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/repos/collab/collab-mpow/data/"/>
    </mc:Choice>
  </mc:AlternateContent>
  <bookViews>
    <workbookView xWindow="0" yWindow="460" windowWidth="28800" windowHeight="17540" tabRatio="839" activeTab="7"/>
  </bookViews>
  <sheets>
    <sheet name="RETROSPECTIVE Data collection" sheetId="11" r:id="rId1"/>
    <sheet name="RETROSPECTIVE OMeq Intake" sheetId="19" r:id="rId2"/>
    <sheet name="RETROSPECTIVE Pain Scores" sheetId="12" r:id="rId3"/>
    <sheet name="RETROSPECTIVE FIM Scores" sheetId="17" r:id="rId4"/>
    <sheet name="PROTOCOL Data collection" sheetId="1" r:id="rId5"/>
    <sheet name="PROTOCOL OMeq Intake" sheetId="20" r:id="rId6"/>
    <sheet name="PROTOCOL Pain Scores" sheetId="5" r:id="rId7"/>
    <sheet name="PROTOCOL FIM Scores" sheetId="18" r:id="rId8"/>
  </sheets>
  <definedNames>
    <definedName name="_xlnm._FilterDatabase" localSheetId="0" hidden="1">'RETROSPECTIVE Data collection'!$A$1:$BF$310</definedName>
    <definedName name="Amputations">'PROTOCOL Data collection'!$BM$6:$BX$6</definedName>
    <definedName name="Brain_dysfunction">'PROTOCOL Data collection'!$BM$3:$BX$3</definedName>
    <definedName name="Braindysfunction">#REF!</definedName>
    <definedName name="Burns">'PROTOCOL Data collection'!$BM$11:$BX$11</definedName>
    <definedName name="Cardiac">'PROTOCOL Data collection'!$BM$9:$BX$9</definedName>
    <definedName name="Congenital_Deformities">'PROTOCOL Data collection'!$BM$12:$BX$12</definedName>
    <definedName name="Debility">'PROTOCOL Data collection'!$BM$15:$BX$15</definedName>
    <definedName name="Developmental_Disability">'PROTOCOL Data collection'!$BM$14:$BX$14</definedName>
    <definedName name="Major_Multiple_Trauma">'PROTOCOL Data collection'!$BM$13:$BX$13</definedName>
    <definedName name="Medically_Complex">'PROTOCOL Data collection'!$BM$16:$BX$16</definedName>
    <definedName name="Neurologic_conditions">'PROTOCOL Data collection'!$BM$4:$BX$4</definedName>
    <definedName name="Neurologicconditions">#REF!</definedName>
    <definedName name="Neuromuscular_disorders">'PROTOCOL Data collection'!$BM$7:$BX$7</definedName>
    <definedName name="Orthopaedic_Disorders">'PROTOCOL Data collection'!$BM$8:$BX$8</definedName>
    <definedName name="Pulmonary_Disorders">'PROTOCOL Data collection'!$BM$10:$BX$10</definedName>
    <definedName name="Spinal_Cord_Dysfunction">'PROTOCOL Data collection'!$BM$5:$BX$5</definedName>
    <definedName name="Stroke" localSheetId="4">'PROTOCOL Data collection'!$BM$2:$BX$2</definedName>
    <definedName name="Stroke" localSheetId="0">'RETROSPECTIVE Data collection'!$BI$2:$BT$2</definedName>
    <definedName name="Strok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8" i="1" l="1"/>
  <c r="E5" i="5"/>
  <c r="AD5" i="1"/>
  <c r="F5" i="5"/>
  <c r="AE5" i="1"/>
  <c r="G5" i="5"/>
  <c r="AF5" i="1"/>
  <c r="H5" i="5"/>
  <c r="AG5" i="1"/>
  <c r="I5" i="5"/>
  <c r="AH5" i="1"/>
  <c r="J5" i="5"/>
  <c r="AI5" i="1"/>
  <c r="K5" i="5"/>
  <c r="AJ5" i="1"/>
  <c r="L5" i="5"/>
  <c r="AK5" i="1"/>
  <c r="M5" i="5"/>
  <c r="AL5" i="1"/>
  <c r="N5" i="5"/>
  <c r="AM5" i="1"/>
  <c r="O5" i="5"/>
  <c r="AN5" i="1"/>
  <c r="E6" i="5"/>
  <c r="AD6" i="1"/>
  <c r="F6" i="5"/>
  <c r="AE6" i="1"/>
  <c r="G6" i="5"/>
  <c r="AF6" i="1"/>
  <c r="H6" i="5"/>
  <c r="AG6" i="1"/>
  <c r="I6" i="5"/>
  <c r="AH6" i="1"/>
  <c r="J6" i="5"/>
  <c r="AI6" i="1"/>
  <c r="K6" i="5"/>
  <c r="AJ6" i="1"/>
  <c r="L6" i="5"/>
  <c r="AK6" i="1"/>
  <c r="M6" i="5"/>
  <c r="AL6" i="1"/>
  <c r="N6" i="5"/>
  <c r="AM6" i="1"/>
  <c r="O6" i="5"/>
  <c r="AN6" i="1"/>
  <c r="E7" i="5"/>
  <c r="AD7" i="1"/>
  <c r="F7" i="5"/>
  <c r="AE7" i="1"/>
  <c r="G7" i="5"/>
  <c r="AF7" i="1"/>
  <c r="H7" i="5"/>
  <c r="AG7" i="1"/>
  <c r="I7" i="5"/>
  <c r="AH7" i="1"/>
  <c r="J7" i="5"/>
  <c r="AI7" i="1"/>
  <c r="K7" i="5"/>
  <c r="AJ7" i="1"/>
  <c r="L7" i="5"/>
  <c r="AK7" i="1"/>
  <c r="M7" i="5"/>
  <c r="AL7" i="1"/>
  <c r="N7" i="5"/>
  <c r="AM7" i="1"/>
  <c r="O7" i="5"/>
  <c r="AN7" i="1"/>
  <c r="E8" i="5"/>
  <c r="AD8" i="1"/>
  <c r="F8" i="5"/>
  <c r="AE8" i="1"/>
  <c r="G8" i="5"/>
  <c r="AF8" i="1"/>
  <c r="H8" i="5"/>
  <c r="AG8" i="1"/>
  <c r="I8" i="5"/>
  <c r="AH8" i="1"/>
  <c r="J8" i="5"/>
  <c r="AI8" i="1"/>
  <c r="K8" i="5"/>
  <c r="AJ8" i="1"/>
  <c r="L8" i="5"/>
  <c r="AK8" i="1"/>
  <c r="M8" i="5"/>
  <c r="AL8" i="1"/>
  <c r="N8" i="5"/>
  <c r="AM8" i="1"/>
  <c r="O8" i="5"/>
  <c r="AN8" i="1"/>
  <c r="E9" i="5"/>
  <c r="AD9" i="1"/>
  <c r="F9" i="5"/>
  <c r="AE9" i="1"/>
  <c r="G9" i="5"/>
  <c r="AF9" i="1"/>
  <c r="H9" i="5"/>
  <c r="AG9" i="1"/>
  <c r="I9" i="5"/>
  <c r="AH9" i="1"/>
  <c r="J9" i="5"/>
  <c r="AI9" i="1"/>
  <c r="K9" i="5"/>
  <c r="AJ9" i="1"/>
  <c r="L9" i="5"/>
  <c r="AK9" i="1"/>
  <c r="M9" i="5"/>
  <c r="AL9" i="1"/>
  <c r="N9" i="5"/>
  <c r="AM9" i="1"/>
  <c r="O9" i="5"/>
  <c r="AN9" i="1"/>
  <c r="E10" i="5"/>
  <c r="AD10" i="1"/>
  <c r="F10" i="5"/>
  <c r="AE10" i="1"/>
  <c r="G10" i="5"/>
  <c r="AF10" i="1"/>
  <c r="H10" i="5"/>
  <c r="AG10" i="1"/>
  <c r="I10" i="5"/>
  <c r="AH10" i="1"/>
  <c r="J10" i="5"/>
  <c r="AI10" i="1"/>
  <c r="K10" i="5"/>
  <c r="AJ10" i="1"/>
  <c r="L10" i="5"/>
  <c r="AK10" i="1"/>
  <c r="M10" i="5"/>
  <c r="AL10" i="1"/>
  <c r="N10" i="5"/>
  <c r="AM10" i="1"/>
  <c r="O10" i="5"/>
  <c r="AN10" i="1"/>
  <c r="E11" i="5"/>
  <c r="AD11" i="1"/>
  <c r="F11" i="5"/>
  <c r="AE11" i="1"/>
  <c r="G11" i="5"/>
  <c r="AF11" i="1"/>
  <c r="H11" i="5"/>
  <c r="AG11" i="1"/>
  <c r="I11" i="5"/>
  <c r="AH11" i="1"/>
  <c r="J11" i="5"/>
  <c r="AI11" i="1"/>
  <c r="K11" i="5"/>
  <c r="AJ11" i="1"/>
  <c r="L11" i="5"/>
  <c r="AK11" i="1"/>
  <c r="M11" i="5"/>
  <c r="AL11" i="1"/>
  <c r="N11" i="5"/>
  <c r="AM11" i="1"/>
  <c r="O11" i="5"/>
  <c r="AN11" i="1"/>
  <c r="E12" i="5"/>
  <c r="AD12" i="1"/>
  <c r="F12" i="5"/>
  <c r="AE12" i="1"/>
  <c r="G12" i="5"/>
  <c r="AF12" i="1"/>
  <c r="H12" i="5"/>
  <c r="AG12" i="1"/>
  <c r="I12" i="5"/>
  <c r="AH12" i="1"/>
  <c r="J12" i="5"/>
  <c r="AI12" i="1"/>
  <c r="K12" i="5"/>
  <c r="AJ12" i="1"/>
  <c r="L12" i="5"/>
  <c r="AK12" i="1"/>
  <c r="M12" i="5"/>
  <c r="AL12" i="1"/>
  <c r="N12" i="5"/>
  <c r="AM12" i="1"/>
  <c r="O12" i="5"/>
  <c r="AN12" i="1"/>
  <c r="E13" i="5"/>
  <c r="AD13" i="1"/>
  <c r="F13" i="5"/>
  <c r="AE13" i="1"/>
  <c r="G13" i="5"/>
  <c r="AF13" i="1"/>
  <c r="H13" i="5"/>
  <c r="AG13" i="1"/>
  <c r="I13" i="5"/>
  <c r="AH13" i="1"/>
  <c r="J13" i="5"/>
  <c r="AI13" i="1"/>
  <c r="K13" i="5"/>
  <c r="AJ13" i="1"/>
  <c r="L13" i="5"/>
  <c r="AK13" i="1"/>
  <c r="M13" i="5"/>
  <c r="AL13" i="1"/>
  <c r="N13" i="5"/>
  <c r="AM13" i="1"/>
  <c r="O13" i="5"/>
  <c r="AN13" i="1"/>
  <c r="E14" i="5"/>
  <c r="AD14" i="1"/>
  <c r="F14" i="5"/>
  <c r="AE14" i="1"/>
  <c r="G14" i="5"/>
  <c r="AF14" i="1"/>
  <c r="H14" i="5"/>
  <c r="AG14" i="1"/>
  <c r="I14" i="5"/>
  <c r="AH14" i="1"/>
  <c r="J14" i="5"/>
  <c r="AI14" i="1"/>
  <c r="K14" i="5"/>
  <c r="AJ14" i="1"/>
  <c r="L14" i="5"/>
  <c r="AK14" i="1"/>
  <c r="M14" i="5"/>
  <c r="AL14" i="1"/>
  <c r="N14" i="5"/>
  <c r="AM14" i="1"/>
  <c r="O14" i="5"/>
  <c r="AN14" i="1"/>
  <c r="E15" i="5"/>
  <c r="AD15" i="1"/>
  <c r="F15" i="5"/>
  <c r="AE15" i="1"/>
  <c r="G15" i="5"/>
  <c r="AF15" i="1"/>
  <c r="H15" i="5"/>
  <c r="AG15" i="1"/>
  <c r="I15" i="5"/>
  <c r="AH15" i="1"/>
  <c r="J15" i="5"/>
  <c r="AI15" i="1"/>
  <c r="K15" i="5"/>
  <c r="AJ15" i="1"/>
  <c r="L15" i="5"/>
  <c r="AK15" i="1"/>
  <c r="M15" i="5"/>
  <c r="AL15" i="1"/>
  <c r="N15" i="5"/>
  <c r="AM15" i="1"/>
  <c r="O15" i="5"/>
  <c r="AN15" i="1"/>
  <c r="E16" i="5"/>
  <c r="AD16" i="1"/>
  <c r="F16" i="5"/>
  <c r="AE16" i="1"/>
  <c r="G16" i="5"/>
  <c r="AF16" i="1"/>
  <c r="H16" i="5"/>
  <c r="AG16" i="1"/>
  <c r="I16" i="5"/>
  <c r="AH16" i="1"/>
  <c r="J16" i="5"/>
  <c r="AI16" i="1"/>
  <c r="K16" i="5"/>
  <c r="AJ16" i="1"/>
  <c r="L16" i="5"/>
  <c r="AK16" i="1"/>
  <c r="M16" i="5"/>
  <c r="AL16" i="1"/>
  <c r="N16" i="5"/>
  <c r="AM16" i="1"/>
  <c r="O16" i="5"/>
  <c r="AN16" i="1"/>
  <c r="E17" i="5"/>
  <c r="AD17" i="1"/>
  <c r="F17" i="5"/>
  <c r="AE17" i="1"/>
  <c r="G17" i="5"/>
  <c r="AF17" i="1"/>
  <c r="H17" i="5"/>
  <c r="AG17" i="1"/>
  <c r="I17" i="5"/>
  <c r="AH17" i="1"/>
  <c r="J17" i="5"/>
  <c r="AI17" i="1"/>
  <c r="K17" i="5"/>
  <c r="AJ17" i="1"/>
  <c r="L17" i="5"/>
  <c r="AK17" i="1"/>
  <c r="M17" i="5"/>
  <c r="AL17" i="1"/>
  <c r="N17" i="5"/>
  <c r="AM17" i="1"/>
  <c r="O17" i="5"/>
  <c r="AN17" i="1"/>
  <c r="E18" i="5"/>
  <c r="AD18" i="1"/>
  <c r="F18" i="5"/>
  <c r="AE18" i="1"/>
  <c r="G18" i="5"/>
  <c r="AF18" i="1"/>
  <c r="H18" i="5"/>
  <c r="AG18" i="1"/>
  <c r="I18" i="5"/>
  <c r="AH18" i="1"/>
  <c r="J18" i="5"/>
  <c r="AI18" i="1"/>
  <c r="K18" i="5"/>
  <c r="AJ18" i="1"/>
  <c r="L18" i="5"/>
  <c r="AK18" i="1"/>
  <c r="M18" i="5"/>
  <c r="AL18" i="1"/>
  <c r="N18" i="5"/>
  <c r="AM18" i="1"/>
  <c r="O18" i="5"/>
  <c r="AN18" i="1"/>
  <c r="E19" i="5"/>
  <c r="AD19" i="1"/>
  <c r="F19" i="5"/>
  <c r="AE19" i="1"/>
  <c r="G19" i="5"/>
  <c r="AF19" i="1"/>
  <c r="H19" i="5"/>
  <c r="AG19" i="1"/>
  <c r="I19" i="5"/>
  <c r="AH19" i="1"/>
  <c r="J19" i="5"/>
  <c r="AI19" i="1"/>
  <c r="K19" i="5"/>
  <c r="AJ19" i="1"/>
  <c r="L19" i="5"/>
  <c r="AK19" i="1"/>
  <c r="M19" i="5"/>
  <c r="AL19" i="1"/>
  <c r="N19" i="5"/>
  <c r="AM19" i="1"/>
  <c r="O19" i="5"/>
  <c r="AN19" i="1"/>
  <c r="E20" i="5"/>
  <c r="AD20" i="1"/>
  <c r="F20" i="5"/>
  <c r="AE20" i="1"/>
  <c r="G20" i="5"/>
  <c r="AF20" i="1"/>
  <c r="H20" i="5"/>
  <c r="AG20" i="1"/>
  <c r="I20" i="5"/>
  <c r="AH20" i="1"/>
  <c r="J20" i="5"/>
  <c r="AI20" i="1"/>
  <c r="K20" i="5"/>
  <c r="AJ20" i="1"/>
  <c r="L20" i="5"/>
  <c r="AK20" i="1"/>
  <c r="M20" i="5"/>
  <c r="AL20" i="1"/>
  <c r="N20" i="5"/>
  <c r="AM20" i="1"/>
  <c r="O20" i="5"/>
  <c r="AN20" i="1"/>
  <c r="E21" i="5"/>
  <c r="AD21" i="1"/>
  <c r="F21" i="5"/>
  <c r="AE21" i="1"/>
  <c r="G21" i="5"/>
  <c r="AF21" i="1"/>
  <c r="H21" i="5"/>
  <c r="AG21" i="1"/>
  <c r="I21" i="5"/>
  <c r="AH21" i="1"/>
  <c r="J21" i="5"/>
  <c r="AI21" i="1"/>
  <c r="K21" i="5"/>
  <c r="AJ21" i="1"/>
  <c r="L21" i="5"/>
  <c r="AK21" i="1"/>
  <c r="M21" i="5"/>
  <c r="AL21" i="1"/>
  <c r="N21" i="5"/>
  <c r="AM21" i="1"/>
  <c r="O21" i="5"/>
  <c r="AN21" i="1"/>
  <c r="E22" i="5"/>
  <c r="AD22" i="1"/>
  <c r="F22" i="5"/>
  <c r="AE22" i="1"/>
  <c r="G22" i="5"/>
  <c r="AF22" i="1"/>
  <c r="H22" i="5"/>
  <c r="AG22" i="1"/>
  <c r="I22" i="5"/>
  <c r="AH22" i="1"/>
  <c r="J22" i="5"/>
  <c r="AI22" i="1"/>
  <c r="K22" i="5"/>
  <c r="AJ22" i="1"/>
  <c r="L22" i="5"/>
  <c r="AK22" i="1"/>
  <c r="M22" i="5"/>
  <c r="AL22" i="1"/>
  <c r="N22" i="5"/>
  <c r="AM22" i="1"/>
  <c r="O22" i="5"/>
  <c r="AN22" i="1"/>
  <c r="E23" i="5"/>
  <c r="AD23" i="1"/>
  <c r="F23" i="5"/>
  <c r="AE23" i="1"/>
  <c r="G23" i="5"/>
  <c r="AF23" i="1"/>
  <c r="H23" i="5"/>
  <c r="AG23" i="1"/>
  <c r="I23" i="5"/>
  <c r="AH23" i="1"/>
  <c r="J23" i="5"/>
  <c r="AI23" i="1"/>
  <c r="K23" i="5"/>
  <c r="AJ23" i="1"/>
  <c r="L23" i="5"/>
  <c r="AK23" i="1"/>
  <c r="M23" i="5"/>
  <c r="AL23" i="1"/>
  <c r="N23" i="5"/>
  <c r="AM23" i="1"/>
  <c r="O23" i="5"/>
  <c r="AN23" i="1"/>
  <c r="E24" i="5"/>
  <c r="AD24" i="1"/>
  <c r="F24" i="5"/>
  <c r="AE24" i="1"/>
  <c r="G24" i="5"/>
  <c r="AF24" i="1"/>
  <c r="H24" i="5"/>
  <c r="AG24" i="1"/>
  <c r="I24" i="5"/>
  <c r="AH24" i="1"/>
  <c r="J24" i="5"/>
  <c r="AI24" i="1"/>
  <c r="K24" i="5"/>
  <c r="AJ24" i="1"/>
  <c r="L24" i="5"/>
  <c r="AK24" i="1"/>
  <c r="M24" i="5"/>
  <c r="AL24" i="1"/>
  <c r="N24" i="5"/>
  <c r="AM24" i="1"/>
  <c r="O24" i="5"/>
  <c r="AN24" i="1"/>
  <c r="E25" i="5"/>
  <c r="AD25" i="1"/>
  <c r="F25" i="5"/>
  <c r="AE25" i="1"/>
  <c r="G25" i="5"/>
  <c r="AF25" i="1"/>
  <c r="H25" i="5"/>
  <c r="AG25" i="1"/>
  <c r="I25" i="5"/>
  <c r="AH25" i="1"/>
  <c r="J25" i="5"/>
  <c r="AI25" i="1"/>
  <c r="K25" i="5"/>
  <c r="AJ25" i="1"/>
  <c r="L25" i="5"/>
  <c r="AK25" i="1"/>
  <c r="M25" i="5"/>
  <c r="AL25" i="1"/>
  <c r="N25" i="5"/>
  <c r="AM25" i="1"/>
  <c r="O25" i="5"/>
  <c r="AN25" i="1"/>
  <c r="E26" i="5"/>
  <c r="AD26" i="1"/>
  <c r="F26" i="5"/>
  <c r="AE26" i="1"/>
  <c r="G26" i="5"/>
  <c r="AF26" i="1"/>
  <c r="H26" i="5"/>
  <c r="AG26" i="1"/>
  <c r="I26" i="5"/>
  <c r="AH26" i="1"/>
  <c r="J26" i="5"/>
  <c r="AI26" i="1"/>
  <c r="K26" i="5"/>
  <c r="AJ26" i="1"/>
  <c r="L26" i="5"/>
  <c r="AK26" i="1"/>
  <c r="M26" i="5"/>
  <c r="AL26" i="1"/>
  <c r="N26" i="5"/>
  <c r="AM26" i="1"/>
  <c r="O26" i="5"/>
  <c r="AN26" i="1"/>
  <c r="E27" i="5"/>
  <c r="AD27" i="1"/>
  <c r="F27" i="5"/>
  <c r="AE27" i="1"/>
  <c r="G27" i="5"/>
  <c r="AF27" i="1"/>
  <c r="H27" i="5"/>
  <c r="AG27" i="1"/>
  <c r="I27" i="5"/>
  <c r="AH27" i="1"/>
  <c r="J27" i="5"/>
  <c r="AI27" i="1"/>
  <c r="K27" i="5"/>
  <c r="AJ27" i="1"/>
  <c r="L27" i="5"/>
  <c r="AK27" i="1"/>
  <c r="M27" i="5"/>
  <c r="AL27" i="1"/>
  <c r="N27" i="5"/>
  <c r="AM27" i="1"/>
  <c r="O27" i="5"/>
  <c r="AN27" i="1"/>
  <c r="E28" i="5"/>
  <c r="AD28" i="1"/>
  <c r="F28" i="5"/>
  <c r="AE28" i="1"/>
  <c r="G28" i="5"/>
  <c r="AF28" i="1"/>
  <c r="H28" i="5"/>
  <c r="AG28" i="1"/>
  <c r="I28" i="5"/>
  <c r="AH28" i="1"/>
  <c r="J28" i="5"/>
  <c r="AI28" i="1"/>
  <c r="K28" i="5"/>
  <c r="AJ28" i="1"/>
  <c r="L28" i="5"/>
  <c r="AK28" i="1"/>
  <c r="M28" i="5"/>
  <c r="AL28" i="1"/>
  <c r="N28" i="5"/>
  <c r="AM28" i="1"/>
  <c r="O28" i="5"/>
  <c r="AN28" i="1"/>
  <c r="E29" i="5"/>
  <c r="AD29" i="1"/>
  <c r="F29" i="5"/>
  <c r="AE29" i="1"/>
  <c r="G29" i="5"/>
  <c r="AF29" i="1"/>
  <c r="H29" i="5"/>
  <c r="AG29" i="1"/>
  <c r="I29" i="5"/>
  <c r="AH29" i="1"/>
  <c r="J29" i="5"/>
  <c r="AI29" i="1"/>
  <c r="K29" i="5"/>
  <c r="AJ29" i="1"/>
  <c r="L29" i="5"/>
  <c r="AK29" i="1"/>
  <c r="M29" i="5"/>
  <c r="AL29" i="1"/>
  <c r="N29" i="5"/>
  <c r="AM29" i="1"/>
  <c r="O29" i="5"/>
  <c r="AN29" i="1"/>
  <c r="E30" i="5"/>
  <c r="AD30" i="1"/>
  <c r="F30" i="5"/>
  <c r="AE30" i="1"/>
  <c r="G30" i="5"/>
  <c r="AF30" i="1"/>
  <c r="H30" i="5"/>
  <c r="AG30" i="1"/>
  <c r="I30" i="5"/>
  <c r="AH30" i="1"/>
  <c r="J30" i="5"/>
  <c r="AI30" i="1"/>
  <c r="K30" i="5"/>
  <c r="AJ30" i="1"/>
  <c r="L30" i="5"/>
  <c r="AK30" i="1"/>
  <c r="M30" i="5"/>
  <c r="AL30" i="1"/>
  <c r="N30" i="5"/>
  <c r="AM30" i="1"/>
  <c r="O30" i="5"/>
  <c r="AN30" i="1"/>
  <c r="E31" i="5"/>
  <c r="AD31" i="1"/>
  <c r="F31" i="5"/>
  <c r="AE31" i="1"/>
  <c r="G31" i="5"/>
  <c r="AF31" i="1"/>
  <c r="H31" i="5"/>
  <c r="AG31" i="1"/>
  <c r="I31" i="5"/>
  <c r="AH31" i="1"/>
  <c r="J31" i="5"/>
  <c r="AI31" i="1"/>
  <c r="K31" i="5"/>
  <c r="AJ31" i="1"/>
  <c r="L31" i="5"/>
  <c r="AK31" i="1"/>
  <c r="M31" i="5"/>
  <c r="AL31" i="1"/>
  <c r="N31" i="5"/>
  <c r="AM31" i="1"/>
  <c r="O31" i="5"/>
  <c r="AN31" i="1"/>
  <c r="E32" i="5"/>
  <c r="AD32" i="1"/>
  <c r="F32" i="5"/>
  <c r="AE32" i="1"/>
  <c r="G32" i="5"/>
  <c r="AF32" i="1"/>
  <c r="H32" i="5"/>
  <c r="AG32" i="1"/>
  <c r="I32" i="5"/>
  <c r="AH32" i="1"/>
  <c r="J32" i="5"/>
  <c r="AI32" i="1"/>
  <c r="K32" i="5"/>
  <c r="AJ32" i="1"/>
  <c r="L32" i="5"/>
  <c r="AK32" i="1"/>
  <c r="M32" i="5"/>
  <c r="AL32" i="1"/>
  <c r="N32" i="5"/>
  <c r="AM32" i="1"/>
  <c r="O32" i="5"/>
  <c r="AN32" i="1"/>
  <c r="E33" i="5"/>
  <c r="AD33" i="1"/>
  <c r="F33" i="5"/>
  <c r="AE33" i="1"/>
  <c r="G33" i="5"/>
  <c r="AF33" i="1"/>
  <c r="H33" i="5"/>
  <c r="AG33" i="1"/>
  <c r="I33" i="5"/>
  <c r="AH33" i="1"/>
  <c r="J33" i="5"/>
  <c r="AI33" i="1"/>
  <c r="K33" i="5"/>
  <c r="AJ33" i="1"/>
  <c r="L33" i="5"/>
  <c r="AK33" i="1"/>
  <c r="M33" i="5"/>
  <c r="AL33" i="1"/>
  <c r="N33" i="5"/>
  <c r="AM33" i="1"/>
  <c r="O33" i="5"/>
  <c r="AN33" i="1"/>
  <c r="E34" i="5"/>
  <c r="AD34" i="1"/>
  <c r="F34" i="5"/>
  <c r="AE34" i="1"/>
  <c r="G34" i="5"/>
  <c r="AF34" i="1"/>
  <c r="H34" i="5"/>
  <c r="AG34" i="1"/>
  <c r="I34" i="5"/>
  <c r="AH34" i="1"/>
  <c r="J34" i="5"/>
  <c r="AI34" i="1"/>
  <c r="K34" i="5"/>
  <c r="AJ34" i="1"/>
  <c r="L34" i="5"/>
  <c r="AK34" i="1"/>
  <c r="M34" i="5"/>
  <c r="AL34" i="1"/>
  <c r="N34" i="5"/>
  <c r="AM34" i="1"/>
  <c r="O34" i="5"/>
  <c r="AN34" i="1"/>
  <c r="E35" i="5"/>
  <c r="AD35" i="1"/>
  <c r="F35" i="5"/>
  <c r="AE35" i="1"/>
  <c r="G35" i="5"/>
  <c r="AF35" i="1"/>
  <c r="H35" i="5"/>
  <c r="AG35" i="1"/>
  <c r="I35" i="5"/>
  <c r="AH35" i="1"/>
  <c r="J35" i="5"/>
  <c r="AI35" i="1"/>
  <c r="K35" i="5"/>
  <c r="AJ35" i="1"/>
  <c r="L35" i="5"/>
  <c r="AK35" i="1"/>
  <c r="M35" i="5"/>
  <c r="AL35" i="1"/>
  <c r="N35" i="5"/>
  <c r="AM35" i="1"/>
  <c r="O35" i="5"/>
  <c r="AN35" i="1"/>
  <c r="E36" i="5"/>
  <c r="AD36" i="1"/>
  <c r="F36" i="5"/>
  <c r="AE36" i="1"/>
  <c r="G36" i="5"/>
  <c r="AF36" i="1"/>
  <c r="H36" i="5"/>
  <c r="AG36" i="1"/>
  <c r="I36" i="5"/>
  <c r="AH36" i="1"/>
  <c r="J36" i="5"/>
  <c r="AI36" i="1"/>
  <c r="K36" i="5"/>
  <c r="AJ36" i="1"/>
  <c r="L36" i="5"/>
  <c r="AK36" i="1"/>
  <c r="M36" i="5"/>
  <c r="AL36" i="1"/>
  <c r="N36" i="5"/>
  <c r="AM36" i="1"/>
  <c r="O36" i="5"/>
  <c r="AN36" i="1"/>
  <c r="E37" i="5"/>
  <c r="AD37" i="1"/>
  <c r="F37" i="5"/>
  <c r="AE37" i="1"/>
  <c r="G37" i="5"/>
  <c r="AF37" i="1"/>
  <c r="H37" i="5"/>
  <c r="AG37" i="1"/>
  <c r="I37" i="5"/>
  <c r="AH37" i="1"/>
  <c r="J37" i="5"/>
  <c r="AI37" i="1"/>
  <c r="K37" i="5"/>
  <c r="AJ37" i="1"/>
  <c r="L37" i="5"/>
  <c r="AK37" i="1"/>
  <c r="M37" i="5"/>
  <c r="AL37" i="1"/>
  <c r="N37" i="5"/>
  <c r="AM37" i="1"/>
  <c r="O37" i="5"/>
  <c r="AN37" i="1"/>
  <c r="E38" i="5"/>
  <c r="AD38" i="1"/>
  <c r="F38" i="5"/>
  <c r="AE38" i="1"/>
  <c r="G38" i="5"/>
  <c r="AF38" i="1"/>
  <c r="H38" i="5"/>
  <c r="AG38" i="1"/>
  <c r="I38" i="5"/>
  <c r="AH38" i="1"/>
  <c r="J38" i="5"/>
  <c r="AI38" i="1"/>
  <c r="K38" i="5"/>
  <c r="AJ38" i="1"/>
  <c r="L38" i="5"/>
  <c r="AK38" i="1"/>
  <c r="M38" i="5"/>
  <c r="AL38" i="1"/>
  <c r="N38" i="5"/>
  <c r="AM38" i="1"/>
  <c r="O38" i="5"/>
  <c r="AN38" i="1"/>
  <c r="E39" i="5"/>
  <c r="AD39" i="1"/>
  <c r="F39" i="5"/>
  <c r="AE39" i="1"/>
  <c r="G39" i="5"/>
  <c r="AF39" i="1"/>
  <c r="H39" i="5"/>
  <c r="AG39" i="1"/>
  <c r="I39" i="5"/>
  <c r="AH39" i="1"/>
  <c r="J39" i="5"/>
  <c r="AI39" i="1"/>
  <c r="K39" i="5"/>
  <c r="AJ39" i="1"/>
  <c r="L39" i="5"/>
  <c r="AK39" i="1"/>
  <c r="M39" i="5"/>
  <c r="AL39" i="1"/>
  <c r="N39" i="5"/>
  <c r="AM39" i="1"/>
  <c r="O39" i="5"/>
  <c r="AN39" i="1"/>
  <c r="E40" i="5"/>
  <c r="AD40" i="1"/>
  <c r="F40" i="5"/>
  <c r="AE40" i="1"/>
  <c r="G40" i="5"/>
  <c r="AF40" i="1"/>
  <c r="H40" i="5"/>
  <c r="AG40" i="1"/>
  <c r="I40" i="5"/>
  <c r="AH40" i="1"/>
  <c r="J40" i="5"/>
  <c r="AI40" i="1"/>
  <c r="K40" i="5"/>
  <c r="AJ40" i="1"/>
  <c r="L40" i="5"/>
  <c r="AK40" i="1"/>
  <c r="M40" i="5"/>
  <c r="AL40" i="1"/>
  <c r="N40" i="5"/>
  <c r="AM40" i="1"/>
  <c r="O40" i="5"/>
  <c r="AN40" i="1"/>
  <c r="E41" i="5"/>
  <c r="AD41" i="1"/>
  <c r="F41" i="5"/>
  <c r="AE41" i="1"/>
  <c r="G41" i="5"/>
  <c r="AF41" i="1"/>
  <c r="H41" i="5"/>
  <c r="AG41" i="1"/>
  <c r="I41" i="5"/>
  <c r="AH41" i="1"/>
  <c r="J41" i="5"/>
  <c r="AI41" i="1"/>
  <c r="K41" i="5"/>
  <c r="AJ41" i="1"/>
  <c r="L41" i="5"/>
  <c r="AK41" i="1"/>
  <c r="M41" i="5"/>
  <c r="AL41" i="1"/>
  <c r="N41" i="5"/>
  <c r="AM41" i="1"/>
  <c r="O41" i="5"/>
  <c r="AN41" i="1"/>
  <c r="E42" i="5"/>
  <c r="AD42" i="1"/>
  <c r="F42" i="5"/>
  <c r="AE42" i="1"/>
  <c r="G42" i="5"/>
  <c r="AF42" i="1"/>
  <c r="H42" i="5"/>
  <c r="AG42" i="1"/>
  <c r="I42" i="5"/>
  <c r="AH42" i="1"/>
  <c r="J42" i="5"/>
  <c r="AI42" i="1"/>
  <c r="K42" i="5"/>
  <c r="AJ42" i="1"/>
  <c r="L42" i="5"/>
  <c r="AK42" i="1"/>
  <c r="M42" i="5"/>
  <c r="AL42" i="1"/>
  <c r="N42" i="5"/>
  <c r="AM42" i="1"/>
  <c r="O42" i="5"/>
  <c r="AN42" i="1"/>
  <c r="E43" i="5"/>
  <c r="AD43" i="1"/>
  <c r="F43" i="5"/>
  <c r="AE43" i="1"/>
  <c r="G43" i="5"/>
  <c r="AF43" i="1"/>
  <c r="H43" i="5"/>
  <c r="AG43" i="1"/>
  <c r="I43" i="5"/>
  <c r="AH43" i="1"/>
  <c r="J43" i="5"/>
  <c r="AI43" i="1"/>
  <c r="K43" i="5"/>
  <c r="AJ43" i="1"/>
  <c r="L43" i="5"/>
  <c r="AK43" i="1"/>
  <c r="M43" i="5"/>
  <c r="AL43" i="1"/>
  <c r="N43" i="5"/>
  <c r="AM43" i="1"/>
  <c r="O43" i="5"/>
  <c r="AN43" i="1"/>
  <c r="E44" i="5"/>
  <c r="AD44" i="1"/>
  <c r="F44" i="5"/>
  <c r="AE44" i="1"/>
  <c r="G44" i="5"/>
  <c r="AF44" i="1"/>
  <c r="H44" i="5"/>
  <c r="AG44" i="1"/>
  <c r="I44" i="5"/>
  <c r="AH44" i="1"/>
  <c r="J44" i="5"/>
  <c r="AI44" i="1"/>
  <c r="K44" i="5"/>
  <c r="AJ44" i="1"/>
  <c r="L44" i="5"/>
  <c r="AK44" i="1"/>
  <c r="M44" i="5"/>
  <c r="AL44" i="1"/>
  <c r="N44" i="5"/>
  <c r="AM44" i="1"/>
  <c r="O44" i="5"/>
  <c r="AN44" i="1"/>
  <c r="E45" i="5"/>
  <c r="AD45" i="1"/>
  <c r="F45" i="5"/>
  <c r="AE45" i="1"/>
  <c r="G45" i="5"/>
  <c r="AF45" i="1"/>
  <c r="H45" i="5"/>
  <c r="AG45" i="1"/>
  <c r="I45" i="5"/>
  <c r="AH45" i="1"/>
  <c r="J45" i="5"/>
  <c r="AI45" i="1"/>
  <c r="K45" i="5"/>
  <c r="AJ45" i="1"/>
  <c r="L45" i="5"/>
  <c r="AK45" i="1"/>
  <c r="M45" i="5"/>
  <c r="AL45" i="1"/>
  <c r="N45" i="5"/>
  <c r="AM45" i="1"/>
  <c r="O45" i="5"/>
  <c r="AN45" i="1"/>
  <c r="E46" i="5"/>
  <c r="AD46" i="1"/>
  <c r="F46" i="5"/>
  <c r="AE46" i="1"/>
  <c r="G46" i="5"/>
  <c r="AF46" i="1"/>
  <c r="H46" i="5"/>
  <c r="AG46" i="1"/>
  <c r="I46" i="5"/>
  <c r="AH46" i="1"/>
  <c r="J46" i="5"/>
  <c r="AI46" i="1"/>
  <c r="K46" i="5"/>
  <c r="AJ46" i="1"/>
  <c r="L46" i="5"/>
  <c r="AK46" i="1"/>
  <c r="M46" i="5"/>
  <c r="AL46" i="1"/>
  <c r="N46" i="5"/>
  <c r="AM46" i="1"/>
  <c r="O46" i="5"/>
  <c r="AN46" i="1"/>
  <c r="E47" i="5"/>
  <c r="AD47" i="1"/>
  <c r="F47" i="5"/>
  <c r="AE47" i="1"/>
  <c r="G47" i="5"/>
  <c r="AF47" i="1"/>
  <c r="H47" i="5"/>
  <c r="AG47" i="1"/>
  <c r="I47" i="5"/>
  <c r="AH47" i="1"/>
  <c r="J47" i="5"/>
  <c r="AI47" i="1"/>
  <c r="K47" i="5"/>
  <c r="AJ47" i="1"/>
  <c r="L47" i="5"/>
  <c r="AK47" i="1"/>
  <c r="M47" i="5"/>
  <c r="AL47" i="1"/>
  <c r="N47" i="5"/>
  <c r="AM47" i="1"/>
  <c r="O47" i="5"/>
  <c r="AN47" i="1"/>
  <c r="E48" i="5"/>
  <c r="AD48" i="1"/>
  <c r="F48" i="5"/>
  <c r="AE48" i="1"/>
  <c r="G48" i="5"/>
  <c r="AF48" i="1"/>
  <c r="H48" i="5"/>
  <c r="AG48" i="1"/>
  <c r="I48" i="5"/>
  <c r="AH48" i="1"/>
  <c r="J48" i="5"/>
  <c r="AI48" i="1"/>
  <c r="K48" i="5"/>
  <c r="AJ48" i="1"/>
  <c r="L48" i="5"/>
  <c r="AK48" i="1"/>
  <c r="M48" i="5"/>
  <c r="AL48" i="1"/>
  <c r="N48" i="5"/>
  <c r="AM48" i="1"/>
  <c r="O48" i="5"/>
  <c r="AN48" i="1"/>
  <c r="E49" i="5"/>
  <c r="AD49" i="1"/>
  <c r="F49" i="5"/>
  <c r="AE49" i="1"/>
  <c r="G49" i="5"/>
  <c r="AF49" i="1"/>
  <c r="H49" i="5"/>
  <c r="AG49" i="1"/>
  <c r="I49" i="5"/>
  <c r="AH49" i="1"/>
  <c r="J49" i="5"/>
  <c r="AI49" i="1"/>
  <c r="K49" i="5"/>
  <c r="AJ49" i="1"/>
  <c r="L49" i="5"/>
  <c r="AK49" i="1"/>
  <c r="M49" i="5"/>
  <c r="AL49" i="1"/>
  <c r="N49" i="5"/>
  <c r="AM49" i="1"/>
  <c r="O49" i="5"/>
  <c r="AN49" i="1"/>
  <c r="E50" i="5"/>
  <c r="AD50" i="1"/>
  <c r="F50" i="5"/>
  <c r="AE50" i="1"/>
  <c r="G50" i="5"/>
  <c r="AF50" i="1"/>
  <c r="H50" i="5"/>
  <c r="AG50" i="1"/>
  <c r="I50" i="5"/>
  <c r="AH50" i="1"/>
  <c r="J50" i="5"/>
  <c r="AI50" i="1"/>
  <c r="K50" i="5"/>
  <c r="AJ50" i="1"/>
  <c r="L50" i="5"/>
  <c r="AK50" i="1"/>
  <c r="M50" i="5"/>
  <c r="AL50" i="1"/>
  <c r="N50" i="5"/>
  <c r="AM50" i="1"/>
  <c r="O50" i="5"/>
  <c r="AN50" i="1"/>
  <c r="E51" i="5"/>
  <c r="AD51" i="1"/>
  <c r="F51" i="5"/>
  <c r="AE51" i="1"/>
  <c r="G51" i="5"/>
  <c r="AF51" i="1"/>
  <c r="H51" i="5"/>
  <c r="AG51" i="1"/>
  <c r="I51" i="5"/>
  <c r="AH51" i="1"/>
  <c r="J51" i="5"/>
  <c r="AI51" i="1"/>
  <c r="K51" i="5"/>
  <c r="AJ51" i="1"/>
  <c r="L51" i="5"/>
  <c r="AK51" i="1"/>
  <c r="M51" i="5"/>
  <c r="AL51" i="1"/>
  <c r="N51" i="5"/>
  <c r="AM51" i="1"/>
  <c r="O51" i="5"/>
  <c r="AN51" i="1"/>
  <c r="E52" i="5"/>
  <c r="AD52" i="1"/>
  <c r="F52" i="5"/>
  <c r="AE52" i="1"/>
  <c r="G52" i="5"/>
  <c r="AF52" i="1"/>
  <c r="H52" i="5"/>
  <c r="AG52" i="1"/>
  <c r="I52" i="5"/>
  <c r="AH52" i="1"/>
  <c r="J52" i="5"/>
  <c r="AI52" i="1"/>
  <c r="K52" i="5"/>
  <c r="AJ52" i="1"/>
  <c r="L52" i="5"/>
  <c r="AK52" i="1"/>
  <c r="M52" i="5"/>
  <c r="AL52" i="1"/>
  <c r="N52" i="5"/>
  <c r="AM52" i="1"/>
  <c r="O52" i="5"/>
  <c r="AN52" i="1"/>
  <c r="E53" i="5"/>
  <c r="AD53" i="1"/>
  <c r="F53" i="5"/>
  <c r="AE53" i="1"/>
  <c r="G53" i="5"/>
  <c r="AF53" i="1"/>
  <c r="H53" i="5"/>
  <c r="AG53" i="1"/>
  <c r="I53" i="5"/>
  <c r="AH53" i="1"/>
  <c r="J53" i="5"/>
  <c r="AI53" i="1"/>
  <c r="K53" i="5"/>
  <c r="AJ53" i="1"/>
  <c r="L53" i="5"/>
  <c r="AK53" i="1"/>
  <c r="M53" i="5"/>
  <c r="AL53" i="1"/>
  <c r="N53" i="5"/>
  <c r="AM53" i="1"/>
  <c r="O53" i="5"/>
  <c r="AN53" i="1"/>
  <c r="E54" i="5"/>
  <c r="AD54" i="1"/>
  <c r="F54" i="5"/>
  <c r="AE54" i="1"/>
  <c r="G54" i="5"/>
  <c r="AF54" i="1"/>
  <c r="H54" i="5"/>
  <c r="AG54" i="1"/>
  <c r="I54" i="5"/>
  <c r="AH54" i="1"/>
  <c r="J54" i="5"/>
  <c r="AI54" i="1"/>
  <c r="K54" i="5"/>
  <c r="AJ54" i="1"/>
  <c r="L54" i="5"/>
  <c r="AK54" i="1"/>
  <c r="M54" i="5"/>
  <c r="AL54" i="1"/>
  <c r="N54" i="5"/>
  <c r="AM54" i="1"/>
  <c r="O54" i="5"/>
  <c r="AN54" i="1"/>
  <c r="E55" i="5"/>
  <c r="AD55" i="1"/>
  <c r="F55" i="5"/>
  <c r="AE55" i="1"/>
  <c r="G55" i="5"/>
  <c r="AF55" i="1"/>
  <c r="H55" i="5"/>
  <c r="AG55" i="1"/>
  <c r="I55" i="5"/>
  <c r="AH55" i="1"/>
  <c r="J55" i="5"/>
  <c r="AI55" i="1"/>
  <c r="K55" i="5"/>
  <c r="AJ55" i="1"/>
  <c r="L55" i="5"/>
  <c r="AK55" i="1"/>
  <c r="M55" i="5"/>
  <c r="AL55" i="1"/>
  <c r="N55" i="5"/>
  <c r="AM55" i="1"/>
  <c r="O55" i="5"/>
  <c r="AN55" i="1"/>
  <c r="E56" i="5"/>
  <c r="AD56" i="1"/>
  <c r="F56" i="5"/>
  <c r="AE56" i="1"/>
  <c r="G56" i="5"/>
  <c r="AF56" i="1"/>
  <c r="H56" i="5"/>
  <c r="AG56" i="1"/>
  <c r="I56" i="5"/>
  <c r="AH56" i="1"/>
  <c r="J56" i="5"/>
  <c r="AI56" i="1"/>
  <c r="K56" i="5"/>
  <c r="AJ56" i="1"/>
  <c r="L56" i="5"/>
  <c r="AK56" i="1"/>
  <c r="M56" i="5"/>
  <c r="AL56" i="1"/>
  <c r="N56" i="5"/>
  <c r="AM56" i="1"/>
  <c r="O56" i="5"/>
  <c r="AN56" i="1"/>
  <c r="E57" i="5"/>
  <c r="AD57" i="1"/>
  <c r="F57" i="5"/>
  <c r="AE57" i="1"/>
  <c r="G57" i="5"/>
  <c r="AF57" i="1"/>
  <c r="H57" i="5"/>
  <c r="AG57" i="1"/>
  <c r="I57" i="5"/>
  <c r="AH57" i="1"/>
  <c r="J57" i="5"/>
  <c r="AI57" i="1"/>
  <c r="K57" i="5"/>
  <c r="AJ57" i="1"/>
  <c r="L57" i="5"/>
  <c r="AK57" i="1"/>
  <c r="M57" i="5"/>
  <c r="AL57" i="1"/>
  <c r="N57" i="5"/>
  <c r="AM57" i="1"/>
  <c r="O57" i="5"/>
  <c r="AN57" i="1"/>
  <c r="E58" i="5"/>
  <c r="AD58" i="1"/>
  <c r="F58" i="5"/>
  <c r="AE58" i="1"/>
  <c r="G58" i="5"/>
  <c r="AF58" i="1"/>
  <c r="H58" i="5"/>
  <c r="AG58" i="1"/>
  <c r="I58" i="5"/>
  <c r="AH58" i="1"/>
  <c r="J58" i="5"/>
  <c r="AI58" i="1"/>
  <c r="K58" i="5"/>
  <c r="AJ58" i="1"/>
  <c r="L58" i="5"/>
  <c r="AK58" i="1"/>
  <c r="M58" i="5"/>
  <c r="AL58" i="1"/>
  <c r="N58" i="5"/>
  <c r="AM58" i="1"/>
  <c r="O58" i="5"/>
  <c r="AN58" i="1"/>
  <c r="E59" i="5"/>
  <c r="AD59" i="1"/>
  <c r="F59" i="5"/>
  <c r="AE59" i="1"/>
  <c r="G59" i="5"/>
  <c r="AF59" i="1"/>
  <c r="H59" i="5"/>
  <c r="AG59" i="1"/>
  <c r="I59" i="5"/>
  <c r="AH59" i="1"/>
  <c r="J59" i="5"/>
  <c r="AI59" i="1"/>
  <c r="K59" i="5"/>
  <c r="AJ59" i="1"/>
  <c r="L59" i="5"/>
  <c r="AK59" i="1"/>
  <c r="M59" i="5"/>
  <c r="AL59" i="1"/>
  <c r="N59" i="5"/>
  <c r="AM59" i="1"/>
  <c r="O59" i="5"/>
  <c r="AN59" i="1"/>
  <c r="E60" i="5"/>
  <c r="AD60" i="1"/>
  <c r="F60" i="5"/>
  <c r="AE60" i="1"/>
  <c r="G60" i="5"/>
  <c r="AF60" i="1"/>
  <c r="H60" i="5"/>
  <c r="AG60" i="1"/>
  <c r="I60" i="5"/>
  <c r="AH60" i="1"/>
  <c r="J60" i="5"/>
  <c r="AI60" i="1"/>
  <c r="K60" i="5"/>
  <c r="AJ60" i="1"/>
  <c r="L60" i="5"/>
  <c r="AK60" i="1"/>
  <c r="M60" i="5"/>
  <c r="AL60" i="1"/>
  <c r="N60" i="5"/>
  <c r="AM60" i="1"/>
  <c r="O60" i="5"/>
  <c r="AN60" i="1"/>
  <c r="E61" i="5"/>
  <c r="AD61" i="1"/>
  <c r="F61" i="5"/>
  <c r="AE61" i="1"/>
  <c r="G61" i="5"/>
  <c r="AF61" i="1"/>
  <c r="H61" i="5"/>
  <c r="AG61" i="1"/>
  <c r="I61" i="5"/>
  <c r="AH61" i="1"/>
  <c r="J61" i="5"/>
  <c r="AI61" i="1"/>
  <c r="K61" i="5"/>
  <c r="AJ61" i="1"/>
  <c r="L61" i="5"/>
  <c r="AK61" i="1"/>
  <c r="M61" i="5"/>
  <c r="AL61" i="1"/>
  <c r="N61" i="5"/>
  <c r="AM61" i="1"/>
  <c r="O61" i="5"/>
  <c r="AN61" i="1"/>
  <c r="E62" i="5"/>
  <c r="AD62" i="1"/>
  <c r="F62" i="5"/>
  <c r="AE62" i="1"/>
  <c r="G62" i="5"/>
  <c r="AF62" i="1"/>
  <c r="H62" i="5"/>
  <c r="AG62" i="1"/>
  <c r="I62" i="5"/>
  <c r="AH62" i="1"/>
  <c r="J62" i="5"/>
  <c r="AI62" i="1"/>
  <c r="K62" i="5"/>
  <c r="AJ62" i="1"/>
  <c r="L62" i="5"/>
  <c r="AK62" i="1"/>
  <c r="M62" i="5"/>
  <c r="AL62" i="1"/>
  <c r="N62" i="5"/>
  <c r="AM62" i="1"/>
  <c r="O62" i="5"/>
  <c r="AN62" i="1"/>
  <c r="E63" i="5"/>
  <c r="AD63" i="1"/>
  <c r="F63" i="5"/>
  <c r="AE63" i="1"/>
  <c r="G63" i="5"/>
  <c r="AF63" i="1"/>
  <c r="H63" i="5"/>
  <c r="AG63" i="1"/>
  <c r="I63" i="5"/>
  <c r="AH63" i="1"/>
  <c r="J63" i="5"/>
  <c r="AI63" i="1"/>
  <c r="K63" i="5"/>
  <c r="AJ63" i="1"/>
  <c r="L63" i="5"/>
  <c r="AK63" i="1"/>
  <c r="M63" i="5"/>
  <c r="AL63" i="1"/>
  <c r="N63" i="5"/>
  <c r="AM63" i="1"/>
  <c r="O63" i="5"/>
  <c r="AN63" i="1"/>
  <c r="E64" i="5"/>
  <c r="AD64" i="1"/>
  <c r="F64" i="5"/>
  <c r="AE64" i="1"/>
  <c r="G64" i="5"/>
  <c r="AF64" i="1"/>
  <c r="H64" i="5"/>
  <c r="AG64" i="1"/>
  <c r="I64" i="5"/>
  <c r="AH64" i="1"/>
  <c r="J64" i="5"/>
  <c r="AI64" i="1"/>
  <c r="K64" i="5"/>
  <c r="AJ64" i="1"/>
  <c r="L64" i="5"/>
  <c r="AK64" i="1"/>
  <c r="M64" i="5"/>
  <c r="AL64" i="1"/>
  <c r="N64" i="5"/>
  <c r="AM64" i="1"/>
  <c r="O64" i="5"/>
  <c r="AN64" i="1"/>
  <c r="E65" i="5"/>
  <c r="AD65" i="1"/>
  <c r="F65" i="5"/>
  <c r="AE65" i="1"/>
  <c r="G65" i="5"/>
  <c r="AF65" i="1"/>
  <c r="H65" i="5"/>
  <c r="AG65" i="1"/>
  <c r="I65" i="5"/>
  <c r="AH65" i="1"/>
  <c r="J65" i="5"/>
  <c r="AI65" i="1"/>
  <c r="K65" i="5"/>
  <c r="AJ65" i="1"/>
  <c r="L65" i="5"/>
  <c r="AK65" i="1"/>
  <c r="M65" i="5"/>
  <c r="AL65" i="1"/>
  <c r="N65" i="5"/>
  <c r="AM65" i="1"/>
  <c r="O65" i="5"/>
  <c r="AN65" i="1"/>
  <c r="E66" i="5"/>
  <c r="AD66" i="1"/>
  <c r="F66" i="5"/>
  <c r="AE66" i="1"/>
  <c r="G66" i="5"/>
  <c r="AF66" i="1"/>
  <c r="H66" i="5"/>
  <c r="AG66" i="1"/>
  <c r="I66" i="5"/>
  <c r="AH66" i="1"/>
  <c r="J66" i="5"/>
  <c r="AI66" i="1"/>
  <c r="K66" i="5"/>
  <c r="AJ66" i="1"/>
  <c r="L66" i="5"/>
  <c r="AK66" i="1"/>
  <c r="M66" i="5"/>
  <c r="AL66" i="1"/>
  <c r="N66" i="5"/>
  <c r="AM66" i="1"/>
  <c r="O66" i="5"/>
  <c r="AN66" i="1"/>
  <c r="E67" i="5"/>
  <c r="AD67" i="1"/>
  <c r="F67" i="5"/>
  <c r="AE67" i="1"/>
  <c r="G67" i="5"/>
  <c r="AF67" i="1"/>
  <c r="H67" i="5"/>
  <c r="AG67" i="1"/>
  <c r="I67" i="5"/>
  <c r="AH67" i="1"/>
  <c r="J67" i="5"/>
  <c r="AI67" i="1"/>
  <c r="K67" i="5"/>
  <c r="AJ67" i="1"/>
  <c r="L67" i="5"/>
  <c r="AK67" i="1"/>
  <c r="M67" i="5"/>
  <c r="AL67" i="1"/>
  <c r="N67" i="5"/>
  <c r="AM67" i="1"/>
  <c r="O67" i="5"/>
  <c r="AN67" i="1"/>
  <c r="E68" i="5"/>
  <c r="AD68" i="1"/>
  <c r="F68" i="5"/>
  <c r="AE68" i="1"/>
  <c r="G68" i="5"/>
  <c r="AF68" i="1"/>
  <c r="H68" i="5"/>
  <c r="AG68" i="1"/>
  <c r="I68" i="5"/>
  <c r="AH68" i="1"/>
  <c r="J68" i="5"/>
  <c r="AI68" i="1"/>
  <c r="K68" i="5"/>
  <c r="AJ68" i="1"/>
  <c r="L68" i="5"/>
  <c r="AK68" i="1"/>
  <c r="M68" i="5"/>
  <c r="AL68" i="1"/>
  <c r="N68" i="5"/>
  <c r="AM68" i="1"/>
  <c r="O68" i="5"/>
  <c r="AN68" i="1"/>
  <c r="E69" i="5"/>
  <c r="AD69" i="1"/>
  <c r="F69" i="5"/>
  <c r="AE69" i="1"/>
  <c r="G69" i="5"/>
  <c r="AF69" i="1"/>
  <c r="H69" i="5"/>
  <c r="AG69" i="1"/>
  <c r="I69" i="5"/>
  <c r="AH69" i="1"/>
  <c r="J69" i="5"/>
  <c r="AI69" i="1"/>
  <c r="K69" i="5"/>
  <c r="AJ69" i="1"/>
  <c r="L69" i="5"/>
  <c r="AK69" i="1"/>
  <c r="M69" i="5"/>
  <c r="AL69" i="1"/>
  <c r="N69" i="5"/>
  <c r="AM69" i="1"/>
  <c r="O69" i="5"/>
  <c r="AN69" i="1"/>
  <c r="E70" i="5"/>
  <c r="AD70" i="1"/>
  <c r="F70" i="5"/>
  <c r="AE70" i="1"/>
  <c r="G70" i="5"/>
  <c r="AF70" i="1"/>
  <c r="H70" i="5"/>
  <c r="AG70" i="1"/>
  <c r="I70" i="5"/>
  <c r="AH70" i="1"/>
  <c r="J70" i="5"/>
  <c r="AI70" i="1"/>
  <c r="K70" i="5"/>
  <c r="AJ70" i="1"/>
  <c r="L70" i="5"/>
  <c r="AK70" i="1"/>
  <c r="M70" i="5"/>
  <c r="AL70" i="1"/>
  <c r="N70" i="5"/>
  <c r="AM70" i="1"/>
  <c r="O70" i="5"/>
  <c r="AN70" i="1"/>
  <c r="E71" i="5"/>
  <c r="AD71" i="1"/>
  <c r="F71" i="5"/>
  <c r="AE71" i="1"/>
  <c r="G71" i="5"/>
  <c r="AF71" i="1"/>
  <c r="H71" i="5"/>
  <c r="AG71" i="1"/>
  <c r="I71" i="5"/>
  <c r="AH71" i="1"/>
  <c r="J71" i="5"/>
  <c r="AI71" i="1"/>
  <c r="K71" i="5"/>
  <c r="AJ71" i="1"/>
  <c r="L71" i="5"/>
  <c r="AK71" i="1"/>
  <c r="M71" i="5"/>
  <c r="AL71" i="1"/>
  <c r="N71" i="5"/>
  <c r="AM71" i="1"/>
  <c r="O71" i="5"/>
  <c r="AN71" i="1"/>
  <c r="E72" i="5"/>
  <c r="AD72" i="1"/>
  <c r="F72" i="5"/>
  <c r="AE72" i="1"/>
  <c r="G72" i="5"/>
  <c r="AF72" i="1"/>
  <c r="H72" i="5"/>
  <c r="AG72" i="1"/>
  <c r="I72" i="5"/>
  <c r="AH72" i="1"/>
  <c r="J72" i="5"/>
  <c r="AI72" i="1"/>
  <c r="K72" i="5"/>
  <c r="AJ72" i="1"/>
  <c r="L72" i="5"/>
  <c r="AK72" i="1"/>
  <c r="M72" i="5"/>
  <c r="AL72" i="1"/>
  <c r="N72" i="5"/>
  <c r="AM72" i="1"/>
  <c r="O72" i="5"/>
  <c r="AN72" i="1"/>
  <c r="E73" i="5"/>
  <c r="AD73" i="1"/>
  <c r="F73" i="5"/>
  <c r="AE73" i="1"/>
  <c r="G73" i="5"/>
  <c r="AF73" i="1"/>
  <c r="H73" i="5"/>
  <c r="AG73" i="1"/>
  <c r="I73" i="5"/>
  <c r="AH73" i="1"/>
  <c r="J73" i="5"/>
  <c r="AI73" i="1"/>
  <c r="K73" i="5"/>
  <c r="AJ73" i="1"/>
  <c r="L73" i="5"/>
  <c r="AK73" i="1"/>
  <c r="M73" i="5"/>
  <c r="AL73" i="1"/>
  <c r="N73" i="5"/>
  <c r="AM73" i="1"/>
  <c r="O73" i="5"/>
  <c r="AN73" i="1"/>
  <c r="E74" i="5"/>
  <c r="AD74" i="1"/>
  <c r="F74" i="5"/>
  <c r="AE74" i="1"/>
  <c r="G74" i="5"/>
  <c r="AF74" i="1"/>
  <c r="H74" i="5"/>
  <c r="AG74" i="1"/>
  <c r="I74" i="5"/>
  <c r="AH74" i="1"/>
  <c r="J74" i="5"/>
  <c r="AI74" i="1"/>
  <c r="K74" i="5"/>
  <c r="AJ74" i="1"/>
  <c r="L74" i="5"/>
  <c r="AK74" i="1"/>
  <c r="M74" i="5"/>
  <c r="AL74" i="1"/>
  <c r="N74" i="5"/>
  <c r="AM74" i="1"/>
  <c r="O74" i="5"/>
  <c r="AN74" i="1"/>
  <c r="E75" i="5"/>
  <c r="AD75" i="1"/>
  <c r="F75" i="5"/>
  <c r="AE75" i="1"/>
  <c r="G75" i="5"/>
  <c r="AF75" i="1"/>
  <c r="H75" i="5"/>
  <c r="AG75" i="1"/>
  <c r="I75" i="5"/>
  <c r="AH75" i="1"/>
  <c r="J75" i="5"/>
  <c r="AI75" i="1"/>
  <c r="K75" i="5"/>
  <c r="AJ75" i="1"/>
  <c r="L75" i="5"/>
  <c r="AK75" i="1"/>
  <c r="M75" i="5"/>
  <c r="AL75" i="1"/>
  <c r="N75" i="5"/>
  <c r="AM75" i="1"/>
  <c r="O75" i="5"/>
  <c r="AN75" i="1"/>
  <c r="E76" i="5"/>
  <c r="AD76" i="1"/>
  <c r="F76" i="5"/>
  <c r="AE76" i="1"/>
  <c r="G76" i="5"/>
  <c r="AF76" i="1"/>
  <c r="H76" i="5"/>
  <c r="AG76" i="1"/>
  <c r="I76" i="5"/>
  <c r="AH76" i="1"/>
  <c r="J76" i="5"/>
  <c r="AI76" i="1"/>
  <c r="K76" i="5"/>
  <c r="AJ76" i="1"/>
  <c r="L76" i="5"/>
  <c r="AK76" i="1"/>
  <c r="M76" i="5"/>
  <c r="AL76" i="1"/>
  <c r="N76" i="5"/>
  <c r="AM76" i="1"/>
  <c r="O76" i="5"/>
  <c r="AN76" i="1"/>
  <c r="E77" i="5"/>
  <c r="AD77" i="1"/>
  <c r="F77" i="5"/>
  <c r="AE77" i="1"/>
  <c r="G77" i="5"/>
  <c r="AF77" i="1"/>
  <c r="H77" i="5"/>
  <c r="AG77" i="1"/>
  <c r="I77" i="5"/>
  <c r="AH77" i="1"/>
  <c r="J77" i="5"/>
  <c r="AI77" i="1"/>
  <c r="K77" i="5"/>
  <c r="AJ77" i="1"/>
  <c r="L77" i="5"/>
  <c r="AK77" i="1"/>
  <c r="M77" i="5"/>
  <c r="AL77" i="1"/>
  <c r="N77" i="5"/>
  <c r="AM77" i="1"/>
  <c r="O77" i="5"/>
  <c r="AN77" i="1"/>
  <c r="E78" i="5"/>
  <c r="AD78" i="1"/>
  <c r="F78" i="5"/>
  <c r="AE78" i="1"/>
  <c r="G78" i="5"/>
  <c r="AF78" i="1"/>
  <c r="H78" i="5"/>
  <c r="AG78" i="1"/>
  <c r="I78" i="5"/>
  <c r="AH78" i="1"/>
  <c r="J78" i="5"/>
  <c r="AI78" i="1"/>
  <c r="K78" i="5"/>
  <c r="AJ78" i="1"/>
  <c r="L78" i="5"/>
  <c r="AK78" i="1"/>
  <c r="M78" i="5"/>
  <c r="AL78" i="1"/>
  <c r="N78" i="5"/>
  <c r="AM78" i="1"/>
  <c r="O78" i="5"/>
  <c r="AN78" i="1"/>
  <c r="E79" i="5"/>
  <c r="AD79" i="1"/>
  <c r="F79" i="5"/>
  <c r="AE79" i="1"/>
  <c r="G79" i="5"/>
  <c r="AF79" i="1"/>
  <c r="H79" i="5"/>
  <c r="AG79" i="1"/>
  <c r="I79" i="5"/>
  <c r="AH79" i="1"/>
  <c r="J79" i="5"/>
  <c r="AI79" i="1"/>
  <c r="K79" i="5"/>
  <c r="AJ79" i="1"/>
  <c r="L79" i="5"/>
  <c r="AK79" i="1"/>
  <c r="M79" i="5"/>
  <c r="AL79" i="1"/>
  <c r="N79" i="5"/>
  <c r="AM79" i="1"/>
  <c r="O79" i="5"/>
  <c r="AN79" i="1"/>
  <c r="E80" i="5"/>
  <c r="AD80" i="1"/>
  <c r="F80" i="5"/>
  <c r="AE80" i="1"/>
  <c r="G80" i="5"/>
  <c r="AF80" i="1"/>
  <c r="H80" i="5"/>
  <c r="AG80" i="1"/>
  <c r="I80" i="5"/>
  <c r="AH80" i="1"/>
  <c r="J80" i="5"/>
  <c r="AI80" i="1"/>
  <c r="K80" i="5"/>
  <c r="AJ80" i="1"/>
  <c r="L80" i="5"/>
  <c r="AK80" i="1"/>
  <c r="M80" i="5"/>
  <c r="AL80" i="1"/>
  <c r="N80" i="5"/>
  <c r="AM80" i="1"/>
  <c r="O80" i="5"/>
  <c r="AN80" i="1"/>
  <c r="E81" i="5"/>
  <c r="AD81" i="1"/>
  <c r="F81" i="5"/>
  <c r="AE81" i="1"/>
  <c r="G81" i="5"/>
  <c r="AF81" i="1"/>
  <c r="H81" i="5"/>
  <c r="AG81" i="1"/>
  <c r="I81" i="5"/>
  <c r="AH81" i="1"/>
  <c r="J81" i="5"/>
  <c r="AI81" i="1"/>
  <c r="K81" i="5"/>
  <c r="AJ81" i="1"/>
  <c r="L81" i="5"/>
  <c r="AK81" i="1"/>
  <c r="M81" i="5"/>
  <c r="AL81" i="1"/>
  <c r="N81" i="5"/>
  <c r="AM81" i="1"/>
  <c r="O81" i="5"/>
  <c r="AN81" i="1"/>
  <c r="E82" i="5"/>
  <c r="AD82" i="1"/>
  <c r="F82" i="5"/>
  <c r="AE82" i="1"/>
  <c r="G82" i="5"/>
  <c r="AF82" i="1"/>
  <c r="H82" i="5"/>
  <c r="AG82" i="1"/>
  <c r="I82" i="5"/>
  <c r="AH82" i="1"/>
  <c r="J82" i="5"/>
  <c r="AI82" i="1"/>
  <c r="K82" i="5"/>
  <c r="AJ82" i="1"/>
  <c r="L82" i="5"/>
  <c r="AK82" i="1"/>
  <c r="M82" i="5"/>
  <c r="AL82" i="1"/>
  <c r="N82" i="5"/>
  <c r="AM82" i="1"/>
  <c r="O82" i="5"/>
  <c r="AN82" i="1"/>
  <c r="E83" i="5"/>
  <c r="AD83" i="1"/>
  <c r="F83" i="5"/>
  <c r="AE83" i="1"/>
  <c r="G83" i="5"/>
  <c r="AF83" i="1"/>
  <c r="H83" i="5"/>
  <c r="AG83" i="1"/>
  <c r="I83" i="5"/>
  <c r="AH83" i="1"/>
  <c r="J83" i="5"/>
  <c r="AI83" i="1"/>
  <c r="K83" i="5"/>
  <c r="AJ83" i="1"/>
  <c r="L83" i="5"/>
  <c r="AK83" i="1"/>
  <c r="M83" i="5"/>
  <c r="AL83" i="1"/>
  <c r="N83" i="5"/>
  <c r="AM83" i="1"/>
  <c r="O83" i="5"/>
  <c r="AN83" i="1"/>
  <c r="E84" i="5"/>
  <c r="AD84" i="1"/>
  <c r="F84" i="5"/>
  <c r="AE84" i="1"/>
  <c r="G84" i="5"/>
  <c r="AF84" i="1"/>
  <c r="H84" i="5"/>
  <c r="AG84" i="1"/>
  <c r="I84" i="5"/>
  <c r="AH84" i="1"/>
  <c r="J84" i="5"/>
  <c r="AI84" i="1"/>
  <c r="K84" i="5"/>
  <c r="AJ84" i="1"/>
  <c r="L84" i="5"/>
  <c r="AK84" i="1"/>
  <c r="M84" i="5"/>
  <c r="AL84" i="1"/>
  <c r="N84" i="5"/>
  <c r="AM84" i="1"/>
  <c r="O84" i="5"/>
  <c r="AN84" i="1"/>
  <c r="E85" i="5"/>
  <c r="AD85" i="1"/>
  <c r="F85" i="5"/>
  <c r="AE85" i="1"/>
  <c r="G85" i="5"/>
  <c r="AF85" i="1"/>
  <c r="H85" i="5"/>
  <c r="AG85" i="1"/>
  <c r="I85" i="5"/>
  <c r="AH85" i="1"/>
  <c r="J85" i="5"/>
  <c r="AI85" i="1"/>
  <c r="K85" i="5"/>
  <c r="AJ85" i="1"/>
  <c r="L85" i="5"/>
  <c r="AK85" i="1"/>
  <c r="M85" i="5"/>
  <c r="AL85" i="1"/>
  <c r="N85" i="5"/>
  <c r="AM85" i="1"/>
  <c r="O85" i="5"/>
  <c r="AN85" i="1"/>
  <c r="E86" i="5"/>
  <c r="AD86" i="1"/>
  <c r="F86" i="5"/>
  <c r="AE86" i="1"/>
  <c r="G86" i="5"/>
  <c r="AF86" i="1"/>
  <c r="H86" i="5"/>
  <c r="AG86" i="1"/>
  <c r="I86" i="5"/>
  <c r="AH86" i="1"/>
  <c r="J86" i="5"/>
  <c r="AI86" i="1"/>
  <c r="K86" i="5"/>
  <c r="AJ86" i="1"/>
  <c r="L86" i="5"/>
  <c r="AK86" i="1"/>
  <c r="M86" i="5"/>
  <c r="AL86" i="1"/>
  <c r="N86" i="5"/>
  <c r="AM86" i="1"/>
  <c r="O86" i="5"/>
  <c r="AN86" i="1"/>
  <c r="E87" i="5"/>
  <c r="AD87" i="1"/>
  <c r="F87" i="5"/>
  <c r="AE87" i="1"/>
  <c r="G87" i="5"/>
  <c r="AF87" i="1"/>
  <c r="H87" i="5"/>
  <c r="AG87" i="1"/>
  <c r="I87" i="5"/>
  <c r="AH87" i="1"/>
  <c r="J87" i="5"/>
  <c r="AI87" i="1"/>
  <c r="K87" i="5"/>
  <c r="AJ87" i="1"/>
  <c r="L87" i="5"/>
  <c r="AK87" i="1"/>
  <c r="M87" i="5"/>
  <c r="AL87" i="1"/>
  <c r="N87" i="5"/>
  <c r="AM87" i="1"/>
  <c r="O87" i="5"/>
  <c r="AN87" i="1"/>
  <c r="E88" i="5"/>
  <c r="AD88" i="1"/>
  <c r="F88" i="5"/>
  <c r="AE88" i="1"/>
  <c r="G88" i="5"/>
  <c r="AF88" i="1"/>
  <c r="H88" i="5"/>
  <c r="AG88" i="1"/>
  <c r="I88" i="5"/>
  <c r="AH88" i="1"/>
  <c r="J88" i="5"/>
  <c r="AI88" i="1"/>
  <c r="K88" i="5"/>
  <c r="AJ88" i="1"/>
  <c r="L88" i="5"/>
  <c r="AK88" i="1"/>
  <c r="M88" i="5"/>
  <c r="AL88" i="1"/>
  <c r="N88" i="5"/>
  <c r="AM88" i="1"/>
  <c r="O88" i="5"/>
  <c r="AN88" i="1"/>
  <c r="E89" i="5"/>
  <c r="AD89" i="1"/>
  <c r="F89" i="5"/>
  <c r="AE89" i="1"/>
  <c r="G89" i="5"/>
  <c r="AF89" i="1"/>
  <c r="H89" i="5"/>
  <c r="AG89" i="1"/>
  <c r="I89" i="5"/>
  <c r="AH89" i="1"/>
  <c r="J89" i="5"/>
  <c r="AI89" i="1"/>
  <c r="K89" i="5"/>
  <c r="AJ89" i="1"/>
  <c r="L89" i="5"/>
  <c r="AK89" i="1"/>
  <c r="M89" i="5"/>
  <c r="AL89" i="1"/>
  <c r="N89" i="5"/>
  <c r="AM89" i="1"/>
  <c r="O89" i="5"/>
  <c r="AN89" i="1"/>
  <c r="E90" i="5"/>
  <c r="AD90" i="1"/>
  <c r="F90" i="5"/>
  <c r="AE90" i="1"/>
  <c r="G90" i="5"/>
  <c r="AF90" i="1"/>
  <c r="H90" i="5"/>
  <c r="AG90" i="1"/>
  <c r="I90" i="5"/>
  <c r="AH90" i="1"/>
  <c r="J90" i="5"/>
  <c r="AI90" i="1"/>
  <c r="K90" i="5"/>
  <c r="AJ90" i="1"/>
  <c r="L90" i="5"/>
  <c r="AK90" i="1"/>
  <c r="M90" i="5"/>
  <c r="AL90" i="1"/>
  <c r="N90" i="5"/>
  <c r="AM90" i="1"/>
  <c r="O90" i="5"/>
  <c r="AN90" i="1"/>
  <c r="E91" i="5"/>
  <c r="AD91" i="1"/>
  <c r="F91" i="5"/>
  <c r="AE91" i="1"/>
  <c r="G91" i="5"/>
  <c r="AF91" i="1"/>
  <c r="H91" i="5"/>
  <c r="AG91" i="1"/>
  <c r="I91" i="5"/>
  <c r="AH91" i="1"/>
  <c r="J91" i="5"/>
  <c r="AI91" i="1"/>
  <c r="K91" i="5"/>
  <c r="AJ91" i="1"/>
  <c r="L91" i="5"/>
  <c r="AK91" i="1"/>
  <c r="M91" i="5"/>
  <c r="AL91" i="1"/>
  <c r="N91" i="5"/>
  <c r="AM91" i="1"/>
  <c r="O91" i="5"/>
  <c r="AN91" i="1"/>
  <c r="E92" i="5"/>
  <c r="AD92" i="1"/>
  <c r="F92" i="5"/>
  <c r="AE92" i="1"/>
  <c r="G92" i="5"/>
  <c r="AF92" i="1"/>
  <c r="H92" i="5"/>
  <c r="AG92" i="1"/>
  <c r="I92" i="5"/>
  <c r="AH92" i="1"/>
  <c r="J92" i="5"/>
  <c r="AI92" i="1"/>
  <c r="K92" i="5"/>
  <c r="AJ92" i="1"/>
  <c r="L92" i="5"/>
  <c r="AK92" i="1"/>
  <c r="M92" i="5"/>
  <c r="AL92" i="1"/>
  <c r="N92" i="5"/>
  <c r="AM92" i="1"/>
  <c r="O92" i="5"/>
  <c r="AN92" i="1"/>
  <c r="E93" i="5"/>
  <c r="AD93" i="1"/>
  <c r="F93" i="5"/>
  <c r="AE93" i="1"/>
  <c r="G93" i="5"/>
  <c r="AF93" i="1"/>
  <c r="H93" i="5"/>
  <c r="AG93" i="1"/>
  <c r="I93" i="5"/>
  <c r="AH93" i="1"/>
  <c r="J93" i="5"/>
  <c r="AI93" i="1"/>
  <c r="K93" i="5"/>
  <c r="AJ93" i="1"/>
  <c r="L93" i="5"/>
  <c r="AK93" i="1"/>
  <c r="M93" i="5"/>
  <c r="AL93" i="1"/>
  <c r="N93" i="5"/>
  <c r="AM93" i="1"/>
  <c r="O93" i="5"/>
  <c r="AN93" i="1"/>
  <c r="E94" i="5"/>
  <c r="AD94" i="1"/>
  <c r="F94" i="5"/>
  <c r="AE94" i="1"/>
  <c r="G94" i="5"/>
  <c r="AF94" i="1"/>
  <c r="H94" i="5"/>
  <c r="AG94" i="1"/>
  <c r="I94" i="5"/>
  <c r="AH94" i="1"/>
  <c r="J94" i="5"/>
  <c r="AI94" i="1"/>
  <c r="K94" i="5"/>
  <c r="AJ94" i="1"/>
  <c r="L94" i="5"/>
  <c r="AK94" i="1"/>
  <c r="M94" i="5"/>
  <c r="AL94" i="1"/>
  <c r="N94" i="5"/>
  <c r="AM94" i="1"/>
  <c r="O94" i="5"/>
  <c r="AN94" i="1"/>
  <c r="E95" i="5"/>
  <c r="AD95" i="1"/>
  <c r="F95" i="5"/>
  <c r="AE95" i="1"/>
  <c r="G95" i="5"/>
  <c r="AF95" i="1"/>
  <c r="H95" i="5"/>
  <c r="AG95" i="1"/>
  <c r="I95" i="5"/>
  <c r="AH95" i="1"/>
  <c r="J95" i="5"/>
  <c r="AI95" i="1"/>
  <c r="K95" i="5"/>
  <c r="AJ95" i="1"/>
  <c r="L95" i="5"/>
  <c r="AK95" i="1"/>
  <c r="M95" i="5"/>
  <c r="AL95" i="1"/>
  <c r="N95" i="5"/>
  <c r="AM95" i="1"/>
  <c r="O95" i="5"/>
  <c r="AN95" i="1"/>
  <c r="E96" i="5"/>
  <c r="AD96" i="1"/>
  <c r="F96" i="5"/>
  <c r="AE96" i="1"/>
  <c r="G96" i="5"/>
  <c r="AF96" i="1"/>
  <c r="H96" i="5"/>
  <c r="AG96" i="1"/>
  <c r="I96" i="5"/>
  <c r="AH96" i="1"/>
  <c r="J96" i="5"/>
  <c r="AI96" i="1"/>
  <c r="K96" i="5"/>
  <c r="AJ96" i="1"/>
  <c r="L96" i="5"/>
  <c r="AK96" i="1"/>
  <c r="M96" i="5"/>
  <c r="AL96" i="1"/>
  <c r="N96" i="5"/>
  <c r="AM96" i="1"/>
  <c r="O96" i="5"/>
  <c r="AN96" i="1"/>
  <c r="E97" i="5"/>
  <c r="AD97" i="1"/>
  <c r="F97" i="5"/>
  <c r="AE97" i="1"/>
  <c r="G97" i="5"/>
  <c r="AF97" i="1"/>
  <c r="H97" i="5"/>
  <c r="AG97" i="1"/>
  <c r="I97" i="5"/>
  <c r="AH97" i="1"/>
  <c r="J97" i="5"/>
  <c r="AI97" i="1"/>
  <c r="K97" i="5"/>
  <c r="AJ97" i="1"/>
  <c r="L97" i="5"/>
  <c r="AK97" i="1"/>
  <c r="M97" i="5"/>
  <c r="AL97" i="1"/>
  <c r="N97" i="5"/>
  <c r="AM97" i="1"/>
  <c r="O97" i="5"/>
  <c r="AN97" i="1"/>
  <c r="E98" i="5"/>
  <c r="AD98" i="1"/>
  <c r="F98" i="5"/>
  <c r="AE98" i="1"/>
  <c r="G98" i="5"/>
  <c r="AF98" i="1"/>
  <c r="H98" i="5"/>
  <c r="AG98" i="1"/>
  <c r="I98" i="5"/>
  <c r="AH98" i="1"/>
  <c r="J98" i="5"/>
  <c r="AI98" i="1"/>
  <c r="K98" i="5"/>
  <c r="AJ98" i="1"/>
  <c r="L98" i="5"/>
  <c r="AK98" i="1"/>
  <c r="M98" i="5"/>
  <c r="AL98" i="1"/>
  <c r="N98" i="5"/>
  <c r="AM98" i="1"/>
  <c r="O98" i="5"/>
  <c r="AN98" i="1"/>
  <c r="E99" i="5"/>
  <c r="AD99" i="1"/>
  <c r="F99" i="5"/>
  <c r="AE99" i="1"/>
  <c r="G99" i="5"/>
  <c r="AF99" i="1"/>
  <c r="H99" i="5"/>
  <c r="AG99" i="1"/>
  <c r="I99" i="5"/>
  <c r="AH99" i="1"/>
  <c r="J99" i="5"/>
  <c r="AI99" i="1"/>
  <c r="K99" i="5"/>
  <c r="AJ99" i="1"/>
  <c r="L99" i="5"/>
  <c r="AK99" i="1"/>
  <c r="M99" i="5"/>
  <c r="AL99" i="1"/>
  <c r="N99" i="5"/>
  <c r="AM99" i="1"/>
  <c r="O99" i="5"/>
  <c r="AN99" i="1"/>
  <c r="E100" i="5"/>
  <c r="AD100" i="1"/>
  <c r="F100" i="5"/>
  <c r="AE100" i="1"/>
  <c r="G100" i="5"/>
  <c r="AF100" i="1"/>
  <c r="H100" i="5"/>
  <c r="AG100" i="1"/>
  <c r="I100" i="5"/>
  <c r="AH100" i="1"/>
  <c r="J100" i="5"/>
  <c r="AI100" i="1"/>
  <c r="K100" i="5"/>
  <c r="AJ100" i="1"/>
  <c r="L100" i="5"/>
  <c r="AK100" i="1"/>
  <c r="M100" i="5"/>
  <c r="AL100" i="1"/>
  <c r="N100" i="5"/>
  <c r="AM100" i="1"/>
  <c r="O100" i="5"/>
  <c r="AN100" i="1"/>
  <c r="E101" i="5"/>
  <c r="AD101" i="1"/>
  <c r="F101" i="5"/>
  <c r="AE101" i="1"/>
  <c r="G101" i="5"/>
  <c r="AF101" i="1"/>
  <c r="H101" i="5"/>
  <c r="AG101" i="1"/>
  <c r="I101" i="5"/>
  <c r="AH101" i="1"/>
  <c r="J101" i="5"/>
  <c r="AI101" i="1"/>
  <c r="K101" i="5"/>
  <c r="AJ101" i="1"/>
  <c r="L101" i="5"/>
  <c r="AK101" i="1"/>
  <c r="M101" i="5"/>
  <c r="AL101" i="1"/>
  <c r="N101" i="5"/>
  <c r="AM101" i="1"/>
  <c r="O101" i="5"/>
  <c r="AN101" i="1"/>
  <c r="E102" i="5"/>
  <c r="AD102" i="1"/>
  <c r="F102" i="5"/>
  <c r="AE102" i="1"/>
  <c r="G102" i="5"/>
  <c r="AF102" i="1"/>
  <c r="H102" i="5"/>
  <c r="AG102" i="1"/>
  <c r="I102" i="5"/>
  <c r="AH102" i="1"/>
  <c r="J102" i="5"/>
  <c r="AI102" i="1"/>
  <c r="K102" i="5"/>
  <c r="AJ102" i="1"/>
  <c r="L102" i="5"/>
  <c r="AK102" i="1"/>
  <c r="M102" i="5"/>
  <c r="AL102" i="1"/>
  <c r="N102" i="5"/>
  <c r="AM102" i="1"/>
  <c r="O102" i="5"/>
  <c r="AN102" i="1"/>
  <c r="E103" i="5"/>
  <c r="AD103" i="1"/>
  <c r="F103" i="5"/>
  <c r="AE103" i="1"/>
  <c r="G103" i="5"/>
  <c r="AF103" i="1"/>
  <c r="H103" i="5"/>
  <c r="AG103" i="1"/>
  <c r="I103" i="5"/>
  <c r="AH103" i="1"/>
  <c r="J103" i="5"/>
  <c r="AI103" i="1"/>
  <c r="K103" i="5"/>
  <c r="AJ103" i="1"/>
  <c r="L103" i="5"/>
  <c r="AK103" i="1"/>
  <c r="M103" i="5"/>
  <c r="AL103" i="1"/>
  <c r="N103" i="5"/>
  <c r="AM103" i="1"/>
  <c r="O103" i="5"/>
  <c r="AN103" i="1"/>
  <c r="E104" i="5"/>
  <c r="AD104" i="1"/>
  <c r="F104" i="5"/>
  <c r="AE104" i="1"/>
  <c r="G104" i="5"/>
  <c r="AF104" i="1"/>
  <c r="H104" i="5"/>
  <c r="AG104" i="1"/>
  <c r="I104" i="5"/>
  <c r="AH104" i="1"/>
  <c r="J104" i="5"/>
  <c r="AI104" i="1"/>
  <c r="K104" i="5"/>
  <c r="AJ104" i="1"/>
  <c r="L104" i="5"/>
  <c r="AK104" i="1"/>
  <c r="M104" i="5"/>
  <c r="AL104" i="1"/>
  <c r="N104" i="5"/>
  <c r="AM104" i="1"/>
  <c r="O104" i="5"/>
  <c r="AN104" i="1"/>
  <c r="E105" i="5"/>
  <c r="AD105" i="1"/>
  <c r="F105" i="5"/>
  <c r="AE105" i="1"/>
  <c r="G105" i="5"/>
  <c r="AF105" i="1"/>
  <c r="H105" i="5"/>
  <c r="AG105" i="1"/>
  <c r="I105" i="5"/>
  <c r="AH105" i="1"/>
  <c r="J105" i="5"/>
  <c r="AI105" i="1"/>
  <c r="K105" i="5"/>
  <c r="AJ105" i="1"/>
  <c r="L105" i="5"/>
  <c r="AK105" i="1"/>
  <c r="M105" i="5"/>
  <c r="AL105" i="1"/>
  <c r="N105" i="5"/>
  <c r="AM105" i="1"/>
  <c r="O105" i="5"/>
  <c r="AN105" i="1"/>
  <c r="E106" i="5"/>
  <c r="AD106" i="1"/>
  <c r="F106" i="5"/>
  <c r="AE106" i="1"/>
  <c r="G106" i="5"/>
  <c r="AF106" i="1"/>
  <c r="H106" i="5"/>
  <c r="AG106" i="1"/>
  <c r="I106" i="5"/>
  <c r="AH106" i="1"/>
  <c r="J106" i="5"/>
  <c r="AI106" i="1"/>
  <c r="K106" i="5"/>
  <c r="AJ106" i="1"/>
  <c r="L106" i="5"/>
  <c r="AK106" i="1"/>
  <c r="M106" i="5"/>
  <c r="AL106" i="1"/>
  <c r="N106" i="5"/>
  <c r="AM106" i="1"/>
  <c r="O106" i="5"/>
  <c r="AN106" i="1"/>
  <c r="E107" i="5"/>
  <c r="AD107" i="1"/>
  <c r="F107" i="5"/>
  <c r="AE107" i="1"/>
  <c r="G107" i="5"/>
  <c r="AF107" i="1"/>
  <c r="H107" i="5"/>
  <c r="AG107" i="1"/>
  <c r="I107" i="5"/>
  <c r="AH107" i="1"/>
  <c r="J107" i="5"/>
  <c r="AI107" i="1"/>
  <c r="K107" i="5"/>
  <c r="AJ107" i="1"/>
  <c r="L107" i="5"/>
  <c r="AK107" i="1"/>
  <c r="M107" i="5"/>
  <c r="AL107" i="1"/>
  <c r="N107" i="5"/>
  <c r="AM107" i="1"/>
  <c r="O107" i="5"/>
  <c r="AN107" i="1"/>
  <c r="E108" i="5"/>
  <c r="AD108" i="1"/>
  <c r="F108" i="5"/>
  <c r="AE108" i="1"/>
  <c r="G108" i="5"/>
  <c r="AF108" i="1"/>
  <c r="H108" i="5"/>
  <c r="AG108" i="1"/>
  <c r="I108" i="5"/>
  <c r="AH108" i="1"/>
  <c r="J108" i="5"/>
  <c r="AI108" i="1"/>
  <c r="K108" i="5"/>
  <c r="AJ108" i="1"/>
  <c r="L108" i="5"/>
  <c r="AK108" i="1"/>
  <c r="M108" i="5"/>
  <c r="AL108" i="1"/>
  <c r="N108" i="5"/>
  <c r="AM108" i="1"/>
  <c r="O108" i="5"/>
  <c r="AN108" i="1"/>
  <c r="E109" i="5"/>
  <c r="AD109" i="1"/>
  <c r="F109" i="5"/>
  <c r="AE109" i="1"/>
  <c r="G109" i="5"/>
  <c r="AF109" i="1"/>
  <c r="H109" i="5"/>
  <c r="AG109" i="1"/>
  <c r="I109" i="5"/>
  <c r="AH109" i="1"/>
  <c r="J109" i="5"/>
  <c r="AI109" i="1"/>
  <c r="K109" i="5"/>
  <c r="AJ109" i="1"/>
  <c r="L109" i="5"/>
  <c r="AK109" i="1"/>
  <c r="M109" i="5"/>
  <c r="AL109" i="1"/>
  <c r="N109" i="5"/>
  <c r="AM109" i="1"/>
  <c r="O109" i="5"/>
  <c r="AN109" i="1"/>
  <c r="E110" i="5"/>
  <c r="AD110" i="1"/>
  <c r="F110" i="5"/>
  <c r="AE110" i="1"/>
  <c r="G110" i="5"/>
  <c r="AF110" i="1"/>
  <c r="H110" i="5"/>
  <c r="AG110" i="1"/>
  <c r="I110" i="5"/>
  <c r="AH110" i="1"/>
  <c r="J110" i="5"/>
  <c r="AI110" i="1"/>
  <c r="K110" i="5"/>
  <c r="AJ110" i="1"/>
  <c r="L110" i="5"/>
  <c r="AK110" i="1"/>
  <c r="M110" i="5"/>
  <c r="AL110" i="1"/>
  <c r="N110" i="5"/>
  <c r="AM110" i="1"/>
  <c r="O110" i="5"/>
  <c r="AN110" i="1"/>
  <c r="E111" i="5"/>
  <c r="AD111" i="1"/>
  <c r="F111" i="5"/>
  <c r="AE111" i="1"/>
  <c r="G111" i="5"/>
  <c r="AF111" i="1"/>
  <c r="H111" i="5"/>
  <c r="AG111" i="1"/>
  <c r="I111" i="5"/>
  <c r="AH111" i="1"/>
  <c r="J111" i="5"/>
  <c r="AI111" i="1"/>
  <c r="K111" i="5"/>
  <c r="AJ111" i="1"/>
  <c r="L111" i="5"/>
  <c r="AK111" i="1"/>
  <c r="M111" i="5"/>
  <c r="AL111" i="1"/>
  <c r="N111" i="5"/>
  <c r="AM111" i="1"/>
  <c r="O111" i="5"/>
  <c r="AN111" i="1"/>
  <c r="E112" i="5"/>
  <c r="AD112" i="1"/>
  <c r="F112" i="5"/>
  <c r="AE112" i="1"/>
  <c r="G112" i="5"/>
  <c r="AF112" i="1"/>
  <c r="H112" i="5"/>
  <c r="AG112" i="1"/>
  <c r="I112" i="5"/>
  <c r="AH112" i="1"/>
  <c r="J112" i="5"/>
  <c r="AI112" i="1"/>
  <c r="K112" i="5"/>
  <c r="AJ112" i="1"/>
  <c r="L112" i="5"/>
  <c r="AK112" i="1"/>
  <c r="M112" i="5"/>
  <c r="AL112" i="1"/>
  <c r="N112" i="5"/>
  <c r="AM112" i="1"/>
  <c r="O112" i="5"/>
  <c r="AN112" i="1"/>
  <c r="E113" i="5"/>
  <c r="AD113" i="1"/>
  <c r="F113" i="5"/>
  <c r="AE113" i="1"/>
  <c r="G113" i="5"/>
  <c r="AF113" i="1"/>
  <c r="H113" i="5"/>
  <c r="AG113" i="1"/>
  <c r="I113" i="5"/>
  <c r="AH113" i="1"/>
  <c r="J113" i="5"/>
  <c r="AI113" i="1"/>
  <c r="K113" i="5"/>
  <c r="AJ113" i="1"/>
  <c r="L113" i="5"/>
  <c r="AK113" i="1"/>
  <c r="M113" i="5"/>
  <c r="AL113" i="1"/>
  <c r="N113" i="5"/>
  <c r="AM113" i="1"/>
  <c r="O113" i="5"/>
  <c r="AN113" i="1"/>
  <c r="E114" i="5"/>
  <c r="AD114" i="1"/>
  <c r="F114" i="5"/>
  <c r="AE114" i="1"/>
  <c r="G114" i="5"/>
  <c r="AF114" i="1"/>
  <c r="H114" i="5"/>
  <c r="AG114" i="1"/>
  <c r="I114" i="5"/>
  <c r="AH114" i="1"/>
  <c r="J114" i="5"/>
  <c r="AI114" i="1"/>
  <c r="K114" i="5"/>
  <c r="AJ114" i="1"/>
  <c r="L114" i="5"/>
  <c r="AK114" i="1"/>
  <c r="M114" i="5"/>
  <c r="AL114" i="1"/>
  <c r="N114" i="5"/>
  <c r="AM114" i="1"/>
  <c r="O114" i="5"/>
  <c r="AN114" i="1"/>
  <c r="E115" i="5"/>
  <c r="AD115" i="1"/>
  <c r="F115" i="5"/>
  <c r="AE115" i="1"/>
  <c r="G115" i="5"/>
  <c r="AF115" i="1"/>
  <c r="H115" i="5"/>
  <c r="AG115" i="1"/>
  <c r="I115" i="5"/>
  <c r="AH115" i="1"/>
  <c r="J115" i="5"/>
  <c r="AI115" i="1"/>
  <c r="K115" i="5"/>
  <c r="AJ115" i="1"/>
  <c r="L115" i="5"/>
  <c r="AK115" i="1"/>
  <c r="M115" i="5"/>
  <c r="AL115" i="1"/>
  <c r="N115" i="5"/>
  <c r="AM115" i="1"/>
  <c r="O115" i="5"/>
  <c r="AN115" i="1"/>
  <c r="E116" i="5"/>
  <c r="AD116" i="1"/>
  <c r="F116" i="5"/>
  <c r="AE116" i="1"/>
  <c r="G116" i="5"/>
  <c r="AF116" i="1"/>
  <c r="H116" i="5"/>
  <c r="AG116" i="1"/>
  <c r="I116" i="5"/>
  <c r="AH116" i="1"/>
  <c r="J116" i="5"/>
  <c r="AI116" i="1"/>
  <c r="K116" i="5"/>
  <c r="AJ116" i="1"/>
  <c r="L116" i="5"/>
  <c r="AK116" i="1"/>
  <c r="M116" i="5"/>
  <c r="AL116" i="1"/>
  <c r="N116" i="5"/>
  <c r="AM116" i="1"/>
  <c r="O116" i="5"/>
  <c r="AN116" i="1"/>
  <c r="E117" i="5"/>
  <c r="AD117" i="1"/>
  <c r="F117" i="5"/>
  <c r="AE117" i="1"/>
  <c r="G117" i="5"/>
  <c r="AF117" i="1"/>
  <c r="H117" i="5"/>
  <c r="AG117" i="1"/>
  <c r="I117" i="5"/>
  <c r="AH117" i="1"/>
  <c r="J117" i="5"/>
  <c r="AI117" i="1"/>
  <c r="K117" i="5"/>
  <c r="AJ117" i="1"/>
  <c r="L117" i="5"/>
  <c r="AK117" i="1"/>
  <c r="M117" i="5"/>
  <c r="AL117" i="1"/>
  <c r="N117" i="5"/>
  <c r="AM117" i="1"/>
  <c r="O117" i="5"/>
  <c r="AN117" i="1"/>
  <c r="E118" i="5"/>
  <c r="AD118" i="1"/>
  <c r="F118" i="5"/>
  <c r="AE118" i="1"/>
  <c r="G118" i="5"/>
  <c r="AF118" i="1"/>
  <c r="H118" i="5"/>
  <c r="AG118" i="1"/>
  <c r="I118" i="5"/>
  <c r="AH118" i="1"/>
  <c r="J118" i="5"/>
  <c r="AI118" i="1"/>
  <c r="K118" i="5"/>
  <c r="AJ118" i="1"/>
  <c r="L118" i="5"/>
  <c r="AK118" i="1"/>
  <c r="M118" i="5"/>
  <c r="AL118" i="1"/>
  <c r="N118" i="5"/>
  <c r="AM118" i="1"/>
  <c r="O118" i="5"/>
  <c r="AN118" i="1"/>
  <c r="E119" i="5"/>
  <c r="AD119" i="1"/>
  <c r="F119" i="5"/>
  <c r="AE119" i="1"/>
  <c r="G119" i="5"/>
  <c r="AF119" i="1"/>
  <c r="H119" i="5"/>
  <c r="AG119" i="1"/>
  <c r="I119" i="5"/>
  <c r="AH119" i="1"/>
  <c r="J119" i="5"/>
  <c r="AI119" i="1"/>
  <c r="K119" i="5"/>
  <c r="AJ119" i="1"/>
  <c r="L119" i="5"/>
  <c r="AK119" i="1"/>
  <c r="M119" i="5"/>
  <c r="AL119" i="1"/>
  <c r="N119" i="5"/>
  <c r="AM119" i="1"/>
  <c r="O119" i="5"/>
  <c r="AN119" i="1"/>
  <c r="E120" i="5"/>
  <c r="AD120" i="1"/>
  <c r="F120" i="5"/>
  <c r="AE120" i="1"/>
  <c r="G120" i="5"/>
  <c r="AF120" i="1"/>
  <c r="H120" i="5"/>
  <c r="AG120" i="1"/>
  <c r="I120" i="5"/>
  <c r="AH120" i="1"/>
  <c r="J120" i="5"/>
  <c r="AI120" i="1"/>
  <c r="K120" i="5"/>
  <c r="AJ120" i="1"/>
  <c r="L120" i="5"/>
  <c r="AK120" i="1"/>
  <c r="M120" i="5"/>
  <c r="AL120" i="1"/>
  <c r="N120" i="5"/>
  <c r="AM120" i="1"/>
  <c r="O120" i="5"/>
  <c r="AN120" i="1"/>
  <c r="E121" i="5"/>
  <c r="AD121" i="1"/>
  <c r="F121" i="5"/>
  <c r="AE121" i="1"/>
  <c r="G121" i="5"/>
  <c r="AF121" i="1"/>
  <c r="H121" i="5"/>
  <c r="AG121" i="1"/>
  <c r="I121" i="5"/>
  <c r="AH121" i="1"/>
  <c r="J121" i="5"/>
  <c r="AI121" i="1"/>
  <c r="K121" i="5"/>
  <c r="AJ121" i="1"/>
  <c r="L121" i="5"/>
  <c r="AK121" i="1"/>
  <c r="M121" i="5"/>
  <c r="AL121" i="1"/>
  <c r="N121" i="5"/>
  <c r="AM121" i="1"/>
  <c r="O121" i="5"/>
  <c r="AN121" i="1"/>
  <c r="E122" i="5"/>
  <c r="AD122" i="1"/>
  <c r="F122" i="5"/>
  <c r="AE122" i="1"/>
  <c r="G122" i="5"/>
  <c r="AF122" i="1"/>
  <c r="H122" i="5"/>
  <c r="AG122" i="1"/>
  <c r="I122" i="5"/>
  <c r="AH122" i="1"/>
  <c r="J122" i="5"/>
  <c r="AI122" i="1"/>
  <c r="K122" i="5"/>
  <c r="AJ122" i="1"/>
  <c r="L122" i="5"/>
  <c r="AK122" i="1"/>
  <c r="M122" i="5"/>
  <c r="AL122" i="1"/>
  <c r="N122" i="5"/>
  <c r="AM122" i="1"/>
  <c r="O122" i="5"/>
  <c r="AN122" i="1"/>
  <c r="E123" i="5"/>
  <c r="AD123" i="1"/>
  <c r="F123" i="5"/>
  <c r="AE123" i="1"/>
  <c r="G123" i="5"/>
  <c r="AF123" i="1"/>
  <c r="H123" i="5"/>
  <c r="AG123" i="1"/>
  <c r="I123" i="5"/>
  <c r="AH123" i="1"/>
  <c r="J123" i="5"/>
  <c r="AI123" i="1"/>
  <c r="K123" i="5"/>
  <c r="AJ123" i="1"/>
  <c r="L123" i="5"/>
  <c r="AK123" i="1"/>
  <c r="M123" i="5"/>
  <c r="AL123" i="1"/>
  <c r="N123" i="5"/>
  <c r="AM123" i="1"/>
  <c r="O123" i="5"/>
  <c r="AN123" i="1"/>
  <c r="E124" i="5"/>
  <c r="AD124" i="1"/>
  <c r="F124" i="5"/>
  <c r="AE124" i="1"/>
  <c r="G124" i="5"/>
  <c r="AF124" i="1"/>
  <c r="H124" i="5"/>
  <c r="AG124" i="1"/>
  <c r="I124" i="5"/>
  <c r="AH124" i="1"/>
  <c r="J124" i="5"/>
  <c r="AI124" i="1"/>
  <c r="K124" i="5"/>
  <c r="AJ124" i="1"/>
  <c r="L124" i="5"/>
  <c r="AK124" i="1"/>
  <c r="M124" i="5"/>
  <c r="AL124" i="1"/>
  <c r="N124" i="5"/>
  <c r="AM124" i="1"/>
  <c r="O124" i="5"/>
  <c r="AN124" i="1"/>
  <c r="E125" i="5"/>
  <c r="AD125" i="1"/>
  <c r="F125" i="5"/>
  <c r="AE125" i="1"/>
  <c r="G125" i="5"/>
  <c r="AF125" i="1"/>
  <c r="H125" i="5"/>
  <c r="AG125" i="1"/>
  <c r="I125" i="5"/>
  <c r="AH125" i="1"/>
  <c r="J125" i="5"/>
  <c r="AI125" i="1"/>
  <c r="K125" i="5"/>
  <c r="AJ125" i="1"/>
  <c r="L125" i="5"/>
  <c r="AK125" i="1"/>
  <c r="M125" i="5"/>
  <c r="AL125" i="1"/>
  <c r="N125" i="5"/>
  <c r="AM125" i="1"/>
  <c r="O125" i="5"/>
  <c r="AN125" i="1"/>
  <c r="E126" i="5"/>
  <c r="AD126" i="1"/>
  <c r="F126" i="5"/>
  <c r="AE126" i="1"/>
  <c r="G126" i="5"/>
  <c r="AF126" i="1"/>
  <c r="H126" i="5"/>
  <c r="AG126" i="1"/>
  <c r="I126" i="5"/>
  <c r="AH126" i="1"/>
  <c r="J126" i="5"/>
  <c r="AI126" i="1"/>
  <c r="K126" i="5"/>
  <c r="AJ126" i="1"/>
  <c r="L126" i="5"/>
  <c r="AK126" i="1"/>
  <c r="M126" i="5"/>
  <c r="AL126" i="1"/>
  <c r="N126" i="5"/>
  <c r="AM126" i="1"/>
  <c r="O126" i="5"/>
  <c r="AN126" i="1"/>
  <c r="E127" i="5"/>
  <c r="AD127" i="1"/>
  <c r="F127" i="5"/>
  <c r="AE127" i="1"/>
  <c r="G127" i="5"/>
  <c r="AF127" i="1"/>
  <c r="H127" i="5"/>
  <c r="AG127" i="1"/>
  <c r="I127" i="5"/>
  <c r="AH127" i="1"/>
  <c r="J127" i="5"/>
  <c r="AI127" i="1"/>
  <c r="K127" i="5"/>
  <c r="AJ127" i="1"/>
  <c r="L127" i="5"/>
  <c r="AK127" i="1"/>
  <c r="M127" i="5"/>
  <c r="AL127" i="1"/>
  <c r="N127" i="5"/>
  <c r="AM127" i="1"/>
  <c r="O127" i="5"/>
  <c r="AN127" i="1"/>
  <c r="E128" i="5"/>
  <c r="AD128" i="1"/>
  <c r="F128" i="5"/>
  <c r="AE128" i="1"/>
  <c r="G128" i="5"/>
  <c r="AF128" i="1"/>
  <c r="H128" i="5"/>
  <c r="AG128" i="1"/>
  <c r="I128" i="5"/>
  <c r="AH128" i="1"/>
  <c r="J128" i="5"/>
  <c r="AI128" i="1"/>
  <c r="K128" i="5"/>
  <c r="AJ128" i="1"/>
  <c r="L128" i="5"/>
  <c r="AK128" i="1"/>
  <c r="M128" i="5"/>
  <c r="AL128" i="1"/>
  <c r="N128" i="5"/>
  <c r="AM128" i="1"/>
  <c r="O128" i="5"/>
  <c r="AN128" i="1"/>
  <c r="E129" i="5"/>
  <c r="AD129" i="1"/>
  <c r="F129" i="5"/>
  <c r="AE129" i="1"/>
  <c r="G129" i="5"/>
  <c r="AF129" i="1"/>
  <c r="H129" i="5"/>
  <c r="AG129" i="1"/>
  <c r="I129" i="5"/>
  <c r="AH129" i="1"/>
  <c r="J129" i="5"/>
  <c r="AI129" i="1"/>
  <c r="K129" i="5"/>
  <c r="AJ129" i="1"/>
  <c r="L129" i="5"/>
  <c r="AK129" i="1"/>
  <c r="M129" i="5"/>
  <c r="AL129" i="1"/>
  <c r="N129" i="5"/>
  <c r="AM129" i="1"/>
  <c r="O129" i="5"/>
  <c r="AN129" i="1"/>
  <c r="E130" i="5"/>
  <c r="AD130" i="1"/>
  <c r="F130" i="5"/>
  <c r="AE130" i="1"/>
  <c r="G130" i="5"/>
  <c r="AF130" i="1"/>
  <c r="H130" i="5"/>
  <c r="AG130" i="1"/>
  <c r="I130" i="5"/>
  <c r="AH130" i="1"/>
  <c r="J130" i="5"/>
  <c r="AI130" i="1"/>
  <c r="K130" i="5"/>
  <c r="AJ130" i="1"/>
  <c r="L130" i="5"/>
  <c r="AK130" i="1"/>
  <c r="M130" i="5"/>
  <c r="AL130" i="1"/>
  <c r="N130" i="5"/>
  <c r="AM130" i="1"/>
  <c r="O130" i="5"/>
  <c r="AN130" i="1"/>
  <c r="E131" i="5"/>
  <c r="AD131" i="1"/>
  <c r="F131" i="5"/>
  <c r="AE131" i="1"/>
  <c r="G131" i="5"/>
  <c r="AF131" i="1"/>
  <c r="H131" i="5"/>
  <c r="AG131" i="1"/>
  <c r="I131" i="5"/>
  <c r="AH131" i="1"/>
  <c r="J131" i="5"/>
  <c r="AI131" i="1"/>
  <c r="K131" i="5"/>
  <c r="AJ131" i="1"/>
  <c r="L131" i="5"/>
  <c r="AK131" i="1"/>
  <c r="M131" i="5"/>
  <c r="AL131" i="1"/>
  <c r="N131" i="5"/>
  <c r="AM131" i="1"/>
  <c r="O131" i="5"/>
  <c r="AN131" i="1"/>
  <c r="E132" i="5"/>
  <c r="AD132" i="1"/>
  <c r="F132" i="5"/>
  <c r="AE132" i="1"/>
  <c r="G132" i="5"/>
  <c r="AF132" i="1"/>
  <c r="H132" i="5"/>
  <c r="AG132" i="1"/>
  <c r="I132" i="5"/>
  <c r="AH132" i="1"/>
  <c r="J132" i="5"/>
  <c r="AI132" i="1"/>
  <c r="K132" i="5"/>
  <c r="AJ132" i="1"/>
  <c r="L132" i="5"/>
  <c r="AK132" i="1"/>
  <c r="M132" i="5"/>
  <c r="AL132" i="1"/>
  <c r="N132" i="5"/>
  <c r="AM132" i="1"/>
  <c r="O132" i="5"/>
  <c r="AN132" i="1"/>
  <c r="E133" i="5"/>
  <c r="AD133" i="1"/>
  <c r="F133" i="5"/>
  <c r="AE133" i="1"/>
  <c r="G133" i="5"/>
  <c r="AF133" i="1"/>
  <c r="H133" i="5"/>
  <c r="AG133" i="1"/>
  <c r="I133" i="5"/>
  <c r="AH133" i="1"/>
  <c r="J133" i="5"/>
  <c r="AI133" i="1"/>
  <c r="K133" i="5"/>
  <c r="AJ133" i="1"/>
  <c r="L133" i="5"/>
  <c r="AK133" i="1"/>
  <c r="M133" i="5"/>
  <c r="AL133" i="1"/>
  <c r="N133" i="5"/>
  <c r="AM133" i="1"/>
  <c r="O133" i="5"/>
  <c r="AN133" i="1"/>
  <c r="E134" i="5"/>
  <c r="AD134" i="1"/>
  <c r="F134" i="5"/>
  <c r="AE134" i="1"/>
  <c r="G134" i="5"/>
  <c r="AF134" i="1"/>
  <c r="H134" i="5"/>
  <c r="AG134" i="1"/>
  <c r="I134" i="5"/>
  <c r="AH134" i="1"/>
  <c r="J134" i="5"/>
  <c r="AI134" i="1"/>
  <c r="K134" i="5"/>
  <c r="AJ134" i="1"/>
  <c r="L134" i="5"/>
  <c r="AK134" i="1"/>
  <c r="M134" i="5"/>
  <c r="AL134" i="1"/>
  <c r="N134" i="5"/>
  <c r="AM134" i="1"/>
  <c r="O134" i="5"/>
  <c r="AN134" i="1"/>
  <c r="E135" i="5"/>
  <c r="AD135" i="1"/>
  <c r="F135" i="5"/>
  <c r="AE135" i="1"/>
  <c r="G135" i="5"/>
  <c r="AF135" i="1"/>
  <c r="H135" i="5"/>
  <c r="AG135" i="1"/>
  <c r="I135" i="5"/>
  <c r="AH135" i="1"/>
  <c r="J135" i="5"/>
  <c r="AI135" i="1"/>
  <c r="K135" i="5"/>
  <c r="AJ135" i="1"/>
  <c r="L135" i="5"/>
  <c r="AK135" i="1"/>
  <c r="M135" i="5"/>
  <c r="AL135" i="1"/>
  <c r="N135" i="5"/>
  <c r="AM135" i="1"/>
  <c r="O135" i="5"/>
  <c r="AN135" i="1"/>
  <c r="E136" i="5"/>
  <c r="AD136" i="1"/>
  <c r="F136" i="5"/>
  <c r="AE136" i="1"/>
  <c r="G136" i="5"/>
  <c r="AF136" i="1"/>
  <c r="H136" i="5"/>
  <c r="AG136" i="1"/>
  <c r="I136" i="5"/>
  <c r="AH136" i="1"/>
  <c r="J136" i="5"/>
  <c r="AI136" i="1"/>
  <c r="K136" i="5"/>
  <c r="AJ136" i="1"/>
  <c r="L136" i="5"/>
  <c r="AK136" i="1"/>
  <c r="M136" i="5"/>
  <c r="AL136" i="1"/>
  <c r="N136" i="5"/>
  <c r="AM136" i="1"/>
  <c r="O136" i="5"/>
  <c r="AN136" i="1"/>
  <c r="E137" i="5"/>
  <c r="AD137" i="1"/>
  <c r="F137" i="5"/>
  <c r="AE137" i="1"/>
  <c r="G137" i="5"/>
  <c r="AF137" i="1"/>
  <c r="H137" i="5"/>
  <c r="AG137" i="1"/>
  <c r="I137" i="5"/>
  <c r="AH137" i="1"/>
  <c r="J137" i="5"/>
  <c r="AI137" i="1"/>
  <c r="K137" i="5"/>
  <c r="AJ137" i="1"/>
  <c r="L137" i="5"/>
  <c r="AK137" i="1"/>
  <c r="M137" i="5"/>
  <c r="AL137" i="1"/>
  <c r="N137" i="5"/>
  <c r="AM137" i="1"/>
  <c r="O137" i="5"/>
  <c r="AN137" i="1"/>
  <c r="E138" i="5"/>
  <c r="AD138" i="1"/>
  <c r="F138" i="5"/>
  <c r="AE138" i="1"/>
  <c r="G138" i="5"/>
  <c r="AF138" i="1"/>
  <c r="H138" i="5"/>
  <c r="AG138" i="1"/>
  <c r="I138" i="5"/>
  <c r="AH138" i="1"/>
  <c r="J138" i="5"/>
  <c r="AI138" i="1"/>
  <c r="K138" i="5"/>
  <c r="AJ138" i="1"/>
  <c r="L138" i="5"/>
  <c r="AK138" i="1"/>
  <c r="M138" i="5"/>
  <c r="AL138" i="1"/>
  <c r="N138" i="5"/>
  <c r="AM138" i="1"/>
  <c r="O138" i="5"/>
  <c r="AN138" i="1"/>
  <c r="E139" i="5"/>
  <c r="AD139" i="1"/>
  <c r="F139" i="5"/>
  <c r="AE139" i="1"/>
  <c r="G139" i="5"/>
  <c r="AF139" i="1"/>
  <c r="H139" i="5"/>
  <c r="AG139" i="1"/>
  <c r="I139" i="5"/>
  <c r="AH139" i="1"/>
  <c r="J139" i="5"/>
  <c r="AI139" i="1"/>
  <c r="K139" i="5"/>
  <c r="AJ139" i="1"/>
  <c r="L139" i="5"/>
  <c r="AK139" i="1"/>
  <c r="M139" i="5"/>
  <c r="AL139" i="1"/>
  <c r="N139" i="5"/>
  <c r="AM139" i="1"/>
  <c r="O139" i="5"/>
  <c r="AN139" i="1"/>
  <c r="E140" i="5"/>
  <c r="AD140" i="1"/>
  <c r="F140" i="5"/>
  <c r="AE140" i="1"/>
  <c r="G140" i="5"/>
  <c r="AF140" i="1"/>
  <c r="H140" i="5"/>
  <c r="AG140" i="1"/>
  <c r="I140" i="5"/>
  <c r="AH140" i="1"/>
  <c r="J140" i="5"/>
  <c r="AI140" i="1"/>
  <c r="K140" i="5"/>
  <c r="AJ140" i="1"/>
  <c r="L140" i="5"/>
  <c r="AK140" i="1"/>
  <c r="M140" i="5"/>
  <c r="AL140" i="1"/>
  <c r="N140" i="5"/>
  <c r="AM140" i="1"/>
  <c r="O140" i="5"/>
  <c r="AN140" i="1"/>
  <c r="E141" i="5"/>
  <c r="AD141" i="1"/>
  <c r="F141" i="5"/>
  <c r="AE141" i="1"/>
  <c r="G141" i="5"/>
  <c r="AF141" i="1"/>
  <c r="H141" i="5"/>
  <c r="AG141" i="1"/>
  <c r="I141" i="5"/>
  <c r="AH141" i="1"/>
  <c r="J141" i="5"/>
  <c r="AI141" i="1"/>
  <c r="K141" i="5"/>
  <c r="AJ141" i="1"/>
  <c r="L141" i="5"/>
  <c r="AK141" i="1"/>
  <c r="M141" i="5"/>
  <c r="AL141" i="1"/>
  <c r="N141" i="5"/>
  <c r="AM141" i="1"/>
  <c r="O141" i="5"/>
  <c r="AN141" i="1"/>
  <c r="E142" i="5"/>
  <c r="AD142" i="1"/>
  <c r="F142" i="5"/>
  <c r="AE142" i="1"/>
  <c r="G142" i="5"/>
  <c r="AF142" i="1"/>
  <c r="H142" i="5"/>
  <c r="AG142" i="1"/>
  <c r="I142" i="5"/>
  <c r="AH142" i="1"/>
  <c r="J142" i="5"/>
  <c r="AI142" i="1"/>
  <c r="K142" i="5"/>
  <c r="AJ142" i="1"/>
  <c r="L142" i="5"/>
  <c r="AK142" i="1"/>
  <c r="M142" i="5"/>
  <c r="AL142" i="1"/>
  <c r="N142" i="5"/>
  <c r="AM142" i="1"/>
  <c r="O142" i="5"/>
  <c r="AN142" i="1"/>
  <c r="E143" i="5"/>
  <c r="AD143" i="1"/>
  <c r="F143" i="5"/>
  <c r="AE143" i="1"/>
  <c r="G143" i="5"/>
  <c r="AF143" i="1"/>
  <c r="H143" i="5"/>
  <c r="AG143" i="1"/>
  <c r="I143" i="5"/>
  <c r="AH143" i="1"/>
  <c r="J143" i="5"/>
  <c r="AI143" i="1"/>
  <c r="K143" i="5"/>
  <c r="AJ143" i="1"/>
  <c r="L143" i="5"/>
  <c r="AK143" i="1"/>
  <c r="M143" i="5"/>
  <c r="AL143" i="1"/>
  <c r="N143" i="5"/>
  <c r="AM143" i="1"/>
  <c r="O143" i="5"/>
  <c r="AN143" i="1"/>
  <c r="E144" i="5"/>
  <c r="AD144" i="1"/>
  <c r="F144" i="5"/>
  <c r="AE144" i="1"/>
  <c r="G144" i="5"/>
  <c r="AF144" i="1"/>
  <c r="H144" i="5"/>
  <c r="AG144" i="1"/>
  <c r="I144" i="5"/>
  <c r="AH144" i="1"/>
  <c r="J144" i="5"/>
  <c r="AI144" i="1"/>
  <c r="K144" i="5"/>
  <c r="AJ144" i="1"/>
  <c r="L144" i="5"/>
  <c r="AK144" i="1"/>
  <c r="M144" i="5"/>
  <c r="AL144" i="1"/>
  <c r="N144" i="5"/>
  <c r="AM144" i="1"/>
  <c r="O144" i="5"/>
  <c r="AN144" i="1"/>
  <c r="E145" i="5"/>
  <c r="AD145" i="1"/>
  <c r="F145" i="5"/>
  <c r="AE145" i="1"/>
  <c r="G145" i="5"/>
  <c r="AF145" i="1"/>
  <c r="H145" i="5"/>
  <c r="AG145" i="1"/>
  <c r="I145" i="5"/>
  <c r="AH145" i="1"/>
  <c r="J145" i="5"/>
  <c r="AI145" i="1"/>
  <c r="K145" i="5"/>
  <c r="AJ145" i="1"/>
  <c r="L145" i="5"/>
  <c r="AK145" i="1"/>
  <c r="M145" i="5"/>
  <c r="AL145" i="1"/>
  <c r="N145" i="5"/>
  <c r="AM145" i="1"/>
  <c r="O145" i="5"/>
  <c r="AN145" i="1"/>
  <c r="E146" i="5"/>
  <c r="AD146" i="1"/>
  <c r="F146" i="5"/>
  <c r="AE146" i="1"/>
  <c r="G146" i="5"/>
  <c r="AF146" i="1"/>
  <c r="H146" i="5"/>
  <c r="AG146" i="1"/>
  <c r="I146" i="5"/>
  <c r="AH146" i="1"/>
  <c r="J146" i="5"/>
  <c r="AI146" i="1"/>
  <c r="K146" i="5"/>
  <c r="AJ146" i="1"/>
  <c r="L146" i="5"/>
  <c r="AK146" i="1"/>
  <c r="M146" i="5"/>
  <c r="AL146" i="1"/>
  <c r="N146" i="5"/>
  <c r="AM146" i="1"/>
  <c r="O146" i="5"/>
  <c r="AN146" i="1"/>
  <c r="E147" i="5"/>
  <c r="AD147" i="1"/>
  <c r="F147" i="5"/>
  <c r="AE147" i="1"/>
  <c r="G147" i="5"/>
  <c r="AF147" i="1"/>
  <c r="H147" i="5"/>
  <c r="AG147" i="1"/>
  <c r="I147" i="5"/>
  <c r="AH147" i="1"/>
  <c r="J147" i="5"/>
  <c r="AI147" i="1"/>
  <c r="K147" i="5"/>
  <c r="AJ147" i="1"/>
  <c r="L147" i="5"/>
  <c r="AK147" i="1"/>
  <c r="M147" i="5"/>
  <c r="AL147" i="1"/>
  <c r="N147" i="5"/>
  <c r="AM147" i="1"/>
  <c r="O147" i="5"/>
  <c r="AN147" i="1"/>
  <c r="E148" i="5"/>
  <c r="AD148" i="1"/>
  <c r="F148" i="5"/>
  <c r="AE148" i="1"/>
  <c r="G148" i="5"/>
  <c r="AF148" i="1"/>
  <c r="H148" i="5"/>
  <c r="AG148" i="1"/>
  <c r="I148" i="5"/>
  <c r="AH148" i="1"/>
  <c r="J148" i="5"/>
  <c r="AI148" i="1"/>
  <c r="K148" i="5"/>
  <c r="AJ148" i="1"/>
  <c r="L148" i="5"/>
  <c r="AK148" i="1"/>
  <c r="M148" i="5"/>
  <c r="AL148" i="1"/>
  <c r="N148" i="5"/>
  <c r="AM148" i="1"/>
  <c r="O148" i="5"/>
  <c r="AN148" i="1"/>
  <c r="E149" i="5"/>
  <c r="AD149" i="1"/>
  <c r="F149" i="5"/>
  <c r="AE149" i="1"/>
  <c r="G149" i="5"/>
  <c r="AF149" i="1"/>
  <c r="H149" i="5"/>
  <c r="AG149" i="1"/>
  <c r="I149" i="5"/>
  <c r="AH149" i="1"/>
  <c r="J149" i="5"/>
  <c r="AI149" i="1"/>
  <c r="K149" i="5"/>
  <c r="AJ149" i="1"/>
  <c r="L149" i="5"/>
  <c r="AK149" i="1"/>
  <c r="M149" i="5"/>
  <c r="AL149" i="1"/>
  <c r="N149" i="5"/>
  <c r="AM149" i="1"/>
  <c r="O149" i="5"/>
  <c r="AN149" i="1"/>
  <c r="E150" i="5"/>
  <c r="AD150" i="1"/>
  <c r="F150" i="5"/>
  <c r="AE150" i="1"/>
  <c r="G150" i="5"/>
  <c r="AF150" i="1"/>
  <c r="H150" i="5"/>
  <c r="AG150" i="1"/>
  <c r="I150" i="5"/>
  <c r="AH150" i="1"/>
  <c r="J150" i="5"/>
  <c r="AI150" i="1"/>
  <c r="K150" i="5"/>
  <c r="AJ150" i="1"/>
  <c r="L150" i="5"/>
  <c r="AK150" i="1"/>
  <c r="M150" i="5"/>
  <c r="AL150" i="1"/>
  <c r="N150" i="5"/>
  <c r="AM150" i="1"/>
  <c r="O150" i="5"/>
  <c r="AN150" i="1"/>
  <c r="E151" i="5"/>
  <c r="AD151" i="1"/>
  <c r="F151" i="5"/>
  <c r="AE151" i="1"/>
  <c r="G151" i="5"/>
  <c r="AF151" i="1"/>
  <c r="H151" i="5"/>
  <c r="AG151" i="1"/>
  <c r="I151" i="5"/>
  <c r="AH151" i="1"/>
  <c r="J151" i="5"/>
  <c r="AI151" i="1"/>
  <c r="K151" i="5"/>
  <c r="AJ151" i="1"/>
  <c r="L151" i="5"/>
  <c r="AK151" i="1"/>
  <c r="M151" i="5"/>
  <c r="AL151" i="1"/>
  <c r="N151" i="5"/>
  <c r="AM151" i="1"/>
  <c r="O151" i="5"/>
  <c r="AN151" i="1"/>
  <c r="E152" i="5"/>
  <c r="AD152" i="1"/>
  <c r="F152" i="5"/>
  <c r="AE152" i="1"/>
  <c r="G152" i="5"/>
  <c r="AF152" i="1"/>
  <c r="H152" i="5"/>
  <c r="AG152" i="1"/>
  <c r="I152" i="5"/>
  <c r="AH152" i="1"/>
  <c r="J152" i="5"/>
  <c r="AI152" i="1"/>
  <c r="K152" i="5"/>
  <c r="AJ152" i="1"/>
  <c r="L152" i="5"/>
  <c r="AK152" i="1"/>
  <c r="M152" i="5"/>
  <c r="AL152" i="1"/>
  <c r="N152" i="5"/>
  <c r="AM152" i="1"/>
  <c r="O152" i="5"/>
  <c r="AN152" i="1"/>
  <c r="E153" i="5"/>
  <c r="AD153" i="1"/>
  <c r="F153" i="5"/>
  <c r="AE153" i="1"/>
  <c r="G153" i="5"/>
  <c r="AF153" i="1"/>
  <c r="H153" i="5"/>
  <c r="AG153" i="1"/>
  <c r="I153" i="5"/>
  <c r="AH153" i="1"/>
  <c r="J153" i="5"/>
  <c r="AI153" i="1"/>
  <c r="K153" i="5"/>
  <c r="AJ153" i="1"/>
  <c r="L153" i="5"/>
  <c r="AK153" i="1"/>
  <c r="M153" i="5"/>
  <c r="AL153" i="1"/>
  <c r="N153" i="5"/>
  <c r="AM153" i="1"/>
  <c r="O153" i="5"/>
  <c r="AN153" i="1"/>
  <c r="E154" i="5"/>
  <c r="AD154" i="1"/>
  <c r="F154" i="5"/>
  <c r="AE154" i="1"/>
  <c r="G154" i="5"/>
  <c r="AF154" i="1"/>
  <c r="H154" i="5"/>
  <c r="AG154" i="1"/>
  <c r="I154" i="5"/>
  <c r="AH154" i="1"/>
  <c r="J154" i="5"/>
  <c r="AI154" i="1"/>
  <c r="K154" i="5"/>
  <c r="AJ154" i="1"/>
  <c r="L154" i="5"/>
  <c r="AK154" i="1"/>
  <c r="M154" i="5"/>
  <c r="AL154" i="1"/>
  <c r="N154" i="5"/>
  <c r="AM154" i="1"/>
  <c r="O154" i="5"/>
  <c r="AN154" i="1"/>
  <c r="E155" i="5"/>
  <c r="AD155" i="1"/>
  <c r="F155" i="5"/>
  <c r="AE155" i="1"/>
  <c r="G155" i="5"/>
  <c r="AF155" i="1"/>
  <c r="H155" i="5"/>
  <c r="AG155" i="1"/>
  <c r="I155" i="5"/>
  <c r="AH155" i="1"/>
  <c r="J155" i="5"/>
  <c r="AI155" i="1"/>
  <c r="K155" i="5"/>
  <c r="AJ155" i="1"/>
  <c r="L155" i="5"/>
  <c r="AK155" i="1"/>
  <c r="M155" i="5"/>
  <c r="AL155" i="1"/>
  <c r="N155" i="5"/>
  <c r="AM155" i="1"/>
  <c r="O155" i="5"/>
  <c r="AN155" i="1"/>
  <c r="E5" i="12"/>
  <c r="Z5" i="11"/>
  <c r="F5" i="12"/>
  <c r="AA5" i="11"/>
  <c r="G5" i="12"/>
  <c r="AB5" i="11"/>
  <c r="H5" i="12"/>
  <c r="AC5" i="11"/>
  <c r="I5" i="12"/>
  <c r="AD5" i="11"/>
  <c r="J5" i="12"/>
  <c r="AE5" i="11"/>
  <c r="K5" i="12"/>
  <c r="AF5" i="11"/>
  <c r="L5" i="12"/>
  <c r="AG5" i="11"/>
  <c r="M5" i="12"/>
  <c r="AH5" i="11"/>
  <c r="N5" i="12"/>
  <c r="AI5" i="11"/>
  <c r="O5" i="12"/>
  <c r="AJ5" i="11"/>
  <c r="E6" i="12"/>
  <c r="Z6" i="11"/>
  <c r="F6" i="12"/>
  <c r="AA6" i="11"/>
  <c r="G6" i="12"/>
  <c r="AB6" i="11"/>
  <c r="H6" i="12"/>
  <c r="AC6" i="11"/>
  <c r="I6" i="12"/>
  <c r="AD6" i="11"/>
  <c r="J6" i="12"/>
  <c r="AE6" i="11"/>
  <c r="K6" i="12"/>
  <c r="AF6" i="11"/>
  <c r="L6" i="12"/>
  <c r="AG6" i="11"/>
  <c r="M6" i="12"/>
  <c r="AH6" i="11"/>
  <c r="N6" i="12"/>
  <c r="AI6" i="11"/>
  <c r="O6" i="12"/>
  <c r="AJ6" i="11"/>
  <c r="E7" i="12"/>
  <c r="Z7" i="11"/>
  <c r="F7" i="12"/>
  <c r="AA7" i="11"/>
  <c r="G7" i="12"/>
  <c r="AB7" i="11"/>
  <c r="H7" i="12"/>
  <c r="AC7" i="11"/>
  <c r="I7" i="12"/>
  <c r="AD7" i="11"/>
  <c r="J7" i="12"/>
  <c r="AE7" i="11"/>
  <c r="K7" i="12"/>
  <c r="AF7" i="11"/>
  <c r="L7" i="12"/>
  <c r="AG7" i="11"/>
  <c r="M7" i="12"/>
  <c r="AH7" i="11"/>
  <c r="N7" i="12"/>
  <c r="AI7" i="11"/>
  <c r="O7" i="12"/>
  <c r="AJ7" i="11"/>
  <c r="E8" i="12"/>
  <c r="Z8" i="11"/>
  <c r="F8" i="12"/>
  <c r="AA8" i="11"/>
  <c r="G8" i="12"/>
  <c r="AB8" i="11"/>
  <c r="H8" i="12"/>
  <c r="AC8" i="11"/>
  <c r="I8" i="12"/>
  <c r="AD8" i="11"/>
  <c r="J8" i="12"/>
  <c r="AE8" i="11"/>
  <c r="K8" i="12"/>
  <c r="AF8" i="11"/>
  <c r="L8" i="12"/>
  <c r="AG8" i="11"/>
  <c r="M8" i="12"/>
  <c r="AH8" i="11"/>
  <c r="N8" i="12"/>
  <c r="AI8" i="11"/>
  <c r="O8" i="12"/>
  <c r="AJ8" i="11"/>
  <c r="E9" i="12"/>
  <c r="Z9" i="11"/>
  <c r="F9" i="12"/>
  <c r="AA9" i="11"/>
  <c r="G9" i="12"/>
  <c r="AB9" i="11"/>
  <c r="H9" i="12"/>
  <c r="AC9" i="11"/>
  <c r="I9" i="12"/>
  <c r="AD9" i="11"/>
  <c r="J9" i="12"/>
  <c r="AE9" i="11"/>
  <c r="K9" i="12"/>
  <c r="AF9" i="11"/>
  <c r="L9" i="12"/>
  <c r="AG9" i="11"/>
  <c r="M9" i="12"/>
  <c r="AH9" i="11"/>
  <c r="N9" i="12"/>
  <c r="AI9" i="11"/>
  <c r="O9" i="12"/>
  <c r="AJ9" i="11"/>
  <c r="E10" i="12"/>
  <c r="Z10" i="11"/>
  <c r="F10" i="12"/>
  <c r="AA10" i="11"/>
  <c r="G10" i="12"/>
  <c r="AB10" i="11"/>
  <c r="H10" i="12"/>
  <c r="AC10" i="11"/>
  <c r="I10" i="12"/>
  <c r="AD10" i="11"/>
  <c r="J10" i="12"/>
  <c r="AE10" i="11"/>
  <c r="K10" i="12"/>
  <c r="AF10" i="11"/>
  <c r="L10" i="12"/>
  <c r="AG10" i="11"/>
  <c r="M10" i="12"/>
  <c r="AH10" i="11"/>
  <c r="N10" i="12"/>
  <c r="AI10" i="11"/>
  <c r="O10" i="12"/>
  <c r="AJ10" i="11"/>
  <c r="E11" i="12"/>
  <c r="Z11" i="11"/>
  <c r="F11" i="12"/>
  <c r="AA11" i="11"/>
  <c r="G11" i="12"/>
  <c r="AB11" i="11"/>
  <c r="H11" i="12"/>
  <c r="AC11" i="11"/>
  <c r="I11" i="12"/>
  <c r="AD11" i="11"/>
  <c r="J11" i="12"/>
  <c r="AE11" i="11"/>
  <c r="K11" i="12"/>
  <c r="AF11" i="11"/>
  <c r="L11" i="12"/>
  <c r="AG11" i="11"/>
  <c r="M11" i="12"/>
  <c r="AH11" i="11"/>
  <c r="N11" i="12"/>
  <c r="AI11" i="11"/>
  <c r="O11" i="12"/>
  <c r="AJ11" i="11"/>
  <c r="E12" i="12"/>
  <c r="Z12" i="11"/>
  <c r="F12" i="12"/>
  <c r="AA12" i="11"/>
  <c r="G12" i="12"/>
  <c r="AB12" i="11"/>
  <c r="H12" i="12"/>
  <c r="AC12" i="11"/>
  <c r="I12" i="12"/>
  <c r="AD12" i="11"/>
  <c r="J12" i="12"/>
  <c r="AE12" i="11"/>
  <c r="K12" i="12"/>
  <c r="AF12" i="11"/>
  <c r="L12" i="12"/>
  <c r="AG12" i="11"/>
  <c r="M12" i="12"/>
  <c r="AH12" i="11"/>
  <c r="N12" i="12"/>
  <c r="AI12" i="11"/>
  <c r="O12" i="12"/>
  <c r="AJ12" i="11"/>
  <c r="E13" i="12"/>
  <c r="Z13" i="11"/>
  <c r="F13" i="12"/>
  <c r="AA13" i="11"/>
  <c r="G13" i="12"/>
  <c r="AB13" i="11"/>
  <c r="H13" i="12"/>
  <c r="AC13" i="11"/>
  <c r="I13" i="12"/>
  <c r="AD13" i="11"/>
  <c r="J13" i="12"/>
  <c r="AE13" i="11"/>
  <c r="K13" i="12"/>
  <c r="AF13" i="11"/>
  <c r="L13" i="12"/>
  <c r="AG13" i="11"/>
  <c r="M13" i="12"/>
  <c r="AH13" i="11"/>
  <c r="N13" i="12"/>
  <c r="AI13" i="11"/>
  <c r="O13" i="12"/>
  <c r="AJ13" i="11"/>
  <c r="E14" i="12"/>
  <c r="Z14" i="11"/>
  <c r="F14" i="12"/>
  <c r="AA14" i="11"/>
  <c r="G14" i="12"/>
  <c r="AB14" i="11"/>
  <c r="H14" i="12"/>
  <c r="AC14" i="11"/>
  <c r="I14" i="12"/>
  <c r="AD14" i="11"/>
  <c r="J14" i="12"/>
  <c r="AE14" i="11"/>
  <c r="K14" i="12"/>
  <c r="AF14" i="11"/>
  <c r="L14" i="12"/>
  <c r="AG14" i="11"/>
  <c r="M14" i="12"/>
  <c r="AH14" i="11"/>
  <c r="N14" i="12"/>
  <c r="AI14" i="11"/>
  <c r="O14" i="12"/>
  <c r="AJ14" i="11"/>
  <c r="E15" i="12"/>
  <c r="Z15" i="11"/>
  <c r="F15" i="12"/>
  <c r="AA15" i="11"/>
  <c r="G15" i="12"/>
  <c r="AB15" i="11"/>
  <c r="H15" i="12"/>
  <c r="AC15" i="11"/>
  <c r="I15" i="12"/>
  <c r="AD15" i="11"/>
  <c r="J15" i="12"/>
  <c r="AE15" i="11"/>
  <c r="K15" i="12"/>
  <c r="AF15" i="11"/>
  <c r="L15" i="12"/>
  <c r="AG15" i="11"/>
  <c r="M15" i="12"/>
  <c r="AH15" i="11"/>
  <c r="N15" i="12"/>
  <c r="AI15" i="11"/>
  <c r="O15" i="12"/>
  <c r="AJ15" i="11"/>
  <c r="E16" i="12"/>
  <c r="Z16" i="11"/>
  <c r="F16" i="12"/>
  <c r="AA16" i="11"/>
  <c r="G16" i="12"/>
  <c r="AB16" i="11"/>
  <c r="H16" i="12"/>
  <c r="AC16" i="11"/>
  <c r="I16" i="12"/>
  <c r="AD16" i="11"/>
  <c r="J16" i="12"/>
  <c r="AE16" i="11"/>
  <c r="K16" i="12"/>
  <c r="AF16" i="11"/>
  <c r="L16" i="12"/>
  <c r="AG16" i="11"/>
  <c r="M16" i="12"/>
  <c r="AH16" i="11"/>
  <c r="N16" i="12"/>
  <c r="AI16" i="11"/>
  <c r="O16" i="12"/>
  <c r="AJ16" i="11"/>
  <c r="E17" i="12"/>
  <c r="Z17" i="11"/>
  <c r="F17" i="12"/>
  <c r="AA17" i="11"/>
  <c r="G17" i="12"/>
  <c r="AB17" i="11"/>
  <c r="H17" i="12"/>
  <c r="AC17" i="11"/>
  <c r="I17" i="12"/>
  <c r="AD17" i="11"/>
  <c r="J17" i="12"/>
  <c r="AE17" i="11"/>
  <c r="K17" i="12"/>
  <c r="AF17" i="11"/>
  <c r="L17" i="12"/>
  <c r="AG17" i="11"/>
  <c r="M17" i="12"/>
  <c r="AH17" i="11"/>
  <c r="N17" i="12"/>
  <c r="AI17" i="11"/>
  <c r="O17" i="12"/>
  <c r="AJ17" i="11"/>
  <c r="E18" i="12"/>
  <c r="Z18" i="11"/>
  <c r="F18" i="12"/>
  <c r="AA18" i="11"/>
  <c r="G18" i="12"/>
  <c r="AB18" i="11"/>
  <c r="H18" i="12"/>
  <c r="AC18" i="11"/>
  <c r="I18" i="12"/>
  <c r="AD18" i="11"/>
  <c r="J18" i="12"/>
  <c r="AE18" i="11"/>
  <c r="K18" i="12"/>
  <c r="AF18" i="11"/>
  <c r="L18" i="12"/>
  <c r="AG18" i="11"/>
  <c r="M18" i="12"/>
  <c r="AH18" i="11"/>
  <c r="N18" i="12"/>
  <c r="AI18" i="11"/>
  <c r="O18" i="12"/>
  <c r="AJ18" i="11"/>
  <c r="E19" i="12"/>
  <c r="Z19" i="11"/>
  <c r="F19" i="12"/>
  <c r="AA19" i="11"/>
  <c r="G19" i="12"/>
  <c r="AB19" i="11"/>
  <c r="H19" i="12"/>
  <c r="AC19" i="11"/>
  <c r="I19" i="12"/>
  <c r="AD19" i="11"/>
  <c r="J19" i="12"/>
  <c r="AE19" i="11"/>
  <c r="K19" i="12"/>
  <c r="AF19" i="11"/>
  <c r="L19" i="12"/>
  <c r="AG19" i="11"/>
  <c r="M19" i="12"/>
  <c r="AH19" i="11"/>
  <c r="N19" i="12"/>
  <c r="AI19" i="11"/>
  <c r="O19" i="12"/>
  <c r="AJ19" i="11"/>
  <c r="E20" i="12"/>
  <c r="Z20" i="11"/>
  <c r="F20" i="12"/>
  <c r="AA20" i="11"/>
  <c r="G20" i="12"/>
  <c r="AB20" i="11"/>
  <c r="H20" i="12"/>
  <c r="AC20" i="11"/>
  <c r="I20" i="12"/>
  <c r="AD20" i="11"/>
  <c r="J20" i="12"/>
  <c r="AE20" i="11"/>
  <c r="K20" i="12"/>
  <c r="AF20" i="11"/>
  <c r="L20" i="12"/>
  <c r="AG20" i="11"/>
  <c r="M20" i="12"/>
  <c r="AH20" i="11"/>
  <c r="N20" i="12"/>
  <c r="AI20" i="11"/>
  <c r="O20" i="12"/>
  <c r="AJ20" i="11"/>
  <c r="E21" i="12"/>
  <c r="Z21" i="11"/>
  <c r="F21" i="12"/>
  <c r="AA21" i="11"/>
  <c r="G21" i="12"/>
  <c r="AB21" i="11"/>
  <c r="H21" i="12"/>
  <c r="AC21" i="11"/>
  <c r="I21" i="12"/>
  <c r="AD21" i="11"/>
  <c r="J21" i="12"/>
  <c r="AE21" i="11"/>
  <c r="K21" i="12"/>
  <c r="AF21" i="11"/>
  <c r="L21" i="12"/>
  <c r="AG21" i="11"/>
  <c r="M21" i="12"/>
  <c r="AH21" i="11"/>
  <c r="N21" i="12"/>
  <c r="AI21" i="11"/>
  <c r="O21" i="12"/>
  <c r="AJ21" i="11"/>
  <c r="E22" i="12"/>
  <c r="Z22" i="11"/>
  <c r="F22" i="12"/>
  <c r="AA22" i="11"/>
  <c r="G22" i="12"/>
  <c r="AB22" i="11"/>
  <c r="H22" i="12"/>
  <c r="AC22" i="11"/>
  <c r="I22" i="12"/>
  <c r="AD22" i="11"/>
  <c r="J22" i="12"/>
  <c r="AE22" i="11"/>
  <c r="K22" i="12"/>
  <c r="AF22" i="11"/>
  <c r="L22" i="12"/>
  <c r="AG22" i="11"/>
  <c r="M22" i="12"/>
  <c r="AH22" i="11"/>
  <c r="N22" i="12"/>
  <c r="AI22" i="11"/>
  <c r="O22" i="12"/>
  <c r="AJ22" i="11"/>
  <c r="E23" i="12"/>
  <c r="Z23" i="11"/>
  <c r="F23" i="12"/>
  <c r="AA23" i="11"/>
  <c r="G23" i="12"/>
  <c r="AB23" i="11"/>
  <c r="H23" i="12"/>
  <c r="AC23" i="11"/>
  <c r="I23" i="12"/>
  <c r="AD23" i="11"/>
  <c r="J23" i="12"/>
  <c r="AE23" i="11"/>
  <c r="K23" i="12"/>
  <c r="AF23" i="11"/>
  <c r="L23" i="12"/>
  <c r="AG23" i="11"/>
  <c r="M23" i="12"/>
  <c r="AH23" i="11"/>
  <c r="N23" i="12"/>
  <c r="AI23" i="11"/>
  <c r="O23" i="12"/>
  <c r="AJ23" i="11"/>
  <c r="E24" i="12"/>
  <c r="Z24" i="11"/>
  <c r="F24" i="12"/>
  <c r="AA24" i="11"/>
  <c r="G24" i="12"/>
  <c r="AB24" i="11"/>
  <c r="H24" i="12"/>
  <c r="AC24" i="11"/>
  <c r="I24" i="12"/>
  <c r="AD24" i="11"/>
  <c r="J24" i="12"/>
  <c r="AE24" i="11"/>
  <c r="K24" i="12"/>
  <c r="AF24" i="11"/>
  <c r="L24" i="12"/>
  <c r="AG24" i="11"/>
  <c r="M24" i="12"/>
  <c r="AH24" i="11"/>
  <c r="N24" i="12"/>
  <c r="AI24" i="11"/>
  <c r="O24" i="12"/>
  <c r="AJ24" i="11"/>
  <c r="E25" i="12"/>
  <c r="Z25" i="11"/>
  <c r="F25" i="12"/>
  <c r="AA25" i="11"/>
  <c r="G25" i="12"/>
  <c r="AB25" i="11"/>
  <c r="H25" i="12"/>
  <c r="AC25" i="11"/>
  <c r="I25" i="12"/>
  <c r="AD25" i="11"/>
  <c r="J25" i="12"/>
  <c r="AE25" i="11"/>
  <c r="K25" i="12"/>
  <c r="AF25" i="11"/>
  <c r="L25" i="12"/>
  <c r="AG25" i="11"/>
  <c r="M25" i="12"/>
  <c r="AH25" i="11"/>
  <c r="N25" i="12"/>
  <c r="AI25" i="11"/>
  <c r="O25" i="12"/>
  <c r="AJ25" i="11"/>
  <c r="E26" i="12"/>
  <c r="Z26" i="11"/>
  <c r="F26" i="12"/>
  <c r="AA26" i="11"/>
  <c r="G26" i="12"/>
  <c r="AB26" i="11"/>
  <c r="H26" i="12"/>
  <c r="AC26" i="11"/>
  <c r="I26" i="12"/>
  <c r="AD26" i="11"/>
  <c r="J26" i="12"/>
  <c r="AE26" i="11"/>
  <c r="K26" i="12"/>
  <c r="AF26" i="11"/>
  <c r="L26" i="12"/>
  <c r="AG26" i="11"/>
  <c r="M26" i="12"/>
  <c r="AH26" i="11"/>
  <c r="N26" i="12"/>
  <c r="AI26" i="11"/>
  <c r="O26" i="12"/>
  <c r="AJ26" i="11"/>
  <c r="E27" i="12"/>
  <c r="Z27" i="11"/>
  <c r="F27" i="12"/>
  <c r="AA27" i="11"/>
  <c r="G27" i="12"/>
  <c r="AB27" i="11"/>
  <c r="H27" i="12"/>
  <c r="AC27" i="11"/>
  <c r="I27" i="12"/>
  <c r="AD27" i="11"/>
  <c r="J27" i="12"/>
  <c r="AE27" i="11"/>
  <c r="K27" i="12"/>
  <c r="AF27" i="11"/>
  <c r="L27" i="12"/>
  <c r="AG27" i="11"/>
  <c r="M27" i="12"/>
  <c r="AH27" i="11"/>
  <c r="N27" i="12"/>
  <c r="AI27" i="11"/>
  <c r="O27" i="12"/>
  <c r="AJ27" i="11"/>
  <c r="E28" i="12"/>
  <c r="Z28" i="11"/>
  <c r="F28" i="12"/>
  <c r="AA28" i="11"/>
  <c r="G28" i="12"/>
  <c r="AB28" i="11"/>
  <c r="H28" i="12"/>
  <c r="AC28" i="11"/>
  <c r="I28" i="12"/>
  <c r="AD28" i="11"/>
  <c r="J28" i="12"/>
  <c r="AE28" i="11"/>
  <c r="K28" i="12"/>
  <c r="AF28" i="11"/>
  <c r="L28" i="12"/>
  <c r="AG28" i="11"/>
  <c r="M28" i="12"/>
  <c r="AH28" i="11"/>
  <c r="N28" i="12"/>
  <c r="AI28" i="11"/>
  <c r="O28" i="12"/>
  <c r="AJ28" i="11"/>
  <c r="E29" i="12"/>
  <c r="Z29" i="11"/>
  <c r="F29" i="12"/>
  <c r="AA29" i="11"/>
  <c r="G29" i="12"/>
  <c r="AB29" i="11"/>
  <c r="H29" i="12"/>
  <c r="AC29" i="11"/>
  <c r="I29" i="12"/>
  <c r="AD29" i="11"/>
  <c r="J29" i="12"/>
  <c r="AE29" i="11"/>
  <c r="K29" i="12"/>
  <c r="AF29" i="11"/>
  <c r="L29" i="12"/>
  <c r="AG29" i="11"/>
  <c r="M29" i="12"/>
  <c r="AH29" i="11"/>
  <c r="N29" i="12"/>
  <c r="AI29" i="11"/>
  <c r="O29" i="12"/>
  <c r="AJ29" i="11"/>
  <c r="E30" i="12"/>
  <c r="Z30" i="11"/>
  <c r="F30" i="12"/>
  <c r="AA30" i="11"/>
  <c r="G30" i="12"/>
  <c r="AB30" i="11"/>
  <c r="H30" i="12"/>
  <c r="AC30" i="11"/>
  <c r="I30" i="12"/>
  <c r="AD30" i="11"/>
  <c r="J30" i="12"/>
  <c r="AE30" i="11"/>
  <c r="K30" i="12"/>
  <c r="AF30" i="11"/>
  <c r="L30" i="12"/>
  <c r="AG30" i="11"/>
  <c r="M30" i="12"/>
  <c r="AH30" i="11"/>
  <c r="N30" i="12"/>
  <c r="AI30" i="11"/>
  <c r="O30" i="12"/>
  <c r="AJ30" i="11"/>
  <c r="E31" i="12"/>
  <c r="Z31" i="11"/>
  <c r="F31" i="12"/>
  <c r="AA31" i="11"/>
  <c r="G31" i="12"/>
  <c r="AB31" i="11"/>
  <c r="H31" i="12"/>
  <c r="AC31" i="11"/>
  <c r="I31" i="12"/>
  <c r="AD31" i="11"/>
  <c r="J31" i="12"/>
  <c r="AE31" i="11"/>
  <c r="K31" i="12"/>
  <c r="AF31" i="11"/>
  <c r="L31" i="12"/>
  <c r="AG31" i="11"/>
  <c r="M31" i="12"/>
  <c r="AH31" i="11"/>
  <c r="N31" i="12"/>
  <c r="AI31" i="11"/>
  <c r="O31" i="12"/>
  <c r="AJ31" i="11"/>
  <c r="E32" i="12"/>
  <c r="Z32" i="11"/>
  <c r="F32" i="12"/>
  <c r="AA32" i="11"/>
  <c r="G32" i="12"/>
  <c r="AB32" i="11"/>
  <c r="H32" i="12"/>
  <c r="AC32" i="11"/>
  <c r="I32" i="12"/>
  <c r="AD32" i="11"/>
  <c r="J32" i="12"/>
  <c r="AE32" i="11"/>
  <c r="K32" i="12"/>
  <c r="AF32" i="11"/>
  <c r="L32" i="12"/>
  <c r="AG32" i="11"/>
  <c r="M32" i="12"/>
  <c r="AH32" i="11"/>
  <c r="N32" i="12"/>
  <c r="AI32" i="11"/>
  <c r="O32" i="12"/>
  <c r="AJ32" i="11"/>
  <c r="E33" i="12"/>
  <c r="Z33" i="11"/>
  <c r="F33" i="12"/>
  <c r="AA33" i="11"/>
  <c r="G33" i="12"/>
  <c r="AB33" i="11"/>
  <c r="H33" i="12"/>
  <c r="AC33" i="11"/>
  <c r="I33" i="12"/>
  <c r="AD33" i="11"/>
  <c r="J33" i="12"/>
  <c r="AE33" i="11"/>
  <c r="K33" i="12"/>
  <c r="AF33" i="11"/>
  <c r="L33" i="12"/>
  <c r="AG33" i="11"/>
  <c r="M33" i="12"/>
  <c r="AH33" i="11"/>
  <c r="N33" i="12"/>
  <c r="AI33" i="11"/>
  <c r="O33" i="12"/>
  <c r="AJ33" i="11"/>
  <c r="E34" i="12"/>
  <c r="Z34" i="11"/>
  <c r="F34" i="12"/>
  <c r="AA34" i="11"/>
  <c r="G34" i="12"/>
  <c r="AB34" i="11"/>
  <c r="H34" i="12"/>
  <c r="AC34" i="11"/>
  <c r="I34" i="12"/>
  <c r="AD34" i="11"/>
  <c r="J34" i="12"/>
  <c r="AE34" i="11"/>
  <c r="K34" i="12"/>
  <c r="AF34" i="11"/>
  <c r="L34" i="12"/>
  <c r="AG34" i="11"/>
  <c r="M34" i="12"/>
  <c r="AH34" i="11"/>
  <c r="N34" i="12"/>
  <c r="AI34" i="11"/>
  <c r="O34" i="12"/>
  <c r="AJ34" i="11"/>
  <c r="E35" i="12"/>
  <c r="Z35" i="11"/>
  <c r="F35" i="12"/>
  <c r="AA35" i="11"/>
  <c r="G35" i="12"/>
  <c r="AB35" i="11"/>
  <c r="H35" i="12"/>
  <c r="AC35" i="11"/>
  <c r="I35" i="12"/>
  <c r="AD35" i="11"/>
  <c r="J35" i="12"/>
  <c r="AE35" i="11"/>
  <c r="K35" i="12"/>
  <c r="AF35" i="11"/>
  <c r="L35" i="12"/>
  <c r="AG35" i="11"/>
  <c r="M35" i="12"/>
  <c r="AH35" i="11"/>
  <c r="N35" i="12"/>
  <c r="AI35" i="11"/>
  <c r="O35" i="12"/>
  <c r="AJ35" i="11"/>
  <c r="E36" i="12"/>
  <c r="Z36" i="11"/>
  <c r="F36" i="12"/>
  <c r="AA36" i="11"/>
  <c r="G36" i="12"/>
  <c r="AB36" i="11"/>
  <c r="H36" i="12"/>
  <c r="AC36" i="11"/>
  <c r="I36" i="12"/>
  <c r="AD36" i="11"/>
  <c r="J36" i="12"/>
  <c r="AE36" i="11"/>
  <c r="K36" i="12"/>
  <c r="AF36" i="11"/>
  <c r="L36" i="12"/>
  <c r="AG36" i="11"/>
  <c r="M36" i="12"/>
  <c r="AH36" i="11"/>
  <c r="N36" i="12"/>
  <c r="AI36" i="11"/>
  <c r="O36" i="12"/>
  <c r="AJ36" i="11"/>
  <c r="E37" i="12"/>
  <c r="Z37" i="11"/>
  <c r="F37" i="12"/>
  <c r="AA37" i="11"/>
  <c r="G37" i="12"/>
  <c r="AB37" i="11"/>
  <c r="H37" i="12"/>
  <c r="AC37" i="11"/>
  <c r="I37" i="12"/>
  <c r="AD37" i="11"/>
  <c r="J37" i="12"/>
  <c r="AE37" i="11"/>
  <c r="K37" i="12"/>
  <c r="AF37" i="11"/>
  <c r="L37" i="12"/>
  <c r="AG37" i="11"/>
  <c r="M37" i="12"/>
  <c r="AH37" i="11"/>
  <c r="N37" i="12"/>
  <c r="AI37" i="11"/>
  <c r="O37" i="12"/>
  <c r="AJ37" i="11"/>
  <c r="E38" i="12"/>
  <c r="Z38" i="11"/>
  <c r="F38" i="12"/>
  <c r="AA38" i="11"/>
  <c r="G38" i="12"/>
  <c r="AB38" i="11"/>
  <c r="H38" i="12"/>
  <c r="AC38" i="11"/>
  <c r="I38" i="12"/>
  <c r="AD38" i="11"/>
  <c r="J38" i="12"/>
  <c r="AE38" i="11"/>
  <c r="K38" i="12"/>
  <c r="AF38" i="11"/>
  <c r="L38" i="12"/>
  <c r="AG38" i="11"/>
  <c r="M38" i="12"/>
  <c r="AH38" i="11"/>
  <c r="N38" i="12"/>
  <c r="AI38" i="11"/>
  <c r="O38" i="12"/>
  <c r="AJ38" i="11"/>
  <c r="E39" i="12"/>
  <c r="Z39" i="11"/>
  <c r="F39" i="12"/>
  <c r="AA39" i="11"/>
  <c r="G39" i="12"/>
  <c r="AB39" i="11"/>
  <c r="H39" i="12"/>
  <c r="AC39" i="11"/>
  <c r="I39" i="12"/>
  <c r="AD39" i="11"/>
  <c r="J39" i="12"/>
  <c r="AE39" i="11"/>
  <c r="K39" i="12"/>
  <c r="AF39" i="11"/>
  <c r="L39" i="12"/>
  <c r="AG39" i="11"/>
  <c r="M39" i="12"/>
  <c r="AH39" i="11"/>
  <c r="N39" i="12"/>
  <c r="AI39" i="11"/>
  <c r="O39" i="12"/>
  <c r="AJ39" i="11"/>
  <c r="E40" i="12"/>
  <c r="Z40" i="11"/>
  <c r="F40" i="12"/>
  <c r="AA40" i="11"/>
  <c r="G40" i="12"/>
  <c r="AB40" i="11"/>
  <c r="H40" i="12"/>
  <c r="AC40" i="11"/>
  <c r="I40" i="12"/>
  <c r="AD40" i="11"/>
  <c r="J40" i="12"/>
  <c r="AE40" i="11"/>
  <c r="K40" i="12"/>
  <c r="AF40" i="11"/>
  <c r="L40" i="12"/>
  <c r="AG40" i="11"/>
  <c r="M40" i="12"/>
  <c r="AH40" i="11"/>
  <c r="N40" i="12"/>
  <c r="AI40" i="11"/>
  <c r="O40" i="12"/>
  <c r="AJ40" i="11"/>
  <c r="E41" i="12"/>
  <c r="Z41" i="11"/>
  <c r="F41" i="12"/>
  <c r="AA41" i="11"/>
  <c r="G41" i="12"/>
  <c r="AB41" i="11"/>
  <c r="H41" i="12"/>
  <c r="AC41" i="11"/>
  <c r="I41" i="12"/>
  <c r="AD41" i="11"/>
  <c r="J41" i="12"/>
  <c r="AE41" i="11"/>
  <c r="K41" i="12"/>
  <c r="AF41" i="11"/>
  <c r="L41" i="12"/>
  <c r="AG41" i="11"/>
  <c r="M41" i="12"/>
  <c r="AH41" i="11"/>
  <c r="N41" i="12"/>
  <c r="AI41" i="11"/>
  <c r="O41" i="12"/>
  <c r="AJ41" i="11"/>
  <c r="E42" i="12"/>
  <c r="Z42" i="11"/>
  <c r="F42" i="12"/>
  <c r="AA42" i="11"/>
  <c r="G42" i="12"/>
  <c r="AB42" i="11"/>
  <c r="H42" i="12"/>
  <c r="AC42" i="11"/>
  <c r="I42" i="12"/>
  <c r="AD42" i="11"/>
  <c r="J42" i="12"/>
  <c r="AE42" i="11"/>
  <c r="K42" i="12"/>
  <c r="AF42" i="11"/>
  <c r="L42" i="12"/>
  <c r="AG42" i="11"/>
  <c r="M42" i="12"/>
  <c r="AH42" i="11"/>
  <c r="N42" i="12"/>
  <c r="AI42" i="11"/>
  <c r="O42" i="12"/>
  <c r="AJ42" i="11"/>
  <c r="E43" i="12"/>
  <c r="Z43" i="11"/>
  <c r="F43" i="12"/>
  <c r="AA43" i="11"/>
  <c r="G43" i="12"/>
  <c r="AB43" i="11"/>
  <c r="H43" i="12"/>
  <c r="AC43" i="11"/>
  <c r="I43" i="12"/>
  <c r="AD43" i="11"/>
  <c r="J43" i="12"/>
  <c r="AE43" i="11"/>
  <c r="K43" i="12"/>
  <c r="AF43" i="11"/>
  <c r="L43" i="12"/>
  <c r="AG43" i="11"/>
  <c r="M43" i="12"/>
  <c r="AH43" i="11"/>
  <c r="N43" i="12"/>
  <c r="AI43" i="11"/>
  <c r="O43" i="12"/>
  <c r="AJ43" i="11"/>
  <c r="E44" i="12"/>
  <c r="Z44" i="11"/>
  <c r="F44" i="12"/>
  <c r="AA44" i="11"/>
  <c r="G44" i="12"/>
  <c r="AB44" i="11"/>
  <c r="H44" i="12"/>
  <c r="AC44" i="11"/>
  <c r="I44" i="12"/>
  <c r="AD44" i="11"/>
  <c r="J44" i="12"/>
  <c r="AE44" i="11"/>
  <c r="K44" i="12"/>
  <c r="AF44" i="11"/>
  <c r="L44" i="12"/>
  <c r="AG44" i="11"/>
  <c r="M44" i="12"/>
  <c r="AH44" i="11"/>
  <c r="N44" i="12"/>
  <c r="AI44" i="11"/>
  <c r="O44" i="12"/>
  <c r="AJ44" i="11"/>
  <c r="E45" i="12"/>
  <c r="Z45" i="11"/>
  <c r="F45" i="12"/>
  <c r="AA45" i="11"/>
  <c r="G45" i="12"/>
  <c r="AB45" i="11"/>
  <c r="H45" i="12"/>
  <c r="AC45" i="11"/>
  <c r="I45" i="12"/>
  <c r="AD45" i="11"/>
  <c r="J45" i="12"/>
  <c r="AE45" i="11"/>
  <c r="K45" i="12"/>
  <c r="AF45" i="11"/>
  <c r="L45" i="12"/>
  <c r="AG45" i="11"/>
  <c r="M45" i="12"/>
  <c r="AH45" i="11"/>
  <c r="N45" i="12"/>
  <c r="AI45" i="11"/>
  <c r="O45" i="12"/>
  <c r="AJ45" i="11"/>
  <c r="E46" i="12"/>
  <c r="Z46" i="11"/>
  <c r="F46" i="12"/>
  <c r="AA46" i="11"/>
  <c r="G46" i="12"/>
  <c r="AB46" i="11"/>
  <c r="H46" i="12"/>
  <c r="AC46" i="11"/>
  <c r="I46" i="12"/>
  <c r="AD46" i="11"/>
  <c r="J46" i="12"/>
  <c r="AE46" i="11"/>
  <c r="K46" i="12"/>
  <c r="AF46" i="11"/>
  <c r="L46" i="12"/>
  <c r="AG46" i="11"/>
  <c r="M46" i="12"/>
  <c r="AH46" i="11"/>
  <c r="N46" i="12"/>
  <c r="AI46" i="11"/>
  <c r="O46" i="12"/>
  <c r="AJ46" i="11"/>
  <c r="E47" i="12"/>
  <c r="Z47" i="11"/>
  <c r="F47" i="12"/>
  <c r="AA47" i="11"/>
  <c r="G47" i="12"/>
  <c r="AB47" i="11"/>
  <c r="H47" i="12"/>
  <c r="AC47" i="11"/>
  <c r="I47" i="12"/>
  <c r="AD47" i="11"/>
  <c r="J47" i="12"/>
  <c r="AE47" i="11"/>
  <c r="K47" i="12"/>
  <c r="AF47" i="11"/>
  <c r="L47" i="12"/>
  <c r="AG47" i="11"/>
  <c r="M47" i="12"/>
  <c r="AH47" i="11"/>
  <c r="N47" i="12"/>
  <c r="AI47" i="11"/>
  <c r="O47" i="12"/>
  <c r="AJ47" i="11"/>
  <c r="E48" i="12"/>
  <c r="Z48" i="11"/>
  <c r="F48" i="12"/>
  <c r="AA48" i="11"/>
  <c r="G48" i="12"/>
  <c r="AB48" i="11"/>
  <c r="H48" i="12"/>
  <c r="AC48" i="11"/>
  <c r="I48" i="12"/>
  <c r="AD48" i="11"/>
  <c r="J48" i="12"/>
  <c r="AE48" i="11"/>
  <c r="K48" i="12"/>
  <c r="AF48" i="11"/>
  <c r="L48" i="12"/>
  <c r="AG48" i="11"/>
  <c r="M48" i="12"/>
  <c r="AH48" i="11"/>
  <c r="N48" i="12"/>
  <c r="AI48" i="11"/>
  <c r="O48" i="12"/>
  <c r="AJ48" i="11"/>
  <c r="E49" i="12"/>
  <c r="Z49" i="11"/>
  <c r="F49" i="12"/>
  <c r="AA49" i="11"/>
  <c r="G49" i="12"/>
  <c r="AB49" i="11"/>
  <c r="H49" i="12"/>
  <c r="AC49" i="11"/>
  <c r="I49" i="12"/>
  <c r="AD49" i="11"/>
  <c r="J49" i="12"/>
  <c r="AE49" i="11"/>
  <c r="K49" i="12"/>
  <c r="AF49" i="11"/>
  <c r="L49" i="12"/>
  <c r="AG49" i="11"/>
  <c r="M49" i="12"/>
  <c r="AH49" i="11"/>
  <c r="N49" i="12"/>
  <c r="AI49" i="11"/>
  <c r="O49" i="12"/>
  <c r="AJ49" i="11"/>
  <c r="E50" i="12"/>
  <c r="Z50" i="11"/>
  <c r="F50" i="12"/>
  <c r="AA50" i="11"/>
  <c r="G50" i="12"/>
  <c r="AB50" i="11"/>
  <c r="H50" i="12"/>
  <c r="AC50" i="11"/>
  <c r="I50" i="12"/>
  <c r="AD50" i="11"/>
  <c r="J50" i="12"/>
  <c r="AE50" i="11"/>
  <c r="K50" i="12"/>
  <c r="AF50" i="11"/>
  <c r="L50" i="12"/>
  <c r="AG50" i="11"/>
  <c r="M50" i="12"/>
  <c r="AH50" i="11"/>
  <c r="N50" i="12"/>
  <c r="AI50" i="11"/>
  <c r="O50" i="12"/>
  <c r="AJ50" i="11"/>
  <c r="E51" i="12"/>
  <c r="Z51" i="11"/>
  <c r="F51" i="12"/>
  <c r="AA51" i="11"/>
  <c r="G51" i="12"/>
  <c r="AB51" i="11"/>
  <c r="H51" i="12"/>
  <c r="AC51" i="11"/>
  <c r="I51" i="12"/>
  <c r="AD51" i="11"/>
  <c r="J51" i="12"/>
  <c r="AE51" i="11"/>
  <c r="K51" i="12"/>
  <c r="AF51" i="11"/>
  <c r="L51" i="12"/>
  <c r="AG51" i="11"/>
  <c r="M51" i="12"/>
  <c r="AH51" i="11"/>
  <c r="N51" i="12"/>
  <c r="AI51" i="11"/>
  <c r="O51" i="12"/>
  <c r="AJ51" i="11"/>
  <c r="E52" i="12"/>
  <c r="Z52" i="11"/>
  <c r="F52" i="12"/>
  <c r="AA52" i="11"/>
  <c r="G52" i="12"/>
  <c r="AB52" i="11"/>
  <c r="H52" i="12"/>
  <c r="AC52" i="11"/>
  <c r="I52" i="12"/>
  <c r="AD52" i="11"/>
  <c r="J52" i="12"/>
  <c r="AE52" i="11"/>
  <c r="K52" i="12"/>
  <c r="AF52" i="11"/>
  <c r="L52" i="12"/>
  <c r="AG52" i="11"/>
  <c r="M52" i="12"/>
  <c r="AH52" i="11"/>
  <c r="N52" i="12"/>
  <c r="AI52" i="11"/>
  <c r="O52" i="12"/>
  <c r="AJ52" i="11"/>
  <c r="E53" i="12"/>
  <c r="Z53" i="11"/>
  <c r="F53" i="12"/>
  <c r="AA53" i="11"/>
  <c r="G53" i="12"/>
  <c r="AB53" i="11"/>
  <c r="H53" i="12"/>
  <c r="AC53" i="11"/>
  <c r="I53" i="12"/>
  <c r="AD53" i="11"/>
  <c r="J53" i="12"/>
  <c r="AE53" i="11"/>
  <c r="K53" i="12"/>
  <c r="AF53" i="11"/>
  <c r="L53" i="12"/>
  <c r="AG53" i="11"/>
  <c r="M53" i="12"/>
  <c r="AH53" i="11"/>
  <c r="N53" i="12"/>
  <c r="AI53" i="11"/>
  <c r="O53" i="12"/>
  <c r="AJ53" i="11"/>
  <c r="E54" i="12"/>
  <c r="Z54" i="11"/>
  <c r="F54" i="12"/>
  <c r="AA54" i="11"/>
  <c r="G54" i="12"/>
  <c r="AB54" i="11"/>
  <c r="H54" i="12"/>
  <c r="AC54" i="11"/>
  <c r="I54" i="12"/>
  <c r="AD54" i="11"/>
  <c r="J54" i="12"/>
  <c r="AE54" i="11"/>
  <c r="K54" i="12"/>
  <c r="AF54" i="11"/>
  <c r="L54" i="12"/>
  <c r="AG54" i="11"/>
  <c r="M54" i="12"/>
  <c r="AH54" i="11"/>
  <c r="N54" i="12"/>
  <c r="AI54" i="11"/>
  <c r="O54" i="12"/>
  <c r="AJ54" i="11"/>
  <c r="E55" i="12"/>
  <c r="Z55" i="11"/>
  <c r="F55" i="12"/>
  <c r="AA55" i="11"/>
  <c r="G55" i="12"/>
  <c r="AB55" i="11"/>
  <c r="H55" i="12"/>
  <c r="AC55" i="11"/>
  <c r="I55" i="12"/>
  <c r="AD55" i="11"/>
  <c r="J55" i="12"/>
  <c r="AE55" i="11"/>
  <c r="K55" i="12"/>
  <c r="AF55" i="11"/>
  <c r="L55" i="12"/>
  <c r="AG55" i="11"/>
  <c r="M55" i="12"/>
  <c r="AH55" i="11"/>
  <c r="N55" i="12"/>
  <c r="AI55" i="11"/>
  <c r="O55" i="12"/>
  <c r="AJ55" i="11"/>
  <c r="E56" i="12"/>
  <c r="Z56" i="11"/>
  <c r="F56" i="12"/>
  <c r="AA56" i="11"/>
  <c r="G56" i="12"/>
  <c r="AB56" i="11"/>
  <c r="H56" i="12"/>
  <c r="AC56" i="11"/>
  <c r="I56" i="12"/>
  <c r="AD56" i="11"/>
  <c r="J56" i="12"/>
  <c r="AE56" i="11"/>
  <c r="K56" i="12"/>
  <c r="AF56" i="11"/>
  <c r="L56" i="12"/>
  <c r="AG56" i="11"/>
  <c r="M56" i="12"/>
  <c r="AH56" i="11"/>
  <c r="N56" i="12"/>
  <c r="AI56" i="11"/>
  <c r="O56" i="12"/>
  <c r="AJ56" i="11"/>
  <c r="E57" i="12"/>
  <c r="Z57" i="11"/>
  <c r="F57" i="12"/>
  <c r="AA57" i="11"/>
  <c r="G57" i="12"/>
  <c r="AB57" i="11"/>
  <c r="H57" i="12"/>
  <c r="AC57" i="11"/>
  <c r="I57" i="12"/>
  <c r="AD57" i="11"/>
  <c r="J57" i="12"/>
  <c r="AE57" i="11"/>
  <c r="K57" i="12"/>
  <c r="AF57" i="11"/>
  <c r="L57" i="12"/>
  <c r="AG57" i="11"/>
  <c r="M57" i="12"/>
  <c r="AH57" i="11"/>
  <c r="N57" i="12"/>
  <c r="AI57" i="11"/>
  <c r="O57" i="12"/>
  <c r="AJ57" i="11"/>
  <c r="E58" i="12"/>
  <c r="Z58" i="11"/>
  <c r="F58" i="12"/>
  <c r="AA58" i="11"/>
  <c r="G58" i="12"/>
  <c r="AB58" i="11"/>
  <c r="H58" i="12"/>
  <c r="AC58" i="11"/>
  <c r="I58" i="12"/>
  <c r="AD58" i="11"/>
  <c r="J58" i="12"/>
  <c r="AE58" i="11"/>
  <c r="K58" i="12"/>
  <c r="AF58" i="11"/>
  <c r="L58" i="12"/>
  <c r="AG58" i="11"/>
  <c r="M58" i="12"/>
  <c r="AH58" i="11"/>
  <c r="N58" i="12"/>
  <c r="AI58" i="11"/>
  <c r="O58" i="12"/>
  <c r="AJ58" i="11"/>
  <c r="E59" i="12"/>
  <c r="Z59" i="11"/>
  <c r="F59" i="12"/>
  <c r="AA59" i="11"/>
  <c r="G59" i="12"/>
  <c r="AB59" i="11"/>
  <c r="H59" i="12"/>
  <c r="AC59" i="11"/>
  <c r="I59" i="12"/>
  <c r="AD59" i="11"/>
  <c r="J59" i="12"/>
  <c r="AE59" i="11"/>
  <c r="K59" i="12"/>
  <c r="AF59" i="11"/>
  <c r="L59" i="12"/>
  <c r="AG59" i="11"/>
  <c r="M59" i="12"/>
  <c r="AH59" i="11"/>
  <c r="N59" i="12"/>
  <c r="AI59" i="11"/>
  <c r="O59" i="12"/>
  <c r="AJ59" i="11"/>
  <c r="E60" i="12"/>
  <c r="Z60" i="11"/>
  <c r="F60" i="12"/>
  <c r="AA60" i="11"/>
  <c r="G60" i="12"/>
  <c r="AB60" i="11"/>
  <c r="H60" i="12"/>
  <c r="AC60" i="11"/>
  <c r="I60" i="12"/>
  <c r="AD60" i="11"/>
  <c r="J60" i="12"/>
  <c r="AE60" i="11"/>
  <c r="K60" i="12"/>
  <c r="AF60" i="11"/>
  <c r="L60" i="12"/>
  <c r="AG60" i="11"/>
  <c r="M60" i="12"/>
  <c r="AH60" i="11"/>
  <c r="N60" i="12"/>
  <c r="AI60" i="11"/>
  <c r="O60" i="12"/>
  <c r="AJ60" i="11"/>
  <c r="E61" i="12"/>
  <c r="Z61" i="11"/>
  <c r="F61" i="12"/>
  <c r="AA61" i="11"/>
  <c r="G61" i="12"/>
  <c r="AB61" i="11"/>
  <c r="H61" i="12"/>
  <c r="AC61" i="11"/>
  <c r="I61" i="12"/>
  <c r="AD61" i="11"/>
  <c r="J61" i="12"/>
  <c r="AE61" i="11"/>
  <c r="K61" i="12"/>
  <c r="AF61" i="11"/>
  <c r="L61" i="12"/>
  <c r="AG61" i="11"/>
  <c r="M61" i="12"/>
  <c r="AH61" i="11"/>
  <c r="N61" i="12"/>
  <c r="AI61" i="11"/>
  <c r="O61" i="12"/>
  <c r="AJ61" i="11"/>
  <c r="E62" i="12"/>
  <c r="Z62" i="11"/>
  <c r="F62" i="12"/>
  <c r="AA62" i="11"/>
  <c r="G62" i="12"/>
  <c r="AB62" i="11"/>
  <c r="H62" i="12"/>
  <c r="AC62" i="11"/>
  <c r="I62" i="12"/>
  <c r="AD62" i="11"/>
  <c r="J62" i="12"/>
  <c r="AE62" i="11"/>
  <c r="K62" i="12"/>
  <c r="AF62" i="11"/>
  <c r="L62" i="12"/>
  <c r="AG62" i="11"/>
  <c r="M62" i="12"/>
  <c r="AH62" i="11"/>
  <c r="N62" i="12"/>
  <c r="AI62" i="11"/>
  <c r="O62" i="12"/>
  <c r="AJ62" i="11"/>
  <c r="E63" i="12"/>
  <c r="Z63" i="11"/>
  <c r="F63" i="12"/>
  <c r="AA63" i="11"/>
  <c r="G63" i="12"/>
  <c r="AB63" i="11"/>
  <c r="H63" i="12"/>
  <c r="AC63" i="11"/>
  <c r="I63" i="12"/>
  <c r="AD63" i="11"/>
  <c r="J63" i="12"/>
  <c r="AE63" i="11"/>
  <c r="K63" i="12"/>
  <c r="AF63" i="11"/>
  <c r="L63" i="12"/>
  <c r="AG63" i="11"/>
  <c r="M63" i="12"/>
  <c r="AH63" i="11"/>
  <c r="N63" i="12"/>
  <c r="AI63" i="11"/>
  <c r="O63" i="12"/>
  <c r="AJ63" i="11"/>
  <c r="E64" i="12"/>
  <c r="Z64" i="11"/>
  <c r="F64" i="12"/>
  <c r="AA64" i="11"/>
  <c r="G64" i="12"/>
  <c r="AB64" i="11"/>
  <c r="H64" i="12"/>
  <c r="AC64" i="11"/>
  <c r="I64" i="12"/>
  <c r="AD64" i="11"/>
  <c r="J64" i="12"/>
  <c r="AE64" i="11"/>
  <c r="K64" i="12"/>
  <c r="AF64" i="11"/>
  <c r="L64" i="12"/>
  <c r="AG64" i="11"/>
  <c r="M64" i="12"/>
  <c r="AH64" i="11"/>
  <c r="N64" i="12"/>
  <c r="AI64" i="11"/>
  <c r="O64" i="12"/>
  <c r="AJ64" i="11"/>
  <c r="E65" i="12"/>
  <c r="Z65" i="11"/>
  <c r="F65" i="12"/>
  <c r="AA65" i="11"/>
  <c r="G65" i="12"/>
  <c r="AB65" i="11"/>
  <c r="H65" i="12"/>
  <c r="AC65" i="11"/>
  <c r="I65" i="12"/>
  <c r="AD65" i="11"/>
  <c r="J65" i="12"/>
  <c r="AE65" i="11"/>
  <c r="K65" i="12"/>
  <c r="AF65" i="11"/>
  <c r="L65" i="12"/>
  <c r="AG65" i="11"/>
  <c r="M65" i="12"/>
  <c r="AH65" i="11"/>
  <c r="N65" i="12"/>
  <c r="AI65" i="11"/>
  <c r="O65" i="12"/>
  <c r="AJ65" i="11"/>
  <c r="E66" i="12"/>
  <c r="Z66" i="11"/>
  <c r="F66" i="12"/>
  <c r="AA66" i="11"/>
  <c r="G66" i="12"/>
  <c r="AB66" i="11"/>
  <c r="H66" i="12"/>
  <c r="AC66" i="11"/>
  <c r="I66" i="12"/>
  <c r="AD66" i="11"/>
  <c r="J66" i="12"/>
  <c r="AE66" i="11"/>
  <c r="K66" i="12"/>
  <c r="AF66" i="11"/>
  <c r="L66" i="12"/>
  <c r="AG66" i="11"/>
  <c r="M66" i="12"/>
  <c r="AH66" i="11"/>
  <c r="N66" i="12"/>
  <c r="AI66" i="11"/>
  <c r="O66" i="12"/>
  <c r="AJ66" i="11"/>
  <c r="E67" i="12"/>
  <c r="Z67" i="11"/>
  <c r="F67" i="12"/>
  <c r="AA67" i="11"/>
  <c r="G67" i="12"/>
  <c r="AB67" i="11"/>
  <c r="H67" i="12"/>
  <c r="AC67" i="11"/>
  <c r="I67" i="12"/>
  <c r="AD67" i="11"/>
  <c r="J67" i="12"/>
  <c r="AE67" i="11"/>
  <c r="K67" i="12"/>
  <c r="AF67" i="11"/>
  <c r="L67" i="12"/>
  <c r="AG67" i="11"/>
  <c r="M67" i="12"/>
  <c r="AH67" i="11"/>
  <c r="N67" i="12"/>
  <c r="AI67" i="11"/>
  <c r="O67" i="12"/>
  <c r="AJ67" i="11"/>
  <c r="E68" i="12"/>
  <c r="Z68" i="11"/>
  <c r="F68" i="12"/>
  <c r="AA68" i="11"/>
  <c r="G68" i="12"/>
  <c r="AB68" i="11"/>
  <c r="H68" i="12"/>
  <c r="AC68" i="11"/>
  <c r="I68" i="12"/>
  <c r="AD68" i="11"/>
  <c r="J68" i="12"/>
  <c r="AE68" i="11"/>
  <c r="K68" i="12"/>
  <c r="AF68" i="11"/>
  <c r="L68" i="12"/>
  <c r="AG68" i="11"/>
  <c r="M68" i="12"/>
  <c r="AH68" i="11"/>
  <c r="N68" i="12"/>
  <c r="AI68" i="11"/>
  <c r="O68" i="12"/>
  <c r="AJ68" i="11"/>
  <c r="E69" i="12"/>
  <c r="Z69" i="11"/>
  <c r="F69" i="12"/>
  <c r="AA69" i="11"/>
  <c r="G69" i="12"/>
  <c r="AB69" i="11"/>
  <c r="H69" i="12"/>
  <c r="AC69" i="11"/>
  <c r="I69" i="12"/>
  <c r="AD69" i="11"/>
  <c r="J69" i="12"/>
  <c r="AE69" i="11"/>
  <c r="K69" i="12"/>
  <c r="AF69" i="11"/>
  <c r="L69" i="12"/>
  <c r="AG69" i="11"/>
  <c r="M69" i="12"/>
  <c r="AH69" i="11"/>
  <c r="N69" i="12"/>
  <c r="AI69" i="11"/>
  <c r="O69" i="12"/>
  <c r="AJ69" i="11"/>
  <c r="E70" i="12"/>
  <c r="Z70" i="11"/>
  <c r="F70" i="12"/>
  <c r="AA70" i="11"/>
  <c r="G70" i="12"/>
  <c r="AB70" i="11"/>
  <c r="H70" i="12"/>
  <c r="AC70" i="11"/>
  <c r="I70" i="12"/>
  <c r="AD70" i="11"/>
  <c r="J70" i="12"/>
  <c r="AE70" i="11"/>
  <c r="K70" i="12"/>
  <c r="AF70" i="11"/>
  <c r="L70" i="12"/>
  <c r="AG70" i="11"/>
  <c r="M70" i="12"/>
  <c r="AH70" i="11"/>
  <c r="N70" i="12"/>
  <c r="AI70" i="11"/>
  <c r="O70" i="12"/>
  <c r="AJ70" i="11"/>
  <c r="E71" i="12"/>
  <c r="Z71" i="11"/>
  <c r="F71" i="12"/>
  <c r="AA71" i="11"/>
  <c r="G71" i="12"/>
  <c r="AB71" i="11"/>
  <c r="H71" i="12"/>
  <c r="AC71" i="11"/>
  <c r="I71" i="12"/>
  <c r="AD71" i="11"/>
  <c r="J71" i="12"/>
  <c r="AE71" i="11"/>
  <c r="K71" i="12"/>
  <c r="AF71" i="11"/>
  <c r="L71" i="12"/>
  <c r="AG71" i="11"/>
  <c r="M71" i="12"/>
  <c r="AH71" i="11"/>
  <c r="N71" i="12"/>
  <c r="AI71" i="11"/>
  <c r="O71" i="12"/>
  <c r="AJ71" i="11"/>
  <c r="E72" i="12"/>
  <c r="Z72" i="11"/>
  <c r="F72" i="12"/>
  <c r="AA72" i="11"/>
  <c r="G72" i="12"/>
  <c r="AB72" i="11"/>
  <c r="H72" i="12"/>
  <c r="AC72" i="11"/>
  <c r="I72" i="12"/>
  <c r="AD72" i="11"/>
  <c r="J72" i="12"/>
  <c r="AE72" i="11"/>
  <c r="K72" i="12"/>
  <c r="AF72" i="11"/>
  <c r="L72" i="12"/>
  <c r="AG72" i="11"/>
  <c r="M72" i="12"/>
  <c r="AH72" i="11"/>
  <c r="N72" i="12"/>
  <c r="AI72" i="11"/>
  <c r="O72" i="12"/>
  <c r="AJ72" i="11"/>
  <c r="E73" i="12"/>
  <c r="Z73" i="11"/>
  <c r="F73" i="12"/>
  <c r="AA73" i="11"/>
  <c r="G73" i="12"/>
  <c r="AB73" i="11"/>
  <c r="H73" i="12"/>
  <c r="AC73" i="11"/>
  <c r="I73" i="12"/>
  <c r="AD73" i="11"/>
  <c r="J73" i="12"/>
  <c r="AE73" i="11"/>
  <c r="K73" i="12"/>
  <c r="AF73" i="11"/>
  <c r="L73" i="12"/>
  <c r="AG73" i="11"/>
  <c r="M73" i="12"/>
  <c r="AH73" i="11"/>
  <c r="N73" i="12"/>
  <c r="AI73" i="11"/>
  <c r="O73" i="12"/>
  <c r="AJ73" i="11"/>
  <c r="E74" i="12"/>
  <c r="Z74" i="11"/>
  <c r="F74" i="12"/>
  <c r="AA74" i="11"/>
  <c r="G74" i="12"/>
  <c r="AB74" i="11"/>
  <c r="H74" i="12"/>
  <c r="AC74" i="11"/>
  <c r="I74" i="12"/>
  <c r="AD74" i="11"/>
  <c r="J74" i="12"/>
  <c r="AE74" i="11"/>
  <c r="K74" i="12"/>
  <c r="AF74" i="11"/>
  <c r="L74" i="12"/>
  <c r="AG74" i="11"/>
  <c r="M74" i="12"/>
  <c r="AH74" i="11"/>
  <c r="N74" i="12"/>
  <c r="AI74" i="11"/>
  <c r="O74" i="12"/>
  <c r="AJ74" i="11"/>
  <c r="E75" i="12"/>
  <c r="Z75" i="11"/>
  <c r="F75" i="12"/>
  <c r="AA75" i="11"/>
  <c r="G75" i="12"/>
  <c r="AB75" i="11"/>
  <c r="H75" i="12"/>
  <c r="AC75" i="11"/>
  <c r="I75" i="12"/>
  <c r="AD75" i="11"/>
  <c r="J75" i="12"/>
  <c r="AE75" i="11"/>
  <c r="K75" i="12"/>
  <c r="AF75" i="11"/>
  <c r="L75" i="12"/>
  <c r="AG75" i="11"/>
  <c r="M75" i="12"/>
  <c r="AH75" i="11"/>
  <c r="N75" i="12"/>
  <c r="AI75" i="11"/>
  <c r="O75" i="12"/>
  <c r="AJ75" i="11"/>
  <c r="E76" i="12"/>
  <c r="Z76" i="11"/>
  <c r="F76" i="12"/>
  <c r="AA76" i="11"/>
  <c r="G76" i="12"/>
  <c r="AB76" i="11"/>
  <c r="H76" i="12"/>
  <c r="AC76" i="11"/>
  <c r="I76" i="12"/>
  <c r="AD76" i="11"/>
  <c r="J76" i="12"/>
  <c r="AE76" i="11"/>
  <c r="K76" i="12"/>
  <c r="AF76" i="11"/>
  <c r="L76" i="12"/>
  <c r="AG76" i="11"/>
  <c r="M76" i="12"/>
  <c r="AH76" i="11"/>
  <c r="N76" i="12"/>
  <c r="AI76" i="11"/>
  <c r="O76" i="12"/>
  <c r="AJ76" i="11"/>
  <c r="E77" i="12"/>
  <c r="Z77" i="11"/>
  <c r="F77" i="12"/>
  <c r="AA77" i="11"/>
  <c r="G77" i="12"/>
  <c r="AB77" i="11"/>
  <c r="H77" i="12"/>
  <c r="AC77" i="11"/>
  <c r="I77" i="12"/>
  <c r="AD77" i="11"/>
  <c r="J77" i="12"/>
  <c r="AE77" i="11"/>
  <c r="K77" i="12"/>
  <c r="AF77" i="11"/>
  <c r="L77" i="12"/>
  <c r="AG77" i="11"/>
  <c r="M77" i="12"/>
  <c r="AH77" i="11"/>
  <c r="N77" i="12"/>
  <c r="AI77" i="11"/>
  <c r="O77" i="12"/>
  <c r="AJ77" i="11"/>
  <c r="E78" i="12"/>
  <c r="Z78" i="11"/>
  <c r="F78" i="12"/>
  <c r="AA78" i="11"/>
  <c r="G78" i="12"/>
  <c r="AB78" i="11"/>
  <c r="H78" i="12"/>
  <c r="AC78" i="11"/>
  <c r="I78" i="12"/>
  <c r="AD78" i="11"/>
  <c r="J78" i="12"/>
  <c r="AE78" i="11"/>
  <c r="K78" i="12"/>
  <c r="AF78" i="11"/>
  <c r="L78" i="12"/>
  <c r="AG78" i="11"/>
  <c r="M78" i="12"/>
  <c r="AH78" i="11"/>
  <c r="N78" i="12"/>
  <c r="AI78" i="11"/>
  <c r="O78" i="12"/>
  <c r="AJ78" i="11"/>
  <c r="E79" i="12"/>
  <c r="Z79" i="11"/>
  <c r="F79" i="12"/>
  <c r="AA79" i="11"/>
  <c r="G79" i="12"/>
  <c r="AB79" i="11"/>
  <c r="H79" i="12"/>
  <c r="AC79" i="11"/>
  <c r="I79" i="12"/>
  <c r="AD79" i="11"/>
  <c r="J79" i="12"/>
  <c r="AE79" i="11"/>
  <c r="K79" i="12"/>
  <c r="AF79" i="11"/>
  <c r="L79" i="12"/>
  <c r="AG79" i="11"/>
  <c r="M79" i="12"/>
  <c r="AH79" i="11"/>
  <c r="N79" i="12"/>
  <c r="AI79" i="11"/>
  <c r="O79" i="12"/>
  <c r="AJ79" i="11"/>
  <c r="E80" i="12"/>
  <c r="Z80" i="11"/>
  <c r="F80" i="12"/>
  <c r="AA80" i="11"/>
  <c r="G80" i="12"/>
  <c r="AB80" i="11"/>
  <c r="H80" i="12"/>
  <c r="AC80" i="11"/>
  <c r="I80" i="12"/>
  <c r="AD80" i="11"/>
  <c r="J80" i="12"/>
  <c r="AE80" i="11"/>
  <c r="K80" i="12"/>
  <c r="AF80" i="11"/>
  <c r="L80" i="12"/>
  <c r="AG80" i="11"/>
  <c r="M80" i="12"/>
  <c r="AH80" i="11"/>
  <c r="N80" i="12"/>
  <c r="AI80" i="11"/>
  <c r="O80" i="12"/>
  <c r="AJ80" i="11"/>
  <c r="E81" i="12"/>
  <c r="Z81" i="11"/>
  <c r="F81" i="12"/>
  <c r="AA81" i="11"/>
  <c r="G81" i="12"/>
  <c r="AB81" i="11"/>
  <c r="H81" i="12"/>
  <c r="AC81" i="11"/>
  <c r="I81" i="12"/>
  <c r="AD81" i="11"/>
  <c r="J81" i="12"/>
  <c r="AE81" i="11"/>
  <c r="K81" i="12"/>
  <c r="AF81" i="11"/>
  <c r="L81" i="12"/>
  <c r="AG81" i="11"/>
  <c r="M81" i="12"/>
  <c r="AH81" i="11"/>
  <c r="N81" i="12"/>
  <c r="AI81" i="11"/>
  <c r="O81" i="12"/>
  <c r="AJ81" i="11"/>
  <c r="E82" i="12"/>
  <c r="Z82" i="11"/>
  <c r="F82" i="12"/>
  <c r="AA82" i="11"/>
  <c r="G82" i="12"/>
  <c r="AB82" i="11"/>
  <c r="H82" i="12"/>
  <c r="AC82" i="11"/>
  <c r="I82" i="12"/>
  <c r="AD82" i="11"/>
  <c r="J82" i="12"/>
  <c r="AE82" i="11"/>
  <c r="K82" i="12"/>
  <c r="AF82" i="11"/>
  <c r="L82" i="12"/>
  <c r="AG82" i="11"/>
  <c r="M82" i="12"/>
  <c r="AH82" i="11"/>
  <c r="N82" i="12"/>
  <c r="AI82" i="11"/>
  <c r="O82" i="12"/>
  <c r="AJ82" i="11"/>
  <c r="E83" i="12"/>
  <c r="Z83" i="11"/>
  <c r="F83" i="12"/>
  <c r="AA83" i="11"/>
  <c r="G83" i="12"/>
  <c r="AB83" i="11"/>
  <c r="H83" i="12"/>
  <c r="AC83" i="11"/>
  <c r="I83" i="12"/>
  <c r="AD83" i="11"/>
  <c r="J83" i="12"/>
  <c r="AE83" i="11"/>
  <c r="K83" i="12"/>
  <c r="AF83" i="11"/>
  <c r="L83" i="12"/>
  <c r="AG83" i="11"/>
  <c r="M83" i="12"/>
  <c r="AH83" i="11"/>
  <c r="N83" i="12"/>
  <c r="AI83" i="11"/>
  <c r="O83" i="12"/>
  <c r="AJ83" i="11"/>
  <c r="E84" i="12"/>
  <c r="Z84" i="11"/>
  <c r="F84" i="12"/>
  <c r="AA84" i="11"/>
  <c r="G84" i="12"/>
  <c r="AB84" i="11"/>
  <c r="H84" i="12"/>
  <c r="AC84" i="11"/>
  <c r="I84" i="12"/>
  <c r="AD84" i="11"/>
  <c r="J84" i="12"/>
  <c r="AE84" i="11"/>
  <c r="K84" i="12"/>
  <c r="AF84" i="11"/>
  <c r="L84" i="12"/>
  <c r="AG84" i="11"/>
  <c r="M84" i="12"/>
  <c r="AH84" i="11"/>
  <c r="N84" i="12"/>
  <c r="AI84" i="11"/>
  <c r="O84" i="12"/>
  <c r="AJ84" i="11"/>
  <c r="E85" i="12"/>
  <c r="Z85" i="11"/>
  <c r="F85" i="12"/>
  <c r="AA85" i="11"/>
  <c r="G85" i="12"/>
  <c r="AB85" i="11"/>
  <c r="H85" i="12"/>
  <c r="AC85" i="11"/>
  <c r="I85" i="12"/>
  <c r="AD85" i="11"/>
  <c r="J85" i="12"/>
  <c r="AE85" i="11"/>
  <c r="K85" i="12"/>
  <c r="AF85" i="11"/>
  <c r="L85" i="12"/>
  <c r="AG85" i="11"/>
  <c r="M85" i="12"/>
  <c r="AH85" i="11"/>
  <c r="N85" i="12"/>
  <c r="AI85" i="11"/>
  <c r="O85" i="12"/>
  <c r="AJ85" i="11"/>
  <c r="E86" i="12"/>
  <c r="Z86" i="11"/>
  <c r="F86" i="12"/>
  <c r="AA86" i="11"/>
  <c r="G86" i="12"/>
  <c r="AB86" i="11"/>
  <c r="H86" i="12"/>
  <c r="AC86" i="11"/>
  <c r="I86" i="12"/>
  <c r="AD86" i="11"/>
  <c r="J86" i="12"/>
  <c r="AE86" i="11"/>
  <c r="K86" i="12"/>
  <c r="AF86" i="11"/>
  <c r="L86" i="12"/>
  <c r="AG86" i="11"/>
  <c r="M86" i="12"/>
  <c r="AH86" i="11"/>
  <c r="N86" i="12"/>
  <c r="AI86" i="11"/>
  <c r="O86" i="12"/>
  <c r="AJ86" i="11"/>
  <c r="E87" i="12"/>
  <c r="Z87" i="11"/>
  <c r="F87" i="12"/>
  <c r="AA87" i="11"/>
  <c r="G87" i="12"/>
  <c r="AB87" i="11"/>
  <c r="H87" i="12"/>
  <c r="AC87" i="11"/>
  <c r="I87" i="12"/>
  <c r="AD87" i="11"/>
  <c r="J87" i="12"/>
  <c r="AE87" i="11"/>
  <c r="K87" i="12"/>
  <c r="AF87" i="11"/>
  <c r="L87" i="12"/>
  <c r="AG87" i="11"/>
  <c r="M87" i="12"/>
  <c r="AH87" i="11"/>
  <c r="N87" i="12"/>
  <c r="AI87" i="11"/>
  <c r="O87" i="12"/>
  <c r="AJ87" i="11"/>
  <c r="E88" i="12"/>
  <c r="Z88" i="11"/>
  <c r="F88" i="12"/>
  <c r="AA88" i="11"/>
  <c r="G88" i="12"/>
  <c r="AB88" i="11"/>
  <c r="H88" i="12"/>
  <c r="AC88" i="11"/>
  <c r="I88" i="12"/>
  <c r="AD88" i="11"/>
  <c r="J88" i="12"/>
  <c r="AE88" i="11"/>
  <c r="K88" i="12"/>
  <c r="AF88" i="11"/>
  <c r="L88" i="12"/>
  <c r="AG88" i="11"/>
  <c r="M88" i="12"/>
  <c r="AH88" i="11"/>
  <c r="N88" i="12"/>
  <c r="AI88" i="11"/>
  <c r="O88" i="12"/>
  <c r="AJ88" i="11"/>
  <c r="E89" i="12"/>
  <c r="Z89" i="11"/>
  <c r="F89" i="12"/>
  <c r="AA89" i="11"/>
  <c r="G89" i="12"/>
  <c r="AB89" i="11"/>
  <c r="H89" i="12"/>
  <c r="AC89" i="11"/>
  <c r="I89" i="12"/>
  <c r="AD89" i="11"/>
  <c r="J89" i="12"/>
  <c r="AE89" i="11"/>
  <c r="K89" i="12"/>
  <c r="AF89" i="11"/>
  <c r="L89" i="12"/>
  <c r="AG89" i="11"/>
  <c r="M89" i="12"/>
  <c r="AH89" i="11"/>
  <c r="N89" i="12"/>
  <c r="AI89" i="11"/>
  <c r="O89" i="12"/>
  <c r="AJ89" i="11"/>
  <c r="E90" i="12"/>
  <c r="Z90" i="11"/>
  <c r="F90" i="12"/>
  <c r="AA90" i="11"/>
  <c r="G90" i="12"/>
  <c r="AB90" i="11"/>
  <c r="H90" i="12"/>
  <c r="AC90" i="11"/>
  <c r="I90" i="12"/>
  <c r="AD90" i="11"/>
  <c r="J90" i="12"/>
  <c r="AE90" i="11"/>
  <c r="K90" i="12"/>
  <c r="AF90" i="11"/>
  <c r="L90" i="12"/>
  <c r="AG90" i="11"/>
  <c r="M90" i="12"/>
  <c r="AH90" i="11"/>
  <c r="N90" i="12"/>
  <c r="AI90" i="11"/>
  <c r="O90" i="12"/>
  <c r="AJ90" i="11"/>
  <c r="E91" i="12"/>
  <c r="Z91" i="11"/>
  <c r="F91" i="12"/>
  <c r="AA91" i="11"/>
  <c r="G91" i="12"/>
  <c r="AB91" i="11"/>
  <c r="H91" i="12"/>
  <c r="AC91" i="11"/>
  <c r="I91" i="12"/>
  <c r="AD91" i="11"/>
  <c r="J91" i="12"/>
  <c r="AE91" i="11"/>
  <c r="K91" i="12"/>
  <c r="AF91" i="11"/>
  <c r="L91" i="12"/>
  <c r="AG91" i="11"/>
  <c r="M91" i="12"/>
  <c r="AH91" i="11"/>
  <c r="N91" i="12"/>
  <c r="AI91" i="11"/>
  <c r="O91" i="12"/>
  <c r="AJ91" i="11"/>
  <c r="E92" i="12"/>
  <c r="Z92" i="11"/>
  <c r="F92" i="12"/>
  <c r="AA92" i="11"/>
  <c r="G92" i="12"/>
  <c r="AB92" i="11"/>
  <c r="H92" i="12"/>
  <c r="AC92" i="11"/>
  <c r="I92" i="12"/>
  <c r="AD92" i="11"/>
  <c r="J92" i="12"/>
  <c r="AE92" i="11"/>
  <c r="K92" i="12"/>
  <c r="AF92" i="11"/>
  <c r="L92" i="12"/>
  <c r="AG92" i="11"/>
  <c r="M92" i="12"/>
  <c r="AH92" i="11"/>
  <c r="N92" i="12"/>
  <c r="AI92" i="11"/>
  <c r="O92" i="12"/>
  <c r="AJ92" i="11"/>
  <c r="E94" i="12"/>
  <c r="Z94" i="11"/>
  <c r="F94" i="12"/>
  <c r="AA94" i="11"/>
  <c r="G94" i="12"/>
  <c r="AB94" i="11"/>
  <c r="H94" i="12"/>
  <c r="AC94" i="11"/>
  <c r="I94" i="12"/>
  <c r="AD94" i="11"/>
  <c r="J94" i="12"/>
  <c r="AE94" i="11"/>
  <c r="K94" i="12"/>
  <c r="AF94" i="11"/>
  <c r="L94" i="12"/>
  <c r="AG94" i="11"/>
  <c r="M94" i="12"/>
  <c r="AH94" i="11"/>
  <c r="N94" i="12"/>
  <c r="AI94" i="11"/>
  <c r="O94" i="12"/>
  <c r="AJ94" i="11"/>
  <c r="E95" i="12"/>
  <c r="Z95" i="11"/>
  <c r="F95" i="12"/>
  <c r="AA95" i="11"/>
  <c r="G95" i="12"/>
  <c r="AB95" i="11"/>
  <c r="H95" i="12"/>
  <c r="AC95" i="11"/>
  <c r="I95" i="12"/>
  <c r="AD95" i="11"/>
  <c r="J95" i="12"/>
  <c r="AE95" i="11"/>
  <c r="K95" i="12"/>
  <c r="AF95" i="11"/>
  <c r="L95" i="12"/>
  <c r="AG95" i="11"/>
  <c r="M95" i="12"/>
  <c r="AH95" i="11"/>
  <c r="N95" i="12"/>
  <c r="AI95" i="11"/>
  <c r="O95" i="12"/>
  <c r="AJ95" i="11"/>
  <c r="E96" i="12"/>
  <c r="Z96" i="11"/>
  <c r="F96" i="12"/>
  <c r="AA96" i="11"/>
  <c r="G96" i="12"/>
  <c r="AB96" i="11"/>
  <c r="H96" i="12"/>
  <c r="AC96" i="11"/>
  <c r="I96" i="12"/>
  <c r="AD96" i="11"/>
  <c r="J96" i="12"/>
  <c r="AE96" i="11"/>
  <c r="K96" i="12"/>
  <c r="AF96" i="11"/>
  <c r="L96" i="12"/>
  <c r="AG96" i="11"/>
  <c r="M96" i="12"/>
  <c r="AH96" i="11"/>
  <c r="N96" i="12"/>
  <c r="AI96" i="11"/>
  <c r="O96" i="12"/>
  <c r="AJ96" i="11"/>
  <c r="E97" i="12"/>
  <c r="Z97" i="11"/>
  <c r="F97" i="12"/>
  <c r="AA97" i="11"/>
  <c r="G97" i="12"/>
  <c r="AB97" i="11"/>
  <c r="H97" i="12"/>
  <c r="AC97" i="11"/>
  <c r="I97" i="12"/>
  <c r="AD97" i="11"/>
  <c r="J97" i="12"/>
  <c r="AE97" i="11"/>
  <c r="K97" i="12"/>
  <c r="AF97" i="11"/>
  <c r="L97" i="12"/>
  <c r="AG97" i="11"/>
  <c r="M97" i="12"/>
  <c r="AH97" i="11"/>
  <c r="N97" i="12"/>
  <c r="AI97" i="11"/>
  <c r="O97" i="12"/>
  <c r="AJ97" i="11"/>
  <c r="E98" i="12"/>
  <c r="Z98" i="11"/>
  <c r="F98" i="12"/>
  <c r="AA98" i="11"/>
  <c r="G98" i="12"/>
  <c r="AB98" i="11"/>
  <c r="H98" i="12"/>
  <c r="AC98" i="11"/>
  <c r="I98" i="12"/>
  <c r="AD98" i="11"/>
  <c r="J98" i="12"/>
  <c r="AE98" i="11"/>
  <c r="K98" i="12"/>
  <c r="AF98" i="11"/>
  <c r="L98" i="12"/>
  <c r="AG98" i="11"/>
  <c r="M98" i="12"/>
  <c r="AH98" i="11"/>
  <c r="N98" i="12"/>
  <c r="AI98" i="11"/>
  <c r="O98" i="12"/>
  <c r="AJ98" i="11"/>
  <c r="E99" i="12"/>
  <c r="Z99" i="11"/>
  <c r="F99" i="12"/>
  <c r="AA99" i="11"/>
  <c r="G99" i="12"/>
  <c r="AB99" i="11"/>
  <c r="H99" i="12"/>
  <c r="AC99" i="11"/>
  <c r="I99" i="12"/>
  <c r="AD99" i="11"/>
  <c r="J99" i="12"/>
  <c r="AE99" i="11"/>
  <c r="K99" i="12"/>
  <c r="AF99" i="11"/>
  <c r="L99" i="12"/>
  <c r="AG99" i="11"/>
  <c r="M99" i="12"/>
  <c r="AH99" i="11"/>
  <c r="N99" i="12"/>
  <c r="AI99" i="11"/>
  <c r="O99" i="12"/>
  <c r="AJ99" i="11"/>
  <c r="E100" i="12"/>
  <c r="Z100" i="11"/>
  <c r="F100" i="12"/>
  <c r="AA100" i="11"/>
  <c r="G100" i="12"/>
  <c r="AB100" i="11"/>
  <c r="H100" i="12"/>
  <c r="AC100" i="11"/>
  <c r="I100" i="12"/>
  <c r="AD100" i="11"/>
  <c r="J100" i="12"/>
  <c r="AE100" i="11"/>
  <c r="K100" i="12"/>
  <c r="AF100" i="11"/>
  <c r="L100" i="12"/>
  <c r="AG100" i="11"/>
  <c r="M100" i="12"/>
  <c r="AH100" i="11"/>
  <c r="N100" i="12"/>
  <c r="AI100" i="11"/>
  <c r="O100" i="12"/>
  <c r="AJ100" i="11"/>
  <c r="E101" i="12"/>
  <c r="Z101" i="11"/>
  <c r="F101" i="12"/>
  <c r="AA101" i="11"/>
  <c r="G101" i="12"/>
  <c r="AB101" i="11"/>
  <c r="H101" i="12"/>
  <c r="AC101" i="11"/>
  <c r="I101" i="12"/>
  <c r="AD101" i="11"/>
  <c r="J101" i="12"/>
  <c r="AE101" i="11"/>
  <c r="K101" i="12"/>
  <c r="AF101" i="11"/>
  <c r="L101" i="12"/>
  <c r="AG101" i="11"/>
  <c r="M101" i="12"/>
  <c r="AH101" i="11"/>
  <c r="N101" i="12"/>
  <c r="AI101" i="11"/>
  <c r="O101" i="12"/>
  <c r="AJ101" i="11"/>
  <c r="E102" i="12"/>
  <c r="Z102" i="11"/>
  <c r="F102" i="12"/>
  <c r="AA102" i="11"/>
  <c r="G102" i="12"/>
  <c r="AB102" i="11"/>
  <c r="H102" i="12"/>
  <c r="AC102" i="11"/>
  <c r="I102" i="12"/>
  <c r="AD102" i="11"/>
  <c r="J102" i="12"/>
  <c r="AE102" i="11"/>
  <c r="K102" i="12"/>
  <c r="AF102" i="11"/>
  <c r="L102" i="12"/>
  <c r="AG102" i="11"/>
  <c r="M102" i="12"/>
  <c r="AH102" i="11"/>
  <c r="N102" i="12"/>
  <c r="AI102" i="11"/>
  <c r="O102" i="12"/>
  <c r="AJ102" i="11"/>
  <c r="E103" i="12"/>
  <c r="Z103" i="11"/>
  <c r="F103" i="12"/>
  <c r="AA103" i="11"/>
  <c r="G103" i="12"/>
  <c r="AB103" i="11"/>
  <c r="H103" i="12"/>
  <c r="AC103" i="11"/>
  <c r="I103" i="12"/>
  <c r="AD103" i="11"/>
  <c r="J103" i="12"/>
  <c r="AE103" i="11"/>
  <c r="K103" i="12"/>
  <c r="AF103" i="11"/>
  <c r="L103" i="12"/>
  <c r="AG103" i="11"/>
  <c r="M103" i="12"/>
  <c r="AH103" i="11"/>
  <c r="N103" i="12"/>
  <c r="AI103" i="11"/>
  <c r="O103" i="12"/>
  <c r="AJ103" i="11"/>
  <c r="E104" i="12"/>
  <c r="Z104" i="11"/>
  <c r="F104" i="12"/>
  <c r="AA104" i="11"/>
  <c r="G104" i="12"/>
  <c r="AB104" i="11"/>
  <c r="H104" i="12"/>
  <c r="AC104" i="11"/>
  <c r="I104" i="12"/>
  <c r="AD104" i="11"/>
  <c r="J104" i="12"/>
  <c r="AE104" i="11"/>
  <c r="K104" i="12"/>
  <c r="AF104" i="11"/>
  <c r="L104" i="12"/>
  <c r="AG104" i="11"/>
  <c r="M104" i="12"/>
  <c r="AH104" i="11"/>
  <c r="N104" i="12"/>
  <c r="AI104" i="11"/>
  <c r="O104" i="12"/>
  <c r="AJ104" i="11"/>
  <c r="E105" i="12"/>
  <c r="Z105" i="11"/>
  <c r="F105" i="12"/>
  <c r="AA105" i="11"/>
  <c r="G105" i="12"/>
  <c r="AB105" i="11"/>
  <c r="H105" i="12"/>
  <c r="AC105" i="11"/>
  <c r="I105" i="12"/>
  <c r="AD105" i="11"/>
  <c r="J105" i="12"/>
  <c r="AE105" i="11"/>
  <c r="K105" i="12"/>
  <c r="AF105" i="11"/>
  <c r="L105" i="12"/>
  <c r="AG105" i="11"/>
  <c r="M105" i="12"/>
  <c r="AH105" i="11"/>
  <c r="N105" i="12"/>
  <c r="AI105" i="11"/>
  <c r="O105" i="12"/>
  <c r="AJ105" i="11"/>
  <c r="E106" i="12"/>
  <c r="Z106" i="11"/>
  <c r="F106" i="12"/>
  <c r="AA106" i="11"/>
  <c r="G106" i="12"/>
  <c r="AB106" i="11"/>
  <c r="H106" i="12"/>
  <c r="AC106" i="11"/>
  <c r="I106" i="12"/>
  <c r="AD106" i="11"/>
  <c r="J106" i="12"/>
  <c r="AE106" i="11"/>
  <c r="K106" i="12"/>
  <c r="AF106" i="11"/>
  <c r="L106" i="12"/>
  <c r="AG106" i="11"/>
  <c r="M106" i="12"/>
  <c r="AH106" i="11"/>
  <c r="N106" i="12"/>
  <c r="AI106" i="11"/>
  <c r="O106" i="12"/>
  <c r="AJ106" i="11"/>
  <c r="E107" i="12"/>
  <c r="Z107" i="11"/>
  <c r="F107" i="12"/>
  <c r="AA107" i="11"/>
  <c r="G107" i="12"/>
  <c r="AB107" i="11"/>
  <c r="H107" i="12"/>
  <c r="AC107" i="11"/>
  <c r="I107" i="12"/>
  <c r="AD107" i="11"/>
  <c r="J107" i="12"/>
  <c r="AE107" i="11"/>
  <c r="K107" i="12"/>
  <c r="AF107" i="11"/>
  <c r="L107" i="12"/>
  <c r="AG107" i="11"/>
  <c r="M107" i="12"/>
  <c r="AH107" i="11"/>
  <c r="N107" i="12"/>
  <c r="AI107" i="11"/>
  <c r="O107" i="12"/>
  <c r="AJ107" i="11"/>
  <c r="E108" i="12"/>
  <c r="Z108" i="11"/>
  <c r="F108" i="12"/>
  <c r="AA108" i="11"/>
  <c r="G108" i="12"/>
  <c r="AB108" i="11"/>
  <c r="H108" i="12"/>
  <c r="AC108" i="11"/>
  <c r="I108" i="12"/>
  <c r="AD108" i="11"/>
  <c r="J108" i="12"/>
  <c r="AE108" i="11"/>
  <c r="K108" i="12"/>
  <c r="AF108" i="11"/>
  <c r="L108" i="12"/>
  <c r="AG108" i="11"/>
  <c r="M108" i="12"/>
  <c r="AH108" i="11"/>
  <c r="N108" i="12"/>
  <c r="AI108" i="11"/>
  <c r="O108" i="12"/>
  <c r="AJ108" i="11"/>
  <c r="E109" i="12"/>
  <c r="Z109" i="11"/>
  <c r="F109" i="12"/>
  <c r="AA109" i="11"/>
  <c r="G109" i="12"/>
  <c r="AB109" i="11"/>
  <c r="H109" i="12"/>
  <c r="AC109" i="11"/>
  <c r="I109" i="12"/>
  <c r="AD109" i="11"/>
  <c r="J109" i="12"/>
  <c r="AE109" i="11"/>
  <c r="K109" i="12"/>
  <c r="AF109" i="11"/>
  <c r="L109" i="12"/>
  <c r="AG109" i="11"/>
  <c r="M109" i="12"/>
  <c r="AH109" i="11"/>
  <c r="N109" i="12"/>
  <c r="AI109" i="11"/>
  <c r="O109" i="12"/>
  <c r="AJ109" i="11"/>
  <c r="E111" i="12"/>
  <c r="Z111" i="11"/>
  <c r="F111" i="12"/>
  <c r="AA111" i="11"/>
  <c r="G111" i="12"/>
  <c r="AB111" i="11"/>
  <c r="H111" i="12"/>
  <c r="AC111" i="11"/>
  <c r="I111" i="12"/>
  <c r="AD111" i="11"/>
  <c r="J111" i="12"/>
  <c r="AE111" i="11"/>
  <c r="K111" i="12"/>
  <c r="AF111" i="11"/>
  <c r="L111" i="12"/>
  <c r="AG111" i="11"/>
  <c r="M111" i="12"/>
  <c r="AH111" i="11"/>
  <c r="N111" i="12"/>
  <c r="AI111" i="11"/>
  <c r="O111" i="12"/>
  <c r="AJ111" i="11"/>
  <c r="E112" i="12"/>
  <c r="Z112" i="11"/>
  <c r="F112" i="12"/>
  <c r="AA112" i="11"/>
  <c r="G112" i="12"/>
  <c r="AB112" i="11"/>
  <c r="H112" i="12"/>
  <c r="AC112" i="11"/>
  <c r="I112" i="12"/>
  <c r="AD112" i="11"/>
  <c r="J112" i="12"/>
  <c r="AE112" i="11"/>
  <c r="K112" i="12"/>
  <c r="AF112" i="11"/>
  <c r="L112" i="12"/>
  <c r="AG112" i="11"/>
  <c r="M112" i="12"/>
  <c r="AH112" i="11"/>
  <c r="N112" i="12"/>
  <c r="AI112" i="11"/>
  <c r="O112" i="12"/>
  <c r="AJ112" i="11"/>
  <c r="E113" i="12"/>
  <c r="Z113" i="11"/>
  <c r="F113" i="12"/>
  <c r="AA113" i="11"/>
  <c r="G113" i="12"/>
  <c r="AB113" i="11"/>
  <c r="H113" i="12"/>
  <c r="AC113" i="11"/>
  <c r="I113" i="12"/>
  <c r="AD113" i="11"/>
  <c r="J113" i="12"/>
  <c r="AE113" i="11"/>
  <c r="K113" i="12"/>
  <c r="AF113" i="11"/>
  <c r="L113" i="12"/>
  <c r="AG113" i="11"/>
  <c r="M113" i="12"/>
  <c r="AH113" i="11"/>
  <c r="N113" i="12"/>
  <c r="AI113" i="11"/>
  <c r="O113" i="12"/>
  <c r="AJ113" i="11"/>
  <c r="E114" i="12"/>
  <c r="Z114" i="11"/>
  <c r="F114" i="12"/>
  <c r="AA114" i="11"/>
  <c r="G114" i="12"/>
  <c r="AB114" i="11"/>
  <c r="H114" i="12"/>
  <c r="AC114" i="11"/>
  <c r="I114" i="12"/>
  <c r="AD114" i="11"/>
  <c r="J114" i="12"/>
  <c r="AE114" i="11"/>
  <c r="K114" i="12"/>
  <c r="AF114" i="11"/>
  <c r="L114" i="12"/>
  <c r="AG114" i="11"/>
  <c r="M114" i="12"/>
  <c r="AH114" i="11"/>
  <c r="N114" i="12"/>
  <c r="AI114" i="11"/>
  <c r="O114" i="12"/>
  <c r="AJ114" i="11"/>
  <c r="E115" i="12"/>
  <c r="Z115" i="11"/>
  <c r="F115" i="12"/>
  <c r="AA115" i="11"/>
  <c r="G115" i="12"/>
  <c r="AB115" i="11"/>
  <c r="H115" i="12"/>
  <c r="AC115" i="11"/>
  <c r="I115" i="12"/>
  <c r="AD115" i="11"/>
  <c r="J115" i="12"/>
  <c r="AE115" i="11"/>
  <c r="K115" i="12"/>
  <c r="AF115" i="11"/>
  <c r="L115" i="12"/>
  <c r="AG115" i="11"/>
  <c r="M115" i="12"/>
  <c r="AH115" i="11"/>
  <c r="N115" i="12"/>
  <c r="AI115" i="11"/>
  <c r="O115" i="12"/>
  <c r="AJ115" i="11"/>
  <c r="E116" i="12"/>
  <c r="Z116" i="11"/>
  <c r="F116" i="12"/>
  <c r="AA116" i="11"/>
  <c r="G116" i="12"/>
  <c r="AB116" i="11"/>
  <c r="H116" i="12"/>
  <c r="AC116" i="11"/>
  <c r="I116" i="12"/>
  <c r="AD116" i="11"/>
  <c r="J116" i="12"/>
  <c r="AE116" i="11"/>
  <c r="K116" i="12"/>
  <c r="AF116" i="11"/>
  <c r="L116" i="12"/>
  <c r="AG116" i="11"/>
  <c r="M116" i="12"/>
  <c r="AH116" i="11"/>
  <c r="N116" i="12"/>
  <c r="AI116" i="11"/>
  <c r="O116" i="12"/>
  <c r="AJ116" i="11"/>
  <c r="E117" i="12"/>
  <c r="Z117" i="11"/>
  <c r="F117" i="12"/>
  <c r="AA117" i="11"/>
  <c r="G117" i="12"/>
  <c r="AB117" i="11"/>
  <c r="H117" i="12"/>
  <c r="AC117" i="11"/>
  <c r="I117" i="12"/>
  <c r="AD117" i="11"/>
  <c r="J117" i="12"/>
  <c r="AE117" i="11"/>
  <c r="K117" i="12"/>
  <c r="AF117" i="11"/>
  <c r="L117" i="12"/>
  <c r="AG117" i="11"/>
  <c r="M117" i="12"/>
  <c r="AH117" i="11"/>
  <c r="N117" i="12"/>
  <c r="AI117" i="11"/>
  <c r="O117" i="12"/>
  <c r="AJ117" i="11"/>
  <c r="E118" i="12"/>
  <c r="Z118" i="11"/>
  <c r="F118" i="12"/>
  <c r="AA118" i="11"/>
  <c r="G118" i="12"/>
  <c r="AB118" i="11"/>
  <c r="H118" i="12"/>
  <c r="AC118" i="11"/>
  <c r="I118" i="12"/>
  <c r="AD118" i="11"/>
  <c r="J118" i="12"/>
  <c r="AE118" i="11"/>
  <c r="K118" i="12"/>
  <c r="AF118" i="11"/>
  <c r="L118" i="12"/>
  <c r="AG118" i="11"/>
  <c r="M118" i="12"/>
  <c r="AH118" i="11"/>
  <c r="N118" i="12"/>
  <c r="AI118" i="11"/>
  <c r="O118" i="12"/>
  <c r="AJ118" i="11"/>
  <c r="E119" i="12"/>
  <c r="Z119" i="11"/>
  <c r="F119" i="12"/>
  <c r="AA119" i="11"/>
  <c r="G119" i="12"/>
  <c r="AB119" i="11"/>
  <c r="H119" i="12"/>
  <c r="AC119" i="11"/>
  <c r="I119" i="12"/>
  <c r="AD119" i="11"/>
  <c r="J119" i="12"/>
  <c r="AE119" i="11"/>
  <c r="K119" i="12"/>
  <c r="AF119" i="11"/>
  <c r="L119" i="12"/>
  <c r="AG119" i="11"/>
  <c r="M119" i="12"/>
  <c r="AH119" i="11"/>
  <c r="N119" i="12"/>
  <c r="AI119" i="11"/>
  <c r="O119" i="12"/>
  <c r="AJ119" i="11"/>
  <c r="E120" i="12"/>
  <c r="Z120" i="11"/>
  <c r="F120" i="12"/>
  <c r="AA120" i="11"/>
  <c r="G120" i="12"/>
  <c r="AB120" i="11"/>
  <c r="H120" i="12"/>
  <c r="AC120" i="11"/>
  <c r="I120" i="12"/>
  <c r="AD120" i="11"/>
  <c r="J120" i="12"/>
  <c r="AE120" i="11"/>
  <c r="K120" i="12"/>
  <c r="AF120" i="11"/>
  <c r="L120" i="12"/>
  <c r="AG120" i="11"/>
  <c r="M120" i="12"/>
  <c r="AH120" i="11"/>
  <c r="N120" i="12"/>
  <c r="AI120" i="11"/>
  <c r="O120" i="12"/>
  <c r="AJ120" i="11"/>
  <c r="E121" i="12"/>
  <c r="Z121" i="11"/>
  <c r="F121" i="12"/>
  <c r="AA121" i="11"/>
  <c r="G121" i="12"/>
  <c r="AB121" i="11"/>
  <c r="H121" i="12"/>
  <c r="AC121" i="11"/>
  <c r="I121" i="12"/>
  <c r="AD121" i="11"/>
  <c r="J121" i="12"/>
  <c r="AE121" i="11"/>
  <c r="K121" i="12"/>
  <c r="AF121" i="11"/>
  <c r="L121" i="12"/>
  <c r="AG121" i="11"/>
  <c r="M121" i="12"/>
  <c r="AH121" i="11"/>
  <c r="N121" i="12"/>
  <c r="AI121" i="11"/>
  <c r="O121" i="12"/>
  <c r="AJ121" i="11"/>
  <c r="E122" i="12"/>
  <c r="Z122" i="11"/>
  <c r="F122" i="12"/>
  <c r="AA122" i="11"/>
  <c r="G122" i="12"/>
  <c r="AB122" i="11"/>
  <c r="H122" i="12"/>
  <c r="AC122" i="11"/>
  <c r="I122" i="12"/>
  <c r="AD122" i="11"/>
  <c r="J122" i="12"/>
  <c r="AE122" i="11"/>
  <c r="K122" i="12"/>
  <c r="AF122" i="11"/>
  <c r="L122" i="12"/>
  <c r="AG122" i="11"/>
  <c r="M122" i="12"/>
  <c r="AH122" i="11"/>
  <c r="N122" i="12"/>
  <c r="AI122" i="11"/>
  <c r="O122" i="12"/>
  <c r="AJ122" i="11"/>
  <c r="E123" i="12"/>
  <c r="Z123" i="11"/>
  <c r="F123" i="12"/>
  <c r="AA123" i="11"/>
  <c r="G123" i="12"/>
  <c r="AB123" i="11"/>
  <c r="H123" i="12"/>
  <c r="AC123" i="11"/>
  <c r="I123" i="12"/>
  <c r="AD123" i="11"/>
  <c r="J123" i="12"/>
  <c r="AE123" i="11"/>
  <c r="K123" i="12"/>
  <c r="AF123" i="11"/>
  <c r="L123" i="12"/>
  <c r="AG123" i="11"/>
  <c r="M123" i="12"/>
  <c r="AH123" i="11"/>
  <c r="N123" i="12"/>
  <c r="AI123" i="11"/>
  <c r="O123" i="12"/>
  <c r="AJ123" i="11"/>
  <c r="E124" i="12"/>
  <c r="Z124" i="11"/>
  <c r="F124" i="12"/>
  <c r="AA124" i="11"/>
  <c r="G124" i="12"/>
  <c r="AB124" i="11"/>
  <c r="H124" i="12"/>
  <c r="AC124" i="11"/>
  <c r="I124" i="12"/>
  <c r="AD124" i="11"/>
  <c r="J124" i="12"/>
  <c r="AE124" i="11"/>
  <c r="K124" i="12"/>
  <c r="AF124" i="11"/>
  <c r="L124" i="12"/>
  <c r="AG124" i="11"/>
  <c r="M124" i="12"/>
  <c r="AH124" i="11"/>
  <c r="N124" i="12"/>
  <c r="AI124" i="11"/>
  <c r="O124" i="12"/>
  <c r="AJ124" i="11"/>
  <c r="E125" i="12"/>
  <c r="Z125" i="11"/>
  <c r="F125" i="12"/>
  <c r="AA125" i="11"/>
  <c r="G125" i="12"/>
  <c r="AB125" i="11"/>
  <c r="H125" i="12"/>
  <c r="AC125" i="11"/>
  <c r="I125" i="12"/>
  <c r="AD125" i="11"/>
  <c r="J125" i="12"/>
  <c r="AE125" i="11"/>
  <c r="K125" i="12"/>
  <c r="AF125" i="11"/>
  <c r="L125" i="12"/>
  <c r="AG125" i="11"/>
  <c r="M125" i="12"/>
  <c r="AH125" i="11"/>
  <c r="N125" i="12"/>
  <c r="AI125" i="11"/>
  <c r="O125" i="12"/>
  <c r="AJ125" i="11"/>
  <c r="E126" i="12"/>
  <c r="Z126" i="11"/>
  <c r="F126" i="12"/>
  <c r="AA126" i="11"/>
  <c r="G126" i="12"/>
  <c r="AB126" i="11"/>
  <c r="H126" i="12"/>
  <c r="AC126" i="11"/>
  <c r="I126" i="12"/>
  <c r="AD126" i="11"/>
  <c r="J126" i="12"/>
  <c r="AE126" i="11"/>
  <c r="K126" i="12"/>
  <c r="AF126" i="11"/>
  <c r="L126" i="12"/>
  <c r="AG126" i="11"/>
  <c r="M126" i="12"/>
  <c r="AH126" i="11"/>
  <c r="N126" i="12"/>
  <c r="AI126" i="11"/>
  <c r="O126" i="12"/>
  <c r="AJ126" i="11"/>
  <c r="E127" i="12"/>
  <c r="Z127" i="11"/>
  <c r="F127" i="12"/>
  <c r="AA127" i="11"/>
  <c r="G127" i="12"/>
  <c r="AB127" i="11"/>
  <c r="H127" i="12"/>
  <c r="AC127" i="11"/>
  <c r="I127" i="12"/>
  <c r="AD127" i="11"/>
  <c r="J127" i="12"/>
  <c r="AE127" i="11"/>
  <c r="K127" i="12"/>
  <c r="AF127" i="11"/>
  <c r="L127" i="12"/>
  <c r="AG127" i="11"/>
  <c r="M127" i="12"/>
  <c r="AH127" i="11"/>
  <c r="N127" i="12"/>
  <c r="AI127" i="11"/>
  <c r="O127" i="12"/>
  <c r="AJ127" i="11"/>
  <c r="E128" i="12"/>
  <c r="Z128" i="11"/>
  <c r="F128" i="12"/>
  <c r="AA128" i="11"/>
  <c r="G128" i="12"/>
  <c r="AB128" i="11"/>
  <c r="H128" i="12"/>
  <c r="AC128" i="11"/>
  <c r="I128" i="12"/>
  <c r="AD128" i="11"/>
  <c r="J128" i="12"/>
  <c r="AE128" i="11"/>
  <c r="K128" i="12"/>
  <c r="AF128" i="11"/>
  <c r="L128" i="12"/>
  <c r="AG128" i="11"/>
  <c r="M128" i="12"/>
  <c r="AH128" i="11"/>
  <c r="N128" i="12"/>
  <c r="AI128" i="11"/>
  <c r="O128" i="12"/>
  <c r="AJ128" i="11"/>
  <c r="E129" i="12"/>
  <c r="Z129" i="11"/>
  <c r="F129" i="12"/>
  <c r="AA129" i="11"/>
  <c r="G129" i="12"/>
  <c r="AB129" i="11"/>
  <c r="H129" i="12"/>
  <c r="AC129" i="11"/>
  <c r="I129" i="12"/>
  <c r="AD129" i="11"/>
  <c r="J129" i="12"/>
  <c r="AE129" i="11"/>
  <c r="K129" i="12"/>
  <c r="AF129" i="11"/>
  <c r="L129" i="12"/>
  <c r="AG129" i="11"/>
  <c r="M129" i="12"/>
  <c r="AH129" i="11"/>
  <c r="N129" i="12"/>
  <c r="AI129" i="11"/>
  <c r="O129" i="12"/>
  <c r="AJ129" i="11"/>
  <c r="E130" i="12"/>
  <c r="Z130" i="11"/>
  <c r="F130" i="12"/>
  <c r="AA130" i="11"/>
  <c r="G130" i="12"/>
  <c r="AB130" i="11"/>
  <c r="H130" i="12"/>
  <c r="AC130" i="11"/>
  <c r="I130" i="12"/>
  <c r="AD130" i="11"/>
  <c r="J130" i="12"/>
  <c r="AE130" i="11"/>
  <c r="K130" i="12"/>
  <c r="AF130" i="11"/>
  <c r="L130" i="12"/>
  <c r="AG130" i="11"/>
  <c r="M130" i="12"/>
  <c r="AH130" i="11"/>
  <c r="N130" i="12"/>
  <c r="AI130" i="11"/>
  <c r="O130" i="12"/>
  <c r="AJ130" i="11"/>
  <c r="E131" i="12"/>
  <c r="Z131" i="11"/>
  <c r="F131" i="12"/>
  <c r="AA131" i="11"/>
  <c r="G131" i="12"/>
  <c r="AB131" i="11"/>
  <c r="H131" i="12"/>
  <c r="AC131" i="11"/>
  <c r="I131" i="12"/>
  <c r="AD131" i="11"/>
  <c r="J131" i="12"/>
  <c r="AE131" i="11"/>
  <c r="K131" i="12"/>
  <c r="AF131" i="11"/>
  <c r="L131" i="12"/>
  <c r="AG131" i="11"/>
  <c r="M131" i="12"/>
  <c r="AH131" i="11"/>
  <c r="N131" i="12"/>
  <c r="AI131" i="11"/>
  <c r="O131" i="12"/>
  <c r="AJ131" i="11"/>
  <c r="E132" i="12"/>
  <c r="Z132" i="11"/>
  <c r="F132" i="12"/>
  <c r="AA132" i="11"/>
  <c r="G132" i="12"/>
  <c r="AB132" i="11"/>
  <c r="H132" i="12"/>
  <c r="AC132" i="11"/>
  <c r="I132" i="12"/>
  <c r="AD132" i="11"/>
  <c r="J132" i="12"/>
  <c r="AE132" i="11"/>
  <c r="K132" i="12"/>
  <c r="AF132" i="11"/>
  <c r="L132" i="12"/>
  <c r="AG132" i="11"/>
  <c r="M132" i="12"/>
  <c r="AH132" i="11"/>
  <c r="N132" i="12"/>
  <c r="AI132" i="11"/>
  <c r="O132" i="12"/>
  <c r="AJ132" i="11"/>
  <c r="E133" i="12"/>
  <c r="Z133" i="11"/>
  <c r="F133" i="12"/>
  <c r="AA133" i="11"/>
  <c r="G133" i="12"/>
  <c r="AB133" i="11"/>
  <c r="H133" i="12"/>
  <c r="AC133" i="11"/>
  <c r="I133" i="12"/>
  <c r="AD133" i="11"/>
  <c r="J133" i="12"/>
  <c r="AE133" i="11"/>
  <c r="K133" i="12"/>
  <c r="AF133" i="11"/>
  <c r="L133" i="12"/>
  <c r="AG133" i="11"/>
  <c r="M133" i="12"/>
  <c r="AH133" i="11"/>
  <c r="N133" i="12"/>
  <c r="AI133" i="11"/>
  <c r="O133" i="12"/>
  <c r="AJ133" i="11"/>
  <c r="E134" i="12"/>
  <c r="Z134" i="11"/>
  <c r="F134" i="12"/>
  <c r="AA134" i="11"/>
  <c r="G134" i="12"/>
  <c r="AB134" i="11"/>
  <c r="H134" i="12"/>
  <c r="AC134" i="11"/>
  <c r="I134" i="12"/>
  <c r="AD134" i="11"/>
  <c r="J134" i="12"/>
  <c r="AE134" i="11"/>
  <c r="K134" i="12"/>
  <c r="AF134" i="11"/>
  <c r="L134" i="12"/>
  <c r="AG134" i="11"/>
  <c r="M134" i="12"/>
  <c r="AH134" i="11"/>
  <c r="N134" i="12"/>
  <c r="AI134" i="11"/>
  <c r="O134" i="12"/>
  <c r="AJ134" i="11"/>
  <c r="E135" i="12"/>
  <c r="Z135" i="11"/>
  <c r="F135" i="12"/>
  <c r="AA135" i="11"/>
  <c r="G135" i="12"/>
  <c r="AB135" i="11"/>
  <c r="H135" i="12"/>
  <c r="AC135" i="11"/>
  <c r="I135" i="12"/>
  <c r="AD135" i="11"/>
  <c r="J135" i="12"/>
  <c r="AE135" i="11"/>
  <c r="K135" i="12"/>
  <c r="AF135" i="11"/>
  <c r="L135" i="12"/>
  <c r="AG135" i="11"/>
  <c r="M135" i="12"/>
  <c r="AH135" i="11"/>
  <c r="N135" i="12"/>
  <c r="AI135" i="11"/>
  <c r="O135" i="12"/>
  <c r="AJ135" i="11"/>
  <c r="E136" i="12"/>
  <c r="Z136" i="11"/>
  <c r="F136" i="12"/>
  <c r="AA136" i="11"/>
  <c r="G136" i="12"/>
  <c r="AB136" i="11"/>
  <c r="H136" i="12"/>
  <c r="AC136" i="11"/>
  <c r="I136" i="12"/>
  <c r="AD136" i="11"/>
  <c r="J136" i="12"/>
  <c r="AE136" i="11"/>
  <c r="K136" i="12"/>
  <c r="AF136" i="11"/>
  <c r="L136" i="12"/>
  <c r="AG136" i="11"/>
  <c r="M136" i="12"/>
  <c r="AH136" i="11"/>
  <c r="N136" i="12"/>
  <c r="AI136" i="11"/>
  <c r="O136" i="12"/>
  <c r="AJ136" i="11"/>
  <c r="E137" i="12"/>
  <c r="Z137" i="11"/>
  <c r="F137" i="12"/>
  <c r="AA137" i="11"/>
  <c r="G137" i="12"/>
  <c r="AB137" i="11"/>
  <c r="H137" i="12"/>
  <c r="AC137" i="11"/>
  <c r="I137" i="12"/>
  <c r="AD137" i="11"/>
  <c r="J137" i="12"/>
  <c r="AE137" i="11"/>
  <c r="K137" i="12"/>
  <c r="AF137" i="11"/>
  <c r="L137" i="12"/>
  <c r="AG137" i="11"/>
  <c r="M137" i="12"/>
  <c r="AH137" i="11"/>
  <c r="N137" i="12"/>
  <c r="AI137" i="11"/>
  <c r="O137" i="12"/>
  <c r="AJ137" i="11"/>
  <c r="E138" i="12"/>
  <c r="Z138" i="11"/>
  <c r="F138" i="12"/>
  <c r="AA138" i="11"/>
  <c r="G138" i="12"/>
  <c r="AB138" i="11"/>
  <c r="H138" i="12"/>
  <c r="AC138" i="11"/>
  <c r="I138" i="12"/>
  <c r="AD138" i="11"/>
  <c r="J138" i="12"/>
  <c r="AE138" i="11"/>
  <c r="K138" i="12"/>
  <c r="AF138" i="11"/>
  <c r="L138" i="12"/>
  <c r="AG138" i="11"/>
  <c r="M138" i="12"/>
  <c r="AH138" i="11"/>
  <c r="N138" i="12"/>
  <c r="AI138" i="11"/>
  <c r="O138" i="12"/>
  <c r="AJ138" i="11"/>
  <c r="E139" i="12"/>
  <c r="Z139" i="11"/>
  <c r="F139" i="12"/>
  <c r="AA139" i="11"/>
  <c r="G139" i="12"/>
  <c r="AB139" i="11"/>
  <c r="H139" i="12"/>
  <c r="AC139" i="11"/>
  <c r="I139" i="12"/>
  <c r="AD139" i="11"/>
  <c r="J139" i="12"/>
  <c r="AE139" i="11"/>
  <c r="K139" i="12"/>
  <c r="AF139" i="11"/>
  <c r="L139" i="12"/>
  <c r="AG139" i="11"/>
  <c r="M139" i="12"/>
  <c r="AH139" i="11"/>
  <c r="N139" i="12"/>
  <c r="AI139" i="11"/>
  <c r="O139" i="12"/>
  <c r="AJ139" i="11"/>
  <c r="E140" i="12"/>
  <c r="Z140" i="11"/>
  <c r="F140" i="12"/>
  <c r="AA140" i="11"/>
  <c r="G140" i="12"/>
  <c r="AB140" i="11"/>
  <c r="H140" i="12"/>
  <c r="AC140" i="11"/>
  <c r="I140" i="12"/>
  <c r="AD140" i="11"/>
  <c r="J140" i="12"/>
  <c r="AE140" i="11"/>
  <c r="K140" i="12"/>
  <c r="AF140" i="11"/>
  <c r="L140" i="12"/>
  <c r="AG140" i="11"/>
  <c r="M140" i="12"/>
  <c r="AH140" i="11"/>
  <c r="N140" i="12"/>
  <c r="AI140" i="11"/>
  <c r="O140" i="12"/>
  <c r="AJ140" i="11"/>
  <c r="E141" i="12"/>
  <c r="Z141" i="11"/>
  <c r="F141" i="12"/>
  <c r="AA141" i="11"/>
  <c r="G141" i="12"/>
  <c r="AB141" i="11"/>
  <c r="H141" i="12"/>
  <c r="AC141" i="11"/>
  <c r="I141" i="12"/>
  <c r="AD141" i="11"/>
  <c r="J141" i="12"/>
  <c r="AE141" i="11"/>
  <c r="K141" i="12"/>
  <c r="AF141" i="11"/>
  <c r="L141" i="12"/>
  <c r="AG141" i="11"/>
  <c r="M141" i="12"/>
  <c r="AH141" i="11"/>
  <c r="N141" i="12"/>
  <c r="AI141" i="11"/>
  <c r="O141" i="12"/>
  <c r="AJ141" i="11"/>
  <c r="E142" i="12"/>
  <c r="Z142" i="11"/>
  <c r="F142" i="12"/>
  <c r="AA142" i="11"/>
  <c r="G142" i="12"/>
  <c r="AB142" i="11"/>
  <c r="H142" i="12"/>
  <c r="AC142" i="11"/>
  <c r="I142" i="12"/>
  <c r="AD142" i="11"/>
  <c r="J142" i="12"/>
  <c r="AE142" i="11"/>
  <c r="K142" i="12"/>
  <c r="AF142" i="11"/>
  <c r="L142" i="12"/>
  <c r="AG142" i="11"/>
  <c r="M142" i="12"/>
  <c r="AH142" i="11"/>
  <c r="N142" i="12"/>
  <c r="AI142" i="11"/>
  <c r="O142" i="12"/>
  <c r="AJ142" i="11"/>
  <c r="E143" i="12"/>
  <c r="Z143" i="11"/>
  <c r="F143" i="12"/>
  <c r="AA143" i="11"/>
  <c r="G143" i="12"/>
  <c r="AB143" i="11"/>
  <c r="H143" i="12"/>
  <c r="AC143" i="11"/>
  <c r="I143" i="12"/>
  <c r="AD143" i="11"/>
  <c r="J143" i="12"/>
  <c r="AE143" i="11"/>
  <c r="K143" i="12"/>
  <c r="AF143" i="11"/>
  <c r="L143" i="12"/>
  <c r="AG143" i="11"/>
  <c r="M143" i="12"/>
  <c r="AH143" i="11"/>
  <c r="N143" i="12"/>
  <c r="AI143" i="11"/>
  <c r="O143" i="12"/>
  <c r="AJ143" i="11"/>
  <c r="E144" i="12"/>
  <c r="Z144" i="11"/>
  <c r="F144" i="12"/>
  <c r="AA144" i="11"/>
  <c r="G144" i="12"/>
  <c r="AB144" i="11"/>
  <c r="H144" i="12"/>
  <c r="AC144" i="11"/>
  <c r="I144" i="12"/>
  <c r="AD144" i="11"/>
  <c r="J144" i="12"/>
  <c r="AE144" i="11"/>
  <c r="K144" i="12"/>
  <c r="AF144" i="11"/>
  <c r="L144" i="12"/>
  <c r="AG144" i="11"/>
  <c r="M144" i="12"/>
  <c r="AH144" i="11"/>
  <c r="N144" i="12"/>
  <c r="AI144" i="11"/>
  <c r="O144" i="12"/>
  <c r="AJ144" i="11"/>
  <c r="E145" i="12"/>
  <c r="Z145" i="11"/>
  <c r="F145" i="12"/>
  <c r="AA145" i="11"/>
  <c r="G145" i="12"/>
  <c r="AB145" i="11"/>
  <c r="H145" i="12"/>
  <c r="AC145" i="11"/>
  <c r="I145" i="12"/>
  <c r="AD145" i="11"/>
  <c r="J145" i="12"/>
  <c r="AE145" i="11"/>
  <c r="K145" i="12"/>
  <c r="AF145" i="11"/>
  <c r="L145" i="12"/>
  <c r="AG145" i="11"/>
  <c r="M145" i="12"/>
  <c r="AH145" i="11"/>
  <c r="N145" i="12"/>
  <c r="AI145" i="11"/>
  <c r="O145" i="12"/>
  <c r="AJ145" i="11"/>
  <c r="E146" i="12"/>
  <c r="Z146" i="11"/>
  <c r="F146" i="12"/>
  <c r="AA146" i="11"/>
  <c r="G146" i="12"/>
  <c r="AB146" i="11"/>
  <c r="H146" i="12"/>
  <c r="AC146" i="11"/>
  <c r="I146" i="12"/>
  <c r="AD146" i="11"/>
  <c r="J146" i="12"/>
  <c r="AE146" i="11"/>
  <c r="K146" i="12"/>
  <c r="AF146" i="11"/>
  <c r="L146" i="12"/>
  <c r="AG146" i="11"/>
  <c r="M146" i="12"/>
  <c r="AH146" i="11"/>
  <c r="N146" i="12"/>
  <c r="AI146" i="11"/>
  <c r="O146" i="12"/>
  <c r="AJ146" i="11"/>
  <c r="E147" i="12"/>
  <c r="Z147" i="11"/>
  <c r="F147" i="12"/>
  <c r="AA147" i="11"/>
  <c r="G147" i="12"/>
  <c r="AB147" i="11"/>
  <c r="H147" i="12"/>
  <c r="AC147" i="11"/>
  <c r="I147" i="12"/>
  <c r="AD147" i="11"/>
  <c r="J147" i="12"/>
  <c r="AE147" i="11"/>
  <c r="K147" i="12"/>
  <c r="AF147" i="11"/>
  <c r="L147" i="12"/>
  <c r="AG147" i="11"/>
  <c r="M147" i="12"/>
  <c r="AH147" i="11"/>
  <c r="N147" i="12"/>
  <c r="AI147" i="11"/>
  <c r="O147" i="12"/>
  <c r="AJ147" i="11"/>
  <c r="E148" i="12"/>
  <c r="Z148" i="11"/>
  <c r="F148" i="12"/>
  <c r="AA148" i="11"/>
  <c r="G148" i="12"/>
  <c r="AB148" i="11"/>
  <c r="H148" i="12"/>
  <c r="AC148" i="11"/>
  <c r="I148" i="12"/>
  <c r="AD148" i="11"/>
  <c r="J148" i="12"/>
  <c r="AE148" i="11"/>
  <c r="K148" i="12"/>
  <c r="AF148" i="11"/>
  <c r="L148" i="12"/>
  <c r="AG148" i="11"/>
  <c r="M148" i="12"/>
  <c r="AH148" i="11"/>
  <c r="N148" i="12"/>
  <c r="AI148" i="11"/>
  <c r="O148" i="12"/>
  <c r="AJ148" i="11"/>
  <c r="E149" i="12"/>
  <c r="Z149" i="11"/>
  <c r="F149" i="12"/>
  <c r="AA149" i="11"/>
  <c r="G149" i="12"/>
  <c r="AB149" i="11"/>
  <c r="H149" i="12"/>
  <c r="AC149" i="11"/>
  <c r="I149" i="12"/>
  <c r="AD149" i="11"/>
  <c r="J149" i="12"/>
  <c r="AE149" i="11"/>
  <c r="K149" i="12"/>
  <c r="AF149" i="11"/>
  <c r="L149" i="12"/>
  <c r="AG149" i="11"/>
  <c r="M149" i="12"/>
  <c r="AH149" i="11"/>
  <c r="N149" i="12"/>
  <c r="AI149" i="11"/>
  <c r="O149" i="12"/>
  <c r="AJ149" i="11"/>
  <c r="E150" i="12"/>
  <c r="Z150" i="11"/>
  <c r="F150" i="12"/>
  <c r="AA150" i="11"/>
  <c r="G150" i="12"/>
  <c r="AB150" i="11"/>
  <c r="H150" i="12"/>
  <c r="AC150" i="11"/>
  <c r="I150" i="12"/>
  <c r="AD150" i="11"/>
  <c r="J150" i="12"/>
  <c r="AE150" i="11"/>
  <c r="K150" i="12"/>
  <c r="AF150" i="11"/>
  <c r="L150" i="12"/>
  <c r="AG150" i="11"/>
  <c r="M150" i="12"/>
  <c r="AH150" i="11"/>
  <c r="N150" i="12"/>
  <c r="AI150" i="11"/>
  <c r="O150" i="12"/>
  <c r="AJ150" i="11"/>
  <c r="E151" i="12"/>
  <c r="Z151" i="11"/>
  <c r="F151" i="12"/>
  <c r="AA151" i="11"/>
  <c r="G151" i="12"/>
  <c r="AB151" i="11"/>
  <c r="H151" i="12"/>
  <c r="AC151" i="11"/>
  <c r="I151" i="12"/>
  <c r="AD151" i="11"/>
  <c r="J151" i="12"/>
  <c r="AE151" i="11"/>
  <c r="K151" i="12"/>
  <c r="AF151" i="11"/>
  <c r="L151" i="12"/>
  <c r="AG151" i="11"/>
  <c r="M151" i="12"/>
  <c r="AH151" i="11"/>
  <c r="N151" i="12"/>
  <c r="AI151" i="11"/>
  <c r="O151" i="12"/>
  <c r="AJ151" i="11"/>
  <c r="E152" i="12"/>
  <c r="Z152" i="11"/>
  <c r="F152" i="12"/>
  <c r="AA152" i="11"/>
  <c r="G152" i="12"/>
  <c r="AB152" i="11"/>
  <c r="H152" i="12"/>
  <c r="AC152" i="11"/>
  <c r="I152" i="12"/>
  <c r="AD152" i="11"/>
  <c r="J152" i="12"/>
  <c r="AE152" i="11"/>
  <c r="K152" i="12"/>
  <c r="AF152" i="11"/>
  <c r="L152" i="12"/>
  <c r="AG152" i="11"/>
  <c r="M152" i="12"/>
  <c r="AH152" i="11"/>
  <c r="N152" i="12"/>
  <c r="AI152" i="11"/>
  <c r="O152" i="12"/>
  <c r="AJ152" i="11"/>
  <c r="E153" i="12"/>
  <c r="Z153" i="11"/>
  <c r="F153" i="12"/>
  <c r="AA153" i="11"/>
  <c r="G153" i="12"/>
  <c r="AB153" i="11"/>
  <c r="H153" i="12"/>
  <c r="AC153" i="11"/>
  <c r="I153" i="12"/>
  <c r="AD153" i="11"/>
  <c r="J153" i="12"/>
  <c r="AE153" i="11"/>
  <c r="K153" i="12"/>
  <c r="AF153" i="11"/>
  <c r="L153" i="12"/>
  <c r="AG153" i="11"/>
  <c r="M153" i="12"/>
  <c r="AH153" i="11"/>
  <c r="N153" i="12"/>
  <c r="AI153" i="11"/>
  <c r="O153" i="12"/>
  <c r="AJ153" i="11"/>
  <c r="E154" i="12"/>
  <c r="Z154" i="11"/>
  <c r="F154" i="12"/>
  <c r="AA154" i="11"/>
  <c r="G154" i="12"/>
  <c r="AB154" i="11"/>
  <c r="H154" i="12"/>
  <c r="AC154" i="11"/>
  <c r="I154" i="12"/>
  <c r="AD154" i="11"/>
  <c r="J154" i="12"/>
  <c r="AE154" i="11"/>
  <c r="K154" i="12"/>
  <c r="AF154" i="11"/>
  <c r="L154" i="12"/>
  <c r="AG154" i="11"/>
  <c r="M154" i="12"/>
  <c r="AH154" i="11"/>
  <c r="N154" i="12"/>
  <c r="AI154" i="11"/>
  <c r="O154" i="12"/>
  <c r="AJ154" i="11"/>
  <c r="E155" i="12"/>
  <c r="Z155" i="11"/>
  <c r="F155" i="12"/>
  <c r="AA155" i="11"/>
  <c r="G155" i="12"/>
  <c r="AB155" i="11"/>
  <c r="H155" i="12"/>
  <c r="AC155" i="11"/>
  <c r="I155" i="12"/>
  <c r="AD155" i="11"/>
  <c r="J155" i="12"/>
  <c r="AE155" i="11"/>
  <c r="K155" i="12"/>
  <c r="AF155" i="11"/>
  <c r="L155" i="12"/>
  <c r="AG155" i="11"/>
  <c r="M155" i="12"/>
  <c r="AH155" i="11"/>
  <c r="N155" i="12"/>
  <c r="AI155" i="11"/>
  <c r="O155" i="12"/>
  <c r="AJ155" i="11"/>
  <c r="E4" i="5"/>
  <c r="AD4" i="1"/>
  <c r="F4" i="5"/>
  <c r="AE4" i="1"/>
  <c r="G4" i="5"/>
  <c r="AF4" i="1"/>
  <c r="H4" i="5"/>
  <c r="AG4" i="1"/>
  <c r="I4" i="5"/>
  <c r="AH4" i="1"/>
  <c r="J4" i="5"/>
  <c r="AI4" i="1"/>
  <c r="K4" i="5"/>
  <c r="AJ4" i="1"/>
  <c r="L4" i="5"/>
  <c r="AK4" i="1"/>
  <c r="M4" i="5"/>
  <c r="AL4" i="1"/>
  <c r="N4" i="5"/>
  <c r="AM4" i="1"/>
  <c r="O4" i="5"/>
  <c r="AN4" i="1"/>
  <c r="E4" i="12"/>
  <c r="Z4" i="11"/>
  <c r="F4" i="12"/>
  <c r="AA4" i="11"/>
  <c r="G4" i="12"/>
  <c r="AB4" i="11"/>
  <c r="H4" i="12"/>
  <c r="AC4" i="11"/>
  <c r="I4" i="12"/>
  <c r="AD4" i="11"/>
  <c r="J4" i="12"/>
  <c r="AE4" i="11"/>
  <c r="K4" i="12"/>
  <c r="AF4" i="11"/>
  <c r="L4" i="12"/>
  <c r="AG4" i="11"/>
  <c r="M4" i="12"/>
  <c r="AH4" i="11"/>
  <c r="N4" i="12"/>
  <c r="AI4" i="11"/>
  <c r="O4" i="12"/>
  <c r="AJ4" i="11"/>
  <c r="F3" i="5"/>
  <c r="AE3" i="1"/>
  <c r="G3" i="5"/>
  <c r="AF3" i="1"/>
  <c r="H3" i="5"/>
  <c r="AG3" i="1"/>
  <c r="I3" i="5"/>
  <c r="AH3" i="1"/>
  <c r="J3" i="5"/>
  <c r="AI3" i="1"/>
  <c r="K3" i="5"/>
  <c r="AJ3" i="1"/>
  <c r="L3" i="5"/>
  <c r="AK3" i="1"/>
  <c r="M3" i="5"/>
  <c r="AL3" i="1"/>
  <c r="N3" i="5"/>
  <c r="AM3" i="1"/>
  <c r="O3" i="5"/>
  <c r="AN3" i="1"/>
  <c r="F3" i="12"/>
  <c r="AA3" i="11"/>
  <c r="G3" i="12"/>
  <c r="AB3" i="11"/>
  <c r="H3" i="12"/>
  <c r="AC3" i="11"/>
  <c r="I3" i="12"/>
  <c r="AD3" i="11"/>
  <c r="J3" i="12"/>
  <c r="AE3" i="11"/>
  <c r="K3" i="12"/>
  <c r="AF3" i="11"/>
  <c r="L3" i="12"/>
  <c r="AG3" i="11"/>
  <c r="M3" i="12"/>
  <c r="AH3" i="11"/>
  <c r="N3" i="12"/>
  <c r="AI3" i="11"/>
  <c r="O3" i="12"/>
  <c r="AJ3" i="11"/>
  <c r="E3" i="5"/>
  <c r="AD3" i="1"/>
  <c r="E3" i="12"/>
  <c r="Z3" i="11"/>
  <c r="F2" i="5"/>
  <c r="AE2" i="1"/>
  <c r="G2" i="5"/>
  <c r="AF2" i="1"/>
  <c r="H2" i="5"/>
  <c r="AG2" i="1"/>
  <c r="I2" i="5"/>
  <c r="AH2" i="1"/>
  <c r="J2" i="5"/>
  <c r="AI2" i="1"/>
  <c r="K2" i="5"/>
  <c r="AJ2" i="1"/>
  <c r="L2" i="5"/>
  <c r="AK2" i="1"/>
  <c r="M2" i="5"/>
  <c r="AL2" i="1"/>
  <c r="N2" i="5"/>
  <c r="AM2" i="1"/>
  <c r="O2" i="5"/>
  <c r="AN2" i="1"/>
  <c r="F2" i="12"/>
  <c r="AA2" i="11"/>
  <c r="G2" i="12"/>
  <c r="AB2" i="11"/>
  <c r="H2" i="12"/>
  <c r="AC2" i="11"/>
  <c r="I2" i="12"/>
  <c r="AD2" i="11"/>
  <c r="J2" i="12"/>
  <c r="AE2" i="11"/>
  <c r="K2" i="12"/>
  <c r="AF2" i="11"/>
  <c r="L2" i="12"/>
  <c r="AG2" i="11"/>
  <c r="M2" i="12"/>
  <c r="AH2" i="11"/>
  <c r="N2" i="12"/>
  <c r="AI2" i="11"/>
  <c r="O2" i="12"/>
  <c r="AJ2" i="11"/>
  <c r="E2" i="5"/>
  <c r="AD2" i="1"/>
  <c r="E2" i="12"/>
  <c r="Z2" i="11"/>
  <c r="G2" i="1"/>
  <c r="Q2" i="1"/>
  <c r="V2" i="1"/>
  <c r="W2" i="1"/>
  <c r="X2" i="1"/>
  <c r="Y2" i="1"/>
  <c r="AO2" i="1"/>
  <c r="AP2" i="1"/>
  <c r="AQ2" i="1"/>
  <c r="BJ2" i="1"/>
  <c r="G3" i="1"/>
  <c r="Q3" i="1"/>
  <c r="V3" i="1"/>
  <c r="W3" i="1"/>
  <c r="X3" i="1"/>
  <c r="AO3" i="1"/>
  <c r="AP3" i="1"/>
  <c r="G4" i="1"/>
  <c r="Q4" i="1"/>
  <c r="V4" i="1"/>
  <c r="W4" i="1"/>
  <c r="X4" i="1"/>
  <c r="Y4" i="1"/>
  <c r="AO4" i="1"/>
  <c r="AP4" i="1"/>
  <c r="G5" i="1"/>
  <c r="Q5" i="1"/>
  <c r="V5" i="1"/>
  <c r="W5" i="1"/>
  <c r="AO5" i="1"/>
  <c r="AP5" i="1"/>
  <c r="G6" i="1"/>
  <c r="Q6" i="1"/>
  <c r="V6" i="1"/>
  <c r="W6" i="1"/>
  <c r="X6" i="1"/>
  <c r="AO6" i="1"/>
  <c r="AP6" i="1"/>
  <c r="G7" i="1"/>
  <c r="Q7" i="1"/>
  <c r="V7" i="1"/>
  <c r="W7" i="1"/>
  <c r="AO7" i="1"/>
  <c r="AP7" i="1"/>
  <c r="G8" i="1"/>
  <c r="Q8" i="1"/>
  <c r="V8" i="1"/>
  <c r="W8" i="1"/>
  <c r="X8" i="1"/>
  <c r="Y8" i="1"/>
  <c r="AO8" i="1"/>
  <c r="AP8" i="1"/>
  <c r="G9" i="1"/>
  <c r="Q9" i="1"/>
  <c r="V9" i="1"/>
  <c r="W9" i="1"/>
  <c r="AO9" i="1"/>
  <c r="AP9" i="1"/>
  <c r="G10" i="1"/>
  <c r="Q10" i="1"/>
  <c r="V10" i="1"/>
  <c r="W10" i="1"/>
  <c r="X10" i="1"/>
  <c r="AO10" i="1"/>
  <c r="AP10" i="1"/>
  <c r="G11" i="1"/>
  <c r="Q11" i="1"/>
  <c r="V11" i="1"/>
  <c r="W11" i="1"/>
  <c r="AO11" i="1"/>
  <c r="AP11" i="1"/>
  <c r="G12" i="1"/>
  <c r="Q12" i="1"/>
  <c r="V12" i="1"/>
  <c r="W12" i="1"/>
  <c r="X12" i="1"/>
  <c r="Y12" i="1"/>
  <c r="AO12" i="1"/>
  <c r="AP12" i="1"/>
  <c r="G13" i="1"/>
  <c r="Q13" i="1"/>
  <c r="V13" i="1"/>
  <c r="W13" i="1"/>
  <c r="AO13" i="1"/>
  <c r="AP13" i="1"/>
  <c r="Y10" i="1"/>
  <c r="X13" i="1"/>
  <c r="Y13" i="1"/>
  <c r="X9" i="1"/>
  <c r="Y9" i="1"/>
  <c r="X5" i="1"/>
  <c r="Y5" i="1"/>
  <c r="X11" i="1"/>
  <c r="Y11" i="1"/>
  <c r="X7" i="1"/>
  <c r="Y7" i="1"/>
  <c r="Y6" i="1"/>
  <c r="Y3" i="1"/>
  <c r="AQ13" i="1"/>
  <c r="BJ13" i="1"/>
  <c r="AQ12" i="1"/>
  <c r="BJ12" i="1"/>
  <c r="AQ11" i="1"/>
  <c r="BJ11" i="1"/>
  <c r="AQ10" i="1"/>
  <c r="BJ10" i="1"/>
  <c r="AQ9" i="1"/>
  <c r="BJ9" i="1"/>
  <c r="AQ8" i="1"/>
  <c r="BJ8" i="1"/>
  <c r="AQ7" i="1"/>
  <c r="BJ7" i="1"/>
  <c r="AQ6" i="1"/>
  <c r="BJ6" i="1"/>
  <c r="AQ5" i="1"/>
  <c r="BJ5" i="1"/>
  <c r="AQ4" i="1"/>
  <c r="BJ4" i="1"/>
  <c r="AQ3" i="1"/>
  <c r="BJ3" i="1"/>
  <c r="AR110" i="12"/>
  <c r="I108" i="19"/>
  <c r="C103" i="19"/>
  <c r="BB93" i="12"/>
  <c r="C12" i="12"/>
  <c r="D12" i="12"/>
  <c r="D74" i="19"/>
  <c r="F72" i="1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AP14" i="1"/>
  <c r="AO14" i="1"/>
  <c r="AP15" i="1"/>
  <c r="AO15" i="1"/>
  <c r="AP16" i="1"/>
  <c r="AO16" i="1"/>
  <c r="AP17" i="1"/>
  <c r="AO17" i="1"/>
  <c r="AP18" i="1"/>
  <c r="AO18" i="1"/>
  <c r="AP19" i="1"/>
  <c r="AO19" i="1"/>
  <c r="AP20" i="1"/>
  <c r="AO20" i="1"/>
  <c r="AP21" i="1"/>
  <c r="AO21" i="1"/>
  <c r="AP22" i="1"/>
  <c r="AO22" i="1"/>
  <c r="AP23" i="1"/>
  <c r="AO23" i="1"/>
  <c r="AP24" i="1"/>
  <c r="AO24" i="1"/>
  <c r="AP25" i="1"/>
  <c r="AO25" i="1"/>
  <c r="AP26" i="1"/>
  <c r="AO26" i="1"/>
  <c r="AP27" i="1"/>
  <c r="AO27" i="1"/>
  <c r="AP28" i="1"/>
  <c r="AO28" i="1"/>
  <c r="AP29" i="1"/>
  <c r="AO29" i="1"/>
  <c r="AP30" i="1"/>
  <c r="AO30" i="1"/>
  <c r="AP31" i="1"/>
  <c r="AO31" i="1"/>
  <c r="AP32" i="1"/>
  <c r="AO32" i="1"/>
  <c r="AP33" i="1"/>
  <c r="AO33" i="1"/>
  <c r="AP34" i="1"/>
  <c r="AO34" i="1"/>
  <c r="AP35" i="1"/>
  <c r="AO35" i="1"/>
  <c r="AP36" i="1"/>
  <c r="AO36" i="1"/>
  <c r="AP37" i="1"/>
  <c r="AO37" i="1"/>
  <c r="AP38" i="1"/>
  <c r="AO38" i="1"/>
  <c r="AP39" i="1"/>
  <c r="AO39" i="1"/>
  <c r="AP40" i="1"/>
  <c r="AO40" i="1"/>
  <c r="AP41" i="1"/>
  <c r="AO41" i="1"/>
  <c r="AP42" i="1"/>
  <c r="AO42" i="1"/>
  <c r="AP43" i="1"/>
  <c r="AO43" i="1"/>
  <c r="AP44" i="1"/>
  <c r="AO44" i="1"/>
  <c r="AP45" i="1"/>
  <c r="AO45" i="1"/>
  <c r="AP46" i="1"/>
  <c r="AO46" i="1"/>
  <c r="AP47" i="1"/>
  <c r="AO47" i="1"/>
  <c r="AP48" i="1"/>
  <c r="AO48" i="1"/>
  <c r="AP49" i="1"/>
  <c r="AO49" i="1"/>
  <c r="AP50" i="1"/>
  <c r="AO50" i="1"/>
  <c r="AP51" i="1"/>
  <c r="AO51" i="1"/>
  <c r="AP52" i="1"/>
  <c r="AO52" i="1"/>
  <c r="AP53" i="1"/>
  <c r="AO53" i="1"/>
  <c r="AP54" i="1"/>
  <c r="AO54" i="1"/>
  <c r="AP55" i="1"/>
  <c r="AO55" i="1"/>
  <c r="AP56" i="1"/>
  <c r="AO56" i="1"/>
  <c r="AP57" i="1"/>
  <c r="AO57" i="1"/>
  <c r="AP58" i="1"/>
  <c r="AO58" i="1"/>
  <c r="AP59" i="1"/>
  <c r="AO59" i="1"/>
  <c r="AP60" i="1"/>
  <c r="AO60" i="1"/>
  <c r="AP61" i="1"/>
  <c r="AO61" i="1"/>
  <c r="AP62" i="1"/>
  <c r="AO62" i="1"/>
  <c r="AP63" i="1"/>
  <c r="AO63" i="1"/>
  <c r="AP64" i="1"/>
  <c r="AO64" i="1"/>
  <c r="AP65" i="1"/>
  <c r="AO65" i="1"/>
  <c r="AP66" i="1"/>
  <c r="AO66" i="1"/>
  <c r="AP67" i="1"/>
  <c r="AO67" i="1"/>
  <c r="AP68" i="1"/>
  <c r="AO68" i="1"/>
  <c r="AP69" i="1"/>
  <c r="AO69" i="1"/>
  <c r="AP70" i="1"/>
  <c r="AO70" i="1"/>
  <c r="AP71" i="1"/>
  <c r="AO71" i="1"/>
  <c r="AP72" i="1"/>
  <c r="AO72" i="1"/>
  <c r="AP73" i="1"/>
  <c r="AO73" i="1"/>
  <c r="AP74" i="1"/>
  <c r="AO74" i="1"/>
  <c r="AP75" i="1"/>
  <c r="AO75" i="1"/>
  <c r="AP76" i="1"/>
  <c r="AO76" i="1"/>
  <c r="AP77" i="1"/>
  <c r="AO77" i="1"/>
  <c r="AP78" i="1"/>
  <c r="AO78" i="1"/>
  <c r="AP79" i="1"/>
  <c r="AO79" i="1"/>
  <c r="AP80" i="1"/>
  <c r="AO80" i="1"/>
  <c r="AP81" i="1"/>
  <c r="AO81" i="1"/>
  <c r="AP82" i="1"/>
  <c r="AO82" i="1"/>
  <c r="AP83" i="1"/>
  <c r="AO83" i="1"/>
  <c r="AP84" i="1"/>
  <c r="AO84" i="1"/>
  <c r="AP85" i="1"/>
  <c r="AO85" i="1"/>
  <c r="AP86" i="1"/>
  <c r="AO86" i="1"/>
  <c r="AP87" i="1"/>
  <c r="AO87" i="1"/>
  <c r="AP88" i="1"/>
  <c r="AO88" i="1"/>
  <c r="AP89" i="1"/>
  <c r="AO89" i="1"/>
  <c r="AP90" i="1"/>
  <c r="AO90" i="1"/>
  <c r="AP91" i="1"/>
  <c r="AO91" i="1"/>
  <c r="AP92" i="1"/>
  <c r="AO92" i="1"/>
  <c r="AP93" i="1"/>
  <c r="AO93" i="1"/>
  <c r="AP94" i="1"/>
  <c r="AO94" i="1"/>
  <c r="AP95" i="1"/>
  <c r="AO95" i="1"/>
  <c r="AP96" i="1"/>
  <c r="AO96" i="1"/>
  <c r="AP97" i="1"/>
  <c r="AO97" i="1"/>
  <c r="AP98" i="1"/>
  <c r="AO98" i="1"/>
  <c r="AP99" i="1"/>
  <c r="AO99" i="1"/>
  <c r="AP100" i="1"/>
  <c r="AO100" i="1"/>
  <c r="AP101" i="1"/>
  <c r="AO101" i="1"/>
  <c r="AP102" i="1"/>
  <c r="AO102" i="1"/>
  <c r="AP103" i="1"/>
  <c r="AO103" i="1"/>
  <c r="AP104" i="1"/>
  <c r="AO104" i="1"/>
  <c r="AP105" i="1"/>
  <c r="AO105" i="1"/>
  <c r="AP106" i="1"/>
  <c r="AO106" i="1"/>
  <c r="AP107" i="1"/>
  <c r="AO107" i="1"/>
  <c r="AP108" i="1"/>
  <c r="AO108" i="1"/>
  <c r="AP109" i="1"/>
  <c r="AO109" i="1"/>
  <c r="AP110" i="1"/>
  <c r="AO110" i="1"/>
  <c r="AP111" i="1"/>
  <c r="AO111" i="1"/>
  <c r="AP112" i="1"/>
  <c r="AO112" i="1"/>
  <c r="AP113" i="1"/>
  <c r="AO113" i="1"/>
  <c r="AP114" i="1"/>
  <c r="AO114" i="1"/>
  <c r="AP115" i="1"/>
  <c r="AO115" i="1"/>
  <c r="AP116" i="1"/>
  <c r="AO116" i="1"/>
  <c r="AP117" i="1"/>
  <c r="AO117" i="1"/>
  <c r="AP118" i="1"/>
  <c r="AO118" i="1"/>
  <c r="AP119" i="1"/>
  <c r="AO119" i="1"/>
  <c r="AP120" i="1"/>
  <c r="AO120" i="1"/>
  <c r="AP121" i="1"/>
  <c r="AO121" i="1"/>
  <c r="AP122" i="1"/>
  <c r="AO122" i="1"/>
  <c r="AP123" i="1"/>
  <c r="AO123" i="1"/>
  <c r="AP124" i="1"/>
  <c r="AO124" i="1"/>
  <c r="AP125" i="1"/>
  <c r="AO125" i="1"/>
  <c r="AP126" i="1"/>
  <c r="AO126" i="1"/>
  <c r="AP127" i="1"/>
  <c r="AO127" i="1"/>
  <c r="AP128" i="1"/>
  <c r="AO128" i="1"/>
  <c r="AP129" i="1"/>
  <c r="AO129" i="1"/>
  <c r="AP130" i="1"/>
  <c r="AO130" i="1"/>
  <c r="AP131" i="1"/>
  <c r="AO131" i="1"/>
  <c r="AP132" i="1"/>
  <c r="AO132" i="1"/>
  <c r="AP133" i="1"/>
  <c r="AO133" i="1"/>
  <c r="AP134" i="1"/>
  <c r="AO134" i="1"/>
  <c r="AP135" i="1"/>
  <c r="AO135" i="1"/>
  <c r="AP136" i="1"/>
  <c r="AO136" i="1"/>
  <c r="AP137" i="1"/>
  <c r="AO137" i="1"/>
  <c r="AP138" i="1"/>
  <c r="AO138" i="1"/>
  <c r="AP139" i="1"/>
  <c r="AO139" i="1"/>
  <c r="AP140" i="1"/>
  <c r="AO140" i="1"/>
  <c r="AP141" i="1"/>
  <c r="AO141" i="1"/>
  <c r="AP142" i="1"/>
  <c r="AO142" i="1"/>
  <c r="AP143" i="1"/>
  <c r="AO143" i="1"/>
  <c r="AP144" i="1"/>
  <c r="AO144" i="1"/>
  <c r="AP145" i="1"/>
  <c r="AO145" i="1"/>
  <c r="AP146" i="1"/>
  <c r="AO146" i="1"/>
  <c r="AP147" i="1"/>
  <c r="AO147" i="1"/>
  <c r="AP148" i="1"/>
  <c r="AO148" i="1"/>
  <c r="AP149" i="1"/>
  <c r="AO149" i="1"/>
  <c r="AP150" i="1"/>
  <c r="AO150" i="1"/>
  <c r="AP151" i="1"/>
  <c r="AO151" i="1"/>
  <c r="AP152" i="1"/>
  <c r="AO152" i="1"/>
  <c r="AP153" i="1"/>
  <c r="AO153" i="1"/>
  <c r="AP154" i="1"/>
  <c r="AO154" i="1"/>
  <c r="AP155" i="1"/>
  <c r="AO155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X38" i="1"/>
  <c r="V39" i="1"/>
  <c r="V40" i="1"/>
  <c r="V41" i="1"/>
  <c r="V42" i="1"/>
  <c r="V43" i="1"/>
  <c r="V44" i="1"/>
  <c r="V45" i="1"/>
  <c r="X45" i="1"/>
  <c r="Y45" i="1"/>
  <c r="V46" i="1"/>
  <c r="V47" i="1"/>
  <c r="V48" i="1"/>
  <c r="V49" i="1"/>
  <c r="X49" i="1"/>
  <c r="Y49" i="1"/>
  <c r="V50" i="1"/>
  <c r="V51" i="1"/>
  <c r="V52" i="1"/>
  <c r="V53" i="1"/>
  <c r="V54" i="1"/>
  <c r="V55" i="1"/>
  <c r="V56" i="1"/>
  <c r="V57" i="1"/>
  <c r="V58" i="1"/>
  <c r="X58" i="1"/>
  <c r="Y58" i="1"/>
  <c r="V59" i="1"/>
  <c r="V60" i="1"/>
  <c r="V61" i="1"/>
  <c r="X61" i="1"/>
  <c r="Y61" i="1"/>
  <c r="V62" i="1"/>
  <c r="X62" i="1"/>
  <c r="Y62" i="1"/>
  <c r="V63" i="1"/>
  <c r="V64" i="1"/>
  <c r="V65" i="1"/>
  <c r="X65" i="1"/>
  <c r="Y65" i="1"/>
  <c r="V66" i="1"/>
  <c r="X66" i="1"/>
  <c r="Y66" i="1"/>
  <c r="V67" i="1"/>
  <c r="V68" i="1"/>
  <c r="V69" i="1"/>
  <c r="X69" i="1"/>
  <c r="Y69" i="1"/>
  <c r="V70" i="1"/>
  <c r="X70" i="1"/>
  <c r="Y70" i="1"/>
  <c r="V71" i="1"/>
  <c r="V72" i="1"/>
  <c r="V73" i="1"/>
  <c r="X73" i="1"/>
  <c r="Y73" i="1"/>
  <c r="V74" i="1"/>
  <c r="X74" i="1"/>
  <c r="Y74" i="1"/>
  <c r="V75" i="1"/>
  <c r="V76" i="1"/>
  <c r="V77" i="1"/>
  <c r="X77" i="1"/>
  <c r="Y77" i="1"/>
  <c r="V78" i="1"/>
  <c r="X78" i="1"/>
  <c r="Y78" i="1"/>
  <c r="V79" i="1"/>
  <c r="V80" i="1"/>
  <c r="V81" i="1"/>
  <c r="X81" i="1"/>
  <c r="Y81" i="1"/>
  <c r="V82" i="1"/>
  <c r="X82" i="1"/>
  <c r="Y82" i="1"/>
  <c r="V83" i="1"/>
  <c r="V84" i="1"/>
  <c r="V85" i="1"/>
  <c r="X85" i="1"/>
  <c r="Y85" i="1"/>
  <c r="V86" i="1"/>
  <c r="X86" i="1"/>
  <c r="Y86" i="1"/>
  <c r="V87" i="1"/>
  <c r="V88" i="1"/>
  <c r="V89" i="1"/>
  <c r="X89" i="1"/>
  <c r="Y89" i="1"/>
  <c r="V90" i="1"/>
  <c r="X90" i="1"/>
  <c r="Y90" i="1"/>
  <c r="V91" i="1"/>
  <c r="V92" i="1"/>
  <c r="V93" i="1"/>
  <c r="X93" i="1"/>
  <c r="Y93" i="1"/>
  <c r="V94" i="1"/>
  <c r="V95" i="1"/>
  <c r="V96" i="1"/>
  <c r="V97" i="1"/>
  <c r="X97" i="1"/>
  <c r="Y97" i="1"/>
  <c r="V98" i="1"/>
  <c r="V99" i="1"/>
  <c r="V100" i="1"/>
  <c r="V101" i="1"/>
  <c r="X101" i="1"/>
  <c r="Y101" i="1"/>
  <c r="V102" i="1"/>
  <c r="V103" i="1"/>
  <c r="V104" i="1"/>
  <c r="V105" i="1"/>
  <c r="X105" i="1"/>
  <c r="Y105" i="1"/>
  <c r="V106" i="1"/>
  <c r="V107" i="1"/>
  <c r="V108" i="1"/>
  <c r="V109" i="1"/>
  <c r="X109" i="1"/>
  <c r="Y109" i="1"/>
  <c r="V110" i="1"/>
  <c r="V111" i="1"/>
  <c r="V112" i="1"/>
  <c r="V113" i="1"/>
  <c r="X113" i="1"/>
  <c r="Y113" i="1"/>
  <c r="V114" i="1"/>
  <c r="V115" i="1"/>
  <c r="V116" i="1"/>
  <c r="V117" i="1"/>
  <c r="X117" i="1"/>
  <c r="Y117" i="1"/>
  <c r="V118" i="1"/>
  <c r="V119" i="1"/>
  <c r="V120" i="1"/>
  <c r="V121" i="1"/>
  <c r="X121" i="1"/>
  <c r="Y121" i="1"/>
  <c r="V122" i="1"/>
  <c r="V123" i="1"/>
  <c r="V124" i="1"/>
  <c r="V125" i="1"/>
  <c r="X125" i="1"/>
  <c r="Y125" i="1"/>
  <c r="V126" i="1"/>
  <c r="V127" i="1"/>
  <c r="V128" i="1"/>
  <c r="V129" i="1"/>
  <c r="X129" i="1"/>
  <c r="Y129" i="1"/>
  <c r="V130" i="1"/>
  <c r="V131" i="1"/>
  <c r="V132" i="1"/>
  <c r="V133" i="1"/>
  <c r="X133" i="1"/>
  <c r="Y133" i="1"/>
  <c r="V134" i="1"/>
  <c r="V135" i="1"/>
  <c r="V136" i="1"/>
  <c r="V137" i="1"/>
  <c r="X137" i="1"/>
  <c r="Y137" i="1"/>
  <c r="V138" i="1"/>
  <c r="V139" i="1"/>
  <c r="V140" i="1"/>
  <c r="V141" i="1"/>
  <c r="X141" i="1"/>
  <c r="Y141" i="1"/>
  <c r="V142" i="1"/>
  <c r="V143" i="1"/>
  <c r="V144" i="1"/>
  <c r="V145" i="1"/>
  <c r="X145" i="1"/>
  <c r="Y145" i="1"/>
  <c r="V146" i="1"/>
  <c r="V147" i="1"/>
  <c r="V148" i="1"/>
  <c r="V149" i="1"/>
  <c r="X149" i="1"/>
  <c r="Y149" i="1"/>
  <c r="V150" i="1"/>
  <c r="V151" i="1"/>
  <c r="V152" i="1"/>
  <c r="V153" i="1"/>
  <c r="V154" i="1"/>
  <c r="V155" i="1"/>
  <c r="C2" i="20"/>
  <c r="T2" i="1"/>
  <c r="B3" i="20"/>
  <c r="S3" i="1"/>
  <c r="B4" i="20"/>
  <c r="S4" i="1"/>
  <c r="B5" i="20"/>
  <c r="S5" i="1"/>
  <c r="B6" i="20"/>
  <c r="S6" i="1"/>
  <c r="B7" i="20"/>
  <c r="S7" i="1"/>
  <c r="B8" i="20"/>
  <c r="S8" i="1"/>
  <c r="B9" i="20"/>
  <c r="S9" i="1"/>
  <c r="B10" i="20"/>
  <c r="S10" i="1"/>
  <c r="B11" i="20"/>
  <c r="S11" i="1"/>
  <c r="B12" i="20"/>
  <c r="S12" i="1"/>
  <c r="B13" i="20"/>
  <c r="S13" i="1"/>
  <c r="B14" i="20"/>
  <c r="S14" i="1"/>
  <c r="B15" i="20"/>
  <c r="S15" i="1"/>
  <c r="B16" i="20"/>
  <c r="S16" i="1"/>
  <c r="B17" i="20"/>
  <c r="S17" i="1"/>
  <c r="B18" i="20"/>
  <c r="S18" i="1"/>
  <c r="B19" i="20"/>
  <c r="S19" i="1"/>
  <c r="B20" i="20"/>
  <c r="S20" i="1"/>
  <c r="B21" i="20"/>
  <c r="S21" i="1"/>
  <c r="B22" i="20"/>
  <c r="S22" i="1"/>
  <c r="B23" i="20"/>
  <c r="S23" i="1"/>
  <c r="B24" i="20"/>
  <c r="S24" i="1"/>
  <c r="B25" i="20"/>
  <c r="S25" i="1"/>
  <c r="B26" i="20"/>
  <c r="S26" i="1"/>
  <c r="B27" i="20"/>
  <c r="S27" i="1"/>
  <c r="B28" i="20"/>
  <c r="S28" i="1"/>
  <c r="B29" i="20"/>
  <c r="S29" i="1"/>
  <c r="B30" i="20"/>
  <c r="S30" i="1"/>
  <c r="B31" i="20"/>
  <c r="S31" i="1"/>
  <c r="B32" i="20"/>
  <c r="S32" i="1"/>
  <c r="B33" i="20"/>
  <c r="S33" i="1"/>
  <c r="B34" i="20"/>
  <c r="S34" i="1"/>
  <c r="B35" i="20"/>
  <c r="S35" i="1"/>
  <c r="B36" i="20"/>
  <c r="S36" i="1"/>
  <c r="B37" i="20"/>
  <c r="S37" i="1"/>
  <c r="B38" i="20"/>
  <c r="S38" i="1"/>
  <c r="B39" i="20"/>
  <c r="S39" i="1"/>
  <c r="B40" i="20"/>
  <c r="S40" i="1"/>
  <c r="B41" i="20"/>
  <c r="S41" i="1"/>
  <c r="B42" i="20"/>
  <c r="S42" i="1"/>
  <c r="B43" i="20"/>
  <c r="S43" i="1"/>
  <c r="B44" i="20"/>
  <c r="S44" i="1"/>
  <c r="B45" i="20"/>
  <c r="S45" i="1"/>
  <c r="B46" i="20"/>
  <c r="S46" i="1"/>
  <c r="B47" i="20"/>
  <c r="S47" i="1"/>
  <c r="B48" i="20"/>
  <c r="S48" i="1"/>
  <c r="B49" i="20"/>
  <c r="S49" i="1"/>
  <c r="B50" i="20"/>
  <c r="S50" i="1"/>
  <c r="B51" i="20"/>
  <c r="S51" i="1"/>
  <c r="B52" i="20"/>
  <c r="S52" i="1"/>
  <c r="B53" i="20"/>
  <c r="S53" i="1"/>
  <c r="B54" i="20"/>
  <c r="S54" i="1"/>
  <c r="B55" i="20"/>
  <c r="S55" i="1"/>
  <c r="B56" i="20"/>
  <c r="S56" i="1"/>
  <c r="B57" i="20"/>
  <c r="S57" i="1"/>
  <c r="B58" i="20"/>
  <c r="S58" i="1"/>
  <c r="B59" i="20"/>
  <c r="S59" i="1"/>
  <c r="B60" i="20"/>
  <c r="S60" i="1"/>
  <c r="B61" i="20"/>
  <c r="S61" i="1"/>
  <c r="B62" i="20"/>
  <c r="S62" i="1"/>
  <c r="B63" i="20"/>
  <c r="S63" i="1"/>
  <c r="B64" i="20"/>
  <c r="S64" i="1"/>
  <c r="B65" i="20"/>
  <c r="S65" i="1"/>
  <c r="B66" i="20"/>
  <c r="S66" i="1"/>
  <c r="B67" i="20"/>
  <c r="S67" i="1"/>
  <c r="B68" i="20"/>
  <c r="S68" i="1"/>
  <c r="B69" i="20"/>
  <c r="S69" i="1"/>
  <c r="B70" i="20"/>
  <c r="S70" i="1"/>
  <c r="B71" i="20"/>
  <c r="S71" i="1"/>
  <c r="B72" i="20"/>
  <c r="S72" i="1"/>
  <c r="B73" i="20"/>
  <c r="S73" i="1"/>
  <c r="B74" i="20"/>
  <c r="S74" i="1"/>
  <c r="B75" i="20"/>
  <c r="S75" i="1"/>
  <c r="B76" i="20"/>
  <c r="S76" i="1"/>
  <c r="B77" i="20"/>
  <c r="S77" i="1"/>
  <c r="B78" i="20"/>
  <c r="S78" i="1"/>
  <c r="B79" i="20"/>
  <c r="S79" i="1"/>
  <c r="B80" i="20"/>
  <c r="S80" i="1"/>
  <c r="B81" i="20"/>
  <c r="S81" i="1"/>
  <c r="B82" i="20"/>
  <c r="S82" i="1"/>
  <c r="B83" i="20"/>
  <c r="S83" i="1"/>
  <c r="B84" i="20"/>
  <c r="S84" i="1"/>
  <c r="B85" i="20"/>
  <c r="S85" i="1"/>
  <c r="B86" i="20"/>
  <c r="S86" i="1"/>
  <c r="B87" i="20"/>
  <c r="S87" i="1"/>
  <c r="B88" i="20"/>
  <c r="S88" i="1"/>
  <c r="B89" i="20"/>
  <c r="S89" i="1"/>
  <c r="B90" i="20"/>
  <c r="S90" i="1"/>
  <c r="B91" i="20"/>
  <c r="S91" i="1"/>
  <c r="B92" i="20"/>
  <c r="S92" i="1"/>
  <c r="B93" i="20"/>
  <c r="S93" i="1"/>
  <c r="B94" i="20"/>
  <c r="S94" i="1"/>
  <c r="B95" i="20"/>
  <c r="S95" i="1"/>
  <c r="B96" i="20"/>
  <c r="S96" i="1"/>
  <c r="B97" i="20"/>
  <c r="S97" i="1"/>
  <c r="B98" i="20"/>
  <c r="S98" i="1"/>
  <c r="B99" i="20"/>
  <c r="S99" i="1"/>
  <c r="B100" i="20"/>
  <c r="S100" i="1"/>
  <c r="B101" i="20"/>
  <c r="S101" i="1"/>
  <c r="B102" i="20"/>
  <c r="S102" i="1"/>
  <c r="B103" i="20"/>
  <c r="S103" i="1"/>
  <c r="B104" i="20"/>
  <c r="S104" i="1"/>
  <c r="B105" i="20"/>
  <c r="S105" i="1"/>
  <c r="B106" i="20"/>
  <c r="S106" i="1"/>
  <c r="B107" i="20"/>
  <c r="S107" i="1"/>
  <c r="B108" i="20"/>
  <c r="S108" i="1"/>
  <c r="B109" i="20"/>
  <c r="S109" i="1"/>
  <c r="B110" i="20"/>
  <c r="S110" i="1"/>
  <c r="B111" i="20"/>
  <c r="S111" i="1"/>
  <c r="B112" i="20"/>
  <c r="S112" i="1"/>
  <c r="B113" i="20"/>
  <c r="S113" i="1"/>
  <c r="B114" i="20"/>
  <c r="S114" i="1"/>
  <c r="B115" i="20"/>
  <c r="S115" i="1"/>
  <c r="B116" i="20"/>
  <c r="S116" i="1"/>
  <c r="B117" i="20"/>
  <c r="S117" i="1"/>
  <c r="B118" i="20"/>
  <c r="S118" i="1"/>
  <c r="B119" i="20"/>
  <c r="S119" i="1"/>
  <c r="B120" i="20"/>
  <c r="S120" i="1"/>
  <c r="B121" i="20"/>
  <c r="S121" i="1"/>
  <c r="B122" i="20"/>
  <c r="S122" i="1"/>
  <c r="B123" i="20"/>
  <c r="S123" i="1"/>
  <c r="B124" i="20"/>
  <c r="S124" i="1"/>
  <c r="B125" i="20"/>
  <c r="S125" i="1"/>
  <c r="B126" i="20"/>
  <c r="S126" i="1"/>
  <c r="B127" i="20"/>
  <c r="S127" i="1"/>
  <c r="B128" i="20"/>
  <c r="S128" i="1"/>
  <c r="B129" i="20"/>
  <c r="S129" i="1"/>
  <c r="B130" i="20"/>
  <c r="S130" i="1"/>
  <c r="B131" i="20"/>
  <c r="S131" i="1"/>
  <c r="B132" i="20"/>
  <c r="S132" i="1"/>
  <c r="B133" i="20"/>
  <c r="S133" i="1"/>
  <c r="B134" i="20"/>
  <c r="S134" i="1"/>
  <c r="B135" i="20"/>
  <c r="S135" i="1"/>
  <c r="B136" i="20"/>
  <c r="S136" i="1"/>
  <c r="B137" i="20"/>
  <c r="S137" i="1"/>
  <c r="B138" i="20"/>
  <c r="S138" i="1"/>
  <c r="B139" i="20"/>
  <c r="S139" i="1"/>
  <c r="B140" i="20"/>
  <c r="S140" i="1"/>
  <c r="B141" i="20"/>
  <c r="S141" i="1"/>
  <c r="B142" i="20"/>
  <c r="S142" i="1"/>
  <c r="B143" i="20"/>
  <c r="S143" i="1"/>
  <c r="B144" i="20"/>
  <c r="S144" i="1"/>
  <c r="B145" i="20"/>
  <c r="S145" i="1"/>
  <c r="B146" i="20"/>
  <c r="S146" i="1"/>
  <c r="B147" i="20"/>
  <c r="S147" i="1"/>
  <c r="B148" i="20"/>
  <c r="S148" i="1"/>
  <c r="B149" i="20"/>
  <c r="S149" i="1"/>
  <c r="B150" i="20"/>
  <c r="S150" i="1"/>
  <c r="B151" i="20"/>
  <c r="S151" i="1"/>
  <c r="B152" i="20"/>
  <c r="S152" i="1"/>
  <c r="B153" i="20"/>
  <c r="S153" i="1"/>
  <c r="B154" i="20"/>
  <c r="S154" i="1"/>
  <c r="B155" i="20"/>
  <c r="S155" i="1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2" i="20"/>
  <c r="S2" i="1"/>
  <c r="B3" i="5" a="1"/>
  <c r="B3" i="5"/>
  <c r="AA3" i="1"/>
  <c r="B4" i="5" a="1"/>
  <c r="B4" i="5"/>
  <c r="AA4" i="1"/>
  <c r="B5" i="5" a="1"/>
  <c r="B5" i="5"/>
  <c r="AA5" i="1"/>
  <c r="B6" i="5" a="1"/>
  <c r="B6" i="5"/>
  <c r="AA6" i="1"/>
  <c r="B7" i="5" a="1"/>
  <c r="B7" i="5"/>
  <c r="AA7" i="1"/>
  <c r="B8" i="5" a="1"/>
  <c r="B8" i="5"/>
  <c r="AA8" i="1"/>
  <c r="B9" i="5" a="1"/>
  <c r="B9" i="5"/>
  <c r="AA9" i="1"/>
  <c r="B10" i="5" a="1"/>
  <c r="B10" i="5"/>
  <c r="AA10" i="1"/>
  <c r="B11" i="5" a="1"/>
  <c r="B11" i="5"/>
  <c r="AA11" i="1"/>
  <c r="B12" i="5" a="1"/>
  <c r="B12" i="5"/>
  <c r="AA12" i="1"/>
  <c r="B13" i="5" a="1"/>
  <c r="B13" i="5"/>
  <c r="AA13" i="1"/>
  <c r="B14" i="5" a="1"/>
  <c r="B14" i="5"/>
  <c r="AA14" i="1"/>
  <c r="B15" i="5" a="1"/>
  <c r="B15" i="5"/>
  <c r="AA15" i="1"/>
  <c r="B16" i="5" a="1"/>
  <c r="B16" i="5"/>
  <c r="AA16" i="1"/>
  <c r="B17" i="5" a="1"/>
  <c r="B17" i="5"/>
  <c r="AA17" i="1"/>
  <c r="B18" i="5" a="1"/>
  <c r="B18" i="5"/>
  <c r="AA18" i="1"/>
  <c r="B19" i="5" a="1"/>
  <c r="B19" i="5"/>
  <c r="AA19" i="1"/>
  <c r="B20" i="5" a="1"/>
  <c r="B20" i="5"/>
  <c r="AA20" i="1"/>
  <c r="B21" i="5" a="1"/>
  <c r="B21" i="5"/>
  <c r="AA21" i="1"/>
  <c r="B22" i="5" a="1"/>
  <c r="B22" i="5"/>
  <c r="AA22" i="1"/>
  <c r="B23" i="5" a="1"/>
  <c r="B23" i="5"/>
  <c r="AA23" i="1"/>
  <c r="B24" i="5" a="1"/>
  <c r="B24" i="5"/>
  <c r="AA24" i="1"/>
  <c r="B25" i="5" a="1"/>
  <c r="B25" i="5"/>
  <c r="AA25" i="1"/>
  <c r="B26" i="5" a="1"/>
  <c r="B26" i="5"/>
  <c r="AA26" i="1"/>
  <c r="B27" i="5" a="1"/>
  <c r="B27" i="5"/>
  <c r="AA27" i="1"/>
  <c r="B28" i="5" a="1"/>
  <c r="B28" i="5"/>
  <c r="AA28" i="1"/>
  <c r="B29" i="5" a="1"/>
  <c r="B29" i="5"/>
  <c r="AA29" i="1"/>
  <c r="B30" i="5" a="1"/>
  <c r="B30" i="5"/>
  <c r="AA30" i="1"/>
  <c r="B31" i="5" a="1"/>
  <c r="B31" i="5"/>
  <c r="AA31" i="1"/>
  <c r="B32" i="5" a="1"/>
  <c r="B32" i="5"/>
  <c r="AA32" i="1"/>
  <c r="B33" i="5" a="1"/>
  <c r="B33" i="5"/>
  <c r="AA33" i="1"/>
  <c r="B34" i="5" a="1"/>
  <c r="B34" i="5"/>
  <c r="AA34" i="1"/>
  <c r="B35" i="5" a="1"/>
  <c r="B35" i="5"/>
  <c r="AA35" i="1"/>
  <c r="B36" i="5" a="1"/>
  <c r="B36" i="5"/>
  <c r="AA36" i="1"/>
  <c r="B37" i="5" a="1"/>
  <c r="B37" i="5"/>
  <c r="AA37" i="1"/>
  <c r="B38" i="5" a="1"/>
  <c r="B38" i="5"/>
  <c r="AA38" i="1"/>
  <c r="B39" i="5" a="1"/>
  <c r="B39" i="5"/>
  <c r="AA39" i="1"/>
  <c r="B40" i="5" a="1"/>
  <c r="B40" i="5"/>
  <c r="AA40" i="1"/>
  <c r="B41" i="5" a="1"/>
  <c r="B41" i="5"/>
  <c r="AA41" i="1"/>
  <c r="B42" i="5" a="1"/>
  <c r="B42" i="5"/>
  <c r="AA42" i="1"/>
  <c r="B43" i="5" a="1"/>
  <c r="B43" i="5"/>
  <c r="AA43" i="1"/>
  <c r="B44" i="5" a="1"/>
  <c r="B44" i="5"/>
  <c r="AA44" i="1"/>
  <c r="B45" i="5" a="1"/>
  <c r="B45" i="5"/>
  <c r="AA45" i="1"/>
  <c r="B46" i="5" a="1"/>
  <c r="B46" i="5"/>
  <c r="AA46" i="1"/>
  <c r="B47" i="5" a="1"/>
  <c r="B47" i="5"/>
  <c r="AA47" i="1"/>
  <c r="B48" i="5" a="1"/>
  <c r="B48" i="5"/>
  <c r="AA48" i="1"/>
  <c r="B49" i="5" a="1"/>
  <c r="B49" i="5"/>
  <c r="AA49" i="1"/>
  <c r="B50" i="5" a="1"/>
  <c r="B50" i="5"/>
  <c r="AA50" i="1"/>
  <c r="B51" i="5" a="1"/>
  <c r="B51" i="5"/>
  <c r="AA51" i="1"/>
  <c r="B52" i="5" a="1"/>
  <c r="B52" i="5"/>
  <c r="AA52" i="1"/>
  <c r="B53" i="5" a="1"/>
  <c r="B53" i="5"/>
  <c r="AA53" i="1"/>
  <c r="B54" i="5" a="1"/>
  <c r="B54" i="5"/>
  <c r="AA54" i="1"/>
  <c r="B55" i="5" a="1"/>
  <c r="B55" i="5"/>
  <c r="AA55" i="1"/>
  <c r="B56" i="5" a="1"/>
  <c r="B56" i="5"/>
  <c r="AA56" i="1"/>
  <c r="B57" i="5" a="1"/>
  <c r="B57" i="5"/>
  <c r="AA57" i="1"/>
  <c r="B58" i="5" a="1"/>
  <c r="B58" i="5"/>
  <c r="AA58" i="1"/>
  <c r="B59" i="5" a="1"/>
  <c r="B59" i="5"/>
  <c r="AA59" i="1"/>
  <c r="B60" i="5" a="1"/>
  <c r="B60" i="5"/>
  <c r="AA60" i="1"/>
  <c r="B61" i="5" a="1"/>
  <c r="B61" i="5"/>
  <c r="AA61" i="1"/>
  <c r="B62" i="5" a="1"/>
  <c r="B62" i="5"/>
  <c r="AA62" i="1"/>
  <c r="B63" i="5" a="1"/>
  <c r="B63" i="5"/>
  <c r="AA63" i="1"/>
  <c r="B64" i="5" a="1"/>
  <c r="B64" i="5"/>
  <c r="AA64" i="1"/>
  <c r="B65" i="5" a="1"/>
  <c r="B65" i="5"/>
  <c r="AA65" i="1"/>
  <c r="B66" i="5" a="1"/>
  <c r="B66" i="5"/>
  <c r="AA66" i="1"/>
  <c r="B67" i="5" a="1"/>
  <c r="B67" i="5"/>
  <c r="AA67" i="1"/>
  <c r="B68" i="5" a="1"/>
  <c r="B68" i="5"/>
  <c r="AA68" i="1"/>
  <c r="B69" i="5" a="1"/>
  <c r="B69" i="5"/>
  <c r="AA69" i="1"/>
  <c r="B70" i="5" a="1"/>
  <c r="B70" i="5"/>
  <c r="AA70" i="1"/>
  <c r="B71" i="5" a="1"/>
  <c r="B71" i="5"/>
  <c r="AA71" i="1"/>
  <c r="B72" i="5" a="1"/>
  <c r="B72" i="5"/>
  <c r="AA72" i="1"/>
  <c r="B73" i="5" a="1"/>
  <c r="B73" i="5"/>
  <c r="AA73" i="1"/>
  <c r="B74" i="5" a="1"/>
  <c r="B74" i="5"/>
  <c r="AA74" i="1"/>
  <c r="B75" i="5" a="1"/>
  <c r="B75" i="5"/>
  <c r="AA75" i="1"/>
  <c r="B76" i="5" a="1"/>
  <c r="B76" i="5"/>
  <c r="AA76" i="1"/>
  <c r="B77" i="5" a="1"/>
  <c r="B77" i="5"/>
  <c r="AA77" i="1"/>
  <c r="B78" i="5" a="1"/>
  <c r="B78" i="5"/>
  <c r="AA78" i="1"/>
  <c r="B79" i="5" a="1"/>
  <c r="B79" i="5"/>
  <c r="AA79" i="1"/>
  <c r="B80" i="5" a="1"/>
  <c r="B80" i="5"/>
  <c r="AA80" i="1"/>
  <c r="B81" i="5" a="1"/>
  <c r="B81" i="5"/>
  <c r="AA81" i="1"/>
  <c r="B82" i="5" a="1"/>
  <c r="B82" i="5"/>
  <c r="AA82" i="1"/>
  <c r="B83" i="5" a="1"/>
  <c r="B83" i="5"/>
  <c r="AA83" i="1"/>
  <c r="B84" i="5" a="1"/>
  <c r="B84" i="5"/>
  <c r="AA84" i="1"/>
  <c r="B85" i="5" a="1"/>
  <c r="B85" i="5"/>
  <c r="AA85" i="1"/>
  <c r="B86" i="5" a="1"/>
  <c r="B86" i="5"/>
  <c r="AA86" i="1"/>
  <c r="B87" i="5" a="1"/>
  <c r="B87" i="5"/>
  <c r="AA87" i="1"/>
  <c r="B88" i="5" a="1"/>
  <c r="B88" i="5"/>
  <c r="AA88" i="1"/>
  <c r="B89" i="5" a="1"/>
  <c r="B89" i="5"/>
  <c r="AA89" i="1"/>
  <c r="B90" i="5" a="1"/>
  <c r="B90" i="5"/>
  <c r="AA90" i="1"/>
  <c r="B91" i="5" a="1"/>
  <c r="B91" i="5"/>
  <c r="AA91" i="1"/>
  <c r="B92" i="5" a="1"/>
  <c r="B92" i="5"/>
  <c r="AA92" i="1"/>
  <c r="B93" i="5" a="1"/>
  <c r="B93" i="5"/>
  <c r="AA93" i="1"/>
  <c r="B94" i="5" a="1"/>
  <c r="B94" i="5"/>
  <c r="AA94" i="1"/>
  <c r="B95" i="5" a="1"/>
  <c r="B95" i="5"/>
  <c r="AA95" i="1"/>
  <c r="B96" i="5" a="1"/>
  <c r="B96" i="5"/>
  <c r="AA96" i="1"/>
  <c r="B97" i="5" a="1"/>
  <c r="B97" i="5"/>
  <c r="AA97" i="1"/>
  <c r="B98" i="5" a="1"/>
  <c r="B98" i="5"/>
  <c r="AA98" i="1"/>
  <c r="B99" i="5" a="1"/>
  <c r="B99" i="5"/>
  <c r="AA99" i="1"/>
  <c r="B100" i="5" a="1"/>
  <c r="B100" i="5"/>
  <c r="AA100" i="1"/>
  <c r="B101" i="5" a="1"/>
  <c r="B101" i="5"/>
  <c r="AA101" i="1"/>
  <c r="B102" i="5" a="1"/>
  <c r="B102" i="5"/>
  <c r="AA102" i="1"/>
  <c r="B103" i="5" a="1"/>
  <c r="B103" i="5"/>
  <c r="AA103" i="1"/>
  <c r="B104" i="5" a="1"/>
  <c r="B104" i="5"/>
  <c r="AA104" i="1"/>
  <c r="B105" i="5" a="1"/>
  <c r="B105" i="5"/>
  <c r="AA105" i="1"/>
  <c r="B106" i="5" a="1"/>
  <c r="B106" i="5"/>
  <c r="AA106" i="1"/>
  <c r="B107" i="5" a="1"/>
  <c r="B107" i="5"/>
  <c r="AA107" i="1"/>
  <c r="B108" i="5" a="1"/>
  <c r="B108" i="5"/>
  <c r="AA108" i="1"/>
  <c r="B109" i="5" a="1"/>
  <c r="B109" i="5"/>
  <c r="AA109" i="1"/>
  <c r="B110" i="5" a="1"/>
  <c r="B110" i="5"/>
  <c r="AA110" i="1"/>
  <c r="B111" i="5" a="1"/>
  <c r="B111" i="5"/>
  <c r="AA111" i="1"/>
  <c r="B112" i="5" a="1"/>
  <c r="B112" i="5"/>
  <c r="AA112" i="1"/>
  <c r="B113" i="5" a="1"/>
  <c r="B113" i="5"/>
  <c r="AA113" i="1"/>
  <c r="B114" i="5" a="1"/>
  <c r="B114" i="5"/>
  <c r="AA114" i="1"/>
  <c r="B115" i="5" a="1"/>
  <c r="B115" i="5"/>
  <c r="AA115" i="1"/>
  <c r="B116" i="5" a="1"/>
  <c r="B116" i="5"/>
  <c r="AA116" i="1"/>
  <c r="B117" i="5" a="1"/>
  <c r="B117" i="5"/>
  <c r="AA117" i="1"/>
  <c r="B118" i="5" a="1"/>
  <c r="B118" i="5"/>
  <c r="AA118" i="1"/>
  <c r="B119" i="5" a="1"/>
  <c r="B119" i="5"/>
  <c r="AA119" i="1"/>
  <c r="B120" i="5" a="1"/>
  <c r="B120" i="5"/>
  <c r="AA120" i="1"/>
  <c r="B121" i="5" a="1"/>
  <c r="B121" i="5"/>
  <c r="AA121" i="1"/>
  <c r="B122" i="5" a="1"/>
  <c r="B122" i="5"/>
  <c r="AA122" i="1"/>
  <c r="B123" i="5" a="1"/>
  <c r="B123" i="5"/>
  <c r="AA123" i="1"/>
  <c r="B124" i="5" a="1"/>
  <c r="B124" i="5"/>
  <c r="AA124" i="1"/>
  <c r="B125" i="5" a="1"/>
  <c r="B125" i="5"/>
  <c r="AA125" i="1"/>
  <c r="B126" i="5" a="1"/>
  <c r="B126" i="5"/>
  <c r="AA126" i="1"/>
  <c r="B127" i="5" a="1"/>
  <c r="B127" i="5"/>
  <c r="AA127" i="1"/>
  <c r="B128" i="5" a="1"/>
  <c r="B128" i="5"/>
  <c r="AA128" i="1"/>
  <c r="B129" i="5" a="1"/>
  <c r="B129" i="5"/>
  <c r="AA129" i="1"/>
  <c r="B130" i="5" a="1"/>
  <c r="B130" i="5"/>
  <c r="AA130" i="1"/>
  <c r="B131" i="5" a="1"/>
  <c r="B131" i="5"/>
  <c r="AA131" i="1"/>
  <c r="B132" i="5" a="1"/>
  <c r="B132" i="5"/>
  <c r="AA132" i="1"/>
  <c r="B133" i="5" a="1"/>
  <c r="B133" i="5"/>
  <c r="AA133" i="1"/>
  <c r="B134" i="5" a="1"/>
  <c r="B134" i="5"/>
  <c r="AA134" i="1"/>
  <c r="B135" i="5" a="1"/>
  <c r="B135" i="5"/>
  <c r="AA135" i="1"/>
  <c r="B136" i="5" a="1"/>
  <c r="B136" i="5"/>
  <c r="AA136" i="1"/>
  <c r="B137" i="5" a="1"/>
  <c r="B137" i="5"/>
  <c r="AA137" i="1"/>
  <c r="B138" i="5" a="1"/>
  <c r="B138" i="5"/>
  <c r="AA138" i="1"/>
  <c r="B139" i="5" a="1"/>
  <c r="B139" i="5"/>
  <c r="AA139" i="1"/>
  <c r="B140" i="5" a="1"/>
  <c r="B140" i="5"/>
  <c r="AA140" i="1"/>
  <c r="B141" i="5" a="1"/>
  <c r="B141" i="5"/>
  <c r="AA141" i="1"/>
  <c r="B142" i="5" a="1"/>
  <c r="B142" i="5"/>
  <c r="AA142" i="1"/>
  <c r="B143" i="5" a="1"/>
  <c r="B143" i="5"/>
  <c r="AA143" i="1"/>
  <c r="B144" i="5" a="1"/>
  <c r="B144" i="5"/>
  <c r="AA144" i="1"/>
  <c r="B145" i="5" a="1"/>
  <c r="B145" i="5"/>
  <c r="AA145" i="1"/>
  <c r="B146" i="5" a="1"/>
  <c r="B146" i="5"/>
  <c r="AA146" i="1"/>
  <c r="B147" i="5" a="1"/>
  <c r="B147" i="5"/>
  <c r="AA147" i="1"/>
  <c r="B148" i="5" a="1"/>
  <c r="B148" i="5"/>
  <c r="AA148" i="1"/>
  <c r="B149" i="5" a="1"/>
  <c r="B149" i="5"/>
  <c r="AA149" i="1"/>
  <c r="B150" i="5" a="1"/>
  <c r="B150" i="5"/>
  <c r="AA150" i="1"/>
  <c r="B151" i="5" a="1"/>
  <c r="B151" i="5"/>
  <c r="AA151" i="1"/>
  <c r="B152" i="5" a="1"/>
  <c r="B152" i="5"/>
  <c r="AA152" i="1"/>
  <c r="B153" i="5" a="1"/>
  <c r="B153" i="5"/>
  <c r="AA153" i="1"/>
  <c r="B154" i="5" a="1"/>
  <c r="B154" i="5"/>
  <c r="AA154" i="1"/>
  <c r="B155" i="5" a="1"/>
  <c r="B155" i="5"/>
  <c r="AA155" i="1"/>
  <c r="B156" i="5" a="1"/>
  <c r="B156" i="5"/>
  <c r="B157" i="5" a="1"/>
  <c r="B157" i="5"/>
  <c r="B158" i="5" a="1"/>
  <c r="B158" i="5"/>
  <c r="B159" i="5" a="1"/>
  <c r="B159" i="5"/>
  <c r="B160" i="5" a="1"/>
  <c r="B160" i="5"/>
  <c r="B161" i="5" a="1"/>
  <c r="B161" i="5"/>
  <c r="B162" i="5" a="1"/>
  <c r="B162" i="5"/>
  <c r="B163" i="5" a="1"/>
  <c r="B163" i="5"/>
  <c r="B164" i="5" a="1"/>
  <c r="B164" i="5"/>
  <c r="B165" i="5" a="1"/>
  <c r="B165" i="5"/>
  <c r="B166" i="5" a="1"/>
  <c r="B166" i="5"/>
  <c r="B167" i="5" a="1"/>
  <c r="B167" i="5"/>
  <c r="B168" i="5" a="1"/>
  <c r="B168" i="5"/>
  <c r="B169" i="5" a="1"/>
  <c r="B169" i="5"/>
  <c r="B170" i="5" a="1"/>
  <c r="B170" i="5"/>
  <c r="B171" i="5" a="1"/>
  <c r="B171" i="5"/>
  <c r="B172" i="5" a="1"/>
  <c r="B172" i="5"/>
  <c r="B173" i="5" a="1"/>
  <c r="B173" i="5"/>
  <c r="B174" i="5" a="1"/>
  <c r="B174" i="5"/>
  <c r="B175" i="5" a="1"/>
  <c r="B175" i="5"/>
  <c r="B176" i="5" a="1"/>
  <c r="B176" i="5"/>
  <c r="B177" i="5" a="1"/>
  <c r="B177" i="5"/>
  <c r="B178" i="5" a="1"/>
  <c r="B178" i="5"/>
  <c r="B179" i="5" a="1"/>
  <c r="B179" i="5"/>
  <c r="B180" i="5" a="1"/>
  <c r="B180" i="5"/>
  <c r="B181" i="5" a="1"/>
  <c r="B181" i="5"/>
  <c r="B182" i="5" a="1"/>
  <c r="B182" i="5"/>
  <c r="B183" i="5" a="1"/>
  <c r="B183" i="5"/>
  <c r="B184" i="5" a="1"/>
  <c r="B184" i="5"/>
  <c r="B185" i="5" a="1"/>
  <c r="B185" i="5"/>
  <c r="B186" i="5" a="1"/>
  <c r="B186" i="5"/>
  <c r="B187" i="5" a="1"/>
  <c r="B187" i="5"/>
  <c r="B188" i="5" a="1"/>
  <c r="B188" i="5"/>
  <c r="B189" i="5" a="1"/>
  <c r="B189" i="5"/>
  <c r="B190" i="5" a="1"/>
  <c r="B190" i="5"/>
  <c r="B191" i="5" a="1"/>
  <c r="B191" i="5"/>
  <c r="B192" i="5" a="1"/>
  <c r="B192" i="5"/>
  <c r="B193" i="5" a="1"/>
  <c r="B193" i="5"/>
  <c r="B194" i="5" a="1"/>
  <c r="B194" i="5"/>
  <c r="B195" i="5" a="1"/>
  <c r="B195" i="5"/>
  <c r="B196" i="5" a="1"/>
  <c r="B196" i="5"/>
  <c r="B197" i="5" a="1"/>
  <c r="B197" i="5"/>
  <c r="B198" i="5" a="1"/>
  <c r="B198" i="5"/>
  <c r="B199" i="5" a="1"/>
  <c r="B199" i="5"/>
  <c r="B200" i="5" a="1"/>
  <c r="B200" i="5"/>
  <c r="B201" i="5" a="1"/>
  <c r="B201" i="5"/>
  <c r="B202" i="5" a="1"/>
  <c r="B202" i="5"/>
  <c r="B203" i="5" a="1"/>
  <c r="B203" i="5"/>
  <c r="B204" i="5" a="1"/>
  <c r="B204" i="5"/>
  <c r="B205" i="5" a="1"/>
  <c r="B205" i="5"/>
  <c r="B206" i="5" a="1"/>
  <c r="B206" i="5"/>
  <c r="B207" i="5" a="1"/>
  <c r="B207" i="5"/>
  <c r="B208" i="5" a="1"/>
  <c r="B208" i="5"/>
  <c r="B209" i="5" a="1"/>
  <c r="B209" i="5"/>
  <c r="B210" i="5" a="1"/>
  <c r="B210" i="5"/>
  <c r="B211" i="5" a="1"/>
  <c r="B211" i="5"/>
  <c r="B212" i="5" a="1"/>
  <c r="B212" i="5"/>
  <c r="B213" i="5" a="1"/>
  <c r="B213" i="5"/>
  <c r="B214" i="5" a="1"/>
  <c r="B214" i="5"/>
  <c r="B215" i="5" a="1"/>
  <c r="B215" i="5"/>
  <c r="B216" i="5" a="1"/>
  <c r="B216" i="5"/>
  <c r="B217" i="5" a="1"/>
  <c r="B217" i="5"/>
  <c r="B218" i="5" a="1"/>
  <c r="B218" i="5"/>
  <c r="B219" i="5" a="1"/>
  <c r="B219" i="5"/>
  <c r="B220" i="5" a="1"/>
  <c r="B220" i="5"/>
  <c r="B221" i="5" a="1"/>
  <c r="B221" i="5"/>
  <c r="B222" i="5" a="1"/>
  <c r="B222" i="5"/>
  <c r="B223" i="5" a="1"/>
  <c r="B223" i="5"/>
  <c r="B224" i="5" a="1"/>
  <c r="B224" i="5"/>
  <c r="B225" i="5" a="1"/>
  <c r="B225" i="5"/>
  <c r="B226" i="5" a="1"/>
  <c r="B226" i="5"/>
  <c r="B227" i="5" a="1"/>
  <c r="B227" i="5"/>
  <c r="B228" i="5" a="1"/>
  <c r="B228" i="5"/>
  <c r="B229" i="5" a="1"/>
  <c r="B229" i="5"/>
  <c r="B230" i="5" a="1"/>
  <c r="B230" i="5"/>
  <c r="B231" i="5" a="1"/>
  <c r="B231" i="5"/>
  <c r="B232" i="5" a="1"/>
  <c r="B232" i="5"/>
  <c r="B233" i="5" a="1"/>
  <c r="B233" i="5"/>
  <c r="B234" i="5" a="1"/>
  <c r="B234" i="5"/>
  <c r="B235" i="5" a="1"/>
  <c r="B235" i="5"/>
  <c r="B236" i="5" a="1"/>
  <c r="B236" i="5"/>
  <c r="B237" i="5" a="1"/>
  <c r="B237" i="5"/>
  <c r="B238" i="5" a="1"/>
  <c r="B238" i="5"/>
  <c r="B239" i="5" a="1"/>
  <c r="B239" i="5"/>
  <c r="B240" i="5" a="1"/>
  <c r="B240" i="5"/>
  <c r="B241" i="5" a="1"/>
  <c r="B241" i="5"/>
  <c r="B242" i="5" a="1"/>
  <c r="B242" i="5"/>
  <c r="B243" i="5" a="1"/>
  <c r="B243" i="5"/>
  <c r="B244" i="5" a="1"/>
  <c r="B244" i="5"/>
  <c r="B245" i="5" a="1"/>
  <c r="B245" i="5"/>
  <c r="B246" i="5" a="1"/>
  <c r="B246" i="5"/>
  <c r="B247" i="5" a="1"/>
  <c r="B247" i="5"/>
  <c r="B248" i="5" a="1"/>
  <c r="B248" i="5"/>
  <c r="B249" i="5" a="1"/>
  <c r="B249" i="5"/>
  <c r="B250" i="5" a="1"/>
  <c r="B250" i="5"/>
  <c r="B251" i="5" a="1"/>
  <c r="B251" i="5"/>
  <c r="B252" i="5" a="1"/>
  <c r="B252" i="5"/>
  <c r="B253" i="5" a="1"/>
  <c r="B253" i="5"/>
  <c r="B254" i="5" a="1"/>
  <c r="B254" i="5"/>
  <c r="B255" i="5" a="1"/>
  <c r="B255" i="5"/>
  <c r="B256" i="5" a="1"/>
  <c r="B256" i="5"/>
  <c r="B257" i="5" a="1"/>
  <c r="B257" i="5"/>
  <c r="B258" i="5" a="1"/>
  <c r="B258" i="5"/>
  <c r="B259" i="5" a="1"/>
  <c r="B259" i="5"/>
  <c r="B260" i="5" a="1"/>
  <c r="B260" i="5"/>
  <c r="B261" i="5" a="1"/>
  <c r="B261" i="5"/>
  <c r="B262" i="5" a="1"/>
  <c r="B262" i="5"/>
  <c r="B263" i="5" a="1"/>
  <c r="B263" i="5"/>
  <c r="B264" i="5" a="1"/>
  <c r="B264" i="5"/>
  <c r="B265" i="5" a="1"/>
  <c r="B265" i="5"/>
  <c r="B266" i="5" a="1"/>
  <c r="B266" i="5"/>
  <c r="B267" i="5" a="1"/>
  <c r="B267" i="5"/>
  <c r="B268" i="5" a="1"/>
  <c r="B268" i="5"/>
  <c r="B269" i="5" a="1"/>
  <c r="B269" i="5"/>
  <c r="B270" i="5" a="1"/>
  <c r="B270" i="5"/>
  <c r="B271" i="5" a="1"/>
  <c r="B271" i="5"/>
  <c r="B272" i="5" a="1"/>
  <c r="B272" i="5"/>
  <c r="B273" i="5" a="1"/>
  <c r="B273" i="5"/>
  <c r="B274" i="5" a="1"/>
  <c r="B274" i="5"/>
  <c r="B275" i="5" a="1"/>
  <c r="B275" i="5"/>
  <c r="B276" i="5" a="1"/>
  <c r="B276" i="5"/>
  <c r="B277" i="5" a="1"/>
  <c r="B277" i="5"/>
  <c r="B278" i="5" a="1"/>
  <c r="B278" i="5"/>
  <c r="B279" i="5" a="1"/>
  <c r="B279" i="5"/>
  <c r="B280" i="5" a="1"/>
  <c r="B280" i="5"/>
  <c r="B281" i="5" a="1"/>
  <c r="B281" i="5"/>
  <c r="B282" i="5" a="1"/>
  <c r="B282" i="5"/>
  <c r="B283" i="5" a="1"/>
  <c r="B283" i="5"/>
  <c r="B284" i="5" a="1"/>
  <c r="B284" i="5"/>
  <c r="B285" i="5" a="1"/>
  <c r="B285" i="5"/>
  <c r="B286" i="5" a="1"/>
  <c r="B286" i="5"/>
  <c r="B287" i="5" a="1"/>
  <c r="B287" i="5"/>
  <c r="B288" i="5" a="1"/>
  <c r="B288" i="5"/>
  <c r="B289" i="5" a="1"/>
  <c r="B289" i="5"/>
  <c r="B290" i="5" a="1"/>
  <c r="B290" i="5"/>
  <c r="B291" i="5" a="1"/>
  <c r="B291" i="5"/>
  <c r="B292" i="5" a="1"/>
  <c r="B292" i="5"/>
  <c r="B293" i="5" a="1"/>
  <c r="B293" i="5"/>
  <c r="B294" i="5" a="1"/>
  <c r="B294" i="5"/>
  <c r="B295" i="5" a="1"/>
  <c r="B295" i="5"/>
  <c r="B296" i="5" a="1"/>
  <c r="B296" i="5"/>
  <c r="B297" i="5" a="1"/>
  <c r="B297" i="5"/>
  <c r="B298" i="5" a="1"/>
  <c r="B298" i="5"/>
  <c r="B299" i="5" a="1"/>
  <c r="B299" i="5"/>
  <c r="B300" i="5" a="1"/>
  <c r="B300" i="5"/>
  <c r="B301" i="5" a="1"/>
  <c r="B301" i="5"/>
  <c r="B302" i="5" a="1"/>
  <c r="B302" i="5"/>
  <c r="B303" i="5" a="1"/>
  <c r="B303" i="5"/>
  <c r="B304" i="5" a="1"/>
  <c r="B304" i="5"/>
  <c r="B305" i="5" a="1"/>
  <c r="B305" i="5"/>
  <c r="B306" i="5" a="1"/>
  <c r="B306" i="5"/>
  <c r="B307" i="5" a="1"/>
  <c r="B307" i="5"/>
  <c r="B308" i="5" a="1"/>
  <c r="B308" i="5"/>
  <c r="B309" i="5" a="1"/>
  <c r="B309" i="5"/>
  <c r="B310" i="5" a="1"/>
  <c r="B310" i="5"/>
  <c r="B2" i="5" a="1"/>
  <c r="B2" i="5"/>
  <c r="AA2" i="1"/>
  <c r="A4" i="20"/>
  <c r="R4" i="1"/>
  <c r="A7" i="20"/>
  <c r="R7" i="1"/>
  <c r="A8" i="20"/>
  <c r="R8" i="1"/>
  <c r="A10" i="20"/>
  <c r="R10" i="1"/>
  <c r="A11" i="20"/>
  <c r="R11" i="1"/>
  <c r="A12" i="20"/>
  <c r="R12" i="1"/>
  <c r="A15" i="20"/>
  <c r="R15" i="1"/>
  <c r="A16" i="20"/>
  <c r="R16" i="1"/>
  <c r="A17" i="20"/>
  <c r="R17" i="1"/>
  <c r="A18" i="20"/>
  <c r="R18" i="1"/>
  <c r="A19" i="20"/>
  <c r="R19" i="1"/>
  <c r="A20" i="20"/>
  <c r="R20" i="1"/>
  <c r="A21" i="20"/>
  <c r="R21" i="1"/>
  <c r="A22" i="20"/>
  <c r="R22" i="1"/>
  <c r="A23" i="20"/>
  <c r="R23" i="1"/>
  <c r="A24" i="20"/>
  <c r="R24" i="1"/>
  <c r="A25" i="20"/>
  <c r="R25" i="1"/>
  <c r="A26" i="20"/>
  <c r="R26" i="1"/>
  <c r="A27" i="20"/>
  <c r="R27" i="1"/>
  <c r="A28" i="20"/>
  <c r="R28" i="1"/>
  <c r="A29" i="20"/>
  <c r="R29" i="1"/>
  <c r="A30" i="20"/>
  <c r="R30" i="1"/>
  <c r="A31" i="20"/>
  <c r="R31" i="1"/>
  <c r="A32" i="20"/>
  <c r="R32" i="1"/>
  <c r="A33" i="20"/>
  <c r="R33" i="1"/>
  <c r="A34" i="20"/>
  <c r="R34" i="1"/>
  <c r="A35" i="20"/>
  <c r="R35" i="1"/>
  <c r="A36" i="20"/>
  <c r="R36" i="1"/>
  <c r="A37" i="20"/>
  <c r="R37" i="1"/>
  <c r="A38" i="20"/>
  <c r="R38" i="1"/>
  <c r="A39" i="20"/>
  <c r="R39" i="1"/>
  <c r="A40" i="20"/>
  <c r="R40" i="1"/>
  <c r="A41" i="20"/>
  <c r="R41" i="1"/>
  <c r="A42" i="20"/>
  <c r="R42" i="1"/>
  <c r="A43" i="20"/>
  <c r="R43" i="1"/>
  <c r="A44" i="20"/>
  <c r="R44" i="1"/>
  <c r="A45" i="20"/>
  <c r="R45" i="1"/>
  <c r="A46" i="20"/>
  <c r="R46" i="1"/>
  <c r="A47" i="20"/>
  <c r="R47" i="1"/>
  <c r="A48" i="20"/>
  <c r="R48" i="1"/>
  <c r="A49" i="20"/>
  <c r="R49" i="1"/>
  <c r="A50" i="20"/>
  <c r="R50" i="1"/>
  <c r="A51" i="20"/>
  <c r="R51" i="1"/>
  <c r="A52" i="20"/>
  <c r="R52" i="1"/>
  <c r="A53" i="20"/>
  <c r="R53" i="1"/>
  <c r="A54" i="20"/>
  <c r="R54" i="1"/>
  <c r="A55" i="20"/>
  <c r="R55" i="1"/>
  <c r="A56" i="20"/>
  <c r="R56" i="1"/>
  <c r="A57" i="20"/>
  <c r="R57" i="1"/>
  <c r="A58" i="20"/>
  <c r="R58" i="1"/>
  <c r="A59" i="20"/>
  <c r="R59" i="1"/>
  <c r="A60" i="20"/>
  <c r="R60" i="1"/>
  <c r="A61" i="20"/>
  <c r="R61" i="1"/>
  <c r="A62" i="20"/>
  <c r="R62" i="1"/>
  <c r="A63" i="20"/>
  <c r="R63" i="1"/>
  <c r="A64" i="20"/>
  <c r="R64" i="1"/>
  <c r="A65" i="20"/>
  <c r="R65" i="1"/>
  <c r="A66" i="20"/>
  <c r="R66" i="1"/>
  <c r="A67" i="20"/>
  <c r="R67" i="1"/>
  <c r="A68" i="20"/>
  <c r="R68" i="1"/>
  <c r="A69" i="20"/>
  <c r="R69" i="1"/>
  <c r="A70" i="20"/>
  <c r="R70" i="1"/>
  <c r="A71" i="20"/>
  <c r="R71" i="1"/>
  <c r="A72" i="20"/>
  <c r="R72" i="1"/>
  <c r="A73" i="20"/>
  <c r="R73" i="1"/>
  <c r="A74" i="20"/>
  <c r="R74" i="1"/>
  <c r="A75" i="20"/>
  <c r="R75" i="1"/>
  <c r="A76" i="20"/>
  <c r="R76" i="1"/>
  <c r="A77" i="20"/>
  <c r="R77" i="1"/>
  <c r="A78" i="20"/>
  <c r="R78" i="1"/>
  <c r="A79" i="20"/>
  <c r="R79" i="1"/>
  <c r="A80" i="20"/>
  <c r="R80" i="1"/>
  <c r="A81" i="20"/>
  <c r="R81" i="1"/>
  <c r="A82" i="20"/>
  <c r="R82" i="1"/>
  <c r="A83" i="20"/>
  <c r="R83" i="1"/>
  <c r="A84" i="20"/>
  <c r="R84" i="1"/>
  <c r="A85" i="20"/>
  <c r="R85" i="1"/>
  <c r="A86" i="20"/>
  <c r="R86" i="1"/>
  <c r="A87" i="20"/>
  <c r="R87" i="1"/>
  <c r="A88" i="20"/>
  <c r="R88" i="1"/>
  <c r="A89" i="20"/>
  <c r="R89" i="1"/>
  <c r="A90" i="20"/>
  <c r="R90" i="1"/>
  <c r="A91" i="20"/>
  <c r="R91" i="1"/>
  <c r="A92" i="20"/>
  <c r="R92" i="1"/>
  <c r="A93" i="20"/>
  <c r="R93" i="1"/>
  <c r="A94" i="20"/>
  <c r="R94" i="1"/>
  <c r="A95" i="20"/>
  <c r="R95" i="1"/>
  <c r="A96" i="20"/>
  <c r="R96" i="1"/>
  <c r="A97" i="20"/>
  <c r="R97" i="1"/>
  <c r="A98" i="20"/>
  <c r="R98" i="1"/>
  <c r="A99" i="20"/>
  <c r="R99" i="1"/>
  <c r="A100" i="20"/>
  <c r="R100" i="1"/>
  <c r="A101" i="20"/>
  <c r="R101" i="1"/>
  <c r="A102" i="20"/>
  <c r="R102" i="1"/>
  <c r="A103" i="20"/>
  <c r="R103" i="1"/>
  <c r="A104" i="20"/>
  <c r="R104" i="1"/>
  <c r="A105" i="20"/>
  <c r="R105" i="1"/>
  <c r="A106" i="20"/>
  <c r="R106" i="1"/>
  <c r="A107" i="20"/>
  <c r="R107" i="1"/>
  <c r="A108" i="20"/>
  <c r="R108" i="1"/>
  <c r="A109" i="20"/>
  <c r="R109" i="1"/>
  <c r="A110" i="20"/>
  <c r="R110" i="1"/>
  <c r="A111" i="20"/>
  <c r="R111" i="1"/>
  <c r="A112" i="20"/>
  <c r="R112" i="1"/>
  <c r="A113" i="20"/>
  <c r="R113" i="1"/>
  <c r="A114" i="20"/>
  <c r="R114" i="1"/>
  <c r="A115" i="20"/>
  <c r="R115" i="1"/>
  <c r="A116" i="20"/>
  <c r="R116" i="1"/>
  <c r="A117" i="20"/>
  <c r="R117" i="1"/>
  <c r="A118" i="20"/>
  <c r="R118" i="1"/>
  <c r="A119" i="20"/>
  <c r="R119" i="1"/>
  <c r="A120" i="20"/>
  <c r="R120" i="1"/>
  <c r="A121" i="20"/>
  <c r="R121" i="1"/>
  <c r="A122" i="20"/>
  <c r="R122" i="1"/>
  <c r="A123" i="20"/>
  <c r="R123" i="1"/>
  <c r="A124" i="20"/>
  <c r="R124" i="1"/>
  <c r="A125" i="20"/>
  <c r="R125" i="1"/>
  <c r="A126" i="20"/>
  <c r="R126" i="1"/>
  <c r="A127" i="20"/>
  <c r="R127" i="1"/>
  <c r="A128" i="20"/>
  <c r="R128" i="1"/>
  <c r="A129" i="20"/>
  <c r="R129" i="1"/>
  <c r="A130" i="20"/>
  <c r="R130" i="1"/>
  <c r="A131" i="20"/>
  <c r="R131" i="1"/>
  <c r="A132" i="20"/>
  <c r="R132" i="1"/>
  <c r="A133" i="20"/>
  <c r="R133" i="1"/>
  <c r="A134" i="20"/>
  <c r="R134" i="1"/>
  <c r="A135" i="20"/>
  <c r="R135" i="1"/>
  <c r="A136" i="20"/>
  <c r="R136" i="1"/>
  <c r="A137" i="20"/>
  <c r="R137" i="1"/>
  <c r="A138" i="20"/>
  <c r="R138" i="1"/>
  <c r="A139" i="20"/>
  <c r="R139" i="1"/>
  <c r="A140" i="20"/>
  <c r="R140" i="1"/>
  <c r="A141" i="20"/>
  <c r="R141" i="1"/>
  <c r="A142" i="20"/>
  <c r="R142" i="1"/>
  <c r="A143" i="20"/>
  <c r="R143" i="1"/>
  <c r="A144" i="20"/>
  <c r="R144" i="1"/>
  <c r="A145" i="20"/>
  <c r="R145" i="1"/>
  <c r="A146" i="20"/>
  <c r="R146" i="1"/>
  <c r="A147" i="20"/>
  <c r="R147" i="1"/>
  <c r="A148" i="20"/>
  <c r="R148" i="1"/>
  <c r="A149" i="20"/>
  <c r="R149" i="1"/>
  <c r="A150" i="20"/>
  <c r="R150" i="1"/>
  <c r="A151" i="20"/>
  <c r="R151" i="1"/>
  <c r="A152" i="20"/>
  <c r="R152" i="1"/>
  <c r="A153" i="20"/>
  <c r="R153" i="1"/>
  <c r="A154" i="20"/>
  <c r="R154" i="1"/>
  <c r="A155" i="20"/>
  <c r="R155" i="1"/>
  <c r="A156" i="20"/>
  <c r="A157" i="20"/>
  <c r="A158" i="20"/>
  <c r="A159" i="20"/>
  <c r="A160" i="20"/>
  <c r="A161" i="20"/>
  <c r="A162" i="20"/>
  <c r="A163" i="20"/>
  <c r="A164" i="20"/>
  <c r="A165" i="20"/>
  <c r="A166" i="20"/>
  <c r="A167" i="20"/>
  <c r="A168" i="20"/>
  <c r="A169" i="20"/>
  <c r="A170" i="20"/>
  <c r="A171" i="20"/>
  <c r="A172" i="20"/>
  <c r="A173" i="20"/>
  <c r="A174" i="20"/>
  <c r="A175" i="20"/>
  <c r="A176" i="20"/>
  <c r="A177" i="20"/>
  <c r="A178" i="20"/>
  <c r="A179" i="20"/>
  <c r="A180" i="20"/>
  <c r="A181" i="20"/>
  <c r="A182" i="20"/>
  <c r="A183" i="20"/>
  <c r="A184" i="20"/>
  <c r="A185" i="20"/>
  <c r="A186" i="20"/>
  <c r="A187" i="20"/>
  <c r="A188" i="20"/>
  <c r="A189" i="20"/>
  <c r="A190" i="20"/>
  <c r="A191" i="20"/>
  <c r="A192" i="20"/>
  <c r="A193" i="20"/>
  <c r="A194" i="20"/>
  <c r="A195" i="20"/>
  <c r="A196" i="20"/>
  <c r="A197" i="20"/>
  <c r="A198" i="20"/>
  <c r="A199" i="20"/>
  <c r="A200" i="20"/>
  <c r="A201" i="20"/>
  <c r="A202" i="20"/>
  <c r="A203" i="20"/>
  <c r="A204" i="20"/>
  <c r="A205" i="20"/>
  <c r="A206" i="20"/>
  <c r="A207" i="20"/>
  <c r="A208" i="20"/>
  <c r="A209" i="20"/>
  <c r="A210" i="20"/>
  <c r="A211" i="20"/>
  <c r="A212" i="20"/>
  <c r="A213" i="20"/>
  <c r="A214" i="20"/>
  <c r="A215" i="20"/>
  <c r="A216" i="20"/>
  <c r="A217" i="20"/>
  <c r="A218" i="20"/>
  <c r="A219" i="20"/>
  <c r="A220" i="20"/>
  <c r="A221" i="20"/>
  <c r="A222" i="20"/>
  <c r="A223" i="20"/>
  <c r="A224" i="20"/>
  <c r="A225" i="20"/>
  <c r="A226" i="20"/>
  <c r="A227" i="20"/>
  <c r="A228" i="20"/>
  <c r="A229" i="20"/>
  <c r="A230" i="20"/>
  <c r="A231" i="20"/>
  <c r="A232" i="20"/>
  <c r="A233" i="20"/>
  <c r="A234" i="20"/>
  <c r="A235" i="20"/>
  <c r="A236" i="20"/>
  <c r="A237" i="20"/>
  <c r="A238" i="20"/>
  <c r="A239" i="20"/>
  <c r="A240" i="20"/>
  <c r="A241" i="20"/>
  <c r="A242" i="20"/>
  <c r="A243" i="20"/>
  <c r="A244" i="20"/>
  <c r="A245" i="20"/>
  <c r="A246" i="20"/>
  <c r="A247" i="20"/>
  <c r="A248" i="20"/>
  <c r="A249" i="20"/>
  <c r="A250" i="20"/>
  <c r="A251" i="20"/>
  <c r="A252" i="20"/>
  <c r="A253" i="20"/>
  <c r="A254" i="20"/>
  <c r="A255" i="20"/>
  <c r="A256" i="20"/>
  <c r="A257" i="20"/>
  <c r="A258" i="20"/>
  <c r="A259" i="20"/>
  <c r="A260" i="20"/>
  <c r="A261" i="20"/>
  <c r="A262" i="20"/>
  <c r="A263" i="20"/>
  <c r="A264" i="20"/>
  <c r="A265" i="20"/>
  <c r="A266" i="20"/>
  <c r="A267" i="20"/>
  <c r="A268" i="20"/>
  <c r="A269" i="20"/>
  <c r="A270" i="20"/>
  <c r="A271" i="20"/>
  <c r="A272" i="20"/>
  <c r="A273" i="20"/>
  <c r="A274" i="20"/>
  <c r="A275" i="20"/>
  <c r="A276" i="20"/>
  <c r="A277" i="20"/>
  <c r="A278" i="20"/>
  <c r="A279" i="20"/>
  <c r="A280" i="20"/>
  <c r="A281" i="20"/>
  <c r="A282" i="20"/>
  <c r="A283" i="20"/>
  <c r="A284" i="20"/>
  <c r="A285" i="20"/>
  <c r="A286" i="20"/>
  <c r="A287" i="20"/>
  <c r="A288" i="20"/>
  <c r="A289" i="20"/>
  <c r="A290" i="20"/>
  <c r="A291" i="20"/>
  <c r="A292" i="20"/>
  <c r="A293" i="20"/>
  <c r="A294" i="20"/>
  <c r="A295" i="20"/>
  <c r="A296" i="20"/>
  <c r="A297" i="20"/>
  <c r="A298" i="20"/>
  <c r="A299" i="20"/>
  <c r="A300" i="20"/>
  <c r="A301" i="20"/>
  <c r="A302" i="20"/>
  <c r="A303" i="20"/>
  <c r="A304" i="20"/>
  <c r="A305" i="20"/>
  <c r="A306" i="20"/>
  <c r="A307" i="20"/>
  <c r="A308" i="20"/>
  <c r="A309" i="20"/>
  <c r="A310" i="20"/>
  <c r="A3" i="20"/>
  <c r="R3" i="1"/>
  <c r="A6" i="20"/>
  <c r="R6" i="1"/>
  <c r="A5" i="20"/>
  <c r="R5" i="1"/>
  <c r="A9" i="20"/>
  <c r="R9" i="1"/>
  <c r="A14" i="20"/>
  <c r="R14" i="1"/>
  <c r="A13" i="20"/>
  <c r="R13" i="1"/>
  <c r="AN2" i="18"/>
  <c r="AR2" i="1"/>
  <c r="BE2" i="18"/>
  <c r="BI2" i="1"/>
  <c r="BD2" i="18"/>
  <c r="BH2" i="1"/>
  <c r="BC2" i="18"/>
  <c r="BG2" i="1"/>
  <c r="BB2" i="18"/>
  <c r="BF2" i="1"/>
  <c r="BA2" i="18"/>
  <c r="BE2" i="1"/>
  <c r="AZ2" i="18"/>
  <c r="BD2" i="1"/>
  <c r="AY2" i="18"/>
  <c r="BC2" i="1"/>
  <c r="AX2" i="18"/>
  <c r="BB2" i="1"/>
  <c r="AW2" i="18"/>
  <c r="BA2" i="1"/>
  <c r="AV2" i="18"/>
  <c r="AZ2" i="1"/>
  <c r="AU2" i="18"/>
  <c r="AY2" i="1"/>
  <c r="AT2" i="18"/>
  <c r="AX2" i="1"/>
  <c r="AS2" i="18"/>
  <c r="AW2" i="1"/>
  <c r="AR2" i="18"/>
  <c r="AV2" i="1"/>
  <c r="AQ2" i="18"/>
  <c r="AU2" i="1"/>
  <c r="AP2" i="18"/>
  <c r="AT2" i="1"/>
  <c r="AO2" i="18"/>
  <c r="AS2" i="1"/>
  <c r="BE309" i="18"/>
  <c r="BD309" i="18"/>
  <c r="BC309" i="18"/>
  <c r="BB309" i="18"/>
  <c r="BA309" i="18"/>
  <c r="AZ309" i="18"/>
  <c r="AY309" i="18"/>
  <c r="AX309" i="18"/>
  <c r="AW309" i="18"/>
  <c r="AV309" i="18"/>
  <c r="AU309" i="18"/>
  <c r="AT309" i="18"/>
  <c r="AS309" i="18"/>
  <c r="AR309" i="18"/>
  <c r="AQ309" i="18"/>
  <c r="AP309" i="18"/>
  <c r="AO309" i="18"/>
  <c r="AN309" i="18"/>
  <c r="BE308" i="18"/>
  <c r="BD308" i="18"/>
  <c r="BC308" i="18"/>
  <c r="BB308" i="18"/>
  <c r="BA308" i="18"/>
  <c r="AZ308" i="18"/>
  <c r="AY308" i="18"/>
  <c r="AX308" i="18"/>
  <c r="AW308" i="18"/>
  <c r="AV308" i="18"/>
  <c r="AU308" i="18"/>
  <c r="AT308" i="18"/>
  <c r="AS308" i="18"/>
  <c r="AR308" i="18"/>
  <c r="AQ308" i="18"/>
  <c r="AP308" i="18"/>
  <c r="AO308" i="18"/>
  <c r="AN308" i="18"/>
  <c r="BE307" i="18"/>
  <c r="BD307" i="18"/>
  <c r="BC307" i="18"/>
  <c r="BB307" i="18"/>
  <c r="BA307" i="18"/>
  <c r="AZ307" i="18"/>
  <c r="AY307" i="18"/>
  <c r="AX307" i="18"/>
  <c r="AW307" i="18"/>
  <c r="AV307" i="18"/>
  <c r="AU307" i="18"/>
  <c r="AT307" i="18"/>
  <c r="AS307" i="18"/>
  <c r="AR307" i="18"/>
  <c r="AQ307" i="18"/>
  <c r="AP307" i="18"/>
  <c r="AO307" i="18"/>
  <c r="AN307" i="18"/>
  <c r="BE306" i="18"/>
  <c r="BD306" i="18"/>
  <c r="BC306" i="18"/>
  <c r="BB306" i="18"/>
  <c r="BA306" i="18"/>
  <c r="AZ306" i="18"/>
  <c r="AY306" i="18"/>
  <c r="AX306" i="18"/>
  <c r="AW306" i="18"/>
  <c r="AV306" i="18"/>
  <c r="AU306" i="18"/>
  <c r="AT306" i="18"/>
  <c r="AS306" i="18"/>
  <c r="AR306" i="18"/>
  <c r="AQ306" i="18"/>
  <c r="AP306" i="18"/>
  <c r="AO306" i="18"/>
  <c r="AN306" i="18"/>
  <c r="BE305" i="18"/>
  <c r="BD305" i="18"/>
  <c r="BC305" i="18"/>
  <c r="BB305" i="18"/>
  <c r="BA305" i="18"/>
  <c r="AZ305" i="18"/>
  <c r="AY305" i="18"/>
  <c r="AX305" i="18"/>
  <c r="AW305" i="18"/>
  <c r="AV305" i="18"/>
  <c r="AU305" i="18"/>
  <c r="AT305" i="18"/>
  <c r="AS305" i="18"/>
  <c r="AR305" i="18"/>
  <c r="AQ305" i="18"/>
  <c r="AP305" i="18"/>
  <c r="AO305" i="18"/>
  <c r="AN305" i="18"/>
  <c r="BE304" i="18"/>
  <c r="BD304" i="18"/>
  <c r="BC304" i="18"/>
  <c r="BB304" i="18"/>
  <c r="BA304" i="18"/>
  <c r="AZ304" i="18"/>
  <c r="AY304" i="18"/>
  <c r="AX304" i="18"/>
  <c r="AW304" i="18"/>
  <c r="AV304" i="18"/>
  <c r="AU304" i="18"/>
  <c r="AT304" i="18"/>
  <c r="AS304" i="18"/>
  <c r="AR304" i="18"/>
  <c r="AQ304" i="18"/>
  <c r="AP304" i="18"/>
  <c r="AO304" i="18"/>
  <c r="AN304" i="18"/>
  <c r="BE303" i="18"/>
  <c r="BD303" i="18"/>
  <c r="BC303" i="18"/>
  <c r="BB303" i="18"/>
  <c r="BA303" i="18"/>
  <c r="AZ303" i="18"/>
  <c r="AY303" i="18"/>
  <c r="AX303" i="18"/>
  <c r="AW303" i="18"/>
  <c r="AV303" i="18"/>
  <c r="AU303" i="18"/>
  <c r="AT303" i="18"/>
  <c r="AS303" i="18"/>
  <c r="AR303" i="18"/>
  <c r="AQ303" i="18"/>
  <c r="AP303" i="18"/>
  <c r="AO303" i="18"/>
  <c r="AN303" i="18"/>
  <c r="BE302" i="18"/>
  <c r="BD302" i="18"/>
  <c r="BC302" i="18"/>
  <c r="BB302" i="18"/>
  <c r="BA302" i="18"/>
  <c r="AZ302" i="18"/>
  <c r="AY302" i="18"/>
  <c r="AX302" i="18"/>
  <c r="AW302" i="18"/>
  <c r="AV302" i="18"/>
  <c r="AU302" i="18"/>
  <c r="AT302" i="18"/>
  <c r="AS302" i="18"/>
  <c r="AR302" i="18"/>
  <c r="AQ302" i="18"/>
  <c r="AP302" i="18"/>
  <c r="AO302" i="18"/>
  <c r="AN302" i="18"/>
  <c r="BE301" i="18"/>
  <c r="BD301" i="18"/>
  <c r="BC301" i="18"/>
  <c r="BB301" i="18"/>
  <c r="BA301" i="18"/>
  <c r="AZ301" i="18"/>
  <c r="AY301" i="18"/>
  <c r="AX301" i="18"/>
  <c r="AW301" i="18"/>
  <c r="AV301" i="18"/>
  <c r="AU301" i="18"/>
  <c r="AT301" i="18"/>
  <c r="AS301" i="18"/>
  <c r="AR301" i="18"/>
  <c r="AQ301" i="18"/>
  <c r="AP301" i="18"/>
  <c r="AO301" i="18"/>
  <c r="AN301" i="18"/>
  <c r="BE300" i="18"/>
  <c r="BD300" i="18"/>
  <c r="BC300" i="18"/>
  <c r="BB300" i="18"/>
  <c r="BA300" i="18"/>
  <c r="AZ300" i="18"/>
  <c r="AY300" i="18"/>
  <c r="AX300" i="18"/>
  <c r="AW300" i="18"/>
  <c r="AV300" i="18"/>
  <c r="AU300" i="18"/>
  <c r="AT300" i="18"/>
  <c r="AS300" i="18"/>
  <c r="AR300" i="18"/>
  <c r="AQ300" i="18"/>
  <c r="AP300" i="18"/>
  <c r="AO300" i="18"/>
  <c r="AN300" i="18"/>
  <c r="BE299" i="18"/>
  <c r="BD299" i="18"/>
  <c r="BC299" i="18"/>
  <c r="BB299" i="18"/>
  <c r="BA299" i="18"/>
  <c r="AZ299" i="18"/>
  <c r="AY299" i="18"/>
  <c r="AX299" i="18"/>
  <c r="AW299" i="18"/>
  <c r="AV299" i="18"/>
  <c r="AU299" i="18"/>
  <c r="AT299" i="18"/>
  <c r="AS299" i="18"/>
  <c r="AR299" i="18"/>
  <c r="AQ299" i="18"/>
  <c r="AP299" i="18"/>
  <c r="AO299" i="18"/>
  <c r="AN299" i="18"/>
  <c r="BE298" i="18"/>
  <c r="BD298" i="18"/>
  <c r="BC298" i="18"/>
  <c r="BB298" i="18"/>
  <c r="BA298" i="18"/>
  <c r="AZ298" i="18"/>
  <c r="AY298" i="18"/>
  <c r="AX298" i="18"/>
  <c r="AW298" i="18"/>
  <c r="AV298" i="18"/>
  <c r="AU298" i="18"/>
  <c r="AT298" i="18"/>
  <c r="AS298" i="18"/>
  <c r="AR298" i="18"/>
  <c r="AQ298" i="18"/>
  <c r="AP298" i="18"/>
  <c r="AO298" i="18"/>
  <c r="AN298" i="18"/>
  <c r="BE297" i="18"/>
  <c r="BD297" i="18"/>
  <c r="BC297" i="18"/>
  <c r="BB297" i="18"/>
  <c r="BA297" i="18"/>
  <c r="AZ297" i="18"/>
  <c r="AY297" i="18"/>
  <c r="AX297" i="18"/>
  <c r="AW297" i="18"/>
  <c r="AV297" i="18"/>
  <c r="AU297" i="18"/>
  <c r="AT297" i="18"/>
  <c r="AS297" i="18"/>
  <c r="AR297" i="18"/>
  <c r="AQ297" i="18"/>
  <c r="AP297" i="18"/>
  <c r="AO297" i="18"/>
  <c r="AN297" i="18"/>
  <c r="BE296" i="18"/>
  <c r="BD296" i="18"/>
  <c r="BC296" i="18"/>
  <c r="BB296" i="18"/>
  <c r="BA296" i="18"/>
  <c r="AZ296" i="18"/>
  <c r="AY296" i="18"/>
  <c r="AX296" i="18"/>
  <c r="AW296" i="18"/>
  <c r="AV296" i="18"/>
  <c r="AU296" i="18"/>
  <c r="AT296" i="18"/>
  <c r="AS296" i="18"/>
  <c r="AR296" i="18"/>
  <c r="AQ296" i="18"/>
  <c r="AP296" i="18"/>
  <c r="AO296" i="18"/>
  <c r="AN296" i="18"/>
  <c r="BE295" i="18"/>
  <c r="BD295" i="18"/>
  <c r="BC295" i="18"/>
  <c r="BB295" i="18"/>
  <c r="BA295" i="18"/>
  <c r="AZ295" i="18"/>
  <c r="AY295" i="18"/>
  <c r="AX295" i="18"/>
  <c r="AW295" i="18"/>
  <c r="AV295" i="18"/>
  <c r="AU295" i="18"/>
  <c r="AT295" i="18"/>
  <c r="AS295" i="18"/>
  <c r="AR295" i="18"/>
  <c r="AQ295" i="18"/>
  <c r="AP295" i="18"/>
  <c r="AO295" i="18"/>
  <c r="AN295" i="18"/>
  <c r="BE294" i="18"/>
  <c r="BD294" i="18"/>
  <c r="BC294" i="18"/>
  <c r="BB294" i="18"/>
  <c r="BA294" i="18"/>
  <c r="AZ294" i="18"/>
  <c r="AY294" i="18"/>
  <c r="AX294" i="18"/>
  <c r="AW294" i="18"/>
  <c r="AV294" i="18"/>
  <c r="AU294" i="18"/>
  <c r="AT294" i="18"/>
  <c r="AS294" i="18"/>
  <c r="AR294" i="18"/>
  <c r="AQ294" i="18"/>
  <c r="AP294" i="18"/>
  <c r="AO294" i="18"/>
  <c r="AN294" i="18"/>
  <c r="BE293" i="18"/>
  <c r="BD293" i="18"/>
  <c r="BC293" i="18"/>
  <c r="BB293" i="18"/>
  <c r="BA293" i="18"/>
  <c r="AZ293" i="18"/>
  <c r="AY293" i="18"/>
  <c r="AX293" i="18"/>
  <c r="AW293" i="18"/>
  <c r="AV293" i="18"/>
  <c r="AU293" i="18"/>
  <c r="AT293" i="18"/>
  <c r="AS293" i="18"/>
  <c r="AR293" i="18"/>
  <c r="AQ293" i="18"/>
  <c r="AP293" i="18"/>
  <c r="AO293" i="18"/>
  <c r="AN293" i="18"/>
  <c r="BE292" i="18"/>
  <c r="BD292" i="18"/>
  <c r="BC292" i="18"/>
  <c r="BB292" i="18"/>
  <c r="BA292" i="18"/>
  <c r="AZ292" i="18"/>
  <c r="AY292" i="18"/>
  <c r="AX292" i="18"/>
  <c r="AW292" i="18"/>
  <c r="AV292" i="18"/>
  <c r="AU292" i="18"/>
  <c r="AT292" i="18"/>
  <c r="AS292" i="18"/>
  <c r="AR292" i="18"/>
  <c r="AQ292" i="18"/>
  <c r="AP292" i="18"/>
  <c r="AO292" i="18"/>
  <c r="AN292" i="18"/>
  <c r="BE291" i="18"/>
  <c r="BD291" i="18"/>
  <c r="BC291" i="18"/>
  <c r="BB291" i="18"/>
  <c r="BA291" i="18"/>
  <c r="AZ291" i="18"/>
  <c r="AY291" i="18"/>
  <c r="AX291" i="18"/>
  <c r="AW291" i="18"/>
  <c r="AV291" i="18"/>
  <c r="AU291" i="18"/>
  <c r="AT291" i="18"/>
  <c r="AS291" i="18"/>
  <c r="AR291" i="18"/>
  <c r="AQ291" i="18"/>
  <c r="AP291" i="18"/>
  <c r="AO291" i="18"/>
  <c r="AN291" i="18"/>
  <c r="BE290" i="18"/>
  <c r="BD290" i="18"/>
  <c r="BC290" i="18"/>
  <c r="BB290" i="18"/>
  <c r="BA290" i="18"/>
  <c r="AZ290" i="18"/>
  <c r="AY290" i="18"/>
  <c r="AX290" i="18"/>
  <c r="AW290" i="18"/>
  <c r="AV290" i="18"/>
  <c r="AU290" i="18"/>
  <c r="AT290" i="18"/>
  <c r="AS290" i="18"/>
  <c r="AR290" i="18"/>
  <c r="AQ290" i="18"/>
  <c r="AP290" i="18"/>
  <c r="AO290" i="18"/>
  <c r="AN290" i="18"/>
  <c r="BE289" i="18"/>
  <c r="BD289" i="18"/>
  <c r="BC289" i="18"/>
  <c r="BB289" i="18"/>
  <c r="BA289" i="18"/>
  <c r="AZ289" i="18"/>
  <c r="AY289" i="18"/>
  <c r="AX289" i="18"/>
  <c r="AW289" i="18"/>
  <c r="AV289" i="18"/>
  <c r="AU289" i="18"/>
  <c r="AT289" i="18"/>
  <c r="AS289" i="18"/>
  <c r="AR289" i="18"/>
  <c r="AQ289" i="18"/>
  <c r="AP289" i="18"/>
  <c r="AO289" i="18"/>
  <c r="AN289" i="18"/>
  <c r="BE288" i="18"/>
  <c r="BD288" i="18"/>
  <c r="BC288" i="18"/>
  <c r="BB288" i="18"/>
  <c r="BA288" i="18"/>
  <c r="AZ288" i="18"/>
  <c r="AY288" i="18"/>
  <c r="AX288" i="18"/>
  <c r="AW288" i="18"/>
  <c r="AV288" i="18"/>
  <c r="AU288" i="18"/>
  <c r="AT288" i="18"/>
  <c r="AS288" i="18"/>
  <c r="AR288" i="18"/>
  <c r="AQ288" i="18"/>
  <c r="AP288" i="18"/>
  <c r="AO288" i="18"/>
  <c r="AN288" i="18"/>
  <c r="BE287" i="18"/>
  <c r="BD287" i="18"/>
  <c r="BC287" i="18"/>
  <c r="BB287" i="18"/>
  <c r="BA287" i="18"/>
  <c r="AZ287" i="18"/>
  <c r="AY287" i="18"/>
  <c r="AX287" i="18"/>
  <c r="AW287" i="18"/>
  <c r="AV287" i="18"/>
  <c r="AU287" i="18"/>
  <c r="AT287" i="18"/>
  <c r="AS287" i="18"/>
  <c r="AR287" i="18"/>
  <c r="AQ287" i="18"/>
  <c r="AP287" i="18"/>
  <c r="AO287" i="18"/>
  <c r="AN287" i="18"/>
  <c r="BE286" i="18"/>
  <c r="BD286" i="18"/>
  <c r="BC286" i="18"/>
  <c r="BB286" i="18"/>
  <c r="BA286" i="18"/>
  <c r="AZ286" i="18"/>
  <c r="AY286" i="18"/>
  <c r="AX286" i="18"/>
  <c r="AW286" i="18"/>
  <c r="AV286" i="18"/>
  <c r="AU286" i="18"/>
  <c r="AT286" i="18"/>
  <c r="AS286" i="18"/>
  <c r="AR286" i="18"/>
  <c r="AQ286" i="18"/>
  <c r="AP286" i="18"/>
  <c r="AO286" i="18"/>
  <c r="AN286" i="18"/>
  <c r="BE285" i="18"/>
  <c r="BD285" i="18"/>
  <c r="BC285" i="18"/>
  <c r="BB285" i="18"/>
  <c r="BA285" i="18"/>
  <c r="AZ285" i="18"/>
  <c r="AY285" i="18"/>
  <c r="AX285" i="18"/>
  <c r="AW285" i="18"/>
  <c r="AV285" i="18"/>
  <c r="AU285" i="18"/>
  <c r="AT285" i="18"/>
  <c r="AS285" i="18"/>
  <c r="AR285" i="18"/>
  <c r="AQ285" i="18"/>
  <c r="AP285" i="18"/>
  <c r="AO285" i="18"/>
  <c r="AN285" i="18"/>
  <c r="BE284" i="18"/>
  <c r="BD284" i="18"/>
  <c r="BC284" i="18"/>
  <c r="BB284" i="18"/>
  <c r="BA284" i="18"/>
  <c r="AZ284" i="18"/>
  <c r="AY284" i="18"/>
  <c r="AX284" i="18"/>
  <c r="AW284" i="18"/>
  <c r="AV284" i="18"/>
  <c r="AU284" i="18"/>
  <c r="AT284" i="18"/>
  <c r="AS284" i="18"/>
  <c r="AR284" i="18"/>
  <c r="AQ284" i="18"/>
  <c r="AP284" i="18"/>
  <c r="AO284" i="18"/>
  <c r="AN284" i="18"/>
  <c r="BE283" i="18"/>
  <c r="BD283" i="18"/>
  <c r="BC283" i="18"/>
  <c r="BB283" i="18"/>
  <c r="BA283" i="18"/>
  <c r="AZ283" i="18"/>
  <c r="AY283" i="18"/>
  <c r="AX283" i="18"/>
  <c r="AW283" i="18"/>
  <c r="AV283" i="18"/>
  <c r="AU283" i="18"/>
  <c r="AT283" i="18"/>
  <c r="AS283" i="18"/>
  <c r="AR283" i="18"/>
  <c r="AQ283" i="18"/>
  <c r="AP283" i="18"/>
  <c r="AO283" i="18"/>
  <c r="AN283" i="18"/>
  <c r="BE282" i="18"/>
  <c r="BD282" i="18"/>
  <c r="BC282" i="18"/>
  <c r="BB282" i="18"/>
  <c r="BA282" i="18"/>
  <c r="AZ282" i="18"/>
  <c r="AY282" i="18"/>
  <c r="AX282" i="18"/>
  <c r="AW282" i="18"/>
  <c r="AV282" i="18"/>
  <c r="AU282" i="18"/>
  <c r="AT282" i="18"/>
  <c r="AS282" i="18"/>
  <c r="AR282" i="18"/>
  <c r="AQ282" i="18"/>
  <c r="AP282" i="18"/>
  <c r="AO282" i="18"/>
  <c r="AN282" i="18"/>
  <c r="BE281" i="18"/>
  <c r="BD281" i="18"/>
  <c r="BC281" i="18"/>
  <c r="BB281" i="18"/>
  <c r="BA281" i="18"/>
  <c r="AZ281" i="18"/>
  <c r="AY281" i="18"/>
  <c r="AX281" i="18"/>
  <c r="AW281" i="18"/>
  <c r="AV281" i="18"/>
  <c r="AU281" i="18"/>
  <c r="AT281" i="18"/>
  <c r="AS281" i="18"/>
  <c r="AR281" i="18"/>
  <c r="AQ281" i="18"/>
  <c r="AP281" i="18"/>
  <c r="AO281" i="18"/>
  <c r="AN281" i="18"/>
  <c r="BE280" i="18"/>
  <c r="BD280" i="18"/>
  <c r="BC280" i="18"/>
  <c r="BB280" i="18"/>
  <c r="BA280" i="18"/>
  <c r="AZ280" i="18"/>
  <c r="AY280" i="18"/>
  <c r="AX280" i="18"/>
  <c r="AW280" i="18"/>
  <c r="AV280" i="18"/>
  <c r="AU280" i="18"/>
  <c r="AT280" i="18"/>
  <c r="AS280" i="18"/>
  <c r="AR280" i="18"/>
  <c r="AQ280" i="18"/>
  <c r="AP280" i="18"/>
  <c r="AO280" i="18"/>
  <c r="AN280" i="18"/>
  <c r="BE279" i="18"/>
  <c r="BD279" i="18"/>
  <c r="BC279" i="18"/>
  <c r="BB279" i="18"/>
  <c r="BA279" i="18"/>
  <c r="AZ279" i="18"/>
  <c r="AY279" i="18"/>
  <c r="AX279" i="18"/>
  <c r="AW279" i="18"/>
  <c r="AV279" i="18"/>
  <c r="AU279" i="18"/>
  <c r="AT279" i="18"/>
  <c r="AS279" i="18"/>
  <c r="AR279" i="18"/>
  <c r="AQ279" i="18"/>
  <c r="AP279" i="18"/>
  <c r="AO279" i="18"/>
  <c r="AN279" i="18"/>
  <c r="BE278" i="18"/>
  <c r="BD278" i="18"/>
  <c r="BC278" i="18"/>
  <c r="BB278" i="18"/>
  <c r="BA278" i="18"/>
  <c r="AZ278" i="18"/>
  <c r="AY278" i="18"/>
  <c r="AX278" i="18"/>
  <c r="AW278" i="18"/>
  <c r="AV278" i="18"/>
  <c r="AU278" i="18"/>
  <c r="AT278" i="18"/>
  <c r="AS278" i="18"/>
  <c r="AR278" i="18"/>
  <c r="AQ278" i="18"/>
  <c r="AP278" i="18"/>
  <c r="AO278" i="18"/>
  <c r="AN278" i="18"/>
  <c r="BE277" i="18"/>
  <c r="BD277" i="18"/>
  <c r="BC277" i="18"/>
  <c r="BB277" i="18"/>
  <c r="BA277" i="18"/>
  <c r="AZ277" i="18"/>
  <c r="AY277" i="18"/>
  <c r="AX277" i="18"/>
  <c r="AW277" i="18"/>
  <c r="AV277" i="18"/>
  <c r="AU277" i="18"/>
  <c r="AT277" i="18"/>
  <c r="AS277" i="18"/>
  <c r="AR277" i="18"/>
  <c r="AQ277" i="18"/>
  <c r="AP277" i="18"/>
  <c r="AO277" i="18"/>
  <c r="AN277" i="18"/>
  <c r="BE276" i="18"/>
  <c r="BD276" i="18"/>
  <c r="BC276" i="18"/>
  <c r="BB276" i="18"/>
  <c r="BA276" i="18"/>
  <c r="AZ276" i="18"/>
  <c r="AY276" i="18"/>
  <c r="AX276" i="18"/>
  <c r="AW276" i="18"/>
  <c r="AV276" i="18"/>
  <c r="AU276" i="18"/>
  <c r="AT276" i="18"/>
  <c r="AS276" i="18"/>
  <c r="AR276" i="18"/>
  <c r="AQ276" i="18"/>
  <c r="AP276" i="18"/>
  <c r="AO276" i="18"/>
  <c r="AN276" i="18"/>
  <c r="BE275" i="18"/>
  <c r="BD275" i="18"/>
  <c r="BC275" i="18"/>
  <c r="BB275" i="18"/>
  <c r="BA275" i="18"/>
  <c r="AZ275" i="18"/>
  <c r="AY275" i="18"/>
  <c r="AX275" i="18"/>
  <c r="AW275" i="18"/>
  <c r="AV275" i="18"/>
  <c r="AU275" i="18"/>
  <c r="AT275" i="18"/>
  <c r="AS275" i="18"/>
  <c r="AR275" i="18"/>
  <c r="AQ275" i="18"/>
  <c r="AP275" i="18"/>
  <c r="AO275" i="18"/>
  <c r="AN275" i="18"/>
  <c r="BE274" i="18"/>
  <c r="BD274" i="18"/>
  <c r="BC274" i="18"/>
  <c r="BB274" i="18"/>
  <c r="BA274" i="18"/>
  <c r="AZ274" i="18"/>
  <c r="AY274" i="18"/>
  <c r="AX274" i="18"/>
  <c r="AW274" i="18"/>
  <c r="AV274" i="18"/>
  <c r="AU274" i="18"/>
  <c r="AT274" i="18"/>
  <c r="AS274" i="18"/>
  <c r="AR274" i="18"/>
  <c r="AQ274" i="18"/>
  <c r="AP274" i="18"/>
  <c r="AO274" i="18"/>
  <c r="AN274" i="18"/>
  <c r="BE273" i="18"/>
  <c r="BD273" i="18"/>
  <c r="BC273" i="18"/>
  <c r="BB273" i="18"/>
  <c r="BA273" i="18"/>
  <c r="AZ273" i="18"/>
  <c r="AY273" i="18"/>
  <c r="AX273" i="18"/>
  <c r="AW273" i="18"/>
  <c r="AV273" i="18"/>
  <c r="AU273" i="18"/>
  <c r="AT273" i="18"/>
  <c r="AS273" i="18"/>
  <c r="AR273" i="18"/>
  <c r="AQ273" i="18"/>
  <c r="AP273" i="18"/>
  <c r="AO273" i="18"/>
  <c r="AN273" i="18"/>
  <c r="BE272" i="18"/>
  <c r="BD272" i="18"/>
  <c r="BC272" i="18"/>
  <c r="BB272" i="18"/>
  <c r="BA272" i="18"/>
  <c r="AZ272" i="18"/>
  <c r="AY272" i="18"/>
  <c r="AX272" i="18"/>
  <c r="AW272" i="18"/>
  <c r="AV272" i="18"/>
  <c r="AU272" i="18"/>
  <c r="AT272" i="18"/>
  <c r="AS272" i="18"/>
  <c r="AR272" i="18"/>
  <c r="AQ272" i="18"/>
  <c r="AP272" i="18"/>
  <c r="AO272" i="18"/>
  <c r="AN272" i="18"/>
  <c r="BE271" i="18"/>
  <c r="BD271" i="18"/>
  <c r="BC271" i="18"/>
  <c r="BB271" i="18"/>
  <c r="BA271" i="18"/>
  <c r="AZ271" i="18"/>
  <c r="AY271" i="18"/>
  <c r="AX271" i="18"/>
  <c r="AW271" i="18"/>
  <c r="AV271" i="18"/>
  <c r="AU271" i="18"/>
  <c r="AT271" i="18"/>
  <c r="AS271" i="18"/>
  <c r="AR271" i="18"/>
  <c r="AQ271" i="18"/>
  <c r="AP271" i="18"/>
  <c r="AO271" i="18"/>
  <c r="AN271" i="18"/>
  <c r="BE270" i="18"/>
  <c r="BD270" i="18"/>
  <c r="BC270" i="18"/>
  <c r="BB270" i="18"/>
  <c r="BA270" i="18"/>
  <c r="AZ270" i="18"/>
  <c r="AY270" i="18"/>
  <c r="AX270" i="18"/>
  <c r="AW270" i="18"/>
  <c r="AV270" i="18"/>
  <c r="AU270" i="18"/>
  <c r="AT270" i="18"/>
  <c r="AS270" i="18"/>
  <c r="AR270" i="18"/>
  <c r="AQ270" i="18"/>
  <c r="AP270" i="18"/>
  <c r="AO270" i="18"/>
  <c r="AN270" i="18"/>
  <c r="BE269" i="18"/>
  <c r="BD269" i="18"/>
  <c r="BC269" i="18"/>
  <c r="BB269" i="18"/>
  <c r="BA269" i="18"/>
  <c r="AZ269" i="18"/>
  <c r="AY269" i="18"/>
  <c r="AX269" i="18"/>
  <c r="AW269" i="18"/>
  <c r="AV269" i="18"/>
  <c r="AU269" i="18"/>
  <c r="AT269" i="18"/>
  <c r="AS269" i="18"/>
  <c r="AR269" i="18"/>
  <c r="AQ269" i="18"/>
  <c r="AP269" i="18"/>
  <c r="AO269" i="18"/>
  <c r="AN269" i="18"/>
  <c r="BE268" i="18"/>
  <c r="BD268" i="18"/>
  <c r="BC268" i="18"/>
  <c r="BB268" i="18"/>
  <c r="BA268" i="18"/>
  <c r="AZ268" i="18"/>
  <c r="AY268" i="18"/>
  <c r="AX268" i="18"/>
  <c r="AW268" i="18"/>
  <c r="AV268" i="18"/>
  <c r="AU268" i="18"/>
  <c r="AT268" i="18"/>
  <c r="AS268" i="18"/>
  <c r="AR268" i="18"/>
  <c r="AQ268" i="18"/>
  <c r="AP268" i="18"/>
  <c r="AO268" i="18"/>
  <c r="AN268" i="18"/>
  <c r="BE267" i="18"/>
  <c r="BD267" i="18"/>
  <c r="BC267" i="18"/>
  <c r="BB267" i="18"/>
  <c r="BA267" i="18"/>
  <c r="AZ267" i="18"/>
  <c r="AY267" i="18"/>
  <c r="AX267" i="18"/>
  <c r="AW267" i="18"/>
  <c r="AV267" i="18"/>
  <c r="AU267" i="18"/>
  <c r="AT267" i="18"/>
  <c r="AS267" i="18"/>
  <c r="AR267" i="18"/>
  <c r="AQ267" i="18"/>
  <c r="AP267" i="18"/>
  <c r="AO267" i="18"/>
  <c r="AN267" i="18"/>
  <c r="BE266" i="18"/>
  <c r="BD266" i="18"/>
  <c r="BC266" i="18"/>
  <c r="BB266" i="18"/>
  <c r="BA266" i="18"/>
  <c r="AZ266" i="18"/>
  <c r="AY266" i="18"/>
  <c r="AX266" i="18"/>
  <c r="AW266" i="18"/>
  <c r="AV266" i="18"/>
  <c r="AU266" i="18"/>
  <c r="AT266" i="18"/>
  <c r="AS266" i="18"/>
  <c r="AR266" i="18"/>
  <c r="AQ266" i="18"/>
  <c r="AP266" i="18"/>
  <c r="AO266" i="18"/>
  <c r="AN266" i="18"/>
  <c r="BE265" i="18"/>
  <c r="BD265" i="18"/>
  <c r="BC265" i="18"/>
  <c r="BB265" i="18"/>
  <c r="BA265" i="18"/>
  <c r="AZ265" i="18"/>
  <c r="AY265" i="18"/>
  <c r="AX265" i="18"/>
  <c r="AW265" i="18"/>
  <c r="AV265" i="18"/>
  <c r="AU265" i="18"/>
  <c r="AT265" i="18"/>
  <c r="AS265" i="18"/>
  <c r="AR265" i="18"/>
  <c r="AQ265" i="18"/>
  <c r="AP265" i="18"/>
  <c r="AO265" i="18"/>
  <c r="AN265" i="18"/>
  <c r="BE264" i="18"/>
  <c r="BD264" i="18"/>
  <c r="BC264" i="18"/>
  <c r="BB264" i="18"/>
  <c r="BA264" i="18"/>
  <c r="AZ264" i="18"/>
  <c r="AY264" i="18"/>
  <c r="AX264" i="18"/>
  <c r="AW264" i="18"/>
  <c r="AV264" i="18"/>
  <c r="AU264" i="18"/>
  <c r="AT264" i="18"/>
  <c r="AS264" i="18"/>
  <c r="AR264" i="18"/>
  <c r="AQ264" i="18"/>
  <c r="AP264" i="18"/>
  <c r="AO264" i="18"/>
  <c r="AN264" i="18"/>
  <c r="BE263" i="18"/>
  <c r="BD263" i="18"/>
  <c r="BC263" i="18"/>
  <c r="BB263" i="18"/>
  <c r="BA263" i="18"/>
  <c r="AZ263" i="18"/>
  <c r="AY263" i="18"/>
  <c r="AX263" i="18"/>
  <c r="AW263" i="18"/>
  <c r="AV263" i="18"/>
  <c r="AU263" i="18"/>
  <c r="AT263" i="18"/>
  <c r="AS263" i="18"/>
  <c r="AR263" i="18"/>
  <c r="AQ263" i="18"/>
  <c r="AP263" i="18"/>
  <c r="AO263" i="18"/>
  <c r="AN263" i="18"/>
  <c r="BE262" i="18"/>
  <c r="BD262" i="18"/>
  <c r="BC262" i="18"/>
  <c r="BB262" i="18"/>
  <c r="BA262" i="18"/>
  <c r="AZ262" i="18"/>
  <c r="AY262" i="18"/>
  <c r="AX262" i="18"/>
  <c r="AW262" i="18"/>
  <c r="AV262" i="18"/>
  <c r="AU262" i="18"/>
  <c r="AT262" i="18"/>
  <c r="AS262" i="18"/>
  <c r="AR262" i="18"/>
  <c r="AQ262" i="18"/>
  <c r="AP262" i="18"/>
  <c r="AO262" i="18"/>
  <c r="AN262" i="18"/>
  <c r="BE261" i="18"/>
  <c r="BD261" i="18"/>
  <c r="BC261" i="18"/>
  <c r="BB261" i="18"/>
  <c r="BA261" i="18"/>
  <c r="AZ261" i="18"/>
  <c r="AY261" i="18"/>
  <c r="AX261" i="18"/>
  <c r="AW261" i="18"/>
  <c r="AV261" i="18"/>
  <c r="AU261" i="18"/>
  <c r="AT261" i="18"/>
  <c r="AS261" i="18"/>
  <c r="AR261" i="18"/>
  <c r="AQ261" i="18"/>
  <c r="AP261" i="18"/>
  <c r="AO261" i="18"/>
  <c r="AN261" i="18"/>
  <c r="BE260" i="18"/>
  <c r="BD260" i="18"/>
  <c r="BC260" i="18"/>
  <c r="BB260" i="18"/>
  <c r="BA260" i="18"/>
  <c r="AZ260" i="18"/>
  <c r="AY260" i="18"/>
  <c r="AX260" i="18"/>
  <c r="AW260" i="18"/>
  <c r="AV260" i="18"/>
  <c r="AU260" i="18"/>
  <c r="AT260" i="18"/>
  <c r="AS260" i="18"/>
  <c r="AR260" i="18"/>
  <c r="AQ260" i="18"/>
  <c r="AP260" i="18"/>
  <c r="AO260" i="18"/>
  <c r="AN260" i="18"/>
  <c r="BE259" i="18"/>
  <c r="BD259" i="18"/>
  <c r="BC259" i="18"/>
  <c r="BB259" i="18"/>
  <c r="BA259" i="18"/>
  <c r="AZ259" i="18"/>
  <c r="AY259" i="18"/>
  <c r="AX259" i="18"/>
  <c r="AW259" i="18"/>
  <c r="AV259" i="18"/>
  <c r="AU259" i="18"/>
  <c r="AT259" i="18"/>
  <c r="AS259" i="18"/>
  <c r="AR259" i="18"/>
  <c r="AQ259" i="18"/>
  <c r="AP259" i="18"/>
  <c r="AO259" i="18"/>
  <c r="AN259" i="18"/>
  <c r="BE258" i="18"/>
  <c r="BD258" i="18"/>
  <c r="BC258" i="18"/>
  <c r="BB258" i="18"/>
  <c r="BA258" i="18"/>
  <c r="AZ258" i="18"/>
  <c r="AY258" i="18"/>
  <c r="AX258" i="18"/>
  <c r="AW258" i="18"/>
  <c r="AV258" i="18"/>
  <c r="AU258" i="18"/>
  <c r="AT258" i="18"/>
  <c r="AS258" i="18"/>
  <c r="AR258" i="18"/>
  <c r="AQ258" i="18"/>
  <c r="AP258" i="18"/>
  <c r="AO258" i="18"/>
  <c r="AN258" i="18"/>
  <c r="BE257" i="18"/>
  <c r="BD257" i="18"/>
  <c r="BC257" i="18"/>
  <c r="BB257" i="18"/>
  <c r="BA257" i="18"/>
  <c r="AZ257" i="18"/>
  <c r="AY257" i="18"/>
  <c r="AX257" i="18"/>
  <c r="AW257" i="18"/>
  <c r="AV257" i="18"/>
  <c r="AU257" i="18"/>
  <c r="AT257" i="18"/>
  <c r="AS257" i="18"/>
  <c r="AR257" i="18"/>
  <c r="AQ257" i="18"/>
  <c r="AP257" i="18"/>
  <c r="AO257" i="18"/>
  <c r="AN257" i="18"/>
  <c r="BE256" i="18"/>
  <c r="BD256" i="18"/>
  <c r="BC256" i="18"/>
  <c r="BB256" i="18"/>
  <c r="BA256" i="18"/>
  <c r="AZ256" i="18"/>
  <c r="AY256" i="18"/>
  <c r="AX256" i="18"/>
  <c r="AW256" i="18"/>
  <c r="AV256" i="18"/>
  <c r="AU256" i="18"/>
  <c r="AT256" i="18"/>
  <c r="AS256" i="18"/>
  <c r="AR256" i="18"/>
  <c r="AQ256" i="18"/>
  <c r="AP256" i="18"/>
  <c r="AO256" i="18"/>
  <c r="AN256" i="18"/>
  <c r="BE255" i="18"/>
  <c r="BD255" i="18"/>
  <c r="BC255" i="18"/>
  <c r="BB255" i="18"/>
  <c r="BA255" i="18"/>
  <c r="AZ255" i="18"/>
  <c r="AY255" i="18"/>
  <c r="AX255" i="18"/>
  <c r="AW255" i="18"/>
  <c r="AV255" i="18"/>
  <c r="AU255" i="18"/>
  <c r="AT255" i="18"/>
  <c r="AS255" i="18"/>
  <c r="AR255" i="18"/>
  <c r="AQ255" i="18"/>
  <c r="AP255" i="18"/>
  <c r="AO255" i="18"/>
  <c r="AN255" i="18"/>
  <c r="BE254" i="18"/>
  <c r="BD254" i="18"/>
  <c r="BC254" i="18"/>
  <c r="BB254" i="18"/>
  <c r="BA254" i="18"/>
  <c r="AZ254" i="18"/>
  <c r="AY254" i="18"/>
  <c r="AX254" i="18"/>
  <c r="AW254" i="18"/>
  <c r="AV254" i="18"/>
  <c r="AU254" i="18"/>
  <c r="AT254" i="18"/>
  <c r="AS254" i="18"/>
  <c r="AR254" i="18"/>
  <c r="AQ254" i="18"/>
  <c r="AP254" i="18"/>
  <c r="AO254" i="18"/>
  <c r="AN254" i="18"/>
  <c r="BE253" i="18"/>
  <c r="BD253" i="18"/>
  <c r="BC253" i="18"/>
  <c r="BB253" i="18"/>
  <c r="BA253" i="18"/>
  <c r="AZ253" i="18"/>
  <c r="AY253" i="18"/>
  <c r="AX253" i="18"/>
  <c r="AW253" i="18"/>
  <c r="AV253" i="18"/>
  <c r="AU253" i="18"/>
  <c r="AT253" i="18"/>
  <c r="AS253" i="18"/>
  <c r="AR253" i="18"/>
  <c r="AQ253" i="18"/>
  <c r="AP253" i="18"/>
  <c r="AO253" i="18"/>
  <c r="AN253" i="18"/>
  <c r="BE252" i="18"/>
  <c r="BD252" i="18"/>
  <c r="BC252" i="18"/>
  <c r="BB252" i="18"/>
  <c r="BA252" i="18"/>
  <c r="AZ252" i="18"/>
  <c r="AY252" i="18"/>
  <c r="AX252" i="18"/>
  <c r="AW252" i="18"/>
  <c r="AV252" i="18"/>
  <c r="AU252" i="18"/>
  <c r="AT252" i="18"/>
  <c r="AS252" i="18"/>
  <c r="AR252" i="18"/>
  <c r="AQ252" i="18"/>
  <c r="AP252" i="18"/>
  <c r="AO252" i="18"/>
  <c r="AN252" i="18"/>
  <c r="BE251" i="18"/>
  <c r="BD251" i="18"/>
  <c r="BC251" i="18"/>
  <c r="BB251" i="18"/>
  <c r="BA251" i="18"/>
  <c r="AZ251" i="18"/>
  <c r="AY251" i="18"/>
  <c r="AX251" i="18"/>
  <c r="AW251" i="18"/>
  <c r="AV251" i="18"/>
  <c r="AU251" i="18"/>
  <c r="AT251" i="18"/>
  <c r="AS251" i="18"/>
  <c r="AR251" i="18"/>
  <c r="AQ251" i="18"/>
  <c r="AP251" i="18"/>
  <c r="AO251" i="18"/>
  <c r="AN251" i="18"/>
  <c r="BE250" i="18"/>
  <c r="BD250" i="18"/>
  <c r="BC250" i="18"/>
  <c r="BB250" i="18"/>
  <c r="BA250" i="18"/>
  <c r="AZ250" i="18"/>
  <c r="AY250" i="18"/>
  <c r="AX250" i="18"/>
  <c r="AW250" i="18"/>
  <c r="AV250" i="18"/>
  <c r="AU250" i="18"/>
  <c r="AT250" i="18"/>
  <c r="AS250" i="18"/>
  <c r="AR250" i="18"/>
  <c r="AQ250" i="18"/>
  <c r="AP250" i="18"/>
  <c r="AO250" i="18"/>
  <c r="AN250" i="18"/>
  <c r="BE249" i="18"/>
  <c r="BD249" i="18"/>
  <c r="BC249" i="18"/>
  <c r="BB249" i="18"/>
  <c r="BA249" i="18"/>
  <c r="AZ249" i="18"/>
  <c r="AY249" i="18"/>
  <c r="AX249" i="18"/>
  <c r="AW249" i="18"/>
  <c r="AV249" i="18"/>
  <c r="AU249" i="18"/>
  <c r="AT249" i="18"/>
  <c r="AS249" i="18"/>
  <c r="AR249" i="18"/>
  <c r="AQ249" i="18"/>
  <c r="AP249" i="18"/>
  <c r="AO249" i="18"/>
  <c r="AN249" i="18"/>
  <c r="BE248" i="18"/>
  <c r="BD248" i="18"/>
  <c r="BC248" i="18"/>
  <c r="BB248" i="18"/>
  <c r="BA248" i="18"/>
  <c r="AZ248" i="18"/>
  <c r="AY248" i="18"/>
  <c r="AX248" i="18"/>
  <c r="AW248" i="18"/>
  <c r="AV248" i="18"/>
  <c r="AU248" i="18"/>
  <c r="AT248" i="18"/>
  <c r="AS248" i="18"/>
  <c r="AR248" i="18"/>
  <c r="AQ248" i="18"/>
  <c r="AP248" i="18"/>
  <c r="AO248" i="18"/>
  <c r="AN248" i="18"/>
  <c r="BE247" i="18"/>
  <c r="BD247" i="18"/>
  <c r="BC247" i="18"/>
  <c r="BB247" i="18"/>
  <c r="BA247" i="18"/>
  <c r="AZ247" i="18"/>
  <c r="AY247" i="18"/>
  <c r="AX247" i="18"/>
  <c r="AW247" i="18"/>
  <c r="AV247" i="18"/>
  <c r="AU247" i="18"/>
  <c r="AT247" i="18"/>
  <c r="AS247" i="18"/>
  <c r="AR247" i="18"/>
  <c r="AQ247" i="18"/>
  <c r="AP247" i="18"/>
  <c r="AO247" i="18"/>
  <c r="AN247" i="18"/>
  <c r="BE246" i="18"/>
  <c r="BD246" i="18"/>
  <c r="BC246" i="18"/>
  <c r="BB246" i="18"/>
  <c r="BA246" i="18"/>
  <c r="AZ246" i="18"/>
  <c r="AY246" i="18"/>
  <c r="AX246" i="18"/>
  <c r="AW246" i="18"/>
  <c r="AV246" i="18"/>
  <c r="AU246" i="18"/>
  <c r="AT246" i="18"/>
  <c r="AS246" i="18"/>
  <c r="AR246" i="18"/>
  <c r="AQ246" i="18"/>
  <c r="AP246" i="18"/>
  <c r="AO246" i="18"/>
  <c r="AN246" i="18"/>
  <c r="BE245" i="18"/>
  <c r="BD245" i="18"/>
  <c r="BC245" i="18"/>
  <c r="BB245" i="18"/>
  <c r="BA245" i="18"/>
  <c r="AZ245" i="18"/>
  <c r="AY245" i="18"/>
  <c r="AX245" i="18"/>
  <c r="AW245" i="18"/>
  <c r="AV245" i="18"/>
  <c r="AU245" i="18"/>
  <c r="AT245" i="18"/>
  <c r="AS245" i="18"/>
  <c r="AR245" i="18"/>
  <c r="AQ245" i="18"/>
  <c r="AP245" i="18"/>
  <c r="AO245" i="18"/>
  <c r="AN245" i="18"/>
  <c r="BE244" i="18"/>
  <c r="BD244" i="18"/>
  <c r="BC244" i="18"/>
  <c r="BB244" i="18"/>
  <c r="BA244" i="18"/>
  <c r="AZ244" i="18"/>
  <c r="AY244" i="18"/>
  <c r="AX244" i="18"/>
  <c r="AW244" i="18"/>
  <c r="AV244" i="18"/>
  <c r="AU244" i="18"/>
  <c r="AT244" i="18"/>
  <c r="AS244" i="18"/>
  <c r="AR244" i="18"/>
  <c r="AQ244" i="18"/>
  <c r="AP244" i="18"/>
  <c r="AO244" i="18"/>
  <c r="AN244" i="18"/>
  <c r="BE243" i="18"/>
  <c r="BD243" i="18"/>
  <c r="BC243" i="18"/>
  <c r="BB243" i="18"/>
  <c r="BA243" i="18"/>
  <c r="AZ243" i="18"/>
  <c r="AY243" i="18"/>
  <c r="AX243" i="18"/>
  <c r="AW243" i="18"/>
  <c r="AV243" i="18"/>
  <c r="AU243" i="18"/>
  <c r="AT243" i="18"/>
  <c r="AS243" i="18"/>
  <c r="AR243" i="18"/>
  <c r="AQ243" i="18"/>
  <c r="AP243" i="18"/>
  <c r="AO243" i="18"/>
  <c r="AN243" i="18"/>
  <c r="BE242" i="18"/>
  <c r="BD242" i="18"/>
  <c r="BC242" i="18"/>
  <c r="BB242" i="18"/>
  <c r="BA242" i="18"/>
  <c r="AZ242" i="18"/>
  <c r="AY242" i="18"/>
  <c r="AX242" i="18"/>
  <c r="AW242" i="18"/>
  <c r="AV242" i="18"/>
  <c r="AU242" i="18"/>
  <c r="AT242" i="18"/>
  <c r="AS242" i="18"/>
  <c r="AR242" i="18"/>
  <c r="AQ242" i="18"/>
  <c r="AP242" i="18"/>
  <c r="AO242" i="18"/>
  <c r="AN242" i="18"/>
  <c r="BE241" i="18"/>
  <c r="BD241" i="18"/>
  <c r="BC241" i="18"/>
  <c r="BB241" i="18"/>
  <c r="BA241" i="18"/>
  <c r="AZ241" i="18"/>
  <c r="AY241" i="18"/>
  <c r="AX241" i="18"/>
  <c r="AW241" i="18"/>
  <c r="AV241" i="18"/>
  <c r="AU241" i="18"/>
  <c r="AT241" i="18"/>
  <c r="AS241" i="18"/>
  <c r="AR241" i="18"/>
  <c r="AQ241" i="18"/>
  <c r="AP241" i="18"/>
  <c r="AO241" i="18"/>
  <c r="AN241" i="18"/>
  <c r="BE240" i="18"/>
  <c r="BD240" i="18"/>
  <c r="BC240" i="18"/>
  <c r="BB240" i="18"/>
  <c r="BA240" i="18"/>
  <c r="AZ240" i="18"/>
  <c r="AY240" i="18"/>
  <c r="AX240" i="18"/>
  <c r="AW240" i="18"/>
  <c r="AV240" i="18"/>
  <c r="AU240" i="18"/>
  <c r="AT240" i="18"/>
  <c r="AS240" i="18"/>
  <c r="AR240" i="18"/>
  <c r="AQ240" i="18"/>
  <c r="AP240" i="18"/>
  <c r="AO240" i="18"/>
  <c r="AN240" i="18"/>
  <c r="BE239" i="18"/>
  <c r="BD239" i="18"/>
  <c r="BC239" i="18"/>
  <c r="BB239" i="18"/>
  <c r="BA239" i="18"/>
  <c r="AZ239" i="18"/>
  <c r="AY239" i="18"/>
  <c r="AX239" i="18"/>
  <c r="AW239" i="18"/>
  <c r="AV239" i="18"/>
  <c r="AU239" i="18"/>
  <c r="AT239" i="18"/>
  <c r="AS239" i="18"/>
  <c r="AR239" i="18"/>
  <c r="AQ239" i="18"/>
  <c r="AP239" i="18"/>
  <c r="AO239" i="18"/>
  <c r="AN239" i="18"/>
  <c r="BE238" i="18"/>
  <c r="BD238" i="18"/>
  <c r="BC238" i="18"/>
  <c r="BB238" i="18"/>
  <c r="BA238" i="18"/>
  <c r="AZ238" i="18"/>
  <c r="AY238" i="18"/>
  <c r="AX238" i="18"/>
  <c r="AW238" i="18"/>
  <c r="AV238" i="18"/>
  <c r="AU238" i="18"/>
  <c r="AT238" i="18"/>
  <c r="AS238" i="18"/>
  <c r="AR238" i="18"/>
  <c r="AQ238" i="18"/>
  <c r="AP238" i="18"/>
  <c r="AO238" i="18"/>
  <c r="AN238" i="18"/>
  <c r="BE237" i="18"/>
  <c r="BD237" i="18"/>
  <c r="BC237" i="18"/>
  <c r="BB237" i="18"/>
  <c r="BA237" i="18"/>
  <c r="AZ237" i="18"/>
  <c r="AY237" i="18"/>
  <c r="AX237" i="18"/>
  <c r="AW237" i="18"/>
  <c r="AV237" i="18"/>
  <c r="AU237" i="18"/>
  <c r="AT237" i="18"/>
  <c r="AS237" i="18"/>
  <c r="AR237" i="18"/>
  <c r="AQ237" i="18"/>
  <c r="AP237" i="18"/>
  <c r="AO237" i="18"/>
  <c r="AN237" i="18"/>
  <c r="BE236" i="18"/>
  <c r="BD236" i="18"/>
  <c r="BC236" i="18"/>
  <c r="BB236" i="18"/>
  <c r="BA236" i="18"/>
  <c r="AZ236" i="18"/>
  <c r="AY236" i="18"/>
  <c r="AX236" i="18"/>
  <c r="AW236" i="18"/>
  <c r="AV236" i="18"/>
  <c r="AU236" i="18"/>
  <c r="AT236" i="18"/>
  <c r="AS236" i="18"/>
  <c r="AR236" i="18"/>
  <c r="AQ236" i="18"/>
  <c r="AP236" i="18"/>
  <c r="AO236" i="18"/>
  <c r="AN236" i="18"/>
  <c r="BE235" i="18"/>
  <c r="BD235" i="18"/>
  <c r="BC235" i="18"/>
  <c r="BB235" i="18"/>
  <c r="BA235" i="18"/>
  <c r="AZ235" i="18"/>
  <c r="AY235" i="18"/>
  <c r="AX235" i="18"/>
  <c r="AW235" i="18"/>
  <c r="AV235" i="18"/>
  <c r="AU235" i="18"/>
  <c r="AT235" i="18"/>
  <c r="AS235" i="18"/>
  <c r="AR235" i="18"/>
  <c r="AQ235" i="18"/>
  <c r="AP235" i="18"/>
  <c r="AO235" i="18"/>
  <c r="AN235" i="18"/>
  <c r="BE234" i="18"/>
  <c r="BD234" i="18"/>
  <c r="BC234" i="18"/>
  <c r="BB234" i="18"/>
  <c r="BA234" i="18"/>
  <c r="AZ234" i="18"/>
  <c r="AY234" i="18"/>
  <c r="AX234" i="18"/>
  <c r="AW234" i="18"/>
  <c r="AV234" i="18"/>
  <c r="AU234" i="18"/>
  <c r="AT234" i="18"/>
  <c r="AS234" i="18"/>
  <c r="AR234" i="18"/>
  <c r="AQ234" i="18"/>
  <c r="AP234" i="18"/>
  <c r="AO234" i="18"/>
  <c r="AN234" i="18"/>
  <c r="BE233" i="18"/>
  <c r="BD233" i="18"/>
  <c r="BC233" i="18"/>
  <c r="BB233" i="18"/>
  <c r="BA233" i="18"/>
  <c r="AZ233" i="18"/>
  <c r="AY233" i="18"/>
  <c r="AX233" i="18"/>
  <c r="AW233" i="18"/>
  <c r="AV233" i="18"/>
  <c r="AU233" i="18"/>
  <c r="AT233" i="18"/>
  <c r="AS233" i="18"/>
  <c r="AR233" i="18"/>
  <c r="AQ233" i="18"/>
  <c r="AP233" i="18"/>
  <c r="AO233" i="18"/>
  <c r="AN233" i="18"/>
  <c r="BE232" i="18"/>
  <c r="BD232" i="18"/>
  <c r="BC232" i="18"/>
  <c r="BB232" i="18"/>
  <c r="BA232" i="18"/>
  <c r="AZ232" i="18"/>
  <c r="AY232" i="18"/>
  <c r="AX232" i="18"/>
  <c r="AW232" i="18"/>
  <c r="AV232" i="18"/>
  <c r="AU232" i="18"/>
  <c r="AT232" i="18"/>
  <c r="AS232" i="18"/>
  <c r="AR232" i="18"/>
  <c r="AQ232" i="18"/>
  <c r="AP232" i="18"/>
  <c r="AO232" i="18"/>
  <c r="AN232" i="18"/>
  <c r="BE231" i="18"/>
  <c r="BD231" i="18"/>
  <c r="BC231" i="18"/>
  <c r="BB231" i="18"/>
  <c r="BA231" i="18"/>
  <c r="AZ231" i="18"/>
  <c r="AY231" i="18"/>
  <c r="AX231" i="18"/>
  <c r="AW231" i="18"/>
  <c r="AV231" i="18"/>
  <c r="AU231" i="18"/>
  <c r="AT231" i="18"/>
  <c r="AS231" i="18"/>
  <c r="AR231" i="18"/>
  <c r="AQ231" i="18"/>
  <c r="AP231" i="18"/>
  <c r="AO231" i="18"/>
  <c r="AN231" i="18"/>
  <c r="BE230" i="18"/>
  <c r="BD230" i="18"/>
  <c r="BC230" i="18"/>
  <c r="BB230" i="18"/>
  <c r="BA230" i="18"/>
  <c r="AZ230" i="18"/>
  <c r="AY230" i="18"/>
  <c r="AX230" i="18"/>
  <c r="AW230" i="18"/>
  <c r="AV230" i="18"/>
  <c r="AU230" i="18"/>
  <c r="AT230" i="18"/>
  <c r="AS230" i="18"/>
  <c r="AR230" i="18"/>
  <c r="AQ230" i="18"/>
  <c r="AP230" i="18"/>
  <c r="AO230" i="18"/>
  <c r="AN230" i="18"/>
  <c r="BE229" i="18"/>
  <c r="BD229" i="18"/>
  <c r="BC229" i="18"/>
  <c r="BB229" i="18"/>
  <c r="BA229" i="18"/>
  <c r="AZ229" i="18"/>
  <c r="AY229" i="18"/>
  <c r="AX229" i="18"/>
  <c r="AW229" i="18"/>
  <c r="AV229" i="18"/>
  <c r="AU229" i="18"/>
  <c r="AT229" i="18"/>
  <c r="AS229" i="18"/>
  <c r="AR229" i="18"/>
  <c r="AQ229" i="18"/>
  <c r="AP229" i="18"/>
  <c r="AO229" i="18"/>
  <c r="AN229" i="18"/>
  <c r="BE228" i="18"/>
  <c r="BD228" i="18"/>
  <c r="BC228" i="18"/>
  <c r="BB228" i="18"/>
  <c r="BA228" i="18"/>
  <c r="AZ228" i="18"/>
  <c r="AY228" i="18"/>
  <c r="AX228" i="18"/>
  <c r="AW228" i="18"/>
  <c r="AV228" i="18"/>
  <c r="AU228" i="18"/>
  <c r="AT228" i="18"/>
  <c r="AS228" i="18"/>
  <c r="AR228" i="18"/>
  <c r="AQ228" i="18"/>
  <c r="AP228" i="18"/>
  <c r="AO228" i="18"/>
  <c r="AN228" i="18"/>
  <c r="BE227" i="18"/>
  <c r="BD227" i="18"/>
  <c r="BC227" i="18"/>
  <c r="BB227" i="18"/>
  <c r="BA227" i="18"/>
  <c r="AZ227" i="18"/>
  <c r="AY227" i="18"/>
  <c r="AX227" i="18"/>
  <c r="AW227" i="18"/>
  <c r="AV227" i="18"/>
  <c r="AU227" i="18"/>
  <c r="AT227" i="18"/>
  <c r="AS227" i="18"/>
  <c r="AR227" i="18"/>
  <c r="AQ227" i="18"/>
  <c r="AP227" i="18"/>
  <c r="AO227" i="18"/>
  <c r="AN227" i="18"/>
  <c r="BE226" i="18"/>
  <c r="BD226" i="18"/>
  <c r="BC226" i="18"/>
  <c r="BB226" i="18"/>
  <c r="BA226" i="18"/>
  <c r="AZ226" i="18"/>
  <c r="AY226" i="18"/>
  <c r="AX226" i="18"/>
  <c r="AW226" i="18"/>
  <c r="AV226" i="18"/>
  <c r="AU226" i="18"/>
  <c r="AT226" i="18"/>
  <c r="AS226" i="18"/>
  <c r="AR226" i="18"/>
  <c r="AQ226" i="18"/>
  <c r="AP226" i="18"/>
  <c r="AO226" i="18"/>
  <c r="AN226" i="18"/>
  <c r="BE225" i="18"/>
  <c r="BD225" i="18"/>
  <c r="BC225" i="18"/>
  <c r="BB225" i="18"/>
  <c r="BA225" i="18"/>
  <c r="AZ225" i="18"/>
  <c r="AY225" i="18"/>
  <c r="AX225" i="18"/>
  <c r="AW225" i="18"/>
  <c r="AV225" i="18"/>
  <c r="AU225" i="18"/>
  <c r="AT225" i="18"/>
  <c r="AS225" i="18"/>
  <c r="AR225" i="18"/>
  <c r="AQ225" i="18"/>
  <c r="AP225" i="18"/>
  <c r="AO225" i="18"/>
  <c r="AN225" i="18"/>
  <c r="BE224" i="18"/>
  <c r="BD224" i="18"/>
  <c r="BC224" i="18"/>
  <c r="BB224" i="18"/>
  <c r="BA224" i="18"/>
  <c r="AZ224" i="18"/>
  <c r="AY224" i="18"/>
  <c r="AX224" i="18"/>
  <c r="AW224" i="18"/>
  <c r="AV224" i="18"/>
  <c r="AU224" i="18"/>
  <c r="AT224" i="18"/>
  <c r="AS224" i="18"/>
  <c r="AR224" i="18"/>
  <c r="AQ224" i="18"/>
  <c r="AP224" i="18"/>
  <c r="AO224" i="18"/>
  <c r="AN224" i="18"/>
  <c r="BE223" i="18"/>
  <c r="BD223" i="18"/>
  <c r="BC223" i="18"/>
  <c r="BB223" i="18"/>
  <c r="BA223" i="18"/>
  <c r="AZ223" i="18"/>
  <c r="AY223" i="18"/>
  <c r="AX223" i="18"/>
  <c r="AW223" i="18"/>
  <c r="AV223" i="18"/>
  <c r="AU223" i="18"/>
  <c r="AT223" i="18"/>
  <c r="AS223" i="18"/>
  <c r="AR223" i="18"/>
  <c r="AQ223" i="18"/>
  <c r="AP223" i="18"/>
  <c r="AO223" i="18"/>
  <c r="AN223" i="18"/>
  <c r="BE222" i="18"/>
  <c r="BD222" i="18"/>
  <c r="BC222" i="18"/>
  <c r="BB222" i="18"/>
  <c r="BA222" i="18"/>
  <c r="AZ222" i="18"/>
  <c r="AY222" i="18"/>
  <c r="AX222" i="18"/>
  <c r="AW222" i="18"/>
  <c r="AV222" i="18"/>
  <c r="AU222" i="18"/>
  <c r="AT222" i="18"/>
  <c r="AS222" i="18"/>
  <c r="AR222" i="18"/>
  <c r="AQ222" i="18"/>
  <c r="AP222" i="18"/>
  <c r="AO222" i="18"/>
  <c r="AN222" i="18"/>
  <c r="BE221" i="18"/>
  <c r="BD221" i="18"/>
  <c r="BC221" i="18"/>
  <c r="BB221" i="18"/>
  <c r="BA221" i="18"/>
  <c r="AZ221" i="18"/>
  <c r="AY221" i="18"/>
  <c r="AX221" i="18"/>
  <c r="AW221" i="18"/>
  <c r="AV221" i="18"/>
  <c r="AU221" i="18"/>
  <c r="AT221" i="18"/>
  <c r="AS221" i="18"/>
  <c r="AR221" i="18"/>
  <c r="AQ221" i="18"/>
  <c r="AP221" i="18"/>
  <c r="AO221" i="18"/>
  <c r="AN221" i="18"/>
  <c r="BE220" i="18"/>
  <c r="BD220" i="18"/>
  <c r="BC220" i="18"/>
  <c r="BB220" i="18"/>
  <c r="BA220" i="18"/>
  <c r="AZ220" i="18"/>
  <c r="AY220" i="18"/>
  <c r="AX220" i="18"/>
  <c r="AW220" i="18"/>
  <c r="AV220" i="18"/>
  <c r="AU220" i="18"/>
  <c r="AT220" i="18"/>
  <c r="AS220" i="18"/>
  <c r="AR220" i="18"/>
  <c r="AQ220" i="18"/>
  <c r="AP220" i="18"/>
  <c r="AO220" i="18"/>
  <c r="AN220" i="18"/>
  <c r="BE219" i="18"/>
  <c r="BD219" i="18"/>
  <c r="BC219" i="18"/>
  <c r="BB219" i="18"/>
  <c r="BA219" i="18"/>
  <c r="AZ219" i="18"/>
  <c r="AY219" i="18"/>
  <c r="AX219" i="18"/>
  <c r="AW219" i="18"/>
  <c r="AV219" i="18"/>
  <c r="AU219" i="18"/>
  <c r="AT219" i="18"/>
  <c r="AS219" i="18"/>
  <c r="AR219" i="18"/>
  <c r="AQ219" i="18"/>
  <c r="AP219" i="18"/>
  <c r="AO219" i="18"/>
  <c r="AN219" i="18"/>
  <c r="BE218" i="18"/>
  <c r="BD218" i="18"/>
  <c r="BC218" i="18"/>
  <c r="BB218" i="18"/>
  <c r="BA218" i="18"/>
  <c r="AZ218" i="18"/>
  <c r="AY218" i="18"/>
  <c r="AX218" i="18"/>
  <c r="AW218" i="18"/>
  <c r="AV218" i="18"/>
  <c r="AU218" i="18"/>
  <c r="AT218" i="18"/>
  <c r="AS218" i="18"/>
  <c r="AR218" i="18"/>
  <c r="AQ218" i="18"/>
  <c r="AP218" i="18"/>
  <c r="AO218" i="18"/>
  <c r="AN218" i="18"/>
  <c r="BE217" i="18"/>
  <c r="BD217" i="18"/>
  <c r="BC217" i="18"/>
  <c r="BB217" i="18"/>
  <c r="BA217" i="18"/>
  <c r="AZ217" i="18"/>
  <c r="AY217" i="18"/>
  <c r="AX217" i="18"/>
  <c r="AW217" i="18"/>
  <c r="AV217" i="18"/>
  <c r="AU217" i="18"/>
  <c r="AT217" i="18"/>
  <c r="AS217" i="18"/>
  <c r="AR217" i="18"/>
  <c r="AQ217" i="18"/>
  <c r="AP217" i="18"/>
  <c r="AO217" i="18"/>
  <c r="AN217" i="18"/>
  <c r="BE216" i="18"/>
  <c r="BD216" i="18"/>
  <c r="BC216" i="18"/>
  <c r="BB216" i="18"/>
  <c r="BA216" i="18"/>
  <c r="AZ216" i="18"/>
  <c r="AY216" i="18"/>
  <c r="AX216" i="18"/>
  <c r="AW216" i="18"/>
  <c r="AV216" i="18"/>
  <c r="AU216" i="18"/>
  <c r="AT216" i="18"/>
  <c r="AS216" i="18"/>
  <c r="AR216" i="18"/>
  <c r="AQ216" i="18"/>
  <c r="AP216" i="18"/>
  <c r="AO216" i="18"/>
  <c r="AN216" i="18"/>
  <c r="BE215" i="18"/>
  <c r="BD215" i="18"/>
  <c r="BC215" i="18"/>
  <c r="BB215" i="18"/>
  <c r="BA215" i="18"/>
  <c r="AZ215" i="18"/>
  <c r="AY215" i="18"/>
  <c r="AX215" i="18"/>
  <c r="AW215" i="18"/>
  <c r="AV215" i="18"/>
  <c r="AU215" i="18"/>
  <c r="AT215" i="18"/>
  <c r="AS215" i="18"/>
  <c r="AR215" i="18"/>
  <c r="AQ215" i="18"/>
  <c r="AP215" i="18"/>
  <c r="AO215" i="18"/>
  <c r="AN215" i="18"/>
  <c r="BE214" i="18"/>
  <c r="BD214" i="18"/>
  <c r="BC214" i="18"/>
  <c r="BB214" i="18"/>
  <c r="BA214" i="18"/>
  <c r="AZ214" i="18"/>
  <c r="AY214" i="18"/>
  <c r="AX214" i="18"/>
  <c r="AW214" i="18"/>
  <c r="AV214" i="18"/>
  <c r="AU214" i="18"/>
  <c r="AT214" i="18"/>
  <c r="AS214" i="18"/>
  <c r="AR214" i="18"/>
  <c r="AQ214" i="18"/>
  <c r="AP214" i="18"/>
  <c r="AO214" i="18"/>
  <c r="AN214" i="18"/>
  <c r="BE213" i="18"/>
  <c r="BD213" i="18"/>
  <c r="BC213" i="18"/>
  <c r="BB213" i="18"/>
  <c r="BA213" i="18"/>
  <c r="AZ213" i="18"/>
  <c r="AY213" i="18"/>
  <c r="AX213" i="18"/>
  <c r="AW213" i="18"/>
  <c r="AV213" i="18"/>
  <c r="AU213" i="18"/>
  <c r="AT213" i="18"/>
  <c r="AS213" i="18"/>
  <c r="AR213" i="18"/>
  <c r="AQ213" i="18"/>
  <c r="AP213" i="18"/>
  <c r="AO213" i="18"/>
  <c r="AN213" i="18"/>
  <c r="BE212" i="18"/>
  <c r="BD212" i="18"/>
  <c r="BC212" i="18"/>
  <c r="BB212" i="18"/>
  <c r="BA212" i="18"/>
  <c r="AZ212" i="18"/>
  <c r="AY212" i="18"/>
  <c r="AX212" i="18"/>
  <c r="AW212" i="18"/>
  <c r="AV212" i="18"/>
  <c r="AU212" i="18"/>
  <c r="AT212" i="18"/>
  <c r="AS212" i="18"/>
  <c r="AR212" i="18"/>
  <c r="AQ212" i="18"/>
  <c r="AP212" i="18"/>
  <c r="AO212" i="18"/>
  <c r="AN212" i="18"/>
  <c r="BE211" i="18"/>
  <c r="BD211" i="18"/>
  <c r="BC211" i="18"/>
  <c r="BB211" i="18"/>
  <c r="BA211" i="18"/>
  <c r="AZ211" i="18"/>
  <c r="AY211" i="18"/>
  <c r="AX211" i="18"/>
  <c r="AW211" i="18"/>
  <c r="AV211" i="18"/>
  <c r="AU211" i="18"/>
  <c r="AT211" i="18"/>
  <c r="AS211" i="18"/>
  <c r="AR211" i="18"/>
  <c r="AQ211" i="18"/>
  <c r="AP211" i="18"/>
  <c r="AO211" i="18"/>
  <c r="AN211" i="18"/>
  <c r="BE210" i="18"/>
  <c r="BD210" i="18"/>
  <c r="BC210" i="18"/>
  <c r="BB210" i="18"/>
  <c r="BA210" i="18"/>
  <c r="AZ210" i="18"/>
  <c r="AY210" i="18"/>
  <c r="AX210" i="18"/>
  <c r="AW210" i="18"/>
  <c r="AV210" i="18"/>
  <c r="AU210" i="18"/>
  <c r="AT210" i="18"/>
  <c r="AS210" i="18"/>
  <c r="AR210" i="18"/>
  <c r="AQ210" i="18"/>
  <c r="AP210" i="18"/>
  <c r="AO210" i="18"/>
  <c r="AN210" i="18"/>
  <c r="BE209" i="18"/>
  <c r="BD209" i="18"/>
  <c r="BC209" i="18"/>
  <c r="BB209" i="18"/>
  <c r="BA209" i="18"/>
  <c r="AZ209" i="18"/>
  <c r="AY209" i="18"/>
  <c r="AX209" i="18"/>
  <c r="AW209" i="18"/>
  <c r="AV209" i="18"/>
  <c r="AU209" i="18"/>
  <c r="AT209" i="18"/>
  <c r="AS209" i="18"/>
  <c r="AR209" i="18"/>
  <c r="AQ209" i="18"/>
  <c r="AP209" i="18"/>
  <c r="AO209" i="18"/>
  <c r="AN209" i="18"/>
  <c r="BE208" i="18"/>
  <c r="BD208" i="18"/>
  <c r="BC208" i="18"/>
  <c r="BB208" i="18"/>
  <c r="BA208" i="18"/>
  <c r="AZ208" i="18"/>
  <c r="AY208" i="18"/>
  <c r="AX208" i="18"/>
  <c r="AW208" i="18"/>
  <c r="AV208" i="18"/>
  <c r="AU208" i="18"/>
  <c r="AT208" i="18"/>
  <c r="AS208" i="18"/>
  <c r="AR208" i="18"/>
  <c r="AQ208" i="18"/>
  <c r="AP208" i="18"/>
  <c r="AO208" i="18"/>
  <c r="AN208" i="18"/>
  <c r="BE207" i="18"/>
  <c r="BD207" i="18"/>
  <c r="BC207" i="18"/>
  <c r="BB207" i="18"/>
  <c r="BA207" i="18"/>
  <c r="AZ207" i="18"/>
  <c r="AY207" i="18"/>
  <c r="AX207" i="18"/>
  <c r="AW207" i="18"/>
  <c r="AV207" i="18"/>
  <c r="AU207" i="18"/>
  <c r="AT207" i="18"/>
  <c r="AS207" i="18"/>
  <c r="AR207" i="18"/>
  <c r="AQ207" i="18"/>
  <c r="AP207" i="18"/>
  <c r="AO207" i="18"/>
  <c r="AN207" i="18"/>
  <c r="BE206" i="18"/>
  <c r="BD206" i="18"/>
  <c r="BC206" i="18"/>
  <c r="BB206" i="18"/>
  <c r="BA206" i="18"/>
  <c r="AZ206" i="18"/>
  <c r="AY206" i="18"/>
  <c r="AX206" i="18"/>
  <c r="AW206" i="18"/>
  <c r="AV206" i="18"/>
  <c r="AU206" i="18"/>
  <c r="AT206" i="18"/>
  <c r="AS206" i="18"/>
  <c r="AR206" i="18"/>
  <c r="AQ206" i="18"/>
  <c r="AP206" i="18"/>
  <c r="AO206" i="18"/>
  <c r="AN206" i="18"/>
  <c r="BE205" i="18"/>
  <c r="BD205" i="18"/>
  <c r="BC205" i="18"/>
  <c r="BB205" i="18"/>
  <c r="BA205" i="18"/>
  <c r="AZ205" i="18"/>
  <c r="AY205" i="18"/>
  <c r="AX205" i="18"/>
  <c r="AW205" i="18"/>
  <c r="AV205" i="18"/>
  <c r="AU205" i="18"/>
  <c r="AT205" i="18"/>
  <c r="AS205" i="18"/>
  <c r="AR205" i="18"/>
  <c r="AQ205" i="18"/>
  <c r="AP205" i="18"/>
  <c r="AO205" i="18"/>
  <c r="AN205" i="18"/>
  <c r="BE204" i="18"/>
  <c r="BD204" i="18"/>
  <c r="BC204" i="18"/>
  <c r="BB204" i="18"/>
  <c r="BA204" i="18"/>
  <c r="AZ204" i="18"/>
  <c r="AY204" i="18"/>
  <c r="AX204" i="18"/>
  <c r="AW204" i="18"/>
  <c r="AV204" i="18"/>
  <c r="AU204" i="18"/>
  <c r="AT204" i="18"/>
  <c r="AS204" i="18"/>
  <c r="AR204" i="18"/>
  <c r="AQ204" i="18"/>
  <c r="AP204" i="18"/>
  <c r="AO204" i="18"/>
  <c r="AN204" i="18"/>
  <c r="BE203" i="18"/>
  <c r="BD203" i="18"/>
  <c r="BC203" i="18"/>
  <c r="BB203" i="18"/>
  <c r="BA203" i="18"/>
  <c r="AZ203" i="18"/>
  <c r="AY203" i="18"/>
  <c r="AX203" i="18"/>
  <c r="AW203" i="18"/>
  <c r="AV203" i="18"/>
  <c r="AU203" i="18"/>
  <c r="AT203" i="18"/>
  <c r="AS203" i="18"/>
  <c r="AR203" i="18"/>
  <c r="AQ203" i="18"/>
  <c r="AP203" i="18"/>
  <c r="AO203" i="18"/>
  <c r="AN203" i="18"/>
  <c r="BE202" i="18"/>
  <c r="BD202" i="18"/>
  <c r="BC202" i="18"/>
  <c r="BB202" i="18"/>
  <c r="BA202" i="18"/>
  <c r="AZ202" i="18"/>
  <c r="AY202" i="18"/>
  <c r="AX202" i="18"/>
  <c r="AW202" i="18"/>
  <c r="AV202" i="18"/>
  <c r="AU202" i="18"/>
  <c r="AT202" i="18"/>
  <c r="AS202" i="18"/>
  <c r="AR202" i="18"/>
  <c r="AQ202" i="18"/>
  <c r="AP202" i="18"/>
  <c r="AO202" i="18"/>
  <c r="AN202" i="18"/>
  <c r="BE201" i="18"/>
  <c r="BD201" i="18"/>
  <c r="BC201" i="18"/>
  <c r="BB201" i="18"/>
  <c r="BA201" i="18"/>
  <c r="AZ201" i="18"/>
  <c r="AY201" i="18"/>
  <c r="AX201" i="18"/>
  <c r="AW201" i="18"/>
  <c r="AV201" i="18"/>
  <c r="AU201" i="18"/>
  <c r="AT201" i="18"/>
  <c r="AS201" i="18"/>
  <c r="AR201" i="18"/>
  <c r="AQ201" i="18"/>
  <c r="AP201" i="18"/>
  <c r="AO201" i="18"/>
  <c r="AN201" i="18"/>
  <c r="BE200" i="18"/>
  <c r="BD200" i="18"/>
  <c r="BC200" i="18"/>
  <c r="BB200" i="18"/>
  <c r="BA200" i="18"/>
  <c r="AZ200" i="18"/>
  <c r="AY200" i="18"/>
  <c r="AX200" i="18"/>
  <c r="AW200" i="18"/>
  <c r="AV200" i="18"/>
  <c r="AU200" i="18"/>
  <c r="AT200" i="18"/>
  <c r="AS200" i="18"/>
  <c r="AR200" i="18"/>
  <c r="AQ200" i="18"/>
  <c r="AP200" i="18"/>
  <c r="AO200" i="18"/>
  <c r="AN200" i="18"/>
  <c r="BE199" i="18"/>
  <c r="BD199" i="18"/>
  <c r="BC199" i="18"/>
  <c r="BB199" i="18"/>
  <c r="BA199" i="18"/>
  <c r="AZ199" i="18"/>
  <c r="AY199" i="18"/>
  <c r="AX199" i="18"/>
  <c r="AW199" i="18"/>
  <c r="AV199" i="18"/>
  <c r="AU199" i="18"/>
  <c r="AT199" i="18"/>
  <c r="AS199" i="18"/>
  <c r="AR199" i="18"/>
  <c r="AQ199" i="18"/>
  <c r="AP199" i="18"/>
  <c r="AO199" i="18"/>
  <c r="AN199" i="18"/>
  <c r="BE198" i="18"/>
  <c r="BD198" i="18"/>
  <c r="BC198" i="18"/>
  <c r="BB198" i="18"/>
  <c r="BA198" i="18"/>
  <c r="AZ198" i="18"/>
  <c r="AY198" i="18"/>
  <c r="AX198" i="18"/>
  <c r="AW198" i="18"/>
  <c r="AV198" i="18"/>
  <c r="AU198" i="18"/>
  <c r="AT198" i="18"/>
  <c r="AS198" i="18"/>
  <c r="AR198" i="18"/>
  <c r="AQ198" i="18"/>
  <c r="AP198" i="18"/>
  <c r="AO198" i="18"/>
  <c r="AN198" i="18"/>
  <c r="BE197" i="18"/>
  <c r="BD197" i="18"/>
  <c r="BC197" i="18"/>
  <c r="BB197" i="18"/>
  <c r="BA197" i="18"/>
  <c r="AZ197" i="18"/>
  <c r="AY197" i="18"/>
  <c r="AX197" i="18"/>
  <c r="AW197" i="18"/>
  <c r="AV197" i="18"/>
  <c r="AU197" i="18"/>
  <c r="AT197" i="18"/>
  <c r="AS197" i="18"/>
  <c r="AR197" i="18"/>
  <c r="AQ197" i="18"/>
  <c r="AP197" i="18"/>
  <c r="AO197" i="18"/>
  <c r="AN197" i="18"/>
  <c r="BE196" i="18"/>
  <c r="BD196" i="18"/>
  <c r="BC196" i="18"/>
  <c r="BB196" i="18"/>
  <c r="BA196" i="18"/>
  <c r="AZ196" i="18"/>
  <c r="AY196" i="18"/>
  <c r="AX196" i="18"/>
  <c r="AW196" i="18"/>
  <c r="AV196" i="18"/>
  <c r="AU196" i="18"/>
  <c r="AT196" i="18"/>
  <c r="AS196" i="18"/>
  <c r="AR196" i="18"/>
  <c r="AQ196" i="18"/>
  <c r="AP196" i="18"/>
  <c r="AO196" i="18"/>
  <c r="AN196" i="18"/>
  <c r="BE195" i="18"/>
  <c r="BD195" i="18"/>
  <c r="BC195" i="18"/>
  <c r="BB195" i="18"/>
  <c r="BA195" i="18"/>
  <c r="AZ195" i="18"/>
  <c r="AY195" i="18"/>
  <c r="AX195" i="18"/>
  <c r="AW195" i="18"/>
  <c r="AV195" i="18"/>
  <c r="AU195" i="18"/>
  <c r="AT195" i="18"/>
  <c r="AS195" i="18"/>
  <c r="AR195" i="18"/>
  <c r="AQ195" i="18"/>
  <c r="AP195" i="18"/>
  <c r="AO195" i="18"/>
  <c r="AN195" i="18"/>
  <c r="BE194" i="18"/>
  <c r="BD194" i="18"/>
  <c r="BC194" i="18"/>
  <c r="BB194" i="18"/>
  <c r="BA194" i="18"/>
  <c r="AZ194" i="18"/>
  <c r="AY194" i="18"/>
  <c r="AX194" i="18"/>
  <c r="AW194" i="18"/>
  <c r="AV194" i="18"/>
  <c r="AU194" i="18"/>
  <c r="AT194" i="18"/>
  <c r="AS194" i="18"/>
  <c r="AR194" i="18"/>
  <c r="AQ194" i="18"/>
  <c r="AP194" i="18"/>
  <c r="AO194" i="18"/>
  <c r="AN194" i="18"/>
  <c r="BE193" i="18"/>
  <c r="BD193" i="18"/>
  <c r="BC193" i="18"/>
  <c r="BB193" i="18"/>
  <c r="BA193" i="18"/>
  <c r="AZ193" i="18"/>
  <c r="AY193" i="18"/>
  <c r="AX193" i="18"/>
  <c r="AW193" i="18"/>
  <c r="AV193" i="18"/>
  <c r="AU193" i="18"/>
  <c r="AT193" i="18"/>
  <c r="AS193" i="18"/>
  <c r="AR193" i="18"/>
  <c r="AQ193" i="18"/>
  <c r="AP193" i="18"/>
  <c r="AO193" i="18"/>
  <c r="AN193" i="18"/>
  <c r="BE192" i="18"/>
  <c r="BD192" i="18"/>
  <c r="BC192" i="18"/>
  <c r="BB192" i="18"/>
  <c r="BA192" i="18"/>
  <c r="AZ192" i="18"/>
  <c r="AY192" i="18"/>
  <c r="AX192" i="18"/>
  <c r="AW192" i="18"/>
  <c r="AV192" i="18"/>
  <c r="AU192" i="18"/>
  <c r="AT192" i="18"/>
  <c r="AS192" i="18"/>
  <c r="AR192" i="18"/>
  <c r="AQ192" i="18"/>
  <c r="AP192" i="18"/>
  <c r="AO192" i="18"/>
  <c r="AN192" i="18"/>
  <c r="BE191" i="18"/>
  <c r="BD191" i="18"/>
  <c r="BC191" i="18"/>
  <c r="BB191" i="18"/>
  <c r="BA191" i="18"/>
  <c r="AZ191" i="18"/>
  <c r="AY191" i="18"/>
  <c r="AX191" i="18"/>
  <c r="AW191" i="18"/>
  <c r="AV191" i="18"/>
  <c r="AU191" i="18"/>
  <c r="AT191" i="18"/>
  <c r="AS191" i="18"/>
  <c r="AR191" i="18"/>
  <c r="AQ191" i="18"/>
  <c r="AP191" i="18"/>
  <c r="AO191" i="18"/>
  <c r="AN191" i="18"/>
  <c r="BE190" i="18"/>
  <c r="BD190" i="18"/>
  <c r="BC190" i="18"/>
  <c r="BB190" i="18"/>
  <c r="BA190" i="18"/>
  <c r="AZ190" i="18"/>
  <c r="AY190" i="18"/>
  <c r="AX190" i="18"/>
  <c r="AW190" i="18"/>
  <c r="AV190" i="18"/>
  <c r="AU190" i="18"/>
  <c r="AT190" i="18"/>
  <c r="AS190" i="18"/>
  <c r="AR190" i="18"/>
  <c r="AQ190" i="18"/>
  <c r="AP190" i="18"/>
  <c r="AO190" i="18"/>
  <c r="AN190" i="18"/>
  <c r="BE189" i="18"/>
  <c r="BD189" i="18"/>
  <c r="BC189" i="18"/>
  <c r="BB189" i="18"/>
  <c r="BA189" i="18"/>
  <c r="AZ189" i="18"/>
  <c r="AY189" i="18"/>
  <c r="AX189" i="18"/>
  <c r="AW189" i="18"/>
  <c r="AV189" i="18"/>
  <c r="AU189" i="18"/>
  <c r="AT189" i="18"/>
  <c r="AS189" i="18"/>
  <c r="AR189" i="18"/>
  <c r="AQ189" i="18"/>
  <c r="AP189" i="18"/>
  <c r="AO189" i="18"/>
  <c r="AN189" i="18"/>
  <c r="BE188" i="18"/>
  <c r="BD188" i="18"/>
  <c r="BC188" i="18"/>
  <c r="BB188" i="18"/>
  <c r="BA188" i="18"/>
  <c r="AZ188" i="18"/>
  <c r="AY188" i="18"/>
  <c r="AX188" i="18"/>
  <c r="AW188" i="18"/>
  <c r="AV188" i="18"/>
  <c r="AU188" i="18"/>
  <c r="AT188" i="18"/>
  <c r="AS188" i="18"/>
  <c r="AR188" i="18"/>
  <c r="AQ188" i="18"/>
  <c r="AP188" i="18"/>
  <c r="AO188" i="18"/>
  <c r="AN188" i="18"/>
  <c r="BE187" i="18"/>
  <c r="BD187" i="18"/>
  <c r="BC187" i="18"/>
  <c r="BB187" i="18"/>
  <c r="BA187" i="18"/>
  <c r="AZ187" i="18"/>
  <c r="AY187" i="18"/>
  <c r="AX187" i="18"/>
  <c r="AW187" i="18"/>
  <c r="AV187" i="18"/>
  <c r="AU187" i="18"/>
  <c r="AT187" i="18"/>
  <c r="AS187" i="18"/>
  <c r="AR187" i="18"/>
  <c r="AQ187" i="18"/>
  <c r="AP187" i="18"/>
  <c r="AO187" i="18"/>
  <c r="AN187" i="18"/>
  <c r="BE186" i="18"/>
  <c r="BD186" i="18"/>
  <c r="BC186" i="18"/>
  <c r="BB186" i="18"/>
  <c r="BA186" i="18"/>
  <c r="AZ186" i="18"/>
  <c r="AY186" i="18"/>
  <c r="AX186" i="18"/>
  <c r="AW186" i="18"/>
  <c r="AV186" i="18"/>
  <c r="AU186" i="18"/>
  <c r="AT186" i="18"/>
  <c r="AS186" i="18"/>
  <c r="AR186" i="18"/>
  <c r="AQ186" i="18"/>
  <c r="AP186" i="18"/>
  <c r="AO186" i="18"/>
  <c r="AN186" i="18"/>
  <c r="BE185" i="18"/>
  <c r="BD185" i="18"/>
  <c r="BC185" i="18"/>
  <c r="BB185" i="18"/>
  <c r="BA185" i="18"/>
  <c r="AZ185" i="18"/>
  <c r="AY185" i="18"/>
  <c r="AX185" i="18"/>
  <c r="AW185" i="18"/>
  <c r="AV185" i="18"/>
  <c r="AU185" i="18"/>
  <c r="AT185" i="18"/>
  <c r="AS185" i="18"/>
  <c r="AR185" i="18"/>
  <c r="AQ185" i="18"/>
  <c r="AP185" i="18"/>
  <c r="AO185" i="18"/>
  <c r="AN185" i="18"/>
  <c r="BE184" i="18"/>
  <c r="BD184" i="18"/>
  <c r="BC184" i="18"/>
  <c r="BB184" i="18"/>
  <c r="BA184" i="18"/>
  <c r="AZ184" i="18"/>
  <c r="AY184" i="18"/>
  <c r="AX184" i="18"/>
  <c r="AW184" i="18"/>
  <c r="AV184" i="18"/>
  <c r="AU184" i="18"/>
  <c r="AT184" i="18"/>
  <c r="AS184" i="18"/>
  <c r="AR184" i="18"/>
  <c r="AQ184" i="18"/>
  <c r="AP184" i="18"/>
  <c r="AO184" i="18"/>
  <c r="AN184" i="18"/>
  <c r="BE183" i="18"/>
  <c r="BD183" i="18"/>
  <c r="BC183" i="18"/>
  <c r="BB183" i="18"/>
  <c r="BA183" i="18"/>
  <c r="AZ183" i="18"/>
  <c r="AY183" i="18"/>
  <c r="AX183" i="18"/>
  <c r="AW183" i="18"/>
  <c r="AV183" i="18"/>
  <c r="AU183" i="18"/>
  <c r="AT183" i="18"/>
  <c r="AS183" i="18"/>
  <c r="AR183" i="18"/>
  <c r="AQ183" i="18"/>
  <c r="AP183" i="18"/>
  <c r="AO183" i="18"/>
  <c r="AN183" i="18"/>
  <c r="BE182" i="18"/>
  <c r="BD182" i="18"/>
  <c r="BC182" i="18"/>
  <c r="BB182" i="18"/>
  <c r="BA182" i="18"/>
  <c r="AZ182" i="18"/>
  <c r="AY182" i="18"/>
  <c r="AX182" i="18"/>
  <c r="AW182" i="18"/>
  <c r="AV182" i="18"/>
  <c r="AU182" i="18"/>
  <c r="AT182" i="18"/>
  <c r="AS182" i="18"/>
  <c r="AR182" i="18"/>
  <c r="AQ182" i="18"/>
  <c r="AP182" i="18"/>
  <c r="AO182" i="18"/>
  <c r="AN182" i="18"/>
  <c r="BE181" i="18"/>
  <c r="BD181" i="18"/>
  <c r="BC181" i="18"/>
  <c r="BB181" i="18"/>
  <c r="BA181" i="18"/>
  <c r="AZ181" i="18"/>
  <c r="AY181" i="18"/>
  <c r="AX181" i="18"/>
  <c r="AW181" i="18"/>
  <c r="AV181" i="18"/>
  <c r="AU181" i="18"/>
  <c r="AT181" i="18"/>
  <c r="AS181" i="18"/>
  <c r="AR181" i="18"/>
  <c r="AQ181" i="18"/>
  <c r="AP181" i="18"/>
  <c r="AO181" i="18"/>
  <c r="AN181" i="18"/>
  <c r="BE180" i="18"/>
  <c r="BD180" i="18"/>
  <c r="BC180" i="18"/>
  <c r="BB180" i="18"/>
  <c r="BA180" i="18"/>
  <c r="AZ180" i="18"/>
  <c r="AY180" i="18"/>
  <c r="AX180" i="18"/>
  <c r="AW180" i="18"/>
  <c r="AV180" i="18"/>
  <c r="AU180" i="18"/>
  <c r="AT180" i="18"/>
  <c r="AS180" i="18"/>
  <c r="AR180" i="18"/>
  <c r="AQ180" i="18"/>
  <c r="AP180" i="18"/>
  <c r="AO180" i="18"/>
  <c r="AN180" i="18"/>
  <c r="BE179" i="18"/>
  <c r="BD179" i="18"/>
  <c r="BC179" i="18"/>
  <c r="BB179" i="18"/>
  <c r="BA179" i="18"/>
  <c r="AZ179" i="18"/>
  <c r="AY179" i="18"/>
  <c r="AX179" i="18"/>
  <c r="AW179" i="18"/>
  <c r="AV179" i="18"/>
  <c r="AU179" i="18"/>
  <c r="AT179" i="18"/>
  <c r="AS179" i="18"/>
  <c r="AR179" i="18"/>
  <c r="AQ179" i="18"/>
  <c r="AP179" i="18"/>
  <c r="AO179" i="18"/>
  <c r="AN179" i="18"/>
  <c r="BE178" i="18"/>
  <c r="BD178" i="18"/>
  <c r="BC178" i="18"/>
  <c r="BB178" i="18"/>
  <c r="BA178" i="18"/>
  <c r="AZ178" i="18"/>
  <c r="AY178" i="18"/>
  <c r="AX178" i="18"/>
  <c r="AW178" i="18"/>
  <c r="AV178" i="18"/>
  <c r="AU178" i="18"/>
  <c r="AT178" i="18"/>
  <c r="AS178" i="18"/>
  <c r="AR178" i="18"/>
  <c r="AQ178" i="18"/>
  <c r="AP178" i="18"/>
  <c r="AO178" i="18"/>
  <c r="AN178" i="18"/>
  <c r="BE177" i="18"/>
  <c r="BD177" i="18"/>
  <c r="BC177" i="18"/>
  <c r="BB177" i="18"/>
  <c r="BA177" i="18"/>
  <c r="AZ177" i="18"/>
  <c r="AY177" i="18"/>
  <c r="AX177" i="18"/>
  <c r="AW177" i="18"/>
  <c r="AV177" i="18"/>
  <c r="AU177" i="18"/>
  <c r="AT177" i="18"/>
  <c r="AS177" i="18"/>
  <c r="AR177" i="18"/>
  <c r="AQ177" i="18"/>
  <c r="AP177" i="18"/>
  <c r="AO177" i="18"/>
  <c r="AN177" i="18"/>
  <c r="BE176" i="18"/>
  <c r="BD176" i="18"/>
  <c r="BC176" i="18"/>
  <c r="BB176" i="18"/>
  <c r="BA176" i="18"/>
  <c r="AZ176" i="18"/>
  <c r="AY176" i="18"/>
  <c r="AX176" i="18"/>
  <c r="AW176" i="18"/>
  <c r="AV176" i="18"/>
  <c r="AU176" i="18"/>
  <c r="AT176" i="18"/>
  <c r="AS176" i="18"/>
  <c r="AR176" i="18"/>
  <c r="AQ176" i="18"/>
  <c r="AP176" i="18"/>
  <c r="AO176" i="18"/>
  <c r="AN176" i="18"/>
  <c r="BE175" i="18"/>
  <c r="BD175" i="18"/>
  <c r="BC175" i="18"/>
  <c r="BB175" i="18"/>
  <c r="BA175" i="18"/>
  <c r="AZ175" i="18"/>
  <c r="AY175" i="18"/>
  <c r="AX175" i="18"/>
  <c r="AW175" i="18"/>
  <c r="AV175" i="18"/>
  <c r="AU175" i="18"/>
  <c r="AT175" i="18"/>
  <c r="AS175" i="18"/>
  <c r="AR175" i="18"/>
  <c r="AQ175" i="18"/>
  <c r="AP175" i="18"/>
  <c r="AO175" i="18"/>
  <c r="AN175" i="18"/>
  <c r="BE174" i="18"/>
  <c r="BD174" i="18"/>
  <c r="BC174" i="18"/>
  <c r="BB174" i="18"/>
  <c r="BA174" i="18"/>
  <c r="AZ174" i="18"/>
  <c r="AY174" i="18"/>
  <c r="AX174" i="18"/>
  <c r="AW174" i="18"/>
  <c r="AV174" i="18"/>
  <c r="AU174" i="18"/>
  <c r="AT174" i="18"/>
  <c r="AS174" i="18"/>
  <c r="AR174" i="18"/>
  <c r="AQ174" i="18"/>
  <c r="AP174" i="18"/>
  <c r="AO174" i="18"/>
  <c r="AN174" i="18"/>
  <c r="BE173" i="18"/>
  <c r="BD173" i="18"/>
  <c r="BC173" i="18"/>
  <c r="BB173" i="18"/>
  <c r="BA173" i="18"/>
  <c r="AZ173" i="18"/>
  <c r="AY173" i="18"/>
  <c r="AX173" i="18"/>
  <c r="AW173" i="18"/>
  <c r="AV173" i="18"/>
  <c r="AU173" i="18"/>
  <c r="AT173" i="18"/>
  <c r="AS173" i="18"/>
  <c r="AR173" i="18"/>
  <c r="AQ173" i="18"/>
  <c r="AP173" i="18"/>
  <c r="AO173" i="18"/>
  <c r="AN173" i="18"/>
  <c r="BE172" i="18"/>
  <c r="BD172" i="18"/>
  <c r="BC172" i="18"/>
  <c r="BB172" i="18"/>
  <c r="BA172" i="18"/>
  <c r="AZ172" i="18"/>
  <c r="AY172" i="18"/>
  <c r="AX172" i="18"/>
  <c r="AW172" i="18"/>
  <c r="AV172" i="18"/>
  <c r="AU172" i="18"/>
  <c r="AT172" i="18"/>
  <c r="AS172" i="18"/>
  <c r="AR172" i="18"/>
  <c r="AQ172" i="18"/>
  <c r="AP172" i="18"/>
  <c r="AO172" i="18"/>
  <c r="AN172" i="18"/>
  <c r="BE171" i="18"/>
  <c r="BD171" i="18"/>
  <c r="BC171" i="18"/>
  <c r="BB171" i="18"/>
  <c r="BA171" i="18"/>
  <c r="AZ171" i="18"/>
  <c r="AY171" i="18"/>
  <c r="AX171" i="18"/>
  <c r="AW171" i="18"/>
  <c r="AV171" i="18"/>
  <c r="AU171" i="18"/>
  <c r="AT171" i="18"/>
  <c r="AS171" i="18"/>
  <c r="AR171" i="18"/>
  <c r="AQ171" i="18"/>
  <c r="AP171" i="18"/>
  <c r="AO171" i="18"/>
  <c r="AN171" i="18"/>
  <c r="BE170" i="18"/>
  <c r="BD170" i="18"/>
  <c r="BC170" i="18"/>
  <c r="BB170" i="18"/>
  <c r="BA170" i="18"/>
  <c r="AZ170" i="18"/>
  <c r="AY170" i="18"/>
  <c r="AX170" i="18"/>
  <c r="AW170" i="18"/>
  <c r="AV170" i="18"/>
  <c r="AU170" i="18"/>
  <c r="AT170" i="18"/>
  <c r="AS170" i="18"/>
  <c r="AR170" i="18"/>
  <c r="AQ170" i="18"/>
  <c r="AP170" i="18"/>
  <c r="AO170" i="18"/>
  <c r="AN170" i="18"/>
  <c r="BE169" i="18"/>
  <c r="BD169" i="18"/>
  <c r="BC169" i="18"/>
  <c r="BB169" i="18"/>
  <c r="BA169" i="18"/>
  <c r="AZ169" i="18"/>
  <c r="AY169" i="18"/>
  <c r="AX169" i="18"/>
  <c r="AW169" i="18"/>
  <c r="AV169" i="18"/>
  <c r="AU169" i="18"/>
  <c r="AT169" i="18"/>
  <c r="AS169" i="18"/>
  <c r="AR169" i="18"/>
  <c r="AQ169" i="18"/>
  <c r="AP169" i="18"/>
  <c r="AO169" i="18"/>
  <c r="AN169" i="18"/>
  <c r="BE168" i="18"/>
  <c r="BD168" i="18"/>
  <c r="BC168" i="18"/>
  <c r="BB168" i="18"/>
  <c r="BA168" i="18"/>
  <c r="AZ168" i="18"/>
  <c r="AY168" i="18"/>
  <c r="AX168" i="18"/>
  <c r="AW168" i="18"/>
  <c r="AV168" i="18"/>
  <c r="AU168" i="18"/>
  <c r="AT168" i="18"/>
  <c r="AS168" i="18"/>
  <c r="AR168" i="18"/>
  <c r="AQ168" i="18"/>
  <c r="AP168" i="18"/>
  <c r="AO168" i="18"/>
  <c r="AN168" i="18"/>
  <c r="BE167" i="18"/>
  <c r="BD167" i="18"/>
  <c r="BC167" i="18"/>
  <c r="BB167" i="18"/>
  <c r="BA167" i="18"/>
  <c r="AZ167" i="18"/>
  <c r="AY167" i="18"/>
  <c r="AX167" i="18"/>
  <c r="AW167" i="18"/>
  <c r="AV167" i="18"/>
  <c r="AU167" i="18"/>
  <c r="AT167" i="18"/>
  <c r="AS167" i="18"/>
  <c r="AR167" i="18"/>
  <c r="AQ167" i="18"/>
  <c r="AP167" i="18"/>
  <c r="AO167" i="18"/>
  <c r="AN167" i="18"/>
  <c r="BE166" i="18"/>
  <c r="BD166" i="18"/>
  <c r="BC166" i="18"/>
  <c r="BB166" i="18"/>
  <c r="BA166" i="18"/>
  <c r="AZ166" i="18"/>
  <c r="AY166" i="18"/>
  <c r="AX166" i="18"/>
  <c r="AW166" i="18"/>
  <c r="AV166" i="18"/>
  <c r="AU166" i="18"/>
  <c r="AT166" i="18"/>
  <c r="AS166" i="18"/>
  <c r="AR166" i="18"/>
  <c r="AQ166" i="18"/>
  <c r="AP166" i="18"/>
  <c r="AO166" i="18"/>
  <c r="AN166" i="18"/>
  <c r="BE165" i="18"/>
  <c r="BD165" i="18"/>
  <c r="BC165" i="18"/>
  <c r="BB165" i="18"/>
  <c r="BA165" i="18"/>
  <c r="AZ165" i="18"/>
  <c r="AY165" i="18"/>
  <c r="AX165" i="18"/>
  <c r="AW165" i="18"/>
  <c r="AV165" i="18"/>
  <c r="AU165" i="18"/>
  <c r="AT165" i="18"/>
  <c r="AS165" i="18"/>
  <c r="AR165" i="18"/>
  <c r="AQ165" i="18"/>
  <c r="AP165" i="18"/>
  <c r="AO165" i="18"/>
  <c r="AN165" i="18"/>
  <c r="BE164" i="18"/>
  <c r="BD164" i="18"/>
  <c r="BC164" i="18"/>
  <c r="BB164" i="18"/>
  <c r="BA164" i="18"/>
  <c r="AZ164" i="18"/>
  <c r="AY164" i="18"/>
  <c r="AX164" i="18"/>
  <c r="AW164" i="18"/>
  <c r="AV164" i="18"/>
  <c r="AU164" i="18"/>
  <c r="AT164" i="18"/>
  <c r="AS164" i="18"/>
  <c r="AR164" i="18"/>
  <c r="AQ164" i="18"/>
  <c r="AP164" i="18"/>
  <c r="AO164" i="18"/>
  <c r="AN164" i="18"/>
  <c r="BE163" i="18"/>
  <c r="BD163" i="18"/>
  <c r="BC163" i="18"/>
  <c r="BB163" i="18"/>
  <c r="BA163" i="18"/>
  <c r="AZ163" i="18"/>
  <c r="AY163" i="18"/>
  <c r="AX163" i="18"/>
  <c r="AW163" i="18"/>
  <c r="AV163" i="18"/>
  <c r="AU163" i="18"/>
  <c r="AT163" i="18"/>
  <c r="AS163" i="18"/>
  <c r="AR163" i="18"/>
  <c r="AQ163" i="18"/>
  <c r="AP163" i="18"/>
  <c r="AO163" i="18"/>
  <c r="AN163" i="18"/>
  <c r="BE162" i="18"/>
  <c r="BD162" i="18"/>
  <c r="BC162" i="18"/>
  <c r="BB162" i="18"/>
  <c r="BA162" i="18"/>
  <c r="AZ162" i="18"/>
  <c r="AY162" i="18"/>
  <c r="AX162" i="18"/>
  <c r="AW162" i="18"/>
  <c r="AV162" i="18"/>
  <c r="AU162" i="18"/>
  <c r="AT162" i="18"/>
  <c r="AS162" i="18"/>
  <c r="AR162" i="18"/>
  <c r="AQ162" i="18"/>
  <c r="AP162" i="18"/>
  <c r="AO162" i="18"/>
  <c r="AN162" i="18"/>
  <c r="BE161" i="18"/>
  <c r="BD161" i="18"/>
  <c r="BC161" i="18"/>
  <c r="BB161" i="18"/>
  <c r="BA161" i="18"/>
  <c r="AZ161" i="18"/>
  <c r="AY161" i="18"/>
  <c r="AX161" i="18"/>
  <c r="AW161" i="18"/>
  <c r="AV161" i="18"/>
  <c r="AU161" i="18"/>
  <c r="AT161" i="18"/>
  <c r="AS161" i="18"/>
  <c r="AR161" i="18"/>
  <c r="AQ161" i="18"/>
  <c r="AP161" i="18"/>
  <c r="AO161" i="18"/>
  <c r="AN161" i="18"/>
  <c r="BE160" i="18"/>
  <c r="BD160" i="18"/>
  <c r="BC160" i="18"/>
  <c r="BB160" i="18"/>
  <c r="BA160" i="18"/>
  <c r="AZ160" i="18"/>
  <c r="AY160" i="18"/>
  <c r="AX160" i="18"/>
  <c r="AW160" i="18"/>
  <c r="AV160" i="18"/>
  <c r="AU160" i="18"/>
  <c r="AT160" i="18"/>
  <c r="AS160" i="18"/>
  <c r="AR160" i="18"/>
  <c r="AQ160" i="18"/>
  <c r="AP160" i="18"/>
  <c r="AO160" i="18"/>
  <c r="AN160" i="18"/>
  <c r="BE159" i="18"/>
  <c r="BD159" i="18"/>
  <c r="BC159" i="18"/>
  <c r="BB159" i="18"/>
  <c r="BA159" i="18"/>
  <c r="AZ159" i="18"/>
  <c r="AY159" i="18"/>
  <c r="AX159" i="18"/>
  <c r="AW159" i="18"/>
  <c r="AV159" i="18"/>
  <c r="AU159" i="18"/>
  <c r="AT159" i="18"/>
  <c r="AS159" i="18"/>
  <c r="AR159" i="18"/>
  <c r="AQ159" i="18"/>
  <c r="AP159" i="18"/>
  <c r="AO159" i="18"/>
  <c r="AN159" i="18"/>
  <c r="BE158" i="18"/>
  <c r="BD158" i="18"/>
  <c r="BC158" i="18"/>
  <c r="BB158" i="18"/>
  <c r="BA158" i="18"/>
  <c r="AZ158" i="18"/>
  <c r="AY158" i="18"/>
  <c r="AX158" i="18"/>
  <c r="AW158" i="18"/>
  <c r="AV158" i="18"/>
  <c r="AU158" i="18"/>
  <c r="AT158" i="18"/>
  <c r="AS158" i="18"/>
  <c r="AR158" i="18"/>
  <c r="AQ158" i="18"/>
  <c r="AP158" i="18"/>
  <c r="AO158" i="18"/>
  <c r="AN158" i="18"/>
  <c r="BE157" i="18"/>
  <c r="BD157" i="18"/>
  <c r="BC157" i="18"/>
  <c r="BB157" i="18"/>
  <c r="BA157" i="18"/>
  <c r="AZ157" i="18"/>
  <c r="AY157" i="18"/>
  <c r="AX157" i="18"/>
  <c r="AW157" i="18"/>
  <c r="AV157" i="18"/>
  <c r="AU157" i="18"/>
  <c r="AT157" i="18"/>
  <c r="AS157" i="18"/>
  <c r="AR157" i="18"/>
  <c r="AQ157" i="18"/>
  <c r="AP157" i="18"/>
  <c r="AO157" i="18"/>
  <c r="AN157" i="18"/>
  <c r="BE156" i="18"/>
  <c r="BD156" i="18"/>
  <c r="BC156" i="18"/>
  <c r="BB156" i="18"/>
  <c r="BA156" i="18"/>
  <c r="AZ156" i="18"/>
  <c r="AY156" i="18"/>
  <c r="AX156" i="18"/>
  <c r="AW156" i="18"/>
  <c r="AV156" i="18"/>
  <c r="AU156" i="18"/>
  <c r="AT156" i="18"/>
  <c r="AS156" i="18"/>
  <c r="AR156" i="18"/>
  <c r="AQ156" i="18"/>
  <c r="AP156" i="18"/>
  <c r="AO156" i="18"/>
  <c r="AN156" i="18"/>
  <c r="BE155" i="18"/>
  <c r="BI155" i="1"/>
  <c r="BD155" i="18"/>
  <c r="BH155" i="1"/>
  <c r="BC155" i="18"/>
  <c r="BG155" i="1"/>
  <c r="BB155" i="18"/>
  <c r="BF155" i="1"/>
  <c r="BA155" i="18"/>
  <c r="BE155" i="1"/>
  <c r="AZ155" i="18"/>
  <c r="BD155" i="1"/>
  <c r="AY155" i="18"/>
  <c r="BC155" i="1"/>
  <c r="AX155" i="18"/>
  <c r="BB155" i="1"/>
  <c r="AW155" i="18"/>
  <c r="BA155" i="1"/>
  <c r="AV155" i="18"/>
  <c r="AZ155" i="1"/>
  <c r="AU155" i="18"/>
  <c r="AY155" i="1"/>
  <c r="AT155" i="18"/>
  <c r="AX155" i="1"/>
  <c r="AS155" i="18"/>
  <c r="AW155" i="1"/>
  <c r="AR155" i="18"/>
  <c r="AV155" i="1"/>
  <c r="AQ155" i="18"/>
  <c r="AU155" i="1"/>
  <c r="AP155" i="18"/>
  <c r="AT155" i="1"/>
  <c r="AO155" i="18"/>
  <c r="AS155" i="1"/>
  <c r="AN155" i="18"/>
  <c r="AR155" i="1"/>
  <c r="BE154" i="18"/>
  <c r="BI154" i="1"/>
  <c r="BD154" i="18"/>
  <c r="BH154" i="1"/>
  <c r="BC154" i="18"/>
  <c r="BG154" i="1"/>
  <c r="BB154" i="18"/>
  <c r="BF154" i="1"/>
  <c r="BA154" i="18"/>
  <c r="BE154" i="1"/>
  <c r="AZ154" i="18"/>
  <c r="BD154" i="1"/>
  <c r="AY154" i="18"/>
  <c r="BC154" i="1"/>
  <c r="AX154" i="18"/>
  <c r="BB154" i="1"/>
  <c r="AW154" i="18"/>
  <c r="BA154" i="1"/>
  <c r="AV154" i="18"/>
  <c r="AZ154" i="1"/>
  <c r="AU154" i="18"/>
  <c r="AY154" i="1"/>
  <c r="AT154" i="18"/>
  <c r="AX154" i="1"/>
  <c r="AS154" i="18"/>
  <c r="AW154" i="1"/>
  <c r="AR154" i="18"/>
  <c r="AV154" i="1"/>
  <c r="AQ154" i="18"/>
  <c r="AU154" i="1"/>
  <c r="AP154" i="18"/>
  <c r="AT154" i="1"/>
  <c r="AO154" i="18"/>
  <c r="AS154" i="1"/>
  <c r="AN154" i="18"/>
  <c r="AR154" i="1"/>
  <c r="BE153" i="18"/>
  <c r="BI153" i="1"/>
  <c r="BD153" i="18"/>
  <c r="BH153" i="1"/>
  <c r="BC153" i="18"/>
  <c r="BG153" i="1"/>
  <c r="BB153" i="18"/>
  <c r="BF153" i="1"/>
  <c r="BA153" i="18"/>
  <c r="BE153" i="1"/>
  <c r="AZ153" i="18"/>
  <c r="BD153" i="1"/>
  <c r="AY153" i="18"/>
  <c r="BC153" i="1"/>
  <c r="AX153" i="18"/>
  <c r="BB153" i="1"/>
  <c r="AW153" i="18"/>
  <c r="BA153" i="1"/>
  <c r="AV153" i="18"/>
  <c r="AZ153" i="1"/>
  <c r="AU153" i="18"/>
  <c r="AY153" i="1"/>
  <c r="AT153" i="18"/>
  <c r="AX153" i="1"/>
  <c r="AS153" i="18"/>
  <c r="AW153" i="1"/>
  <c r="AR153" i="18"/>
  <c r="AV153" i="1"/>
  <c r="AQ153" i="18"/>
  <c r="AU153" i="1"/>
  <c r="AP153" i="18"/>
  <c r="AT153" i="1"/>
  <c r="AO153" i="18"/>
  <c r="AS153" i="1"/>
  <c r="AN153" i="18"/>
  <c r="AR153" i="1"/>
  <c r="BE152" i="18"/>
  <c r="BI152" i="1"/>
  <c r="BD152" i="18"/>
  <c r="BH152" i="1"/>
  <c r="BC152" i="18"/>
  <c r="BG152" i="1"/>
  <c r="BB152" i="18"/>
  <c r="BF152" i="1"/>
  <c r="BA152" i="18"/>
  <c r="BE152" i="1"/>
  <c r="AZ152" i="18"/>
  <c r="BD152" i="1"/>
  <c r="AY152" i="18"/>
  <c r="BC152" i="1"/>
  <c r="AX152" i="18"/>
  <c r="BB152" i="1"/>
  <c r="AW152" i="18"/>
  <c r="BA152" i="1"/>
  <c r="AV152" i="18"/>
  <c r="AZ152" i="1"/>
  <c r="AU152" i="18"/>
  <c r="AY152" i="1"/>
  <c r="AT152" i="18"/>
  <c r="AX152" i="1"/>
  <c r="AS152" i="18"/>
  <c r="AW152" i="1"/>
  <c r="AR152" i="18"/>
  <c r="AV152" i="1"/>
  <c r="AQ152" i="18"/>
  <c r="AU152" i="1"/>
  <c r="AP152" i="18"/>
  <c r="AT152" i="1"/>
  <c r="AO152" i="18"/>
  <c r="AS152" i="1"/>
  <c r="AN152" i="18"/>
  <c r="AR152" i="1"/>
  <c r="BE151" i="18"/>
  <c r="BI151" i="1"/>
  <c r="BD151" i="18"/>
  <c r="BH151" i="1"/>
  <c r="BC151" i="18"/>
  <c r="BG151" i="1"/>
  <c r="BB151" i="18"/>
  <c r="BF151" i="1"/>
  <c r="BA151" i="18"/>
  <c r="BE151" i="1"/>
  <c r="AZ151" i="18"/>
  <c r="BD151" i="1"/>
  <c r="AY151" i="18"/>
  <c r="BC151" i="1"/>
  <c r="AX151" i="18"/>
  <c r="BB151" i="1"/>
  <c r="AW151" i="18"/>
  <c r="BA151" i="1"/>
  <c r="AV151" i="18"/>
  <c r="AZ151" i="1"/>
  <c r="AU151" i="18"/>
  <c r="AY151" i="1"/>
  <c r="AT151" i="18"/>
  <c r="AX151" i="1"/>
  <c r="AS151" i="18"/>
  <c r="AW151" i="1"/>
  <c r="AR151" i="18"/>
  <c r="AV151" i="1"/>
  <c r="AQ151" i="18"/>
  <c r="AU151" i="1"/>
  <c r="AP151" i="18"/>
  <c r="AT151" i="1"/>
  <c r="AO151" i="18"/>
  <c r="AS151" i="1"/>
  <c r="AN151" i="18"/>
  <c r="AR151" i="1"/>
  <c r="BE150" i="18"/>
  <c r="BI150" i="1"/>
  <c r="BD150" i="18"/>
  <c r="BH150" i="1"/>
  <c r="BC150" i="18"/>
  <c r="BG150" i="1"/>
  <c r="BB150" i="18"/>
  <c r="BF150" i="1"/>
  <c r="BA150" i="18"/>
  <c r="BE150" i="1"/>
  <c r="AZ150" i="18"/>
  <c r="BD150" i="1"/>
  <c r="AY150" i="18"/>
  <c r="BC150" i="1"/>
  <c r="AX150" i="18"/>
  <c r="BB150" i="1"/>
  <c r="AW150" i="18"/>
  <c r="BA150" i="1"/>
  <c r="AV150" i="18"/>
  <c r="AZ150" i="1"/>
  <c r="AU150" i="18"/>
  <c r="AY150" i="1"/>
  <c r="AT150" i="18"/>
  <c r="AX150" i="1"/>
  <c r="AS150" i="18"/>
  <c r="AW150" i="1"/>
  <c r="AR150" i="18"/>
  <c r="AV150" i="1"/>
  <c r="AQ150" i="18"/>
  <c r="AU150" i="1"/>
  <c r="AP150" i="18"/>
  <c r="AT150" i="1"/>
  <c r="AO150" i="18"/>
  <c r="AS150" i="1"/>
  <c r="AN150" i="18"/>
  <c r="AR150" i="1"/>
  <c r="BE149" i="18"/>
  <c r="BI149" i="1"/>
  <c r="BD149" i="18"/>
  <c r="BH149" i="1"/>
  <c r="BC149" i="18"/>
  <c r="BG149" i="1"/>
  <c r="BB149" i="18"/>
  <c r="BF149" i="1"/>
  <c r="BA149" i="18"/>
  <c r="BE149" i="1"/>
  <c r="AZ149" i="18"/>
  <c r="BD149" i="1"/>
  <c r="AY149" i="18"/>
  <c r="BC149" i="1"/>
  <c r="AX149" i="18"/>
  <c r="BB149" i="1"/>
  <c r="AW149" i="18"/>
  <c r="BA149" i="1"/>
  <c r="AV149" i="18"/>
  <c r="AZ149" i="1"/>
  <c r="AU149" i="18"/>
  <c r="AY149" i="1"/>
  <c r="AT149" i="18"/>
  <c r="AX149" i="1"/>
  <c r="AS149" i="18"/>
  <c r="AW149" i="1"/>
  <c r="AR149" i="18"/>
  <c r="AV149" i="1"/>
  <c r="AQ149" i="18"/>
  <c r="AU149" i="1"/>
  <c r="AP149" i="18"/>
  <c r="AT149" i="1"/>
  <c r="AO149" i="18"/>
  <c r="AS149" i="1"/>
  <c r="AN149" i="18"/>
  <c r="AR149" i="1"/>
  <c r="BE148" i="18"/>
  <c r="BI148" i="1"/>
  <c r="BD148" i="18"/>
  <c r="BH148" i="1"/>
  <c r="BC148" i="18"/>
  <c r="BG148" i="1"/>
  <c r="BB148" i="18"/>
  <c r="BF148" i="1"/>
  <c r="BA148" i="18"/>
  <c r="BE148" i="1"/>
  <c r="AZ148" i="18"/>
  <c r="BD148" i="1"/>
  <c r="AY148" i="18"/>
  <c r="BC148" i="1"/>
  <c r="AX148" i="18"/>
  <c r="BB148" i="1"/>
  <c r="AW148" i="18"/>
  <c r="BA148" i="1"/>
  <c r="AV148" i="18"/>
  <c r="AZ148" i="1"/>
  <c r="AU148" i="18"/>
  <c r="AY148" i="1"/>
  <c r="AT148" i="18"/>
  <c r="AX148" i="1"/>
  <c r="AS148" i="18"/>
  <c r="AW148" i="1"/>
  <c r="AR148" i="18"/>
  <c r="AV148" i="1"/>
  <c r="AQ148" i="18"/>
  <c r="AU148" i="1"/>
  <c r="AP148" i="18"/>
  <c r="AT148" i="1"/>
  <c r="AO148" i="18"/>
  <c r="AS148" i="1"/>
  <c r="AN148" i="18"/>
  <c r="AR148" i="1"/>
  <c r="BE147" i="18"/>
  <c r="BI147" i="1"/>
  <c r="BD147" i="18"/>
  <c r="BH147" i="1"/>
  <c r="BC147" i="18"/>
  <c r="BG147" i="1"/>
  <c r="BB147" i="18"/>
  <c r="BF147" i="1"/>
  <c r="BA147" i="18"/>
  <c r="BE147" i="1"/>
  <c r="AZ147" i="18"/>
  <c r="BD147" i="1"/>
  <c r="AY147" i="18"/>
  <c r="BC147" i="1"/>
  <c r="AX147" i="18"/>
  <c r="BB147" i="1"/>
  <c r="AW147" i="18"/>
  <c r="BA147" i="1"/>
  <c r="AV147" i="18"/>
  <c r="AZ147" i="1"/>
  <c r="AU147" i="18"/>
  <c r="AY147" i="1"/>
  <c r="AT147" i="18"/>
  <c r="AX147" i="1"/>
  <c r="AS147" i="18"/>
  <c r="AW147" i="1"/>
  <c r="AR147" i="18"/>
  <c r="AV147" i="1"/>
  <c r="AQ147" i="18"/>
  <c r="AU147" i="1"/>
  <c r="AP147" i="18"/>
  <c r="AT147" i="1"/>
  <c r="AO147" i="18"/>
  <c r="AS147" i="1"/>
  <c r="AN147" i="18"/>
  <c r="AR147" i="1"/>
  <c r="BE146" i="18"/>
  <c r="BI146" i="1"/>
  <c r="BD146" i="18"/>
  <c r="BH146" i="1"/>
  <c r="BC146" i="18"/>
  <c r="BG146" i="1"/>
  <c r="BB146" i="18"/>
  <c r="BF146" i="1"/>
  <c r="BA146" i="18"/>
  <c r="BE146" i="1"/>
  <c r="AZ146" i="18"/>
  <c r="BD146" i="1"/>
  <c r="AY146" i="18"/>
  <c r="BC146" i="1"/>
  <c r="AX146" i="18"/>
  <c r="BB146" i="1"/>
  <c r="AW146" i="18"/>
  <c r="BA146" i="1"/>
  <c r="AV146" i="18"/>
  <c r="AZ146" i="1"/>
  <c r="AU146" i="18"/>
  <c r="AY146" i="1"/>
  <c r="AT146" i="18"/>
  <c r="AX146" i="1"/>
  <c r="AS146" i="18"/>
  <c r="AW146" i="1"/>
  <c r="AR146" i="18"/>
  <c r="AV146" i="1"/>
  <c r="AQ146" i="18"/>
  <c r="AU146" i="1"/>
  <c r="AP146" i="18"/>
  <c r="AT146" i="1"/>
  <c r="AO146" i="18"/>
  <c r="AS146" i="1"/>
  <c r="AN146" i="18"/>
  <c r="AR146" i="1"/>
  <c r="BE145" i="18"/>
  <c r="BI145" i="1"/>
  <c r="BD145" i="18"/>
  <c r="BH145" i="1"/>
  <c r="BC145" i="18"/>
  <c r="BG145" i="1"/>
  <c r="BB145" i="18"/>
  <c r="BF145" i="1"/>
  <c r="BA145" i="18"/>
  <c r="BE145" i="1"/>
  <c r="AZ145" i="18"/>
  <c r="BD145" i="1"/>
  <c r="AY145" i="18"/>
  <c r="BC145" i="1"/>
  <c r="AX145" i="18"/>
  <c r="BB145" i="1"/>
  <c r="AW145" i="18"/>
  <c r="BA145" i="1"/>
  <c r="AV145" i="18"/>
  <c r="AZ145" i="1"/>
  <c r="AU145" i="18"/>
  <c r="AY145" i="1"/>
  <c r="AT145" i="18"/>
  <c r="AX145" i="1"/>
  <c r="AS145" i="18"/>
  <c r="AW145" i="1"/>
  <c r="AR145" i="18"/>
  <c r="AV145" i="1"/>
  <c r="AQ145" i="18"/>
  <c r="AU145" i="1"/>
  <c r="AP145" i="18"/>
  <c r="AT145" i="1"/>
  <c r="AO145" i="18"/>
  <c r="AS145" i="1"/>
  <c r="AN145" i="18"/>
  <c r="AR145" i="1"/>
  <c r="BE144" i="18"/>
  <c r="BI144" i="1"/>
  <c r="BD144" i="18"/>
  <c r="BH144" i="1"/>
  <c r="BC144" i="18"/>
  <c r="BG144" i="1"/>
  <c r="BB144" i="18"/>
  <c r="BF144" i="1"/>
  <c r="BA144" i="18"/>
  <c r="BE144" i="1"/>
  <c r="AZ144" i="18"/>
  <c r="BD144" i="1"/>
  <c r="AY144" i="18"/>
  <c r="BC144" i="1"/>
  <c r="AX144" i="18"/>
  <c r="BB144" i="1"/>
  <c r="AW144" i="18"/>
  <c r="BA144" i="1"/>
  <c r="AV144" i="18"/>
  <c r="AZ144" i="1"/>
  <c r="AU144" i="18"/>
  <c r="AY144" i="1"/>
  <c r="AT144" i="18"/>
  <c r="AX144" i="1"/>
  <c r="AS144" i="18"/>
  <c r="AW144" i="1"/>
  <c r="AR144" i="18"/>
  <c r="AV144" i="1"/>
  <c r="AQ144" i="18"/>
  <c r="AU144" i="1"/>
  <c r="AP144" i="18"/>
  <c r="AT144" i="1"/>
  <c r="AO144" i="18"/>
  <c r="AS144" i="1"/>
  <c r="AN144" i="18"/>
  <c r="AR144" i="1"/>
  <c r="BE143" i="18"/>
  <c r="BI143" i="1"/>
  <c r="BD143" i="18"/>
  <c r="BH143" i="1"/>
  <c r="BC143" i="18"/>
  <c r="BG143" i="1"/>
  <c r="BB143" i="18"/>
  <c r="BF143" i="1"/>
  <c r="BA143" i="18"/>
  <c r="BE143" i="1"/>
  <c r="AZ143" i="18"/>
  <c r="BD143" i="1"/>
  <c r="AY143" i="18"/>
  <c r="BC143" i="1"/>
  <c r="AX143" i="18"/>
  <c r="BB143" i="1"/>
  <c r="AW143" i="18"/>
  <c r="BA143" i="1"/>
  <c r="AV143" i="18"/>
  <c r="AZ143" i="1"/>
  <c r="AU143" i="18"/>
  <c r="AY143" i="1"/>
  <c r="AT143" i="18"/>
  <c r="AX143" i="1"/>
  <c r="AS143" i="18"/>
  <c r="AW143" i="1"/>
  <c r="AR143" i="18"/>
  <c r="AV143" i="1"/>
  <c r="AQ143" i="18"/>
  <c r="AU143" i="1"/>
  <c r="AP143" i="18"/>
  <c r="AT143" i="1"/>
  <c r="AO143" i="18"/>
  <c r="AS143" i="1"/>
  <c r="AN143" i="18"/>
  <c r="AR143" i="1"/>
  <c r="BE142" i="18"/>
  <c r="BI142" i="1"/>
  <c r="BD142" i="18"/>
  <c r="BH142" i="1"/>
  <c r="BC142" i="18"/>
  <c r="BG142" i="1"/>
  <c r="BB142" i="18"/>
  <c r="BF142" i="1"/>
  <c r="BA142" i="18"/>
  <c r="BE142" i="1"/>
  <c r="AZ142" i="18"/>
  <c r="BD142" i="1"/>
  <c r="AY142" i="18"/>
  <c r="BC142" i="1"/>
  <c r="AX142" i="18"/>
  <c r="BB142" i="1"/>
  <c r="AW142" i="18"/>
  <c r="BA142" i="1"/>
  <c r="AV142" i="18"/>
  <c r="AZ142" i="1"/>
  <c r="AU142" i="18"/>
  <c r="AY142" i="1"/>
  <c r="AT142" i="18"/>
  <c r="AX142" i="1"/>
  <c r="AS142" i="18"/>
  <c r="AW142" i="1"/>
  <c r="AR142" i="18"/>
  <c r="AV142" i="1"/>
  <c r="AQ142" i="18"/>
  <c r="AU142" i="1"/>
  <c r="AP142" i="18"/>
  <c r="AT142" i="1"/>
  <c r="AO142" i="18"/>
  <c r="AS142" i="1"/>
  <c r="AN142" i="18"/>
  <c r="AR142" i="1"/>
  <c r="BE141" i="18"/>
  <c r="BI141" i="1"/>
  <c r="BD141" i="18"/>
  <c r="BH141" i="1"/>
  <c r="BC141" i="18"/>
  <c r="BG141" i="1"/>
  <c r="BB141" i="18"/>
  <c r="BF141" i="1"/>
  <c r="BA141" i="18"/>
  <c r="BE141" i="1"/>
  <c r="AZ141" i="18"/>
  <c r="BD141" i="1"/>
  <c r="AY141" i="18"/>
  <c r="BC141" i="1"/>
  <c r="AX141" i="18"/>
  <c r="BB141" i="1"/>
  <c r="AW141" i="18"/>
  <c r="BA141" i="1"/>
  <c r="AV141" i="18"/>
  <c r="AZ141" i="1"/>
  <c r="AU141" i="18"/>
  <c r="AY141" i="1"/>
  <c r="AT141" i="18"/>
  <c r="AX141" i="1"/>
  <c r="AS141" i="18"/>
  <c r="AW141" i="1"/>
  <c r="AR141" i="18"/>
  <c r="AV141" i="1"/>
  <c r="AQ141" i="18"/>
  <c r="AU141" i="1"/>
  <c r="AP141" i="18"/>
  <c r="AT141" i="1"/>
  <c r="AO141" i="18"/>
  <c r="AS141" i="1"/>
  <c r="AN141" i="18"/>
  <c r="AR141" i="1"/>
  <c r="BE140" i="18"/>
  <c r="BI140" i="1"/>
  <c r="BD140" i="18"/>
  <c r="BH140" i="1"/>
  <c r="BC140" i="18"/>
  <c r="BG140" i="1"/>
  <c r="BB140" i="18"/>
  <c r="BF140" i="1"/>
  <c r="BA140" i="18"/>
  <c r="BE140" i="1"/>
  <c r="AZ140" i="18"/>
  <c r="BD140" i="1"/>
  <c r="AY140" i="18"/>
  <c r="BC140" i="1"/>
  <c r="AX140" i="18"/>
  <c r="BB140" i="1"/>
  <c r="AW140" i="18"/>
  <c r="BA140" i="1"/>
  <c r="AV140" i="18"/>
  <c r="AZ140" i="1"/>
  <c r="AU140" i="18"/>
  <c r="AY140" i="1"/>
  <c r="AT140" i="18"/>
  <c r="AX140" i="1"/>
  <c r="AS140" i="18"/>
  <c r="AW140" i="1"/>
  <c r="AR140" i="18"/>
  <c r="AV140" i="1"/>
  <c r="AQ140" i="18"/>
  <c r="AU140" i="1"/>
  <c r="AP140" i="18"/>
  <c r="AT140" i="1"/>
  <c r="AO140" i="18"/>
  <c r="AS140" i="1"/>
  <c r="AN140" i="18"/>
  <c r="AR140" i="1"/>
  <c r="BE139" i="18"/>
  <c r="BI139" i="1"/>
  <c r="BD139" i="18"/>
  <c r="BH139" i="1"/>
  <c r="BC139" i="18"/>
  <c r="BG139" i="1"/>
  <c r="BB139" i="18"/>
  <c r="BF139" i="1"/>
  <c r="BA139" i="18"/>
  <c r="BE139" i="1"/>
  <c r="AZ139" i="18"/>
  <c r="BD139" i="1"/>
  <c r="AY139" i="18"/>
  <c r="BC139" i="1"/>
  <c r="AX139" i="18"/>
  <c r="BB139" i="1"/>
  <c r="AW139" i="18"/>
  <c r="BA139" i="1"/>
  <c r="AV139" i="18"/>
  <c r="AZ139" i="1"/>
  <c r="AU139" i="18"/>
  <c r="AY139" i="1"/>
  <c r="AT139" i="18"/>
  <c r="AX139" i="1"/>
  <c r="AS139" i="18"/>
  <c r="AW139" i="1"/>
  <c r="AR139" i="18"/>
  <c r="AV139" i="1"/>
  <c r="AQ139" i="18"/>
  <c r="AU139" i="1"/>
  <c r="AP139" i="18"/>
  <c r="AT139" i="1"/>
  <c r="AO139" i="18"/>
  <c r="AS139" i="1"/>
  <c r="AN139" i="18"/>
  <c r="AR139" i="1"/>
  <c r="BE138" i="18"/>
  <c r="BI138" i="1"/>
  <c r="BD138" i="18"/>
  <c r="BH138" i="1"/>
  <c r="BC138" i="18"/>
  <c r="BG138" i="1"/>
  <c r="BB138" i="18"/>
  <c r="BF138" i="1"/>
  <c r="BA138" i="18"/>
  <c r="BE138" i="1"/>
  <c r="AZ138" i="18"/>
  <c r="BD138" i="1"/>
  <c r="AY138" i="18"/>
  <c r="BC138" i="1"/>
  <c r="AX138" i="18"/>
  <c r="BB138" i="1"/>
  <c r="AW138" i="18"/>
  <c r="BA138" i="1"/>
  <c r="AV138" i="18"/>
  <c r="AZ138" i="1"/>
  <c r="AU138" i="18"/>
  <c r="AY138" i="1"/>
  <c r="AT138" i="18"/>
  <c r="AX138" i="1"/>
  <c r="AS138" i="18"/>
  <c r="AW138" i="1"/>
  <c r="AR138" i="18"/>
  <c r="AV138" i="1"/>
  <c r="AQ138" i="18"/>
  <c r="AU138" i="1"/>
  <c r="AP138" i="18"/>
  <c r="AT138" i="1"/>
  <c r="AO138" i="18"/>
  <c r="AS138" i="1"/>
  <c r="AN138" i="18"/>
  <c r="AR138" i="1"/>
  <c r="BE137" i="18"/>
  <c r="BI137" i="1"/>
  <c r="BD137" i="18"/>
  <c r="BH137" i="1"/>
  <c r="BC137" i="18"/>
  <c r="BG137" i="1"/>
  <c r="BB137" i="18"/>
  <c r="BF137" i="1"/>
  <c r="BA137" i="18"/>
  <c r="BE137" i="1"/>
  <c r="AZ137" i="18"/>
  <c r="BD137" i="1"/>
  <c r="AY137" i="18"/>
  <c r="BC137" i="1"/>
  <c r="AX137" i="18"/>
  <c r="BB137" i="1"/>
  <c r="AW137" i="18"/>
  <c r="BA137" i="1"/>
  <c r="AV137" i="18"/>
  <c r="AZ137" i="1"/>
  <c r="AU137" i="18"/>
  <c r="AY137" i="1"/>
  <c r="AT137" i="18"/>
  <c r="AX137" i="1"/>
  <c r="AS137" i="18"/>
  <c r="AW137" i="1"/>
  <c r="AR137" i="18"/>
  <c r="AV137" i="1"/>
  <c r="AQ137" i="18"/>
  <c r="AU137" i="1"/>
  <c r="AP137" i="18"/>
  <c r="AT137" i="1"/>
  <c r="AO137" i="18"/>
  <c r="AS137" i="1"/>
  <c r="AN137" i="18"/>
  <c r="AR137" i="1"/>
  <c r="BE136" i="18"/>
  <c r="BI136" i="1"/>
  <c r="BD136" i="18"/>
  <c r="BH136" i="1"/>
  <c r="BC136" i="18"/>
  <c r="BG136" i="1"/>
  <c r="BB136" i="18"/>
  <c r="BF136" i="1"/>
  <c r="BA136" i="18"/>
  <c r="BE136" i="1"/>
  <c r="AZ136" i="18"/>
  <c r="BD136" i="1"/>
  <c r="AY136" i="18"/>
  <c r="BC136" i="1"/>
  <c r="AX136" i="18"/>
  <c r="BB136" i="1"/>
  <c r="AW136" i="18"/>
  <c r="BA136" i="1"/>
  <c r="AV136" i="18"/>
  <c r="AZ136" i="1"/>
  <c r="AU136" i="18"/>
  <c r="AY136" i="1"/>
  <c r="AT136" i="18"/>
  <c r="AX136" i="1"/>
  <c r="AS136" i="18"/>
  <c r="AW136" i="1"/>
  <c r="AR136" i="18"/>
  <c r="AV136" i="1"/>
  <c r="AQ136" i="18"/>
  <c r="AU136" i="1"/>
  <c r="AP136" i="18"/>
  <c r="AT136" i="1"/>
  <c r="AO136" i="18"/>
  <c r="AS136" i="1"/>
  <c r="AN136" i="18"/>
  <c r="AR136" i="1"/>
  <c r="BE135" i="18"/>
  <c r="BI135" i="1"/>
  <c r="BD135" i="18"/>
  <c r="BH135" i="1"/>
  <c r="BC135" i="18"/>
  <c r="BG135" i="1"/>
  <c r="BB135" i="18"/>
  <c r="BF135" i="1"/>
  <c r="BA135" i="18"/>
  <c r="BE135" i="1"/>
  <c r="AZ135" i="18"/>
  <c r="BD135" i="1"/>
  <c r="AY135" i="18"/>
  <c r="BC135" i="1"/>
  <c r="AX135" i="18"/>
  <c r="BB135" i="1"/>
  <c r="AW135" i="18"/>
  <c r="BA135" i="1"/>
  <c r="AV135" i="18"/>
  <c r="AZ135" i="1"/>
  <c r="AU135" i="18"/>
  <c r="AY135" i="1"/>
  <c r="AT135" i="18"/>
  <c r="AX135" i="1"/>
  <c r="AS135" i="18"/>
  <c r="AW135" i="1"/>
  <c r="AR135" i="18"/>
  <c r="AV135" i="1"/>
  <c r="AQ135" i="18"/>
  <c r="AU135" i="1"/>
  <c r="AP135" i="18"/>
  <c r="AT135" i="1"/>
  <c r="AO135" i="18"/>
  <c r="AS135" i="1"/>
  <c r="AN135" i="18"/>
  <c r="AR135" i="1"/>
  <c r="BE134" i="18"/>
  <c r="BI134" i="1"/>
  <c r="BD134" i="18"/>
  <c r="BH134" i="1"/>
  <c r="BC134" i="18"/>
  <c r="BG134" i="1"/>
  <c r="BB134" i="18"/>
  <c r="BF134" i="1"/>
  <c r="BA134" i="18"/>
  <c r="BE134" i="1"/>
  <c r="AZ134" i="18"/>
  <c r="BD134" i="1"/>
  <c r="AY134" i="18"/>
  <c r="BC134" i="1"/>
  <c r="AX134" i="18"/>
  <c r="BB134" i="1"/>
  <c r="AW134" i="18"/>
  <c r="BA134" i="1"/>
  <c r="AV134" i="18"/>
  <c r="AZ134" i="1"/>
  <c r="AU134" i="18"/>
  <c r="AY134" i="1"/>
  <c r="AT134" i="18"/>
  <c r="AX134" i="1"/>
  <c r="AS134" i="18"/>
  <c r="AW134" i="1"/>
  <c r="AR134" i="18"/>
  <c r="AV134" i="1"/>
  <c r="AQ134" i="18"/>
  <c r="AU134" i="1"/>
  <c r="AP134" i="18"/>
  <c r="AT134" i="1"/>
  <c r="AO134" i="18"/>
  <c r="AS134" i="1"/>
  <c r="AN134" i="18"/>
  <c r="AR134" i="1"/>
  <c r="BE133" i="18"/>
  <c r="BI133" i="1"/>
  <c r="BD133" i="18"/>
  <c r="BH133" i="1"/>
  <c r="BC133" i="18"/>
  <c r="BG133" i="1"/>
  <c r="BB133" i="18"/>
  <c r="BF133" i="1"/>
  <c r="BA133" i="18"/>
  <c r="BE133" i="1"/>
  <c r="AZ133" i="18"/>
  <c r="BD133" i="1"/>
  <c r="AY133" i="18"/>
  <c r="BC133" i="1"/>
  <c r="AX133" i="18"/>
  <c r="BB133" i="1"/>
  <c r="AW133" i="18"/>
  <c r="BA133" i="1"/>
  <c r="AV133" i="18"/>
  <c r="AZ133" i="1"/>
  <c r="AU133" i="18"/>
  <c r="AY133" i="1"/>
  <c r="AT133" i="18"/>
  <c r="AX133" i="1"/>
  <c r="AS133" i="18"/>
  <c r="AW133" i="1"/>
  <c r="AR133" i="18"/>
  <c r="AV133" i="1"/>
  <c r="AQ133" i="18"/>
  <c r="AU133" i="1"/>
  <c r="AP133" i="18"/>
  <c r="AT133" i="1"/>
  <c r="AO133" i="18"/>
  <c r="AS133" i="1"/>
  <c r="AN133" i="18"/>
  <c r="AR133" i="1"/>
  <c r="BE132" i="18"/>
  <c r="BI132" i="1"/>
  <c r="BD132" i="18"/>
  <c r="BH132" i="1"/>
  <c r="BC132" i="18"/>
  <c r="BG132" i="1"/>
  <c r="BB132" i="18"/>
  <c r="BF132" i="1"/>
  <c r="BA132" i="18"/>
  <c r="BE132" i="1"/>
  <c r="AZ132" i="18"/>
  <c r="BD132" i="1"/>
  <c r="AY132" i="18"/>
  <c r="BC132" i="1"/>
  <c r="AX132" i="18"/>
  <c r="BB132" i="1"/>
  <c r="AW132" i="18"/>
  <c r="BA132" i="1"/>
  <c r="AV132" i="18"/>
  <c r="AZ132" i="1"/>
  <c r="AU132" i="18"/>
  <c r="AY132" i="1"/>
  <c r="AT132" i="18"/>
  <c r="AX132" i="1"/>
  <c r="AS132" i="18"/>
  <c r="AW132" i="1"/>
  <c r="AR132" i="18"/>
  <c r="AV132" i="1"/>
  <c r="AQ132" i="18"/>
  <c r="AU132" i="1"/>
  <c r="AP132" i="18"/>
  <c r="AT132" i="1"/>
  <c r="AO132" i="18"/>
  <c r="AS132" i="1"/>
  <c r="AN132" i="18"/>
  <c r="AR132" i="1"/>
  <c r="BE131" i="18"/>
  <c r="BI131" i="1"/>
  <c r="BD131" i="18"/>
  <c r="BH131" i="1"/>
  <c r="BC131" i="18"/>
  <c r="BG131" i="1"/>
  <c r="BB131" i="18"/>
  <c r="BF131" i="1"/>
  <c r="BA131" i="18"/>
  <c r="BE131" i="1"/>
  <c r="AZ131" i="18"/>
  <c r="BD131" i="1"/>
  <c r="AY131" i="18"/>
  <c r="BC131" i="1"/>
  <c r="AX131" i="18"/>
  <c r="BB131" i="1"/>
  <c r="AW131" i="18"/>
  <c r="BA131" i="1"/>
  <c r="AV131" i="18"/>
  <c r="AZ131" i="1"/>
  <c r="AU131" i="18"/>
  <c r="AY131" i="1"/>
  <c r="AT131" i="18"/>
  <c r="AX131" i="1"/>
  <c r="AS131" i="18"/>
  <c r="AW131" i="1"/>
  <c r="AR131" i="18"/>
  <c r="AV131" i="1"/>
  <c r="AQ131" i="18"/>
  <c r="AU131" i="1"/>
  <c r="AP131" i="18"/>
  <c r="AT131" i="1"/>
  <c r="AO131" i="18"/>
  <c r="AS131" i="1"/>
  <c r="AN131" i="18"/>
  <c r="AR131" i="1"/>
  <c r="BE130" i="18"/>
  <c r="BI130" i="1"/>
  <c r="BD130" i="18"/>
  <c r="BH130" i="1"/>
  <c r="BC130" i="18"/>
  <c r="BG130" i="1"/>
  <c r="BB130" i="18"/>
  <c r="BF130" i="1"/>
  <c r="BA130" i="18"/>
  <c r="BE130" i="1"/>
  <c r="AZ130" i="18"/>
  <c r="BD130" i="1"/>
  <c r="AY130" i="18"/>
  <c r="BC130" i="1"/>
  <c r="AX130" i="18"/>
  <c r="BB130" i="1"/>
  <c r="AW130" i="18"/>
  <c r="BA130" i="1"/>
  <c r="AV130" i="18"/>
  <c r="AZ130" i="1"/>
  <c r="AU130" i="18"/>
  <c r="AY130" i="1"/>
  <c r="AT130" i="18"/>
  <c r="AX130" i="1"/>
  <c r="AS130" i="18"/>
  <c r="AW130" i="1"/>
  <c r="AR130" i="18"/>
  <c r="AV130" i="1"/>
  <c r="AQ130" i="18"/>
  <c r="AU130" i="1"/>
  <c r="AP130" i="18"/>
  <c r="AT130" i="1"/>
  <c r="AO130" i="18"/>
  <c r="AS130" i="1"/>
  <c r="AN130" i="18"/>
  <c r="AR130" i="1"/>
  <c r="BE129" i="18"/>
  <c r="BI129" i="1"/>
  <c r="BD129" i="18"/>
  <c r="BH129" i="1"/>
  <c r="BC129" i="18"/>
  <c r="BG129" i="1"/>
  <c r="BB129" i="18"/>
  <c r="BF129" i="1"/>
  <c r="BA129" i="18"/>
  <c r="BE129" i="1"/>
  <c r="AZ129" i="18"/>
  <c r="BD129" i="1"/>
  <c r="AY129" i="18"/>
  <c r="BC129" i="1"/>
  <c r="AX129" i="18"/>
  <c r="BB129" i="1"/>
  <c r="AW129" i="18"/>
  <c r="BA129" i="1"/>
  <c r="AV129" i="18"/>
  <c r="AZ129" i="1"/>
  <c r="AU129" i="18"/>
  <c r="AY129" i="1"/>
  <c r="AT129" i="18"/>
  <c r="AX129" i="1"/>
  <c r="AS129" i="18"/>
  <c r="AW129" i="1"/>
  <c r="AR129" i="18"/>
  <c r="AV129" i="1"/>
  <c r="AQ129" i="18"/>
  <c r="AU129" i="1"/>
  <c r="AP129" i="18"/>
  <c r="AT129" i="1"/>
  <c r="AO129" i="18"/>
  <c r="AS129" i="1"/>
  <c r="AN129" i="18"/>
  <c r="AR129" i="1"/>
  <c r="BE128" i="18"/>
  <c r="BI128" i="1"/>
  <c r="BD128" i="18"/>
  <c r="BH128" i="1"/>
  <c r="BC128" i="18"/>
  <c r="BG128" i="1"/>
  <c r="BB128" i="18"/>
  <c r="BF128" i="1"/>
  <c r="BA128" i="18"/>
  <c r="BE128" i="1"/>
  <c r="AZ128" i="18"/>
  <c r="BD128" i="1"/>
  <c r="AY128" i="18"/>
  <c r="BC128" i="1"/>
  <c r="AX128" i="18"/>
  <c r="BB128" i="1"/>
  <c r="AW128" i="18"/>
  <c r="BA128" i="1"/>
  <c r="AV128" i="18"/>
  <c r="AZ128" i="1"/>
  <c r="AU128" i="18"/>
  <c r="AY128" i="1"/>
  <c r="AT128" i="18"/>
  <c r="AX128" i="1"/>
  <c r="AS128" i="18"/>
  <c r="AW128" i="1"/>
  <c r="AR128" i="18"/>
  <c r="AV128" i="1"/>
  <c r="AQ128" i="18"/>
  <c r="AU128" i="1"/>
  <c r="AP128" i="18"/>
  <c r="AT128" i="1"/>
  <c r="AO128" i="18"/>
  <c r="AS128" i="1"/>
  <c r="AN128" i="18"/>
  <c r="AR128" i="1"/>
  <c r="BE127" i="18"/>
  <c r="BI127" i="1"/>
  <c r="BD127" i="18"/>
  <c r="BH127" i="1"/>
  <c r="BC127" i="18"/>
  <c r="BG127" i="1"/>
  <c r="BB127" i="18"/>
  <c r="BF127" i="1"/>
  <c r="BA127" i="18"/>
  <c r="BE127" i="1"/>
  <c r="AZ127" i="18"/>
  <c r="BD127" i="1"/>
  <c r="AY127" i="18"/>
  <c r="BC127" i="1"/>
  <c r="AX127" i="18"/>
  <c r="BB127" i="1"/>
  <c r="AW127" i="18"/>
  <c r="BA127" i="1"/>
  <c r="AV127" i="18"/>
  <c r="AZ127" i="1"/>
  <c r="AU127" i="18"/>
  <c r="AY127" i="1"/>
  <c r="AT127" i="18"/>
  <c r="AX127" i="1"/>
  <c r="AS127" i="18"/>
  <c r="AW127" i="1"/>
  <c r="AR127" i="18"/>
  <c r="AV127" i="1"/>
  <c r="AQ127" i="18"/>
  <c r="AU127" i="1"/>
  <c r="AP127" i="18"/>
  <c r="AT127" i="1"/>
  <c r="AO127" i="18"/>
  <c r="AS127" i="1"/>
  <c r="AN127" i="18"/>
  <c r="AR127" i="1"/>
  <c r="BE126" i="18"/>
  <c r="BI126" i="1"/>
  <c r="BD126" i="18"/>
  <c r="BH126" i="1"/>
  <c r="BC126" i="18"/>
  <c r="BG126" i="1"/>
  <c r="BB126" i="18"/>
  <c r="BF126" i="1"/>
  <c r="BA126" i="18"/>
  <c r="BE126" i="1"/>
  <c r="AZ126" i="18"/>
  <c r="BD126" i="1"/>
  <c r="AY126" i="18"/>
  <c r="BC126" i="1"/>
  <c r="AX126" i="18"/>
  <c r="BB126" i="1"/>
  <c r="AW126" i="18"/>
  <c r="BA126" i="1"/>
  <c r="AV126" i="18"/>
  <c r="AZ126" i="1"/>
  <c r="AU126" i="18"/>
  <c r="AY126" i="1"/>
  <c r="AT126" i="18"/>
  <c r="AX126" i="1"/>
  <c r="AS126" i="18"/>
  <c r="AW126" i="1"/>
  <c r="AR126" i="18"/>
  <c r="AV126" i="1"/>
  <c r="AQ126" i="18"/>
  <c r="AU126" i="1"/>
  <c r="AP126" i="18"/>
  <c r="AT126" i="1"/>
  <c r="AO126" i="18"/>
  <c r="AS126" i="1"/>
  <c r="AN126" i="18"/>
  <c r="AR126" i="1"/>
  <c r="BE125" i="18"/>
  <c r="BI125" i="1"/>
  <c r="BD125" i="18"/>
  <c r="BH125" i="1"/>
  <c r="BC125" i="18"/>
  <c r="BG125" i="1"/>
  <c r="BB125" i="18"/>
  <c r="BF125" i="1"/>
  <c r="BA125" i="18"/>
  <c r="BE125" i="1"/>
  <c r="AZ125" i="18"/>
  <c r="BD125" i="1"/>
  <c r="AY125" i="18"/>
  <c r="BC125" i="1"/>
  <c r="AX125" i="18"/>
  <c r="BB125" i="1"/>
  <c r="AW125" i="18"/>
  <c r="BA125" i="1"/>
  <c r="AV125" i="18"/>
  <c r="AZ125" i="1"/>
  <c r="AU125" i="18"/>
  <c r="AY125" i="1"/>
  <c r="AT125" i="18"/>
  <c r="AX125" i="1"/>
  <c r="AS125" i="18"/>
  <c r="AW125" i="1"/>
  <c r="AR125" i="18"/>
  <c r="AV125" i="1"/>
  <c r="AQ125" i="18"/>
  <c r="AU125" i="1"/>
  <c r="AP125" i="18"/>
  <c r="AT125" i="1"/>
  <c r="AO125" i="18"/>
  <c r="AS125" i="1"/>
  <c r="AN125" i="18"/>
  <c r="AR125" i="1"/>
  <c r="BE124" i="18"/>
  <c r="BI124" i="1"/>
  <c r="BD124" i="18"/>
  <c r="BH124" i="1"/>
  <c r="BC124" i="18"/>
  <c r="BG124" i="1"/>
  <c r="BB124" i="18"/>
  <c r="BF124" i="1"/>
  <c r="BA124" i="18"/>
  <c r="BE124" i="1"/>
  <c r="AZ124" i="18"/>
  <c r="BD124" i="1"/>
  <c r="AY124" i="18"/>
  <c r="BC124" i="1"/>
  <c r="AX124" i="18"/>
  <c r="BB124" i="1"/>
  <c r="AW124" i="18"/>
  <c r="BA124" i="1"/>
  <c r="AV124" i="18"/>
  <c r="AZ124" i="1"/>
  <c r="AU124" i="18"/>
  <c r="AY124" i="1"/>
  <c r="AT124" i="18"/>
  <c r="AX124" i="1"/>
  <c r="AS124" i="18"/>
  <c r="AW124" i="1"/>
  <c r="AR124" i="18"/>
  <c r="AV124" i="1"/>
  <c r="AQ124" i="18"/>
  <c r="AU124" i="1"/>
  <c r="AP124" i="18"/>
  <c r="AT124" i="1"/>
  <c r="AO124" i="18"/>
  <c r="AS124" i="1"/>
  <c r="AN124" i="18"/>
  <c r="AR124" i="1"/>
  <c r="BE123" i="18"/>
  <c r="BI123" i="1"/>
  <c r="BD123" i="18"/>
  <c r="BH123" i="1"/>
  <c r="BC123" i="18"/>
  <c r="BG123" i="1"/>
  <c r="BB123" i="18"/>
  <c r="BF123" i="1"/>
  <c r="BA123" i="18"/>
  <c r="BE123" i="1"/>
  <c r="AZ123" i="18"/>
  <c r="BD123" i="1"/>
  <c r="AY123" i="18"/>
  <c r="BC123" i="1"/>
  <c r="AX123" i="18"/>
  <c r="BB123" i="1"/>
  <c r="AW123" i="18"/>
  <c r="BA123" i="1"/>
  <c r="AV123" i="18"/>
  <c r="AZ123" i="1"/>
  <c r="AU123" i="18"/>
  <c r="AY123" i="1"/>
  <c r="AT123" i="18"/>
  <c r="AX123" i="1"/>
  <c r="AS123" i="18"/>
  <c r="AW123" i="1"/>
  <c r="AR123" i="18"/>
  <c r="AV123" i="1"/>
  <c r="AQ123" i="18"/>
  <c r="AU123" i="1"/>
  <c r="AP123" i="18"/>
  <c r="AT123" i="1"/>
  <c r="AO123" i="18"/>
  <c r="AS123" i="1"/>
  <c r="AN123" i="18"/>
  <c r="AR123" i="1"/>
  <c r="BE122" i="18"/>
  <c r="BI122" i="1"/>
  <c r="BD122" i="18"/>
  <c r="BH122" i="1"/>
  <c r="BC122" i="18"/>
  <c r="BG122" i="1"/>
  <c r="BB122" i="18"/>
  <c r="BF122" i="1"/>
  <c r="BA122" i="18"/>
  <c r="BE122" i="1"/>
  <c r="AZ122" i="18"/>
  <c r="BD122" i="1"/>
  <c r="AY122" i="18"/>
  <c r="BC122" i="1"/>
  <c r="AX122" i="18"/>
  <c r="BB122" i="1"/>
  <c r="AW122" i="18"/>
  <c r="BA122" i="1"/>
  <c r="AV122" i="18"/>
  <c r="AZ122" i="1"/>
  <c r="AU122" i="18"/>
  <c r="AY122" i="1"/>
  <c r="AT122" i="18"/>
  <c r="AX122" i="1"/>
  <c r="AS122" i="18"/>
  <c r="AW122" i="1"/>
  <c r="AR122" i="18"/>
  <c r="AV122" i="1"/>
  <c r="AQ122" i="18"/>
  <c r="AU122" i="1"/>
  <c r="AP122" i="18"/>
  <c r="AT122" i="1"/>
  <c r="AO122" i="18"/>
  <c r="AS122" i="1"/>
  <c r="AN122" i="18"/>
  <c r="AR122" i="1"/>
  <c r="BE121" i="18"/>
  <c r="BI121" i="1"/>
  <c r="BD121" i="18"/>
  <c r="BH121" i="1"/>
  <c r="BC121" i="18"/>
  <c r="BG121" i="1"/>
  <c r="BB121" i="18"/>
  <c r="BF121" i="1"/>
  <c r="BA121" i="18"/>
  <c r="BE121" i="1"/>
  <c r="AZ121" i="18"/>
  <c r="BD121" i="1"/>
  <c r="AY121" i="18"/>
  <c r="BC121" i="1"/>
  <c r="AX121" i="18"/>
  <c r="BB121" i="1"/>
  <c r="AW121" i="18"/>
  <c r="BA121" i="1"/>
  <c r="AV121" i="18"/>
  <c r="AZ121" i="1"/>
  <c r="AU121" i="18"/>
  <c r="AY121" i="1"/>
  <c r="AT121" i="18"/>
  <c r="AX121" i="1"/>
  <c r="AS121" i="18"/>
  <c r="AW121" i="1"/>
  <c r="AR121" i="18"/>
  <c r="AV121" i="1"/>
  <c r="AQ121" i="18"/>
  <c r="AU121" i="1"/>
  <c r="AP121" i="18"/>
  <c r="AT121" i="1"/>
  <c r="AO121" i="18"/>
  <c r="AS121" i="1"/>
  <c r="AN121" i="18"/>
  <c r="AR121" i="1"/>
  <c r="BE120" i="18"/>
  <c r="BI120" i="1"/>
  <c r="BD120" i="18"/>
  <c r="BH120" i="1"/>
  <c r="BC120" i="18"/>
  <c r="BG120" i="1"/>
  <c r="BB120" i="18"/>
  <c r="BF120" i="1"/>
  <c r="BA120" i="18"/>
  <c r="BE120" i="1"/>
  <c r="AZ120" i="18"/>
  <c r="BD120" i="1"/>
  <c r="AY120" i="18"/>
  <c r="BC120" i="1"/>
  <c r="AX120" i="18"/>
  <c r="BB120" i="1"/>
  <c r="AW120" i="18"/>
  <c r="BA120" i="1"/>
  <c r="AV120" i="18"/>
  <c r="AZ120" i="1"/>
  <c r="AU120" i="18"/>
  <c r="AY120" i="1"/>
  <c r="AT120" i="18"/>
  <c r="AX120" i="1"/>
  <c r="AS120" i="18"/>
  <c r="AW120" i="1"/>
  <c r="AR120" i="18"/>
  <c r="AV120" i="1"/>
  <c r="AQ120" i="18"/>
  <c r="AU120" i="1"/>
  <c r="AP120" i="18"/>
  <c r="AT120" i="1"/>
  <c r="AO120" i="18"/>
  <c r="AS120" i="1"/>
  <c r="AN120" i="18"/>
  <c r="AR120" i="1"/>
  <c r="BE119" i="18"/>
  <c r="BI119" i="1"/>
  <c r="BD119" i="18"/>
  <c r="BH119" i="1"/>
  <c r="BC119" i="18"/>
  <c r="BG119" i="1"/>
  <c r="BB119" i="18"/>
  <c r="BF119" i="1"/>
  <c r="BA119" i="18"/>
  <c r="BE119" i="1"/>
  <c r="AZ119" i="18"/>
  <c r="BD119" i="1"/>
  <c r="AY119" i="18"/>
  <c r="BC119" i="1"/>
  <c r="AX119" i="18"/>
  <c r="BB119" i="1"/>
  <c r="AW119" i="18"/>
  <c r="BA119" i="1"/>
  <c r="AV119" i="18"/>
  <c r="AZ119" i="1"/>
  <c r="AU119" i="18"/>
  <c r="AY119" i="1"/>
  <c r="AT119" i="18"/>
  <c r="AX119" i="1"/>
  <c r="AS119" i="18"/>
  <c r="AW119" i="1"/>
  <c r="AR119" i="18"/>
  <c r="AV119" i="1"/>
  <c r="AQ119" i="18"/>
  <c r="AU119" i="1"/>
  <c r="AP119" i="18"/>
  <c r="AT119" i="1"/>
  <c r="AO119" i="18"/>
  <c r="AS119" i="1"/>
  <c r="AN119" i="18"/>
  <c r="AR119" i="1"/>
  <c r="BE118" i="18"/>
  <c r="BI118" i="1"/>
  <c r="BD118" i="18"/>
  <c r="BH118" i="1"/>
  <c r="BC118" i="18"/>
  <c r="BG118" i="1"/>
  <c r="BB118" i="18"/>
  <c r="BF118" i="1"/>
  <c r="BA118" i="18"/>
  <c r="BE118" i="1"/>
  <c r="AZ118" i="18"/>
  <c r="BD118" i="1"/>
  <c r="AY118" i="18"/>
  <c r="BC118" i="1"/>
  <c r="AX118" i="18"/>
  <c r="BB118" i="1"/>
  <c r="AW118" i="18"/>
  <c r="BA118" i="1"/>
  <c r="AV118" i="18"/>
  <c r="AZ118" i="1"/>
  <c r="AU118" i="18"/>
  <c r="AY118" i="1"/>
  <c r="AT118" i="18"/>
  <c r="AX118" i="1"/>
  <c r="AS118" i="18"/>
  <c r="AW118" i="1"/>
  <c r="AR118" i="18"/>
  <c r="AV118" i="1"/>
  <c r="AQ118" i="18"/>
  <c r="AU118" i="1"/>
  <c r="AP118" i="18"/>
  <c r="AT118" i="1"/>
  <c r="AO118" i="18"/>
  <c r="AS118" i="1"/>
  <c r="AN118" i="18"/>
  <c r="AR118" i="1"/>
  <c r="BE117" i="18"/>
  <c r="BI117" i="1"/>
  <c r="BD117" i="18"/>
  <c r="BH117" i="1"/>
  <c r="BC117" i="18"/>
  <c r="BG117" i="1"/>
  <c r="BB117" i="18"/>
  <c r="BF117" i="1"/>
  <c r="BA117" i="18"/>
  <c r="BE117" i="1"/>
  <c r="AZ117" i="18"/>
  <c r="BD117" i="1"/>
  <c r="AY117" i="18"/>
  <c r="BC117" i="1"/>
  <c r="AX117" i="18"/>
  <c r="BB117" i="1"/>
  <c r="AW117" i="18"/>
  <c r="BA117" i="1"/>
  <c r="AV117" i="18"/>
  <c r="AZ117" i="1"/>
  <c r="AU117" i="18"/>
  <c r="AY117" i="1"/>
  <c r="AT117" i="18"/>
  <c r="AX117" i="1"/>
  <c r="AS117" i="18"/>
  <c r="AW117" i="1"/>
  <c r="AR117" i="18"/>
  <c r="AV117" i="1"/>
  <c r="AQ117" i="18"/>
  <c r="AU117" i="1"/>
  <c r="AP117" i="18"/>
  <c r="AT117" i="1"/>
  <c r="AO117" i="18"/>
  <c r="AS117" i="1"/>
  <c r="AN117" i="18"/>
  <c r="AR117" i="1"/>
  <c r="BE116" i="18"/>
  <c r="BI116" i="1"/>
  <c r="BD116" i="18"/>
  <c r="BH116" i="1"/>
  <c r="BC116" i="18"/>
  <c r="BG116" i="1"/>
  <c r="BB116" i="18"/>
  <c r="BF116" i="1"/>
  <c r="BA116" i="18"/>
  <c r="BE116" i="1"/>
  <c r="AZ116" i="18"/>
  <c r="BD116" i="1"/>
  <c r="AY116" i="18"/>
  <c r="BC116" i="1"/>
  <c r="AX116" i="18"/>
  <c r="BB116" i="1"/>
  <c r="AW116" i="18"/>
  <c r="BA116" i="1"/>
  <c r="AV116" i="18"/>
  <c r="AZ116" i="1"/>
  <c r="AU116" i="18"/>
  <c r="AY116" i="1"/>
  <c r="AT116" i="18"/>
  <c r="AX116" i="1"/>
  <c r="AS116" i="18"/>
  <c r="AW116" i="1"/>
  <c r="AR116" i="18"/>
  <c r="AV116" i="1"/>
  <c r="AQ116" i="18"/>
  <c r="AU116" i="1"/>
  <c r="AP116" i="18"/>
  <c r="AT116" i="1"/>
  <c r="AO116" i="18"/>
  <c r="AS116" i="1"/>
  <c r="AN116" i="18"/>
  <c r="AR116" i="1"/>
  <c r="BE115" i="18"/>
  <c r="BI115" i="1"/>
  <c r="BD115" i="18"/>
  <c r="BH115" i="1"/>
  <c r="BC115" i="18"/>
  <c r="BG115" i="1"/>
  <c r="BB115" i="18"/>
  <c r="BF115" i="1"/>
  <c r="BA115" i="18"/>
  <c r="BE115" i="1"/>
  <c r="AZ115" i="18"/>
  <c r="BD115" i="1"/>
  <c r="AY115" i="18"/>
  <c r="BC115" i="1"/>
  <c r="AX115" i="18"/>
  <c r="BB115" i="1"/>
  <c r="AW115" i="18"/>
  <c r="BA115" i="1"/>
  <c r="AV115" i="18"/>
  <c r="AZ115" i="1"/>
  <c r="AU115" i="18"/>
  <c r="AY115" i="1"/>
  <c r="AT115" i="18"/>
  <c r="AX115" i="1"/>
  <c r="AS115" i="18"/>
  <c r="AW115" i="1"/>
  <c r="AR115" i="18"/>
  <c r="AV115" i="1"/>
  <c r="AQ115" i="18"/>
  <c r="AU115" i="1"/>
  <c r="AP115" i="18"/>
  <c r="AT115" i="1"/>
  <c r="AO115" i="18"/>
  <c r="AS115" i="1"/>
  <c r="AN115" i="18"/>
  <c r="AR115" i="1"/>
  <c r="BE114" i="18"/>
  <c r="BI114" i="1"/>
  <c r="BD114" i="18"/>
  <c r="BH114" i="1"/>
  <c r="BC114" i="18"/>
  <c r="BG114" i="1"/>
  <c r="BB114" i="18"/>
  <c r="BF114" i="1"/>
  <c r="BA114" i="18"/>
  <c r="BE114" i="1"/>
  <c r="AZ114" i="18"/>
  <c r="BD114" i="1"/>
  <c r="AY114" i="18"/>
  <c r="BC114" i="1"/>
  <c r="AX114" i="18"/>
  <c r="BB114" i="1"/>
  <c r="AW114" i="18"/>
  <c r="BA114" i="1"/>
  <c r="AV114" i="18"/>
  <c r="AZ114" i="1"/>
  <c r="AU114" i="18"/>
  <c r="AY114" i="1"/>
  <c r="AT114" i="18"/>
  <c r="AX114" i="1"/>
  <c r="AS114" i="18"/>
  <c r="AW114" i="1"/>
  <c r="AR114" i="18"/>
  <c r="AV114" i="1"/>
  <c r="AQ114" i="18"/>
  <c r="AU114" i="1"/>
  <c r="AP114" i="18"/>
  <c r="AT114" i="1"/>
  <c r="AO114" i="18"/>
  <c r="AS114" i="1"/>
  <c r="AN114" i="18"/>
  <c r="AR114" i="1"/>
  <c r="BE113" i="18"/>
  <c r="BI113" i="1"/>
  <c r="BD113" i="18"/>
  <c r="BH113" i="1"/>
  <c r="BC113" i="18"/>
  <c r="BG113" i="1"/>
  <c r="BB113" i="18"/>
  <c r="BF113" i="1"/>
  <c r="BA113" i="18"/>
  <c r="BE113" i="1"/>
  <c r="AZ113" i="18"/>
  <c r="BD113" i="1"/>
  <c r="AY113" i="18"/>
  <c r="BC113" i="1"/>
  <c r="AX113" i="18"/>
  <c r="BB113" i="1"/>
  <c r="AW113" i="18"/>
  <c r="BA113" i="1"/>
  <c r="AV113" i="18"/>
  <c r="AZ113" i="1"/>
  <c r="AU113" i="18"/>
  <c r="AY113" i="1"/>
  <c r="AT113" i="18"/>
  <c r="AX113" i="1"/>
  <c r="AS113" i="18"/>
  <c r="AW113" i="1"/>
  <c r="AR113" i="18"/>
  <c r="AV113" i="1"/>
  <c r="AQ113" i="18"/>
  <c r="AU113" i="1"/>
  <c r="AP113" i="18"/>
  <c r="AT113" i="1"/>
  <c r="AO113" i="18"/>
  <c r="AS113" i="1"/>
  <c r="AN113" i="18"/>
  <c r="AR113" i="1"/>
  <c r="BE112" i="18"/>
  <c r="BI112" i="1"/>
  <c r="BD112" i="18"/>
  <c r="BH112" i="1"/>
  <c r="BC112" i="18"/>
  <c r="BG112" i="1"/>
  <c r="BB112" i="18"/>
  <c r="BF112" i="1"/>
  <c r="BA112" i="18"/>
  <c r="BE112" i="1"/>
  <c r="AZ112" i="18"/>
  <c r="BD112" i="1"/>
  <c r="AY112" i="18"/>
  <c r="BC112" i="1"/>
  <c r="AX112" i="18"/>
  <c r="BB112" i="1"/>
  <c r="AW112" i="18"/>
  <c r="BA112" i="1"/>
  <c r="AV112" i="18"/>
  <c r="AZ112" i="1"/>
  <c r="AU112" i="18"/>
  <c r="AY112" i="1"/>
  <c r="AT112" i="18"/>
  <c r="AX112" i="1"/>
  <c r="AS112" i="18"/>
  <c r="AW112" i="1"/>
  <c r="AR112" i="18"/>
  <c r="AV112" i="1"/>
  <c r="AQ112" i="18"/>
  <c r="AU112" i="1"/>
  <c r="AP112" i="18"/>
  <c r="AT112" i="1"/>
  <c r="AO112" i="18"/>
  <c r="AS112" i="1"/>
  <c r="AN112" i="18"/>
  <c r="AR112" i="1"/>
  <c r="BE111" i="18"/>
  <c r="BI111" i="1"/>
  <c r="BD111" i="18"/>
  <c r="BH111" i="1"/>
  <c r="BC111" i="18"/>
  <c r="BG111" i="1"/>
  <c r="BB111" i="18"/>
  <c r="BF111" i="1"/>
  <c r="BA111" i="18"/>
  <c r="BE111" i="1"/>
  <c r="AZ111" i="18"/>
  <c r="BD111" i="1"/>
  <c r="AY111" i="18"/>
  <c r="BC111" i="1"/>
  <c r="AX111" i="18"/>
  <c r="BB111" i="1"/>
  <c r="AW111" i="18"/>
  <c r="BA111" i="1"/>
  <c r="AV111" i="18"/>
  <c r="AZ111" i="1"/>
  <c r="AU111" i="18"/>
  <c r="AY111" i="1"/>
  <c r="AT111" i="18"/>
  <c r="AX111" i="1"/>
  <c r="AS111" i="18"/>
  <c r="AW111" i="1"/>
  <c r="AR111" i="18"/>
  <c r="AV111" i="1"/>
  <c r="AQ111" i="18"/>
  <c r="AU111" i="1"/>
  <c r="AP111" i="18"/>
  <c r="AT111" i="1"/>
  <c r="AO111" i="18"/>
  <c r="AS111" i="1"/>
  <c r="AN111" i="18"/>
  <c r="AR111" i="1"/>
  <c r="BE110" i="18"/>
  <c r="BI110" i="1"/>
  <c r="BD110" i="18"/>
  <c r="BH110" i="1"/>
  <c r="BC110" i="18"/>
  <c r="BG110" i="1"/>
  <c r="BB110" i="18"/>
  <c r="BF110" i="1"/>
  <c r="BA110" i="18"/>
  <c r="BE110" i="1"/>
  <c r="AZ110" i="18"/>
  <c r="BD110" i="1"/>
  <c r="AY110" i="18"/>
  <c r="BC110" i="1"/>
  <c r="AX110" i="18"/>
  <c r="BB110" i="1"/>
  <c r="AW110" i="18"/>
  <c r="BA110" i="1"/>
  <c r="AV110" i="18"/>
  <c r="AZ110" i="1"/>
  <c r="AU110" i="18"/>
  <c r="AY110" i="1"/>
  <c r="AT110" i="18"/>
  <c r="AX110" i="1"/>
  <c r="AS110" i="18"/>
  <c r="AW110" i="1"/>
  <c r="AR110" i="18"/>
  <c r="AV110" i="1"/>
  <c r="AQ110" i="18"/>
  <c r="AU110" i="1"/>
  <c r="AP110" i="18"/>
  <c r="AT110" i="1"/>
  <c r="AO110" i="18"/>
  <c r="AS110" i="1"/>
  <c r="AN110" i="18"/>
  <c r="AR110" i="1"/>
  <c r="BE109" i="18"/>
  <c r="BI109" i="1"/>
  <c r="BD109" i="18"/>
  <c r="BH109" i="1"/>
  <c r="BC109" i="18"/>
  <c r="BG109" i="1"/>
  <c r="BB109" i="18"/>
  <c r="BF109" i="1"/>
  <c r="BA109" i="18"/>
  <c r="BE109" i="1"/>
  <c r="AZ109" i="18"/>
  <c r="BD109" i="1"/>
  <c r="AY109" i="18"/>
  <c r="BC109" i="1"/>
  <c r="AX109" i="18"/>
  <c r="BB109" i="1"/>
  <c r="AW109" i="18"/>
  <c r="BA109" i="1"/>
  <c r="AV109" i="18"/>
  <c r="AZ109" i="1"/>
  <c r="AU109" i="18"/>
  <c r="AY109" i="1"/>
  <c r="AT109" i="18"/>
  <c r="AX109" i="1"/>
  <c r="AS109" i="18"/>
  <c r="AW109" i="1"/>
  <c r="AR109" i="18"/>
  <c r="AV109" i="1"/>
  <c r="AQ109" i="18"/>
  <c r="AU109" i="1"/>
  <c r="AP109" i="18"/>
  <c r="AT109" i="1"/>
  <c r="AO109" i="18"/>
  <c r="AS109" i="1"/>
  <c r="AN109" i="18"/>
  <c r="AR109" i="1"/>
  <c r="BE108" i="18"/>
  <c r="BI108" i="1"/>
  <c r="BD108" i="18"/>
  <c r="BH108" i="1"/>
  <c r="BC108" i="18"/>
  <c r="BG108" i="1"/>
  <c r="BB108" i="18"/>
  <c r="BF108" i="1"/>
  <c r="BA108" i="18"/>
  <c r="BE108" i="1"/>
  <c r="AZ108" i="18"/>
  <c r="BD108" i="1"/>
  <c r="AY108" i="18"/>
  <c r="BC108" i="1"/>
  <c r="AX108" i="18"/>
  <c r="BB108" i="1"/>
  <c r="AW108" i="18"/>
  <c r="BA108" i="1"/>
  <c r="AV108" i="18"/>
  <c r="AZ108" i="1"/>
  <c r="AU108" i="18"/>
  <c r="AY108" i="1"/>
  <c r="AT108" i="18"/>
  <c r="AX108" i="1"/>
  <c r="AS108" i="18"/>
  <c r="AW108" i="1"/>
  <c r="AR108" i="18"/>
  <c r="AV108" i="1"/>
  <c r="AQ108" i="18"/>
  <c r="AU108" i="1"/>
  <c r="AP108" i="18"/>
  <c r="AT108" i="1"/>
  <c r="AO108" i="18"/>
  <c r="AS108" i="1"/>
  <c r="AN108" i="18"/>
  <c r="AR108" i="1"/>
  <c r="BE107" i="18"/>
  <c r="BI107" i="1"/>
  <c r="BD107" i="18"/>
  <c r="BH107" i="1"/>
  <c r="BC107" i="18"/>
  <c r="BG107" i="1"/>
  <c r="BB107" i="18"/>
  <c r="BF107" i="1"/>
  <c r="BA107" i="18"/>
  <c r="BE107" i="1"/>
  <c r="AZ107" i="18"/>
  <c r="BD107" i="1"/>
  <c r="AY107" i="18"/>
  <c r="BC107" i="1"/>
  <c r="AX107" i="18"/>
  <c r="BB107" i="1"/>
  <c r="AW107" i="18"/>
  <c r="BA107" i="1"/>
  <c r="AV107" i="18"/>
  <c r="AZ107" i="1"/>
  <c r="AU107" i="18"/>
  <c r="AY107" i="1"/>
  <c r="AT107" i="18"/>
  <c r="AX107" i="1"/>
  <c r="AS107" i="18"/>
  <c r="AW107" i="1"/>
  <c r="AR107" i="18"/>
  <c r="AV107" i="1"/>
  <c r="AQ107" i="18"/>
  <c r="AU107" i="1"/>
  <c r="AP107" i="18"/>
  <c r="AT107" i="1"/>
  <c r="AO107" i="18"/>
  <c r="AS107" i="1"/>
  <c r="AN107" i="18"/>
  <c r="AR107" i="1"/>
  <c r="BE106" i="18"/>
  <c r="BI106" i="1"/>
  <c r="BD106" i="18"/>
  <c r="BH106" i="1"/>
  <c r="BC106" i="18"/>
  <c r="BG106" i="1"/>
  <c r="BB106" i="18"/>
  <c r="BF106" i="1"/>
  <c r="BA106" i="18"/>
  <c r="BE106" i="1"/>
  <c r="AZ106" i="18"/>
  <c r="BD106" i="1"/>
  <c r="AY106" i="18"/>
  <c r="BC106" i="1"/>
  <c r="AX106" i="18"/>
  <c r="BB106" i="1"/>
  <c r="AW106" i="18"/>
  <c r="BA106" i="1"/>
  <c r="AV106" i="18"/>
  <c r="AZ106" i="1"/>
  <c r="AU106" i="18"/>
  <c r="AY106" i="1"/>
  <c r="AT106" i="18"/>
  <c r="AX106" i="1"/>
  <c r="AS106" i="18"/>
  <c r="AW106" i="1"/>
  <c r="AR106" i="18"/>
  <c r="AV106" i="1"/>
  <c r="AQ106" i="18"/>
  <c r="AU106" i="1"/>
  <c r="AP106" i="18"/>
  <c r="AT106" i="1"/>
  <c r="AO106" i="18"/>
  <c r="AS106" i="1"/>
  <c r="AN106" i="18"/>
  <c r="AR106" i="1"/>
  <c r="BE105" i="18"/>
  <c r="BI105" i="1"/>
  <c r="BD105" i="18"/>
  <c r="BH105" i="1"/>
  <c r="BC105" i="18"/>
  <c r="BG105" i="1"/>
  <c r="BB105" i="18"/>
  <c r="BF105" i="1"/>
  <c r="BA105" i="18"/>
  <c r="BE105" i="1"/>
  <c r="AZ105" i="18"/>
  <c r="BD105" i="1"/>
  <c r="AY105" i="18"/>
  <c r="BC105" i="1"/>
  <c r="AX105" i="18"/>
  <c r="BB105" i="1"/>
  <c r="AW105" i="18"/>
  <c r="BA105" i="1"/>
  <c r="AV105" i="18"/>
  <c r="AZ105" i="1"/>
  <c r="AU105" i="18"/>
  <c r="AY105" i="1"/>
  <c r="AT105" i="18"/>
  <c r="AX105" i="1"/>
  <c r="AS105" i="18"/>
  <c r="AW105" i="1"/>
  <c r="AR105" i="18"/>
  <c r="AV105" i="1"/>
  <c r="AQ105" i="18"/>
  <c r="AU105" i="1"/>
  <c r="AP105" i="18"/>
  <c r="AT105" i="1"/>
  <c r="AO105" i="18"/>
  <c r="AS105" i="1"/>
  <c r="AN105" i="18"/>
  <c r="AR105" i="1"/>
  <c r="BE104" i="18"/>
  <c r="BI104" i="1"/>
  <c r="BD104" i="18"/>
  <c r="BH104" i="1"/>
  <c r="BC104" i="18"/>
  <c r="BG104" i="1"/>
  <c r="BB104" i="18"/>
  <c r="BF104" i="1"/>
  <c r="BA104" i="18"/>
  <c r="BE104" i="1"/>
  <c r="AZ104" i="18"/>
  <c r="BD104" i="1"/>
  <c r="AY104" i="18"/>
  <c r="BC104" i="1"/>
  <c r="AX104" i="18"/>
  <c r="BB104" i="1"/>
  <c r="AW104" i="18"/>
  <c r="BA104" i="1"/>
  <c r="AV104" i="18"/>
  <c r="AZ104" i="1"/>
  <c r="AU104" i="18"/>
  <c r="AY104" i="1"/>
  <c r="AT104" i="18"/>
  <c r="AX104" i="1"/>
  <c r="AS104" i="18"/>
  <c r="AW104" i="1"/>
  <c r="AR104" i="18"/>
  <c r="AV104" i="1"/>
  <c r="AQ104" i="18"/>
  <c r="AU104" i="1"/>
  <c r="AP104" i="18"/>
  <c r="AT104" i="1"/>
  <c r="AO104" i="18"/>
  <c r="AS104" i="1"/>
  <c r="AN104" i="18"/>
  <c r="AR104" i="1"/>
  <c r="BE103" i="18"/>
  <c r="BI103" i="1"/>
  <c r="BD103" i="18"/>
  <c r="BH103" i="1"/>
  <c r="BC103" i="18"/>
  <c r="BG103" i="1"/>
  <c r="BB103" i="18"/>
  <c r="BF103" i="1"/>
  <c r="BA103" i="18"/>
  <c r="BE103" i="1"/>
  <c r="AZ103" i="18"/>
  <c r="BD103" i="1"/>
  <c r="AY103" i="18"/>
  <c r="BC103" i="1"/>
  <c r="AX103" i="18"/>
  <c r="BB103" i="1"/>
  <c r="AW103" i="18"/>
  <c r="BA103" i="1"/>
  <c r="AV103" i="18"/>
  <c r="AZ103" i="1"/>
  <c r="AU103" i="18"/>
  <c r="AY103" i="1"/>
  <c r="AT103" i="18"/>
  <c r="AX103" i="1"/>
  <c r="AS103" i="18"/>
  <c r="AW103" i="1"/>
  <c r="AR103" i="18"/>
  <c r="AV103" i="1"/>
  <c r="AQ103" i="18"/>
  <c r="AU103" i="1"/>
  <c r="AP103" i="18"/>
  <c r="AT103" i="1"/>
  <c r="AO103" i="18"/>
  <c r="AS103" i="1"/>
  <c r="AN103" i="18"/>
  <c r="AR103" i="1"/>
  <c r="BE102" i="18"/>
  <c r="BI102" i="1"/>
  <c r="BD102" i="18"/>
  <c r="BH102" i="1"/>
  <c r="BC102" i="18"/>
  <c r="BG102" i="1"/>
  <c r="BB102" i="18"/>
  <c r="BF102" i="1"/>
  <c r="BA102" i="18"/>
  <c r="BE102" i="1"/>
  <c r="AZ102" i="18"/>
  <c r="BD102" i="1"/>
  <c r="AY102" i="18"/>
  <c r="BC102" i="1"/>
  <c r="AX102" i="18"/>
  <c r="BB102" i="1"/>
  <c r="AW102" i="18"/>
  <c r="BA102" i="1"/>
  <c r="AV102" i="18"/>
  <c r="AZ102" i="1"/>
  <c r="AU102" i="18"/>
  <c r="AY102" i="1"/>
  <c r="AT102" i="18"/>
  <c r="AX102" i="1"/>
  <c r="AS102" i="18"/>
  <c r="AW102" i="1"/>
  <c r="AR102" i="18"/>
  <c r="AV102" i="1"/>
  <c r="AQ102" i="18"/>
  <c r="AU102" i="1"/>
  <c r="AP102" i="18"/>
  <c r="AT102" i="1"/>
  <c r="AO102" i="18"/>
  <c r="AS102" i="1"/>
  <c r="AN102" i="18"/>
  <c r="AR102" i="1"/>
  <c r="BE101" i="18"/>
  <c r="BI101" i="1"/>
  <c r="BD101" i="18"/>
  <c r="BH101" i="1"/>
  <c r="BC101" i="18"/>
  <c r="BG101" i="1"/>
  <c r="BB101" i="18"/>
  <c r="BF101" i="1"/>
  <c r="BA101" i="18"/>
  <c r="BE101" i="1"/>
  <c r="AZ101" i="18"/>
  <c r="BD101" i="1"/>
  <c r="AY101" i="18"/>
  <c r="BC101" i="1"/>
  <c r="AX101" i="18"/>
  <c r="BB101" i="1"/>
  <c r="AW101" i="18"/>
  <c r="BA101" i="1"/>
  <c r="AV101" i="18"/>
  <c r="AZ101" i="1"/>
  <c r="AU101" i="18"/>
  <c r="AY101" i="1"/>
  <c r="AT101" i="18"/>
  <c r="AX101" i="1"/>
  <c r="AS101" i="18"/>
  <c r="AW101" i="1"/>
  <c r="AR101" i="18"/>
  <c r="AV101" i="1"/>
  <c r="AQ101" i="18"/>
  <c r="AU101" i="1"/>
  <c r="AP101" i="18"/>
  <c r="AT101" i="1"/>
  <c r="AO101" i="18"/>
  <c r="AS101" i="1"/>
  <c r="AN101" i="18"/>
  <c r="AR101" i="1"/>
  <c r="BE100" i="18"/>
  <c r="BI100" i="1"/>
  <c r="BD100" i="18"/>
  <c r="BH100" i="1"/>
  <c r="BC100" i="18"/>
  <c r="BG100" i="1"/>
  <c r="BB100" i="18"/>
  <c r="BF100" i="1"/>
  <c r="BA100" i="18"/>
  <c r="BE100" i="1"/>
  <c r="AZ100" i="18"/>
  <c r="BD100" i="1"/>
  <c r="AY100" i="18"/>
  <c r="BC100" i="1"/>
  <c r="AX100" i="18"/>
  <c r="BB100" i="1"/>
  <c r="AW100" i="18"/>
  <c r="BA100" i="1"/>
  <c r="AV100" i="18"/>
  <c r="AZ100" i="1"/>
  <c r="AU100" i="18"/>
  <c r="AY100" i="1"/>
  <c r="AT100" i="18"/>
  <c r="AX100" i="1"/>
  <c r="AS100" i="18"/>
  <c r="AW100" i="1"/>
  <c r="AR100" i="18"/>
  <c r="AV100" i="1"/>
  <c r="AQ100" i="18"/>
  <c r="AU100" i="1"/>
  <c r="AP100" i="18"/>
  <c r="AT100" i="1"/>
  <c r="AO100" i="18"/>
  <c r="AS100" i="1"/>
  <c r="AN100" i="18"/>
  <c r="AR100" i="1"/>
  <c r="BE99" i="18"/>
  <c r="BI99" i="1"/>
  <c r="BD99" i="18"/>
  <c r="BH99" i="1"/>
  <c r="BC99" i="18"/>
  <c r="BG99" i="1"/>
  <c r="BB99" i="18"/>
  <c r="BF99" i="1"/>
  <c r="BA99" i="18"/>
  <c r="BE99" i="1"/>
  <c r="AZ99" i="18"/>
  <c r="BD99" i="1"/>
  <c r="AY99" i="18"/>
  <c r="BC99" i="1"/>
  <c r="AX99" i="18"/>
  <c r="BB99" i="1"/>
  <c r="AW99" i="18"/>
  <c r="BA99" i="1"/>
  <c r="AV99" i="18"/>
  <c r="AZ99" i="1"/>
  <c r="AU99" i="18"/>
  <c r="AY99" i="1"/>
  <c r="AT99" i="18"/>
  <c r="AX99" i="1"/>
  <c r="AS99" i="18"/>
  <c r="AW99" i="1"/>
  <c r="AR99" i="18"/>
  <c r="AV99" i="1"/>
  <c r="AQ99" i="18"/>
  <c r="AU99" i="1"/>
  <c r="AP99" i="18"/>
  <c r="AT99" i="1"/>
  <c r="AO99" i="18"/>
  <c r="AS99" i="1"/>
  <c r="AN99" i="18"/>
  <c r="AR99" i="1"/>
  <c r="BE98" i="18"/>
  <c r="BI98" i="1"/>
  <c r="BD98" i="18"/>
  <c r="BH98" i="1"/>
  <c r="BC98" i="18"/>
  <c r="BG98" i="1"/>
  <c r="BB98" i="18"/>
  <c r="BF98" i="1"/>
  <c r="BA98" i="18"/>
  <c r="BE98" i="1"/>
  <c r="AZ98" i="18"/>
  <c r="BD98" i="1"/>
  <c r="AY98" i="18"/>
  <c r="BC98" i="1"/>
  <c r="AX98" i="18"/>
  <c r="BB98" i="1"/>
  <c r="AW98" i="18"/>
  <c r="BA98" i="1"/>
  <c r="AV98" i="18"/>
  <c r="AZ98" i="1"/>
  <c r="AU98" i="18"/>
  <c r="AY98" i="1"/>
  <c r="AT98" i="18"/>
  <c r="AX98" i="1"/>
  <c r="AS98" i="18"/>
  <c r="AW98" i="1"/>
  <c r="AR98" i="18"/>
  <c r="AV98" i="1"/>
  <c r="AQ98" i="18"/>
  <c r="AU98" i="1"/>
  <c r="AP98" i="18"/>
  <c r="AT98" i="1"/>
  <c r="AO98" i="18"/>
  <c r="AS98" i="1"/>
  <c r="AN98" i="18"/>
  <c r="AR98" i="1"/>
  <c r="BE97" i="18"/>
  <c r="BI97" i="1"/>
  <c r="BD97" i="18"/>
  <c r="BH97" i="1"/>
  <c r="BC97" i="18"/>
  <c r="BG97" i="1"/>
  <c r="BB97" i="18"/>
  <c r="BF97" i="1"/>
  <c r="BA97" i="18"/>
  <c r="BE97" i="1"/>
  <c r="AZ97" i="18"/>
  <c r="BD97" i="1"/>
  <c r="AY97" i="18"/>
  <c r="BC97" i="1"/>
  <c r="AX97" i="18"/>
  <c r="BB97" i="1"/>
  <c r="AW97" i="18"/>
  <c r="BA97" i="1"/>
  <c r="AV97" i="18"/>
  <c r="AZ97" i="1"/>
  <c r="AU97" i="18"/>
  <c r="AY97" i="1"/>
  <c r="AT97" i="18"/>
  <c r="AX97" i="1"/>
  <c r="AS97" i="18"/>
  <c r="AW97" i="1"/>
  <c r="AR97" i="18"/>
  <c r="AV97" i="1"/>
  <c r="AQ97" i="18"/>
  <c r="AU97" i="1"/>
  <c r="AP97" i="18"/>
  <c r="AT97" i="1"/>
  <c r="AO97" i="18"/>
  <c r="AS97" i="1"/>
  <c r="AN97" i="18"/>
  <c r="AR97" i="1"/>
  <c r="BE96" i="18"/>
  <c r="BI96" i="1"/>
  <c r="BD96" i="18"/>
  <c r="BH96" i="1"/>
  <c r="BC96" i="18"/>
  <c r="BG96" i="1"/>
  <c r="BB96" i="18"/>
  <c r="BF96" i="1"/>
  <c r="BA96" i="18"/>
  <c r="BE96" i="1"/>
  <c r="AZ96" i="18"/>
  <c r="BD96" i="1"/>
  <c r="AY96" i="18"/>
  <c r="BC96" i="1"/>
  <c r="AX96" i="18"/>
  <c r="BB96" i="1"/>
  <c r="AW96" i="18"/>
  <c r="BA96" i="1"/>
  <c r="AV96" i="18"/>
  <c r="AZ96" i="1"/>
  <c r="AU96" i="18"/>
  <c r="AY96" i="1"/>
  <c r="AT96" i="18"/>
  <c r="AX96" i="1"/>
  <c r="AS96" i="18"/>
  <c r="AW96" i="1"/>
  <c r="AR96" i="18"/>
  <c r="AV96" i="1"/>
  <c r="AQ96" i="18"/>
  <c r="AU96" i="1"/>
  <c r="AP96" i="18"/>
  <c r="AT96" i="1"/>
  <c r="AO96" i="18"/>
  <c r="AS96" i="1"/>
  <c r="AN96" i="18"/>
  <c r="AR96" i="1"/>
  <c r="BE95" i="18"/>
  <c r="BI95" i="1"/>
  <c r="BD95" i="18"/>
  <c r="BH95" i="1"/>
  <c r="BC95" i="18"/>
  <c r="BG95" i="1"/>
  <c r="BB95" i="18"/>
  <c r="BF95" i="1"/>
  <c r="BA95" i="18"/>
  <c r="BE95" i="1"/>
  <c r="AZ95" i="18"/>
  <c r="BD95" i="1"/>
  <c r="AY95" i="18"/>
  <c r="BC95" i="1"/>
  <c r="AX95" i="18"/>
  <c r="BB95" i="1"/>
  <c r="AW95" i="18"/>
  <c r="BA95" i="1"/>
  <c r="AV95" i="18"/>
  <c r="AZ95" i="1"/>
  <c r="AU95" i="18"/>
  <c r="AY95" i="1"/>
  <c r="AT95" i="18"/>
  <c r="AX95" i="1"/>
  <c r="AS95" i="18"/>
  <c r="AW95" i="1"/>
  <c r="AR95" i="18"/>
  <c r="AV95" i="1"/>
  <c r="AQ95" i="18"/>
  <c r="AU95" i="1"/>
  <c r="AP95" i="18"/>
  <c r="AT95" i="1"/>
  <c r="AO95" i="18"/>
  <c r="AS95" i="1"/>
  <c r="AN95" i="18"/>
  <c r="AR95" i="1"/>
  <c r="BE94" i="18"/>
  <c r="BI94" i="1"/>
  <c r="BD94" i="18"/>
  <c r="BH94" i="1"/>
  <c r="BC94" i="18"/>
  <c r="BG94" i="1"/>
  <c r="BB94" i="18"/>
  <c r="BF94" i="1"/>
  <c r="BA94" i="18"/>
  <c r="BE94" i="1"/>
  <c r="AZ94" i="18"/>
  <c r="BD94" i="1"/>
  <c r="AY94" i="18"/>
  <c r="BC94" i="1"/>
  <c r="AX94" i="18"/>
  <c r="BB94" i="1"/>
  <c r="AW94" i="18"/>
  <c r="BA94" i="1"/>
  <c r="AV94" i="18"/>
  <c r="AZ94" i="1"/>
  <c r="AU94" i="18"/>
  <c r="AY94" i="1"/>
  <c r="AT94" i="18"/>
  <c r="AX94" i="1"/>
  <c r="AS94" i="18"/>
  <c r="AW94" i="1"/>
  <c r="AR94" i="18"/>
  <c r="AV94" i="1"/>
  <c r="AQ94" i="18"/>
  <c r="AU94" i="1"/>
  <c r="AP94" i="18"/>
  <c r="AT94" i="1"/>
  <c r="AO94" i="18"/>
  <c r="AS94" i="1"/>
  <c r="AN94" i="18"/>
  <c r="AR94" i="1"/>
  <c r="BE93" i="18"/>
  <c r="BI93" i="1"/>
  <c r="BD93" i="18"/>
  <c r="BH93" i="1"/>
  <c r="BC93" i="18"/>
  <c r="BG93" i="1"/>
  <c r="BB93" i="18"/>
  <c r="BF93" i="1"/>
  <c r="BA93" i="18"/>
  <c r="BE93" i="1"/>
  <c r="AZ93" i="18"/>
  <c r="BD93" i="1"/>
  <c r="AY93" i="18"/>
  <c r="BC93" i="1"/>
  <c r="AX93" i="18"/>
  <c r="BB93" i="1"/>
  <c r="AW93" i="18"/>
  <c r="BA93" i="1"/>
  <c r="AV93" i="18"/>
  <c r="AZ93" i="1"/>
  <c r="AU93" i="18"/>
  <c r="AY93" i="1"/>
  <c r="AT93" i="18"/>
  <c r="AX93" i="1"/>
  <c r="AS93" i="18"/>
  <c r="AW93" i="1"/>
  <c r="AR93" i="18"/>
  <c r="AV93" i="1"/>
  <c r="AQ93" i="18"/>
  <c r="AU93" i="1"/>
  <c r="AP93" i="18"/>
  <c r="AT93" i="1"/>
  <c r="AO93" i="18"/>
  <c r="AS93" i="1"/>
  <c r="AN93" i="18"/>
  <c r="AR93" i="1"/>
  <c r="BE92" i="18"/>
  <c r="BI92" i="1"/>
  <c r="BD92" i="18"/>
  <c r="BH92" i="1"/>
  <c r="BC92" i="18"/>
  <c r="BG92" i="1"/>
  <c r="BB92" i="18"/>
  <c r="BF92" i="1"/>
  <c r="BA92" i="18"/>
  <c r="BE92" i="1"/>
  <c r="AZ92" i="18"/>
  <c r="BD92" i="1"/>
  <c r="AY92" i="18"/>
  <c r="BC92" i="1"/>
  <c r="AX92" i="18"/>
  <c r="BB92" i="1"/>
  <c r="AW92" i="18"/>
  <c r="BA92" i="1"/>
  <c r="AV92" i="18"/>
  <c r="AZ92" i="1"/>
  <c r="AU92" i="18"/>
  <c r="AY92" i="1"/>
  <c r="AT92" i="18"/>
  <c r="AX92" i="1"/>
  <c r="AS92" i="18"/>
  <c r="AW92" i="1"/>
  <c r="AR92" i="18"/>
  <c r="AV92" i="1"/>
  <c r="AQ92" i="18"/>
  <c r="AU92" i="1"/>
  <c r="AP92" i="18"/>
  <c r="AT92" i="1"/>
  <c r="AO92" i="18"/>
  <c r="AS92" i="1"/>
  <c r="AN92" i="18"/>
  <c r="AR92" i="1"/>
  <c r="BE91" i="18"/>
  <c r="BI91" i="1"/>
  <c r="BD91" i="18"/>
  <c r="BH91" i="1"/>
  <c r="BC91" i="18"/>
  <c r="BG91" i="1"/>
  <c r="BB91" i="18"/>
  <c r="BF91" i="1"/>
  <c r="BA91" i="18"/>
  <c r="BE91" i="1"/>
  <c r="AZ91" i="18"/>
  <c r="BD91" i="1"/>
  <c r="AY91" i="18"/>
  <c r="BC91" i="1"/>
  <c r="AX91" i="18"/>
  <c r="BB91" i="1"/>
  <c r="AW91" i="18"/>
  <c r="BA91" i="1"/>
  <c r="AV91" i="18"/>
  <c r="AZ91" i="1"/>
  <c r="AU91" i="18"/>
  <c r="AY91" i="1"/>
  <c r="AT91" i="18"/>
  <c r="AX91" i="1"/>
  <c r="AS91" i="18"/>
  <c r="AW91" i="1"/>
  <c r="AR91" i="18"/>
  <c r="AV91" i="1"/>
  <c r="AQ91" i="18"/>
  <c r="AU91" i="1"/>
  <c r="AP91" i="18"/>
  <c r="AT91" i="1"/>
  <c r="AO91" i="18"/>
  <c r="AS91" i="1"/>
  <c r="AN91" i="18"/>
  <c r="AR91" i="1"/>
  <c r="BE90" i="18"/>
  <c r="BI90" i="1"/>
  <c r="BD90" i="18"/>
  <c r="BH90" i="1"/>
  <c r="BC90" i="18"/>
  <c r="BG90" i="1"/>
  <c r="BB90" i="18"/>
  <c r="BF90" i="1"/>
  <c r="BA90" i="18"/>
  <c r="BE90" i="1"/>
  <c r="AZ90" i="18"/>
  <c r="BD90" i="1"/>
  <c r="AY90" i="18"/>
  <c r="BC90" i="1"/>
  <c r="AX90" i="18"/>
  <c r="BB90" i="1"/>
  <c r="AW90" i="18"/>
  <c r="BA90" i="1"/>
  <c r="AV90" i="18"/>
  <c r="AZ90" i="1"/>
  <c r="AU90" i="18"/>
  <c r="AY90" i="1"/>
  <c r="AT90" i="18"/>
  <c r="AX90" i="1"/>
  <c r="AS90" i="18"/>
  <c r="AW90" i="1"/>
  <c r="AR90" i="18"/>
  <c r="AV90" i="1"/>
  <c r="AQ90" i="18"/>
  <c r="AU90" i="1"/>
  <c r="AP90" i="18"/>
  <c r="AT90" i="1"/>
  <c r="AO90" i="18"/>
  <c r="AS90" i="1"/>
  <c r="AN90" i="18"/>
  <c r="AR90" i="1"/>
  <c r="BE89" i="18"/>
  <c r="BI89" i="1"/>
  <c r="BD89" i="18"/>
  <c r="BH89" i="1"/>
  <c r="BC89" i="18"/>
  <c r="BG89" i="1"/>
  <c r="BB89" i="18"/>
  <c r="BF89" i="1"/>
  <c r="BA89" i="18"/>
  <c r="BE89" i="1"/>
  <c r="AZ89" i="18"/>
  <c r="BD89" i="1"/>
  <c r="AY89" i="18"/>
  <c r="BC89" i="1"/>
  <c r="AX89" i="18"/>
  <c r="BB89" i="1"/>
  <c r="AW89" i="18"/>
  <c r="BA89" i="1"/>
  <c r="AV89" i="18"/>
  <c r="AZ89" i="1"/>
  <c r="AU89" i="18"/>
  <c r="AY89" i="1"/>
  <c r="AT89" i="18"/>
  <c r="AX89" i="1"/>
  <c r="AS89" i="18"/>
  <c r="AW89" i="1"/>
  <c r="AR89" i="18"/>
  <c r="AV89" i="1"/>
  <c r="AQ89" i="18"/>
  <c r="AU89" i="1"/>
  <c r="AP89" i="18"/>
  <c r="AT89" i="1"/>
  <c r="AO89" i="18"/>
  <c r="AS89" i="1"/>
  <c r="AN89" i="18"/>
  <c r="AR89" i="1"/>
  <c r="BE88" i="18"/>
  <c r="BI88" i="1"/>
  <c r="BD88" i="18"/>
  <c r="BH88" i="1"/>
  <c r="BC88" i="18"/>
  <c r="BG88" i="1"/>
  <c r="BB88" i="18"/>
  <c r="BF88" i="1"/>
  <c r="BA88" i="18"/>
  <c r="BE88" i="1"/>
  <c r="AZ88" i="18"/>
  <c r="BD88" i="1"/>
  <c r="AY88" i="18"/>
  <c r="BC88" i="1"/>
  <c r="AX88" i="18"/>
  <c r="BB88" i="1"/>
  <c r="AW88" i="18"/>
  <c r="BA88" i="1"/>
  <c r="AV88" i="18"/>
  <c r="AZ88" i="1"/>
  <c r="AU88" i="18"/>
  <c r="AY88" i="1"/>
  <c r="AT88" i="18"/>
  <c r="AX88" i="1"/>
  <c r="AS88" i="18"/>
  <c r="AW88" i="1"/>
  <c r="AR88" i="18"/>
  <c r="AV88" i="1"/>
  <c r="AQ88" i="18"/>
  <c r="AU88" i="1"/>
  <c r="AP88" i="18"/>
  <c r="AT88" i="1"/>
  <c r="AO88" i="18"/>
  <c r="AS88" i="1"/>
  <c r="AN88" i="18"/>
  <c r="AR88" i="1"/>
  <c r="BE87" i="18"/>
  <c r="BI87" i="1"/>
  <c r="BD87" i="18"/>
  <c r="BH87" i="1"/>
  <c r="BC87" i="18"/>
  <c r="BG87" i="1"/>
  <c r="BB87" i="18"/>
  <c r="BF87" i="1"/>
  <c r="BA87" i="18"/>
  <c r="BE87" i="1"/>
  <c r="AZ87" i="18"/>
  <c r="BD87" i="1"/>
  <c r="AY87" i="18"/>
  <c r="BC87" i="1"/>
  <c r="AX87" i="18"/>
  <c r="BB87" i="1"/>
  <c r="AW87" i="18"/>
  <c r="BA87" i="1"/>
  <c r="AV87" i="18"/>
  <c r="AZ87" i="1"/>
  <c r="AU87" i="18"/>
  <c r="AY87" i="1"/>
  <c r="AT87" i="18"/>
  <c r="AX87" i="1"/>
  <c r="AS87" i="18"/>
  <c r="AW87" i="1"/>
  <c r="AR87" i="18"/>
  <c r="AV87" i="1"/>
  <c r="AQ87" i="18"/>
  <c r="AU87" i="1"/>
  <c r="AP87" i="18"/>
  <c r="AT87" i="1"/>
  <c r="AO87" i="18"/>
  <c r="AS87" i="1"/>
  <c r="AN87" i="18"/>
  <c r="AR87" i="1"/>
  <c r="BE86" i="18"/>
  <c r="BI86" i="1"/>
  <c r="BD86" i="18"/>
  <c r="BH86" i="1"/>
  <c r="BC86" i="18"/>
  <c r="BG86" i="1"/>
  <c r="BB86" i="18"/>
  <c r="BF86" i="1"/>
  <c r="BA86" i="18"/>
  <c r="BE86" i="1"/>
  <c r="AZ86" i="18"/>
  <c r="BD86" i="1"/>
  <c r="AY86" i="18"/>
  <c r="BC86" i="1"/>
  <c r="AX86" i="18"/>
  <c r="BB86" i="1"/>
  <c r="AW86" i="18"/>
  <c r="BA86" i="1"/>
  <c r="AV86" i="18"/>
  <c r="AZ86" i="1"/>
  <c r="AU86" i="18"/>
  <c r="AY86" i="1"/>
  <c r="AT86" i="18"/>
  <c r="AX86" i="1"/>
  <c r="AS86" i="18"/>
  <c r="AW86" i="1"/>
  <c r="AR86" i="18"/>
  <c r="AV86" i="1"/>
  <c r="AQ86" i="18"/>
  <c r="AU86" i="1"/>
  <c r="AP86" i="18"/>
  <c r="AT86" i="1"/>
  <c r="AO86" i="18"/>
  <c r="AS86" i="1"/>
  <c r="AN86" i="18"/>
  <c r="AR86" i="1"/>
  <c r="BE85" i="18"/>
  <c r="BI85" i="1"/>
  <c r="BD85" i="18"/>
  <c r="BH85" i="1"/>
  <c r="BC85" i="18"/>
  <c r="BG85" i="1"/>
  <c r="BB85" i="18"/>
  <c r="BF85" i="1"/>
  <c r="BA85" i="18"/>
  <c r="BE85" i="1"/>
  <c r="AZ85" i="18"/>
  <c r="BD85" i="1"/>
  <c r="AY85" i="18"/>
  <c r="BC85" i="1"/>
  <c r="AX85" i="18"/>
  <c r="BB85" i="1"/>
  <c r="AW85" i="18"/>
  <c r="BA85" i="1"/>
  <c r="AV85" i="18"/>
  <c r="AZ85" i="1"/>
  <c r="AU85" i="18"/>
  <c r="AY85" i="1"/>
  <c r="AT85" i="18"/>
  <c r="AX85" i="1"/>
  <c r="AS85" i="18"/>
  <c r="AW85" i="1"/>
  <c r="AR85" i="18"/>
  <c r="AV85" i="1"/>
  <c r="AQ85" i="18"/>
  <c r="AU85" i="1"/>
  <c r="AP85" i="18"/>
  <c r="AT85" i="1"/>
  <c r="AO85" i="18"/>
  <c r="AS85" i="1"/>
  <c r="AN85" i="18"/>
  <c r="AR85" i="1"/>
  <c r="BE84" i="18"/>
  <c r="BI84" i="1"/>
  <c r="BD84" i="18"/>
  <c r="BH84" i="1"/>
  <c r="BC84" i="18"/>
  <c r="BG84" i="1"/>
  <c r="BB84" i="18"/>
  <c r="BF84" i="1"/>
  <c r="BA84" i="18"/>
  <c r="BE84" i="1"/>
  <c r="AZ84" i="18"/>
  <c r="BD84" i="1"/>
  <c r="AY84" i="18"/>
  <c r="BC84" i="1"/>
  <c r="AX84" i="18"/>
  <c r="BB84" i="1"/>
  <c r="AW84" i="18"/>
  <c r="BA84" i="1"/>
  <c r="AV84" i="18"/>
  <c r="AZ84" i="1"/>
  <c r="AU84" i="18"/>
  <c r="AY84" i="1"/>
  <c r="AT84" i="18"/>
  <c r="AX84" i="1"/>
  <c r="AS84" i="18"/>
  <c r="AW84" i="1"/>
  <c r="AR84" i="18"/>
  <c r="AV84" i="1"/>
  <c r="AQ84" i="18"/>
  <c r="AU84" i="1"/>
  <c r="AP84" i="18"/>
  <c r="AT84" i="1"/>
  <c r="AO84" i="18"/>
  <c r="AS84" i="1"/>
  <c r="AN84" i="18"/>
  <c r="AR84" i="1"/>
  <c r="BE83" i="18"/>
  <c r="BI83" i="1"/>
  <c r="BD83" i="18"/>
  <c r="BH83" i="1"/>
  <c r="BC83" i="18"/>
  <c r="BG83" i="1"/>
  <c r="BB83" i="18"/>
  <c r="BF83" i="1"/>
  <c r="BA83" i="18"/>
  <c r="BE83" i="1"/>
  <c r="AZ83" i="18"/>
  <c r="BD83" i="1"/>
  <c r="AY83" i="18"/>
  <c r="BC83" i="1"/>
  <c r="AX83" i="18"/>
  <c r="BB83" i="1"/>
  <c r="AW83" i="18"/>
  <c r="BA83" i="1"/>
  <c r="AV83" i="18"/>
  <c r="AZ83" i="1"/>
  <c r="AU83" i="18"/>
  <c r="AY83" i="1"/>
  <c r="AT83" i="18"/>
  <c r="AX83" i="1"/>
  <c r="AS83" i="18"/>
  <c r="AW83" i="1"/>
  <c r="AR83" i="18"/>
  <c r="AV83" i="1"/>
  <c r="AQ83" i="18"/>
  <c r="AU83" i="1"/>
  <c r="AP83" i="18"/>
  <c r="AT83" i="1"/>
  <c r="AO83" i="18"/>
  <c r="AS83" i="1"/>
  <c r="AN83" i="18"/>
  <c r="AR83" i="1"/>
  <c r="BE82" i="18"/>
  <c r="BI82" i="1"/>
  <c r="BD82" i="18"/>
  <c r="BH82" i="1"/>
  <c r="BC82" i="18"/>
  <c r="BG82" i="1"/>
  <c r="BB82" i="18"/>
  <c r="BF82" i="1"/>
  <c r="BA82" i="18"/>
  <c r="BE82" i="1"/>
  <c r="AZ82" i="18"/>
  <c r="BD82" i="1"/>
  <c r="AY82" i="18"/>
  <c r="BC82" i="1"/>
  <c r="AX82" i="18"/>
  <c r="BB82" i="1"/>
  <c r="AW82" i="18"/>
  <c r="BA82" i="1"/>
  <c r="AV82" i="18"/>
  <c r="AZ82" i="1"/>
  <c r="AU82" i="18"/>
  <c r="AY82" i="1"/>
  <c r="AT82" i="18"/>
  <c r="AX82" i="1"/>
  <c r="AS82" i="18"/>
  <c r="AW82" i="1"/>
  <c r="AR82" i="18"/>
  <c r="AV82" i="1"/>
  <c r="AQ82" i="18"/>
  <c r="AU82" i="1"/>
  <c r="AP82" i="18"/>
  <c r="AT82" i="1"/>
  <c r="AO82" i="18"/>
  <c r="AS82" i="1"/>
  <c r="AN82" i="18"/>
  <c r="AR82" i="1"/>
  <c r="BE81" i="18"/>
  <c r="BI81" i="1"/>
  <c r="BD81" i="18"/>
  <c r="BH81" i="1"/>
  <c r="BC81" i="18"/>
  <c r="BG81" i="1"/>
  <c r="BB81" i="18"/>
  <c r="BF81" i="1"/>
  <c r="BA81" i="18"/>
  <c r="BE81" i="1"/>
  <c r="AZ81" i="18"/>
  <c r="BD81" i="1"/>
  <c r="AY81" i="18"/>
  <c r="BC81" i="1"/>
  <c r="AX81" i="18"/>
  <c r="BB81" i="1"/>
  <c r="AW81" i="18"/>
  <c r="BA81" i="1"/>
  <c r="AV81" i="18"/>
  <c r="AZ81" i="1"/>
  <c r="AU81" i="18"/>
  <c r="AY81" i="1"/>
  <c r="AT81" i="18"/>
  <c r="AX81" i="1"/>
  <c r="AS81" i="18"/>
  <c r="AW81" i="1"/>
  <c r="AR81" i="18"/>
  <c r="AV81" i="1"/>
  <c r="AQ81" i="18"/>
  <c r="AU81" i="1"/>
  <c r="AP81" i="18"/>
  <c r="AT81" i="1"/>
  <c r="AO81" i="18"/>
  <c r="AS81" i="1"/>
  <c r="AN81" i="18"/>
  <c r="AR81" i="1"/>
  <c r="BE80" i="18"/>
  <c r="BI80" i="1"/>
  <c r="BD80" i="18"/>
  <c r="BH80" i="1"/>
  <c r="BC80" i="18"/>
  <c r="BG80" i="1"/>
  <c r="BB80" i="18"/>
  <c r="BF80" i="1"/>
  <c r="BA80" i="18"/>
  <c r="BE80" i="1"/>
  <c r="AZ80" i="18"/>
  <c r="BD80" i="1"/>
  <c r="AY80" i="18"/>
  <c r="BC80" i="1"/>
  <c r="AX80" i="18"/>
  <c r="BB80" i="1"/>
  <c r="AW80" i="18"/>
  <c r="BA80" i="1"/>
  <c r="AV80" i="18"/>
  <c r="AZ80" i="1"/>
  <c r="AU80" i="18"/>
  <c r="AY80" i="1"/>
  <c r="AT80" i="18"/>
  <c r="AX80" i="1"/>
  <c r="AS80" i="18"/>
  <c r="AW80" i="1"/>
  <c r="AR80" i="18"/>
  <c r="AV80" i="1"/>
  <c r="AQ80" i="18"/>
  <c r="AU80" i="1"/>
  <c r="AP80" i="18"/>
  <c r="AT80" i="1"/>
  <c r="AO80" i="18"/>
  <c r="AS80" i="1"/>
  <c r="AN80" i="18"/>
  <c r="AR80" i="1"/>
  <c r="BE79" i="18"/>
  <c r="BI79" i="1"/>
  <c r="BD79" i="18"/>
  <c r="BH79" i="1"/>
  <c r="BC79" i="18"/>
  <c r="BG79" i="1"/>
  <c r="BB79" i="18"/>
  <c r="BF79" i="1"/>
  <c r="BA79" i="18"/>
  <c r="BE79" i="1"/>
  <c r="AZ79" i="18"/>
  <c r="BD79" i="1"/>
  <c r="AY79" i="18"/>
  <c r="BC79" i="1"/>
  <c r="AX79" i="18"/>
  <c r="BB79" i="1"/>
  <c r="AW79" i="18"/>
  <c r="BA79" i="1"/>
  <c r="AV79" i="18"/>
  <c r="AZ79" i="1"/>
  <c r="AU79" i="18"/>
  <c r="AY79" i="1"/>
  <c r="AT79" i="18"/>
  <c r="AX79" i="1"/>
  <c r="AS79" i="18"/>
  <c r="AW79" i="1"/>
  <c r="AR79" i="18"/>
  <c r="AV79" i="1"/>
  <c r="AQ79" i="18"/>
  <c r="AU79" i="1"/>
  <c r="AP79" i="18"/>
  <c r="AT79" i="1"/>
  <c r="AO79" i="18"/>
  <c r="AS79" i="1"/>
  <c r="AN79" i="18"/>
  <c r="AR79" i="1"/>
  <c r="BE78" i="18"/>
  <c r="BI78" i="1"/>
  <c r="BD78" i="18"/>
  <c r="BH78" i="1"/>
  <c r="BC78" i="18"/>
  <c r="BG78" i="1"/>
  <c r="BB78" i="18"/>
  <c r="BF78" i="1"/>
  <c r="BA78" i="18"/>
  <c r="BE78" i="1"/>
  <c r="AZ78" i="18"/>
  <c r="BD78" i="1"/>
  <c r="AY78" i="18"/>
  <c r="BC78" i="1"/>
  <c r="AX78" i="18"/>
  <c r="BB78" i="1"/>
  <c r="AW78" i="18"/>
  <c r="BA78" i="1"/>
  <c r="AV78" i="18"/>
  <c r="AZ78" i="1"/>
  <c r="AU78" i="18"/>
  <c r="AY78" i="1"/>
  <c r="AT78" i="18"/>
  <c r="AX78" i="1"/>
  <c r="AS78" i="18"/>
  <c r="AW78" i="1"/>
  <c r="AR78" i="18"/>
  <c r="AV78" i="1"/>
  <c r="AQ78" i="18"/>
  <c r="AU78" i="1"/>
  <c r="AP78" i="18"/>
  <c r="AT78" i="1"/>
  <c r="AO78" i="18"/>
  <c r="AS78" i="1"/>
  <c r="AN78" i="18"/>
  <c r="AR78" i="1"/>
  <c r="BE77" i="18"/>
  <c r="BI77" i="1"/>
  <c r="BD77" i="18"/>
  <c r="BH77" i="1"/>
  <c r="BC77" i="18"/>
  <c r="BG77" i="1"/>
  <c r="BB77" i="18"/>
  <c r="BF77" i="1"/>
  <c r="BA77" i="18"/>
  <c r="BE77" i="1"/>
  <c r="AZ77" i="18"/>
  <c r="BD77" i="1"/>
  <c r="AY77" i="18"/>
  <c r="BC77" i="1"/>
  <c r="AX77" i="18"/>
  <c r="BB77" i="1"/>
  <c r="AW77" i="18"/>
  <c r="BA77" i="1"/>
  <c r="AV77" i="18"/>
  <c r="AZ77" i="1"/>
  <c r="AU77" i="18"/>
  <c r="AY77" i="1"/>
  <c r="AT77" i="18"/>
  <c r="AX77" i="1"/>
  <c r="AS77" i="18"/>
  <c r="AW77" i="1"/>
  <c r="AR77" i="18"/>
  <c r="AV77" i="1"/>
  <c r="AQ77" i="18"/>
  <c r="AU77" i="1"/>
  <c r="AP77" i="18"/>
  <c r="AT77" i="1"/>
  <c r="AO77" i="18"/>
  <c r="AS77" i="1"/>
  <c r="AN77" i="18"/>
  <c r="AR77" i="1"/>
  <c r="BE76" i="18"/>
  <c r="BI76" i="1"/>
  <c r="BD76" i="18"/>
  <c r="BH76" i="1"/>
  <c r="BC76" i="18"/>
  <c r="BG76" i="1"/>
  <c r="BB76" i="18"/>
  <c r="BF76" i="1"/>
  <c r="BA76" i="18"/>
  <c r="BE76" i="1"/>
  <c r="AZ76" i="18"/>
  <c r="BD76" i="1"/>
  <c r="AY76" i="18"/>
  <c r="BC76" i="1"/>
  <c r="AX76" i="18"/>
  <c r="BB76" i="1"/>
  <c r="AW76" i="18"/>
  <c r="BA76" i="1"/>
  <c r="AV76" i="18"/>
  <c r="AZ76" i="1"/>
  <c r="AU76" i="18"/>
  <c r="AY76" i="1"/>
  <c r="AT76" i="18"/>
  <c r="AX76" i="1"/>
  <c r="AS76" i="18"/>
  <c r="AW76" i="1"/>
  <c r="AR76" i="18"/>
  <c r="AV76" i="1"/>
  <c r="AQ76" i="18"/>
  <c r="AU76" i="1"/>
  <c r="AP76" i="18"/>
  <c r="AT76" i="1"/>
  <c r="AO76" i="18"/>
  <c r="AS76" i="1"/>
  <c r="AN76" i="18"/>
  <c r="AR76" i="1"/>
  <c r="BE75" i="18"/>
  <c r="BI75" i="1"/>
  <c r="BD75" i="18"/>
  <c r="BH75" i="1"/>
  <c r="BC75" i="18"/>
  <c r="BG75" i="1"/>
  <c r="BB75" i="18"/>
  <c r="BF75" i="1"/>
  <c r="BA75" i="18"/>
  <c r="BE75" i="1"/>
  <c r="AZ75" i="18"/>
  <c r="BD75" i="1"/>
  <c r="AY75" i="18"/>
  <c r="BC75" i="1"/>
  <c r="AX75" i="18"/>
  <c r="BB75" i="1"/>
  <c r="AW75" i="18"/>
  <c r="BA75" i="1"/>
  <c r="AV75" i="18"/>
  <c r="AZ75" i="1"/>
  <c r="AU75" i="18"/>
  <c r="AY75" i="1"/>
  <c r="AT75" i="18"/>
  <c r="AX75" i="1"/>
  <c r="AS75" i="18"/>
  <c r="AW75" i="1"/>
  <c r="AR75" i="18"/>
  <c r="AV75" i="1"/>
  <c r="AQ75" i="18"/>
  <c r="AU75" i="1"/>
  <c r="AP75" i="18"/>
  <c r="AT75" i="1"/>
  <c r="AO75" i="18"/>
  <c r="AS75" i="1"/>
  <c r="AN75" i="18"/>
  <c r="AR75" i="1"/>
  <c r="BE74" i="18"/>
  <c r="BI74" i="1"/>
  <c r="BD74" i="18"/>
  <c r="BH74" i="1"/>
  <c r="BC74" i="18"/>
  <c r="BG74" i="1"/>
  <c r="BB74" i="18"/>
  <c r="BF74" i="1"/>
  <c r="BA74" i="18"/>
  <c r="BE74" i="1"/>
  <c r="AZ74" i="18"/>
  <c r="BD74" i="1"/>
  <c r="AY74" i="18"/>
  <c r="BC74" i="1"/>
  <c r="AX74" i="18"/>
  <c r="BB74" i="1"/>
  <c r="AW74" i="18"/>
  <c r="BA74" i="1"/>
  <c r="AV74" i="18"/>
  <c r="AZ74" i="1"/>
  <c r="AU74" i="18"/>
  <c r="AY74" i="1"/>
  <c r="AT74" i="18"/>
  <c r="AX74" i="1"/>
  <c r="AS74" i="18"/>
  <c r="AW74" i="1"/>
  <c r="AR74" i="18"/>
  <c r="AV74" i="1"/>
  <c r="AQ74" i="18"/>
  <c r="AU74" i="1"/>
  <c r="AP74" i="18"/>
  <c r="AT74" i="1"/>
  <c r="AO74" i="18"/>
  <c r="AS74" i="1"/>
  <c r="AN74" i="18"/>
  <c r="AR74" i="1"/>
  <c r="BE73" i="18"/>
  <c r="BI73" i="1"/>
  <c r="BD73" i="18"/>
  <c r="BH73" i="1"/>
  <c r="BC73" i="18"/>
  <c r="BG73" i="1"/>
  <c r="BB73" i="18"/>
  <c r="BF73" i="1"/>
  <c r="BA73" i="18"/>
  <c r="BE73" i="1"/>
  <c r="AZ73" i="18"/>
  <c r="BD73" i="1"/>
  <c r="AY73" i="18"/>
  <c r="BC73" i="1"/>
  <c r="AX73" i="18"/>
  <c r="BB73" i="1"/>
  <c r="AW73" i="18"/>
  <c r="BA73" i="1"/>
  <c r="AV73" i="18"/>
  <c r="AZ73" i="1"/>
  <c r="AU73" i="18"/>
  <c r="AY73" i="1"/>
  <c r="AT73" i="18"/>
  <c r="AX73" i="1"/>
  <c r="AS73" i="18"/>
  <c r="AW73" i="1"/>
  <c r="AR73" i="18"/>
  <c r="AV73" i="1"/>
  <c r="AQ73" i="18"/>
  <c r="AU73" i="1"/>
  <c r="AP73" i="18"/>
  <c r="AT73" i="1"/>
  <c r="AO73" i="18"/>
  <c r="AS73" i="1"/>
  <c r="AN73" i="18"/>
  <c r="AR73" i="1"/>
  <c r="BE72" i="18"/>
  <c r="BI72" i="1"/>
  <c r="BD72" i="18"/>
  <c r="BH72" i="1"/>
  <c r="BC72" i="18"/>
  <c r="BG72" i="1"/>
  <c r="BB72" i="18"/>
  <c r="BF72" i="1"/>
  <c r="BA72" i="18"/>
  <c r="BE72" i="1"/>
  <c r="AZ72" i="18"/>
  <c r="BD72" i="1"/>
  <c r="AY72" i="18"/>
  <c r="BC72" i="1"/>
  <c r="AX72" i="18"/>
  <c r="BB72" i="1"/>
  <c r="AW72" i="18"/>
  <c r="BA72" i="1"/>
  <c r="AV72" i="18"/>
  <c r="AZ72" i="1"/>
  <c r="AU72" i="18"/>
  <c r="AY72" i="1"/>
  <c r="AT72" i="18"/>
  <c r="AX72" i="1"/>
  <c r="AS72" i="18"/>
  <c r="AW72" i="1"/>
  <c r="AR72" i="18"/>
  <c r="AV72" i="1"/>
  <c r="AQ72" i="18"/>
  <c r="AU72" i="1"/>
  <c r="AP72" i="18"/>
  <c r="AT72" i="1"/>
  <c r="AO72" i="18"/>
  <c r="AS72" i="1"/>
  <c r="AN72" i="18"/>
  <c r="AR72" i="1"/>
  <c r="BE71" i="18"/>
  <c r="BI71" i="1"/>
  <c r="BD71" i="18"/>
  <c r="BH71" i="1"/>
  <c r="BC71" i="18"/>
  <c r="BG71" i="1"/>
  <c r="BB71" i="18"/>
  <c r="BF71" i="1"/>
  <c r="BA71" i="18"/>
  <c r="BE71" i="1"/>
  <c r="AZ71" i="18"/>
  <c r="BD71" i="1"/>
  <c r="AY71" i="18"/>
  <c r="BC71" i="1"/>
  <c r="AX71" i="18"/>
  <c r="BB71" i="1"/>
  <c r="AW71" i="18"/>
  <c r="BA71" i="1"/>
  <c r="AV71" i="18"/>
  <c r="AZ71" i="1"/>
  <c r="AU71" i="18"/>
  <c r="AY71" i="1"/>
  <c r="AT71" i="18"/>
  <c r="AX71" i="1"/>
  <c r="AS71" i="18"/>
  <c r="AW71" i="1"/>
  <c r="AR71" i="18"/>
  <c r="AV71" i="1"/>
  <c r="AQ71" i="18"/>
  <c r="AU71" i="1"/>
  <c r="AP71" i="18"/>
  <c r="AT71" i="1"/>
  <c r="AO71" i="18"/>
  <c r="AS71" i="1"/>
  <c r="AN71" i="18"/>
  <c r="AR71" i="1"/>
  <c r="BE70" i="18"/>
  <c r="BI70" i="1"/>
  <c r="BD70" i="18"/>
  <c r="BH70" i="1"/>
  <c r="BC70" i="18"/>
  <c r="BG70" i="1"/>
  <c r="BB70" i="18"/>
  <c r="BF70" i="1"/>
  <c r="BA70" i="18"/>
  <c r="BE70" i="1"/>
  <c r="AZ70" i="18"/>
  <c r="BD70" i="1"/>
  <c r="AY70" i="18"/>
  <c r="BC70" i="1"/>
  <c r="AX70" i="18"/>
  <c r="BB70" i="1"/>
  <c r="AW70" i="18"/>
  <c r="BA70" i="1"/>
  <c r="AV70" i="18"/>
  <c r="AZ70" i="1"/>
  <c r="AU70" i="18"/>
  <c r="AY70" i="1"/>
  <c r="AT70" i="18"/>
  <c r="AX70" i="1"/>
  <c r="AS70" i="18"/>
  <c r="AW70" i="1"/>
  <c r="AR70" i="18"/>
  <c r="AV70" i="1"/>
  <c r="AQ70" i="18"/>
  <c r="AU70" i="1"/>
  <c r="AP70" i="18"/>
  <c r="AT70" i="1"/>
  <c r="AO70" i="18"/>
  <c r="AS70" i="1"/>
  <c r="AN70" i="18"/>
  <c r="AR70" i="1"/>
  <c r="BE69" i="18"/>
  <c r="BI69" i="1"/>
  <c r="BD69" i="18"/>
  <c r="BH69" i="1"/>
  <c r="BC69" i="18"/>
  <c r="BG69" i="1"/>
  <c r="BB69" i="18"/>
  <c r="BF69" i="1"/>
  <c r="BA69" i="18"/>
  <c r="BE69" i="1"/>
  <c r="AZ69" i="18"/>
  <c r="BD69" i="1"/>
  <c r="AY69" i="18"/>
  <c r="BC69" i="1"/>
  <c r="AX69" i="18"/>
  <c r="BB69" i="1"/>
  <c r="AW69" i="18"/>
  <c r="BA69" i="1"/>
  <c r="AV69" i="18"/>
  <c r="AZ69" i="1"/>
  <c r="AU69" i="18"/>
  <c r="AY69" i="1"/>
  <c r="AT69" i="18"/>
  <c r="AX69" i="1"/>
  <c r="AS69" i="18"/>
  <c r="AW69" i="1"/>
  <c r="AR69" i="18"/>
  <c r="AV69" i="1"/>
  <c r="AQ69" i="18"/>
  <c r="AU69" i="1"/>
  <c r="AP69" i="18"/>
  <c r="AT69" i="1"/>
  <c r="AO69" i="18"/>
  <c r="AS69" i="1"/>
  <c r="AN69" i="18"/>
  <c r="AR69" i="1"/>
  <c r="BE68" i="18"/>
  <c r="BI68" i="1"/>
  <c r="BD68" i="18"/>
  <c r="BH68" i="1"/>
  <c r="BC68" i="18"/>
  <c r="BG68" i="1"/>
  <c r="BB68" i="18"/>
  <c r="BF68" i="1"/>
  <c r="BA68" i="18"/>
  <c r="BE68" i="1"/>
  <c r="AZ68" i="18"/>
  <c r="BD68" i="1"/>
  <c r="AY68" i="18"/>
  <c r="BC68" i="1"/>
  <c r="AX68" i="18"/>
  <c r="BB68" i="1"/>
  <c r="AW68" i="18"/>
  <c r="BA68" i="1"/>
  <c r="AV68" i="18"/>
  <c r="AZ68" i="1"/>
  <c r="AU68" i="18"/>
  <c r="AY68" i="1"/>
  <c r="AT68" i="18"/>
  <c r="AX68" i="1"/>
  <c r="AS68" i="18"/>
  <c r="AW68" i="1"/>
  <c r="AR68" i="18"/>
  <c r="AV68" i="1"/>
  <c r="AQ68" i="18"/>
  <c r="AU68" i="1"/>
  <c r="AP68" i="18"/>
  <c r="AT68" i="1"/>
  <c r="AO68" i="18"/>
  <c r="AS68" i="1"/>
  <c r="AN68" i="18"/>
  <c r="AR68" i="1"/>
  <c r="BE67" i="18"/>
  <c r="BI67" i="1"/>
  <c r="BD67" i="18"/>
  <c r="BH67" i="1"/>
  <c r="BC67" i="18"/>
  <c r="BG67" i="1"/>
  <c r="BB67" i="18"/>
  <c r="BF67" i="1"/>
  <c r="BA67" i="18"/>
  <c r="BE67" i="1"/>
  <c r="AZ67" i="18"/>
  <c r="BD67" i="1"/>
  <c r="AY67" i="18"/>
  <c r="BC67" i="1"/>
  <c r="AX67" i="18"/>
  <c r="BB67" i="1"/>
  <c r="AW67" i="18"/>
  <c r="BA67" i="1"/>
  <c r="AV67" i="18"/>
  <c r="AZ67" i="1"/>
  <c r="AU67" i="18"/>
  <c r="AY67" i="1"/>
  <c r="AT67" i="18"/>
  <c r="AX67" i="1"/>
  <c r="AS67" i="18"/>
  <c r="AW67" i="1"/>
  <c r="AR67" i="18"/>
  <c r="AV67" i="1"/>
  <c r="AQ67" i="18"/>
  <c r="AU67" i="1"/>
  <c r="AP67" i="18"/>
  <c r="AT67" i="1"/>
  <c r="AO67" i="18"/>
  <c r="AS67" i="1"/>
  <c r="AN67" i="18"/>
  <c r="AR67" i="1"/>
  <c r="BE66" i="18"/>
  <c r="BI66" i="1"/>
  <c r="BD66" i="18"/>
  <c r="BH66" i="1"/>
  <c r="BC66" i="18"/>
  <c r="BG66" i="1"/>
  <c r="BB66" i="18"/>
  <c r="BF66" i="1"/>
  <c r="BA66" i="18"/>
  <c r="BE66" i="1"/>
  <c r="AZ66" i="18"/>
  <c r="BD66" i="1"/>
  <c r="AY66" i="18"/>
  <c r="BC66" i="1"/>
  <c r="AX66" i="18"/>
  <c r="BB66" i="1"/>
  <c r="AW66" i="18"/>
  <c r="BA66" i="1"/>
  <c r="AV66" i="18"/>
  <c r="AZ66" i="1"/>
  <c r="AU66" i="18"/>
  <c r="AY66" i="1"/>
  <c r="AT66" i="18"/>
  <c r="AX66" i="1"/>
  <c r="AS66" i="18"/>
  <c r="AW66" i="1"/>
  <c r="AR66" i="18"/>
  <c r="AV66" i="1"/>
  <c r="AQ66" i="18"/>
  <c r="AU66" i="1"/>
  <c r="AP66" i="18"/>
  <c r="AT66" i="1"/>
  <c r="AO66" i="18"/>
  <c r="AS66" i="1"/>
  <c r="AN66" i="18"/>
  <c r="AR66" i="1"/>
  <c r="BE65" i="18"/>
  <c r="BI65" i="1"/>
  <c r="BD65" i="18"/>
  <c r="BH65" i="1"/>
  <c r="BC65" i="18"/>
  <c r="BG65" i="1"/>
  <c r="BB65" i="18"/>
  <c r="BF65" i="1"/>
  <c r="BA65" i="18"/>
  <c r="BE65" i="1"/>
  <c r="AZ65" i="18"/>
  <c r="BD65" i="1"/>
  <c r="AY65" i="18"/>
  <c r="BC65" i="1"/>
  <c r="AX65" i="18"/>
  <c r="BB65" i="1"/>
  <c r="AW65" i="18"/>
  <c r="BA65" i="1"/>
  <c r="AV65" i="18"/>
  <c r="AZ65" i="1"/>
  <c r="AU65" i="18"/>
  <c r="AY65" i="1"/>
  <c r="AT65" i="18"/>
  <c r="AX65" i="1"/>
  <c r="AS65" i="18"/>
  <c r="AW65" i="1"/>
  <c r="AR65" i="18"/>
  <c r="AV65" i="1"/>
  <c r="AQ65" i="18"/>
  <c r="AU65" i="1"/>
  <c r="AP65" i="18"/>
  <c r="AT65" i="1"/>
  <c r="AO65" i="18"/>
  <c r="AS65" i="1"/>
  <c r="AN65" i="18"/>
  <c r="AR65" i="1"/>
  <c r="BE64" i="18"/>
  <c r="BI64" i="1"/>
  <c r="BD64" i="18"/>
  <c r="BH64" i="1"/>
  <c r="BC64" i="18"/>
  <c r="BG64" i="1"/>
  <c r="BB64" i="18"/>
  <c r="BF64" i="1"/>
  <c r="BA64" i="18"/>
  <c r="BE64" i="1"/>
  <c r="AZ64" i="18"/>
  <c r="BD64" i="1"/>
  <c r="AY64" i="18"/>
  <c r="BC64" i="1"/>
  <c r="AX64" i="18"/>
  <c r="BB64" i="1"/>
  <c r="AW64" i="18"/>
  <c r="BA64" i="1"/>
  <c r="AV64" i="18"/>
  <c r="AZ64" i="1"/>
  <c r="AU64" i="18"/>
  <c r="AY64" i="1"/>
  <c r="AT64" i="18"/>
  <c r="AX64" i="1"/>
  <c r="AS64" i="18"/>
  <c r="AW64" i="1"/>
  <c r="AR64" i="18"/>
  <c r="AV64" i="1"/>
  <c r="AQ64" i="18"/>
  <c r="AU64" i="1"/>
  <c r="AP64" i="18"/>
  <c r="AT64" i="1"/>
  <c r="AO64" i="18"/>
  <c r="AS64" i="1"/>
  <c r="AN64" i="18"/>
  <c r="AR64" i="1"/>
  <c r="BE63" i="18"/>
  <c r="BI63" i="1"/>
  <c r="BD63" i="18"/>
  <c r="BH63" i="1"/>
  <c r="BC63" i="18"/>
  <c r="BG63" i="1"/>
  <c r="BB63" i="18"/>
  <c r="BF63" i="1"/>
  <c r="BA63" i="18"/>
  <c r="BE63" i="1"/>
  <c r="AZ63" i="18"/>
  <c r="BD63" i="1"/>
  <c r="AY63" i="18"/>
  <c r="BC63" i="1"/>
  <c r="AX63" i="18"/>
  <c r="BB63" i="1"/>
  <c r="AW63" i="18"/>
  <c r="BA63" i="1"/>
  <c r="AV63" i="18"/>
  <c r="AZ63" i="1"/>
  <c r="AU63" i="18"/>
  <c r="AY63" i="1"/>
  <c r="AT63" i="18"/>
  <c r="AX63" i="1"/>
  <c r="AS63" i="18"/>
  <c r="AW63" i="1"/>
  <c r="AR63" i="18"/>
  <c r="AV63" i="1"/>
  <c r="AQ63" i="18"/>
  <c r="AU63" i="1"/>
  <c r="AP63" i="18"/>
  <c r="AT63" i="1"/>
  <c r="AO63" i="18"/>
  <c r="AS63" i="1"/>
  <c r="AN63" i="18"/>
  <c r="AR63" i="1"/>
  <c r="BE62" i="18"/>
  <c r="BI62" i="1"/>
  <c r="BD62" i="18"/>
  <c r="BH62" i="1"/>
  <c r="BC62" i="18"/>
  <c r="BG62" i="1"/>
  <c r="BB62" i="18"/>
  <c r="BF62" i="1"/>
  <c r="BA62" i="18"/>
  <c r="BE62" i="1"/>
  <c r="AZ62" i="18"/>
  <c r="BD62" i="1"/>
  <c r="AY62" i="18"/>
  <c r="BC62" i="1"/>
  <c r="AX62" i="18"/>
  <c r="BB62" i="1"/>
  <c r="AW62" i="18"/>
  <c r="BA62" i="1"/>
  <c r="AV62" i="18"/>
  <c r="AZ62" i="1"/>
  <c r="AU62" i="18"/>
  <c r="AY62" i="1"/>
  <c r="AT62" i="18"/>
  <c r="AX62" i="1"/>
  <c r="AS62" i="18"/>
  <c r="AW62" i="1"/>
  <c r="AR62" i="18"/>
  <c r="AV62" i="1"/>
  <c r="AQ62" i="18"/>
  <c r="AU62" i="1"/>
  <c r="AP62" i="18"/>
  <c r="AT62" i="1"/>
  <c r="AO62" i="18"/>
  <c r="AS62" i="1"/>
  <c r="AN62" i="18"/>
  <c r="AR62" i="1"/>
  <c r="BE61" i="18"/>
  <c r="BI61" i="1"/>
  <c r="BD61" i="18"/>
  <c r="BH61" i="1"/>
  <c r="BC61" i="18"/>
  <c r="BG61" i="1"/>
  <c r="BB61" i="18"/>
  <c r="BF61" i="1"/>
  <c r="BA61" i="18"/>
  <c r="BE61" i="1"/>
  <c r="AZ61" i="18"/>
  <c r="BD61" i="1"/>
  <c r="AY61" i="18"/>
  <c r="BC61" i="1"/>
  <c r="AX61" i="18"/>
  <c r="BB61" i="1"/>
  <c r="AW61" i="18"/>
  <c r="BA61" i="1"/>
  <c r="AV61" i="18"/>
  <c r="AZ61" i="1"/>
  <c r="AU61" i="18"/>
  <c r="AY61" i="1"/>
  <c r="AT61" i="18"/>
  <c r="AX61" i="1"/>
  <c r="AS61" i="18"/>
  <c r="AW61" i="1"/>
  <c r="AR61" i="18"/>
  <c r="AV61" i="1"/>
  <c r="AQ61" i="18"/>
  <c r="AU61" i="1"/>
  <c r="AP61" i="18"/>
  <c r="AT61" i="1"/>
  <c r="AO61" i="18"/>
  <c r="AS61" i="1"/>
  <c r="AN61" i="18"/>
  <c r="AR61" i="1"/>
  <c r="BE60" i="18"/>
  <c r="BI60" i="1"/>
  <c r="BD60" i="18"/>
  <c r="BH60" i="1"/>
  <c r="BC60" i="18"/>
  <c r="BG60" i="1"/>
  <c r="BB60" i="18"/>
  <c r="BF60" i="1"/>
  <c r="BA60" i="18"/>
  <c r="BE60" i="1"/>
  <c r="AZ60" i="18"/>
  <c r="BD60" i="1"/>
  <c r="AY60" i="18"/>
  <c r="BC60" i="1"/>
  <c r="AX60" i="18"/>
  <c r="BB60" i="1"/>
  <c r="AW60" i="18"/>
  <c r="BA60" i="1"/>
  <c r="AV60" i="18"/>
  <c r="AZ60" i="1"/>
  <c r="AU60" i="18"/>
  <c r="AY60" i="1"/>
  <c r="AT60" i="18"/>
  <c r="AX60" i="1"/>
  <c r="AS60" i="18"/>
  <c r="AW60" i="1"/>
  <c r="AR60" i="18"/>
  <c r="AV60" i="1"/>
  <c r="AQ60" i="18"/>
  <c r="AU60" i="1"/>
  <c r="AP60" i="18"/>
  <c r="AT60" i="1"/>
  <c r="AO60" i="18"/>
  <c r="AS60" i="1"/>
  <c r="AN60" i="18"/>
  <c r="AR60" i="1"/>
  <c r="BE59" i="18"/>
  <c r="BI59" i="1"/>
  <c r="BD59" i="18"/>
  <c r="BH59" i="1"/>
  <c r="BC59" i="18"/>
  <c r="BG59" i="1"/>
  <c r="BB59" i="18"/>
  <c r="BF59" i="1"/>
  <c r="BA59" i="18"/>
  <c r="BE59" i="1"/>
  <c r="AZ59" i="18"/>
  <c r="BD59" i="1"/>
  <c r="AY59" i="18"/>
  <c r="BC59" i="1"/>
  <c r="AX59" i="18"/>
  <c r="BB59" i="1"/>
  <c r="AW59" i="18"/>
  <c r="BA59" i="1"/>
  <c r="AV59" i="18"/>
  <c r="AZ59" i="1"/>
  <c r="AU59" i="18"/>
  <c r="AY59" i="1"/>
  <c r="AT59" i="18"/>
  <c r="AX59" i="1"/>
  <c r="AS59" i="18"/>
  <c r="AW59" i="1"/>
  <c r="AR59" i="18"/>
  <c r="AV59" i="1"/>
  <c r="AQ59" i="18"/>
  <c r="AU59" i="1"/>
  <c r="AP59" i="18"/>
  <c r="AT59" i="1"/>
  <c r="AO59" i="18"/>
  <c r="AS59" i="1"/>
  <c r="AN59" i="18"/>
  <c r="AR59" i="1"/>
  <c r="BE58" i="18"/>
  <c r="BI58" i="1"/>
  <c r="BD58" i="18"/>
  <c r="BH58" i="1"/>
  <c r="BC58" i="18"/>
  <c r="BG58" i="1"/>
  <c r="BB58" i="18"/>
  <c r="BF58" i="1"/>
  <c r="BA58" i="18"/>
  <c r="BE58" i="1"/>
  <c r="AZ58" i="18"/>
  <c r="BD58" i="1"/>
  <c r="AY58" i="18"/>
  <c r="BC58" i="1"/>
  <c r="AX58" i="18"/>
  <c r="BB58" i="1"/>
  <c r="AW58" i="18"/>
  <c r="BA58" i="1"/>
  <c r="AV58" i="18"/>
  <c r="AZ58" i="1"/>
  <c r="AU58" i="18"/>
  <c r="AY58" i="1"/>
  <c r="AT58" i="18"/>
  <c r="AX58" i="1"/>
  <c r="AS58" i="18"/>
  <c r="AW58" i="1"/>
  <c r="AR58" i="18"/>
  <c r="AV58" i="1"/>
  <c r="AQ58" i="18"/>
  <c r="AU58" i="1"/>
  <c r="AP58" i="18"/>
  <c r="AT58" i="1"/>
  <c r="AO58" i="18"/>
  <c r="AS58" i="1"/>
  <c r="AN58" i="18"/>
  <c r="AR58" i="1"/>
  <c r="BE57" i="18"/>
  <c r="BI57" i="1"/>
  <c r="BD57" i="18"/>
  <c r="BH57" i="1"/>
  <c r="BC57" i="18"/>
  <c r="BG57" i="1"/>
  <c r="BB57" i="18"/>
  <c r="BF57" i="1"/>
  <c r="BA57" i="18"/>
  <c r="BE57" i="1"/>
  <c r="AZ57" i="18"/>
  <c r="BD57" i="1"/>
  <c r="AY57" i="18"/>
  <c r="BC57" i="1"/>
  <c r="AX57" i="18"/>
  <c r="BB57" i="1"/>
  <c r="AW57" i="18"/>
  <c r="BA57" i="1"/>
  <c r="AV57" i="18"/>
  <c r="AZ57" i="1"/>
  <c r="AU57" i="18"/>
  <c r="AY57" i="1"/>
  <c r="AT57" i="18"/>
  <c r="AX57" i="1"/>
  <c r="AS57" i="18"/>
  <c r="AW57" i="1"/>
  <c r="AR57" i="18"/>
  <c r="AV57" i="1"/>
  <c r="AQ57" i="18"/>
  <c r="AU57" i="1"/>
  <c r="AP57" i="18"/>
  <c r="AT57" i="1"/>
  <c r="AO57" i="18"/>
  <c r="AS57" i="1"/>
  <c r="AN57" i="18"/>
  <c r="AR57" i="1"/>
  <c r="BE56" i="18"/>
  <c r="BI56" i="1"/>
  <c r="BD56" i="18"/>
  <c r="BH56" i="1"/>
  <c r="BC56" i="18"/>
  <c r="BG56" i="1"/>
  <c r="BB56" i="18"/>
  <c r="BF56" i="1"/>
  <c r="BA56" i="18"/>
  <c r="BE56" i="1"/>
  <c r="AZ56" i="18"/>
  <c r="BD56" i="1"/>
  <c r="AY56" i="18"/>
  <c r="BC56" i="1"/>
  <c r="AX56" i="18"/>
  <c r="BB56" i="1"/>
  <c r="AW56" i="18"/>
  <c r="BA56" i="1"/>
  <c r="AV56" i="18"/>
  <c r="AZ56" i="1"/>
  <c r="AU56" i="18"/>
  <c r="AY56" i="1"/>
  <c r="AT56" i="18"/>
  <c r="AX56" i="1"/>
  <c r="AS56" i="18"/>
  <c r="AW56" i="1"/>
  <c r="AR56" i="18"/>
  <c r="AV56" i="1"/>
  <c r="AQ56" i="18"/>
  <c r="AU56" i="1"/>
  <c r="AP56" i="18"/>
  <c r="AT56" i="1"/>
  <c r="AO56" i="18"/>
  <c r="AS56" i="1"/>
  <c r="AN56" i="18"/>
  <c r="AR56" i="1"/>
  <c r="BE55" i="18"/>
  <c r="BI55" i="1"/>
  <c r="BD55" i="18"/>
  <c r="BH55" i="1"/>
  <c r="BC55" i="18"/>
  <c r="BG55" i="1"/>
  <c r="BB55" i="18"/>
  <c r="BF55" i="1"/>
  <c r="BA55" i="18"/>
  <c r="BE55" i="1"/>
  <c r="AZ55" i="18"/>
  <c r="BD55" i="1"/>
  <c r="AY55" i="18"/>
  <c r="BC55" i="1"/>
  <c r="AX55" i="18"/>
  <c r="BB55" i="1"/>
  <c r="AW55" i="18"/>
  <c r="BA55" i="1"/>
  <c r="AV55" i="18"/>
  <c r="AZ55" i="1"/>
  <c r="AU55" i="18"/>
  <c r="AY55" i="1"/>
  <c r="AT55" i="18"/>
  <c r="AX55" i="1"/>
  <c r="AS55" i="18"/>
  <c r="AW55" i="1"/>
  <c r="AR55" i="18"/>
  <c r="AV55" i="1"/>
  <c r="AQ55" i="18"/>
  <c r="AU55" i="1"/>
  <c r="AP55" i="18"/>
  <c r="AT55" i="1"/>
  <c r="AO55" i="18"/>
  <c r="AS55" i="1"/>
  <c r="AN55" i="18"/>
  <c r="AR55" i="1"/>
  <c r="BE54" i="18"/>
  <c r="BI54" i="1"/>
  <c r="BD54" i="18"/>
  <c r="BH54" i="1"/>
  <c r="BC54" i="18"/>
  <c r="BG54" i="1"/>
  <c r="BB54" i="18"/>
  <c r="BF54" i="1"/>
  <c r="BA54" i="18"/>
  <c r="BE54" i="1"/>
  <c r="AZ54" i="18"/>
  <c r="BD54" i="1"/>
  <c r="AY54" i="18"/>
  <c r="BC54" i="1"/>
  <c r="AX54" i="18"/>
  <c r="BB54" i="1"/>
  <c r="AW54" i="18"/>
  <c r="BA54" i="1"/>
  <c r="AV54" i="18"/>
  <c r="AZ54" i="1"/>
  <c r="AU54" i="18"/>
  <c r="AY54" i="1"/>
  <c r="AT54" i="18"/>
  <c r="AX54" i="1"/>
  <c r="AS54" i="18"/>
  <c r="AW54" i="1"/>
  <c r="AR54" i="18"/>
  <c r="AV54" i="1"/>
  <c r="AQ54" i="18"/>
  <c r="AU54" i="1"/>
  <c r="AP54" i="18"/>
  <c r="AT54" i="1"/>
  <c r="AO54" i="18"/>
  <c r="AS54" i="1"/>
  <c r="AN54" i="18"/>
  <c r="AR54" i="1"/>
  <c r="BE53" i="18"/>
  <c r="BI53" i="1"/>
  <c r="BD53" i="18"/>
  <c r="BH53" i="1"/>
  <c r="BC53" i="18"/>
  <c r="BG53" i="1"/>
  <c r="BB53" i="18"/>
  <c r="BF53" i="1"/>
  <c r="BA53" i="18"/>
  <c r="BE53" i="1"/>
  <c r="AZ53" i="18"/>
  <c r="BD53" i="1"/>
  <c r="AY53" i="18"/>
  <c r="BC53" i="1"/>
  <c r="AX53" i="18"/>
  <c r="BB53" i="1"/>
  <c r="AW53" i="18"/>
  <c r="BA53" i="1"/>
  <c r="AV53" i="18"/>
  <c r="AZ53" i="1"/>
  <c r="AU53" i="18"/>
  <c r="AY53" i="1"/>
  <c r="AT53" i="18"/>
  <c r="AX53" i="1"/>
  <c r="AS53" i="18"/>
  <c r="AW53" i="1"/>
  <c r="AR53" i="18"/>
  <c r="AV53" i="1"/>
  <c r="AQ53" i="18"/>
  <c r="AU53" i="1"/>
  <c r="AP53" i="18"/>
  <c r="AT53" i="1"/>
  <c r="AO53" i="18"/>
  <c r="AS53" i="1"/>
  <c r="AN53" i="18"/>
  <c r="AR53" i="1"/>
  <c r="BE52" i="18"/>
  <c r="BI52" i="1"/>
  <c r="BD52" i="18"/>
  <c r="BH52" i="1"/>
  <c r="BC52" i="18"/>
  <c r="BG52" i="1"/>
  <c r="BB52" i="18"/>
  <c r="BF52" i="1"/>
  <c r="BA52" i="18"/>
  <c r="BE52" i="1"/>
  <c r="AZ52" i="18"/>
  <c r="BD52" i="1"/>
  <c r="AY52" i="18"/>
  <c r="BC52" i="1"/>
  <c r="AX52" i="18"/>
  <c r="BB52" i="1"/>
  <c r="AW52" i="18"/>
  <c r="BA52" i="1"/>
  <c r="AV52" i="18"/>
  <c r="AZ52" i="1"/>
  <c r="AU52" i="18"/>
  <c r="AY52" i="1"/>
  <c r="AT52" i="18"/>
  <c r="AX52" i="1"/>
  <c r="AS52" i="18"/>
  <c r="AW52" i="1"/>
  <c r="AR52" i="18"/>
  <c r="AV52" i="1"/>
  <c r="AQ52" i="18"/>
  <c r="AU52" i="1"/>
  <c r="AP52" i="18"/>
  <c r="AT52" i="1"/>
  <c r="AO52" i="18"/>
  <c r="AS52" i="1"/>
  <c r="AN52" i="18"/>
  <c r="AR52" i="1"/>
  <c r="BE51" i="18"/>
  <c r="BI51" i="1"/>
  <c r="BD51" i="18"/>
  <c r="BH51" i="1"/>
  <c r="BC51" i="18"/>
  <c r="BG51" i="1"/>
  <c r="BB51" i="18"/>
  <c r="BF51" i="1"/>
  <c r="BA51" i="18"/>
  <c r="BE51" i="1"/>
  <c r="AZ51" i="18"/>
  <c r="BD51" i="1"/>
  <c r="AY51" i="18"/>
  <c r="BC51" i="1"/>
  <c r="AX51" i="18"/>
  <c r="BB51" i="1"/>
  <c r="AW51" i="18"/>
  <c r="BA51" i="1"/>
  <c r="AV51" i="18"/>
  <c r="AZ51" i="1"/>
  <c r="AU51" i="18"/>
  <c r="AY51" i="1"/>
  <c r="AT51" i="18"/>
  <c r="AX51" i="1"/>
  <c r="AS51" i="18"/>
  <c r="AW51" i="1"/>
  <c r="AR51" i="18"/>
  <c r="AV51" i="1"/>
  <c r="AQ51" i="18"/>
  <c r="AU51" i="1"/>
  <c r="AP51" i="18"/>
  <c r="AT51" i="1"/>
  <c r="AO51" i="18"/>
  <c r="AS51" i="1"/>
  <c r="AN51" i="18"/>
  <c r="AR51" i="1"/>
  <c r="BE50" i="18"/>
  <c r="BI50" i="1"/>
  <c r="BD50" i="18"/>
  <c r="BH50" i="1"/>
  <c r="BC50" i="18"/>
  <c r="BG50" i="1"/>
  <c r="BB50" i="18"/>
  <c r="BF50" i="1"/>
  <c r="BA50" i="18"/>
  <c r="BE50" i="1"/>
  <c r="AZ50" i="18"/>
  <c r="BD50" i="1"/>
  <c r="AY50" i="18"/>
  <c r="BC50" i="1"/>
  <c r="AX50" i="18"/>
  <c r="BB50" i="1"/>
  <c r="AW50" i="18"/>
  <c r="BA50" i="1"/>
  <c r="AV50" i="18"/>
  <c r="AZ50" i="1"/>
  <c r="AU50" i="18"/>
  <c r="AY50" i="1"/>
  <c r="AT50" i="18"/>
  <c r="AX50" i="1"/>
  <c r="AS50" i="18"/>
  <c r="AW50" i="1"/>
  <c r="AR50" i="18"/>
  <c r="AV50" i="1"/>
  <c r="AQ50" i="18"/>
  <c r="AU50" i="1"/>
  <c r="AP50" i="18"/>
  <c r="AT50" i="1"/>
  <c r="AO50" i="18"/>
  <c r="AS50" i="1"/>
  <c r="AN50" i="18"/>
  <c r="AR50" i="1"/>
  <c r="BE49" i="18"/>
  <c r="BI49" i="1"/>
  <c r="BD49" i="18"/>
  <c r="BH49" i="1"/>
  <c r="BC49" i="18"/>
  <c r="BG49" i="1"/>
  <c r="BB49" i="18"/>
  <c r="BF49" i="1"/>
  <c r="BA49" i="18"/>
  <c r="BE49" i="1"/>
  <c r="AZ49" i="18"/>
  <c r="BD49" i="1"/>
  <c r="AY49" i="18"/>
  <c r="BC49" i="1"/>
  <c r="AX49" i="18"/>
  <c r="BB49" i="1"/>
  <c r="AW49" i="18"/>
  <c r="BA49" i="1"/>
  <c r="AV49" i="18"/>
  <c r="AZ49" i="1"/>
  <c r="AU49" i="18"/>
  <c r="AY49" i="1"/>
  <c r="AT49" i="18"/>
  <c r="AX49" i="1"/>
  <c r="AS49" i="18"/>
  <c r="AW49" i="1"/>
  <c r="AR49" i="18"/>
  <c r="AV49" i="1"/>
  <c r="AQ49" i="18"/>
  <c r="AU49" i="1"/>
  <c r="AP49" i="18"/>
  <c r="AT49" i="1"/>
  <c r="AO49" i="18"/>
  <c r="AS49" i="1"/>
  <c r="AN49" i="18"/>
  <c r="AR49" i="1"/>
  <c r="BE48" i="18"/>
  <c r="BI48" i="1"/>
  <c r="BD48" i="18"/>
  <c r="BH48" i="1"/>
  <c r="BC48" i="18"/>
  <c r="BG48" i="1"/>
  <c r="BB48" i="18"/>
  <c r="BF48" i="1"/>
  <c r="BA48" i="18"/>
  <c r="BE48" i="1"/>
  <c r="AZ48" i="18"/>
  <c r="BD48" i="1"/>
  <c r="AY48" i="18"/>
  <c r="BC48" i="1"/>
  <c r="AX48" i="18"/>
  <c r="BB48" i="1"/>
  <c r="AW48" i="18"/>
  <c r="BA48" i="1"/>
  <c r="AV48" i="18"/>
  <c r="AZ48" i="1"/>
  <c r="AU48" i="18"/>
  <c r="AY48" i="1"/>
  <c r="AT48" i="18"/>
  <c r="AX48" i="1"/>
  <c r="AS48" i="18"/>
  <c r="AW48" i="1"/>
  <c r="AR48" i="18"/>
  <c r="AV48" i="1"/>
  <c r="AQ48" i="18"/>
  <c r="AU48" i="1"/>
  <c r="AP48" i="18"/>
  <c r="AT48" i="1"/>
  <c r="AO48" i="18"/>
  <c r="AS48" i="1"/>
  <c r="AN48" i="18"/>
  <c r="AR48" i="1"/>
  <c r="BE47" i="18"/>
  <c r="BI47" i="1"/>
  <c r="BD47" i="18"/>
  <c r="BH47" i="1"/>
  <c r="BC47" i="18"/>
  <c r="BG47" i="1"/>
  <c r="BB47" i="18"/>
  <c r="BF47" i="1"/>
  <c r="BA47" i="18"/>
  <c r="BE47" i="1"/>
  <c r="AZ47" i="18"/>
  <c r="BD47" i="1"/>
  <c r="AY47" i="18"/>
  <c r="BC47" i="1"/>
  <c r="AX47" i="18"/>
  <c r="BB47" i="1"/>
  <c r="AW47" i="18"/>
  <c r="BA47" i="1"/>
  <c r="AV47" i="18"/>
  <c r="AZ47" i="1"/>
  <c r="AU47" i="18"/>
  <c r="AY47" i="1"/>
  <c r="AT47" i="18"/>
  <c r="AX47" i="1"/>
  <c r="AS47" i="18"/>
  <c r="AW47" i="1"/>
  <c r="AR47" i="18"/>
  <c r="AV47" i="1"/>
  <c r="AQ47" i="18"/>
  <c r="AU47" i="1"/>
  <c r="AP47" i="18"/>
  <c r="AT47" i="1"/>
  <c r="AO47" i="18"/>
  <c r="AS47" i="1"/>
  <c r="AN47" i="18"/>
  <c r="AR47" i="1"/>
  <c r="BE46" i="18"/>
  <c r="BI46" i="1"/>
  <c r="BD46" i="18"/>
  <c r="BH46" i="1"/>
  <c r="BC46" i="18"/>
  <c r="BG46" i="1"/>
  <c r="BB46" i="18"/>
  <c r="BF46" i="1"/>
  <c r="BA46" i="18"/>
  <c r="BE46" i="1"/>
  <c r="AZ46" i="18"/>
  <c r="BD46" i="1"/>
  <c r="AY46" i="18"/>
  <c r="BC46" i="1"/>
  <c r="AX46" i="18"/>
  <c r="BB46" i="1"/>
  <c r="AW46" i="18"/>
  <c r="BA46" i="1"/>
  <c r="AV46" i="18"/>
  <c r="AZ46" i="1"/>
  <c r="AU46" i="18"/>
  <c r="AY46" i="1"/>
  <c r="AT46" i="18"/>
  <c r="AX46" i="1"/>
  <c r="AS46" i="18"/>
  <c r="AW46" i="1"/>
  <c r="AR46" i="18"/>
  <c r="AV46" i="1"/>
  <c r="AQ46" i="18"/>
  <c r="AU46" i="1"/>
  <c r="AP46" i="18"/>
  <c r="AT46" i="1"/>
  <c r="AO46" i="18"/>
  <c r="AS46" i="1"/>
  <c r="AN46" i="18"/>
  <c r="AR46" i="1"/>
  <c r="BE45" i="18"/>
  <c r="BI45" i="1"/>
  <c r="BD45" i="18"/>
  <c r="BH45" i="1"/>
  <c r="BC45" i="18"/>
  <c r="BG45" i="1"/>
  <c r="BB45" i="18"/>
  <c r="BF45" i="1"/>
  <c r="BA45" i="18"/>
  <c r="BE45" i="1"/>
  <c r="AZ45" i="18"/>
  <c r="BD45" i="1"/>
  <c r="AY45" i="18"/>
  <c r="BC45" i="1"/>
  <c r="AX45" i="18"/>
  <c r="BB45" i="1"/>
  <c r="AW45" i="18"/>
  <c r="BA45" i="1"/>
  <c r="AV45" i="18"/>
  <c r="AZ45" i="1"/>
  <c r="AU45" i="18"/>
  <c r="AY45" i="1"/>
  <c r="AT45" i="18"/>
  <c r="AX45" i="1"/>
  <c r="AS45" i="18"/>
  <c r="AW45" i="1"/>
  <c r="AR45" i="18"/>
  <c r="AV45" i="1"/>
  <c r="AQ45" i="18"/>
  <c r="AU45" i="1"/>
  <c r="AP45" i="18"/>
  <c r="AT45" i="1"/>
  <c r="AO45" i="18"/>
  <c r="AS45" i="1"/>
  <c r="AN45" i="18"/>
  <c r="AR45" i="1"/>
  <c r="BE44" i="18"/>
  <c r="BI44" i="1"/>
  <c r="BD44" i="18"/>
  <c r="BH44" i="1"/>
  <c r="BC44" i="18"/>
  <c r="BG44" i="1"/>
  <c r="BB44" i="18"/>
  <c r="BF44" i="1"/>
  <c r="BA44" i="18"/>
  <c r="BE44" i="1"/>
  <c r="AZ44" i="18"/>
  <c r="BD44" i="1"/>
  <c r="AY44" i="18"/>
  <c r="BC44" i="1"/>
  <c r="AX44" i="18"/>
  <c r="BB44" i="1"/>
  <c r="AW44" i="18"/>
  <c r="BA44" i="1"/>
  <c r="AV44" i="18"/>
  <c r="AZ44" i="1"/>
  <c r="AU44" i="18"/>
  <c r="AY44" i="1"/>
  <c r="AT44" i="18"/>
  <c r="AX44" i="1"/>
  <c r="AS44" i="18"/>
  <c r="AW44" i="1"/>
  <c r="AR44" i="18"/>
  <c r="AV44" i="1"/>
  <c r="AQ44" i="18"/>
  <c r="AU44" i="1"/>
  <c r="AP44" i="18"/>
  <c r="AT44" i="1"/>
  <c r="AO44" i="18"/>
  <c r="AS44" i="1"/>
  <c r="AN44" i="18"/>
  <c r="AR44" i="1"/>
  <c r="BE43" i="18"/>
  <c r="BI43" i="1"/>
  <c r="BD43" i="18"/>
  <c r="BH43" i="1"/>
  <c r="BC43" i="18"/>
  <c r="BG43" i="1"/>
  <c r="BB43" i="18"/>
  <c r="BF43" i="1"/>
  <c r="BA43" i="18"/>
  <c r="BE43" i="1"/>
  <c r="AZ43" i="18"/>
  <c r="BD43" i="1"/>
  <c r="AY43" i="18"/>
  <c r="BC43" i="1"/>
  <c r="AX43" i="18"/>
  <c r="BB43" i="1"/>
  <c r="AW43" i="18"/>
  <c r="BA43" i="1"/>
  <c r="AV43" i="18"/>
  <c r="AZ43" i="1"/>
  <c r="AU43" i="18"/>
  <c r="AY43" i="1"/>
  <c r="AT43" i="18"/>
  <c r="AX43" i="1"/>
  <c r="AS43" i="18"/>
  <c r="AW43" i="1"/>
  <c r="AR43" i="18"/>
  <c r="AV43" i="1"/>
  <c r="AQ43" i="18"/>
  <c r="AU43" i="1"/>
  <c r="AP43" i="18"/>
  <c r="AT43" i="1"/>
  <c r="AO43" i="18"/>
  <c r="AS43" i="1"/>
  <c r="AN43" i="18"/>
  <c r="AR43" i="1"/>
  <c r="BE42" i="18"/>
  <c r="BI42" i="1"/>
  <c r="BD42" i="18"/>
  <c r="BH42" i="1"/>
  <c r="BC42" i="18"/>
  <c r="BG42" i="1"/>
  <c r="BB42" i="18"/>
  <c r="BF42" i="1"/>
  <c r="BA42" i="18"/>
  <c r="BE42" i="1"/>
  <c r="AZ42" i="18"/>
  <c r="BD42" i="1"/>
  <c r="AY42" i="18"/>
  <c r="BC42" i="1"/>
  <c r="AX42" i="18"/>
  <c r="BB42" i="1"/>
  <c r="AW42" i="18"/>
  <c r="BA42" i="1"/>
  <c r="AV42" i="18"/>
  <c r="AZ42" i="1"/>
  <c r="AU42" i="18"/>
  <c r="AY42" i="1"/>
  <c r="AT42" i="18"/>
  <c r="AX42" i="1"/>
  <c r="AS42" i="18"/>
  <c r="AW42" i="1"/>
  <c r="AR42" i="18"/>
  <c r="AV42" i="1"/>
  <c r="AQ42" i="18"/>
  <c r="AU42" i="1"/>
  <c r="AP42" i="18"/>
  <c r="AT42" i="1"/>
  <c r="AO42" i="18"/>
  <c r="AS42" i="1"/>
  <c r="AN42" i="18"/>
  <c r="AR42" i="1"/>
  <c r="BE41" i="18"/>
  <c r="BI41" i="1"/>
  <c r="BD41" i="18"/>
  <c r="BH41" i="1"/>
  <c r="BC41" i="18"/>
  <c r="BG41" i="1"/>
  <c r="BB41" i="18"/>
  <c r="BF41" i="1"/>
  <c r="BA41" i="18"/>
  <c r="BE41" i="1"/>
  <c r="AZ41" i="18"/>
  <c r="BD41" i="1"/>
  <c r="AY41" i="18"/>
  <c r="BC41" i="1"/>
  <c r="AX41" i="18"/>
  <c r="BB41" i="1"/>
  <c r="AW41" i="18"/>
  <c r="BA41" i="1"/>
  <c r="AV41" i="18"/>
  <c r="AZ41" i="1"/>
  <c r="AU41" i="18"/>
  <c r="AY41" i="1"/>
  <c r="AT41" i="18"/>
  <c r="AX41" i="1"/>
  <c r="AS41" i="18"/>
  <c r="AW41" i="1"/>
  <c r="AR41" i="18"/>
  <c r="AV41" i="1"/>
  <c r="AQ41" i="18"/>
  <c r="AU41" i="1"/>
  <c r="AP41" i="18"/>
  <c r="AT41" i="1"/>
  <c r="AO41" i="18"/>
  <c r="AS41" i="1"/>
  <c r="AN41" i="18"/>
  <c r="AR41" i="1"/>
  <c r="BE40" i="18"/>
  <c r="BI40" i="1"/>
  <c r="BD40" i="18"/>
  <c r="BH40" i="1"/>
  <c r="BC40" i="18"/>
  <c r="BG40" i="1"/>
  <c r="BB40" i="18"/>
  <c r="BF40" i="1"/>
  <c r="BA40" i="18"/>
  <c r="BE40" i="1"/>
  <c r="AZ40" i="18"/>
  <c r="BD40" i="1"/>
  <c r="AY40" i="18"/>
  <c r="BC40" i="1"/>
  <c r="AX40" i="18"/>
  <c r="BB40" i="1"/>
  <c r="AW40" i="18"/>
  <c r="BA40" i="1"/>
  <c r="AV40" i="18"/>
  <c r="AZ40" i="1"/>
  <c r="AU40" i="18"/>
  <c r="AY40" i="1"/>
  <c r="AT40" i="18"/>
  <c r="AX40" i="1"/>
  <c r="AS40" i="18"/>
  <c r="AW40" i="1"/>
  <c r="AR40" i="18"/>
  <c r="AV40" i="1"/>
  <c r="AQ40" i="18"/>
  <c r="AU40" i="1"/>
  <c r="AP40" i="18"/>
  <c r="AT40" i="1"/>
  <c r="AO40" i="18"/>
  <c r="AS40" i="1"/>
  <c r="AN40" i="18"/>
  <c r="AR40" i="1"/>
  <c r="BE39" i="18"/>
  <c r="BI39" i="1"/>
  <c r="BD39" i="18"/>
  <c r="BH39" i="1"/>
  <c r="BC39" i="18"/>
  <c r="BG39" i="1"/>
  <c r="BB39" i="18"/>
  <c r="BF39" i="1"/>
  <c r="BA39" i="18"/>
  <c r="BE39" i="1"/>
  <c r="AZ39" i="18"/>
  <c r="BD39" i="1"/>
  <c r="AY39" i="18"/>
  <c r="BC39" i="1"/>
  <c r="AX39" i="18"/>
  <c r="BB39" i="1"/>
  <c r="AW39" i="18"/>
  <c r="BA39" i="1"/>
  <c r="AV39" i="18"/>
  <c r="AZ39" i="1"/>
  <c r="AU39" i="18"/>
  <c r="AY39" i="1"/>
  <c r="AT39" i="18"/>
  <c r="AX39" i="1"/>
  <c r="AS39" i="18"/>
  <c r="AW39" i="1"/>
  <c r="AR39" i="18"/>
  <c r="AV39" i="1"/>
  <c r="AQ39" i="18"/>
  <c r="AU39" i="1"/>
  <c r="AP39" i="18"/>
  <c r="AT39" i="1"/>
  <c r="AO39" i="18"/>
  <c r="AS39" i="1"/>
  <c r="AN39" i="18"/>
  <c r="AR39" i="1"/>
  <c r="BE38" i="18"/>
  <c r="BI38" i="1"/>
  <c r="BD38" i="18"/>
  <c r="BH38" i="1"/>
  <c r="BC38" i="18"/>
  <c r="BG38" i="1"/>
  <c r="BB38" i="18"/>
  <c r="BF38" i="1"/>
  <c r="BA38" i="18"/>
  <c r="BE38" i="1"/>
  <c r="AZ38" i="18"/>
  <c r="BD38" i="1"/>
  <c r="AY38" i="18"/>
  <c r="BC38" i="1"/>
  <c r="AX38" i="18"/>
  <c r="BB38" i="1"/>
  <c r="AW38" i="18"/>
  <c r="BA38" i="1"/>
  <c r="AV38" i="18"/>
  <c r="AZ38" i="1"/>
  <c r="AU38" i="18"/>
  <c r="AY38" i="1"/>
  <c r="AT38" i="18"/>
  <c r="AX38" i="1"/>
  <c r="AS38" i="18"/>
  <c r="AW38" i="1"/>
  <c r="AR38" i="18"/>
  <c r="AV38" i="1"/>
  <c r="AQ38" i="18"/>
  <c r="AU38" i="1"/>
  <c r="AP38" i="18"/>
  <c r="AT38" i="1"/>
  <c r="AO38" i="18"/>
  <c r="AS38" i="1"/>
  <c r="AN38" i="18"/>
  <c r="AR38" i="1"/>
  <c r="BE37" i="18"/>
  <c r="BI37" i="1"/>
  <c r="BD37" i="18"/>
  <c r="BH37" i="1"/>
  <c r="BC37" i="18"/>
  <c r="BG37" i="1"/>
  <c r="BB37" i="18"/>
  <c r="BF37" i="1"/>
  <c r="BA37" i="18"/>
  <c r="BE37" i="1"/>
  <c r="AZ37" i="18"/>
  <c r="BD37" i="1"/>
  <c r="AY37" i="18"/>
  <c r="BC37" i="1"/>
  <c r="AX37" i="18"/>
  <c r="BB37" i="1"/>
  <c r="AW37" i="18"/>
  <c r="BA37" i="1"/>
  <c r="AV37" i="18"/>
  <c r="AZ37" i="1"/>
  <c r="AU37" i="18"/>
  <c r="AY37" i="1"/>
  <c r="AT37" i="18"/>
  <c r="AX37" i="1"/>
  <c r="AS37" i="18"/>
  <c r="AW37" i="1"/>
  <c r="AR37" i="18"/>
  <c r="AV37" i="1"/>
  <c r="AQ37" i="18"/>
  <c r="AU37" i="1"/>
  <c r="AP37" i="18"/>
  <c r="AT37" i="1"/>
  <c r="AO37" i="18"/>
  <c r="AS37" i="1"/>
  <c r="AN37" i="18"/>
  <c r="AR37" i="1"/>
  <c r="BE36" i="18"/>
  <c r="BI36" i="1"/>
  <c r="BD36" i="18"/>
  <c r="BH36" i="1"/>
  <c r="BC36" i="18"/>
  <c r="BG36" i="1"/>
  <c r="BB36" i="18"/>
  <c r="BF36" i="1"/>
  <c r="BA36" i="18"/>
  <c r="BE36" i="1"/>
  <c r="AZ36" i="18"/>
  <c r="BD36" i="1"/>
  <c r="AY36" i="18"/>
  <c r="BC36" i="1"/>
  <c r="AX36" i="18"/>
  <c r="BB36" i="1"/>
  <c r="AW36" i="18"/>
  <c r="BA36" i="1"/>
  <c r="AV36" i="18"/>
  <c r="AZ36" i="1"/>
  <c r="AU36" i="18"/>
  <c r="AY36" i="1"/>
  <c r="AT36" i="18"/>
  <c r="AX36" i="1"/>
  <c r="AS36" i="18"/>
  <c r="AW36" i="1"/>
  <c r="AR36" i="18"/>
  <c r="AV36" i="1"/>
  <c r="AQ36" i="18"/>
  <c r="AU36" i="1"/>
  <c r="AP36" i="18"/>
  <c r="AT36" i="1"/>
  <c r="AO36" i="18"/>
  <c r="AS36" i="1"/>
  <c r="AN36" i="18"/>
  <c r="AR36" i="1"/>
  <c r="BE35" i="18"/>
  <c r="BI35" i="1"/>
  <c r="BD35" i="18"/>
  <c r="BH35" i="1"/>
  <c r="BC35" i="18"/>
  <c r="BG35" i="1"/>
  <c r="BB35" i="18"/>
  <c r="BF35" i="1"/>
  <c r="BA35" i="18"/>
  <c r="BE35" i="1"/>
  <c r="AZ35" i="18"/>
  <c r="BD35" i="1"/>
  <c r="AY35" i="18"/>
  <c r="BC35" i="1"/>
  <c r="AX35" i="18"/>
  <c r="BB35" i="1"/>
  <c r="AW35" i="18"/>
  <c r="BA35" i="1"/>
  <c r="AV35" i="18"/>
  <c r="AZ35" i="1"/>
  <c r="AU35" i="18"/>
  <c r="AY35" i="1"/>
  <c r="AT35" i="18"/>
  <c r="AX35" i="1"/>
  <c r="AS35" i="18"/>
  <c r="AW35" i="1"/>
  <c r="AR35" i="18"/>
  <c r="AV35" i="1"/>
  <c r="AQ35" i="18"/>
  <c r="AU35" i="1"/>
  <c r="AP35" i="18"/>
  <c r="AT35" i="1"/>
  <c r="AO35" i="18"/>
  <c r="AS35" i="1"/>
  <c r="AN35" i="18"/>
  <c r="AR35" i="1"/>
  <c r="BE34" i="18"/>
  <c r="BI34" i="1"/>
  <c r="BD34" i="18"/>
  <c r="BH34" i="1"/>
  <c r="BC34" i="18"/>
  <c r="BG34" i="1"/>
  <c r="BB34" i="18"/>
  <c r="BF34" i="1"/>
  <c r="BA34" i="18"/>
  <c r="BE34" i="1"/>
  <c r="AZ34" i="18"/>
  <c r="BD34" i="1"/>
  <c r="AY34" i="18"/>
  <c r="BC34" i="1"/>
  <c r="AX34" i="18"/>
  <c r="BB34" i="1"/>
  <c r="AW34" i="18"/>
  <c r="BA34" i="1"/>
  <c r="AV34" i="18"/>
  <c r="AZ34" i="1"/>
  <c r="AU34" i="18"/>
  <c r="AY34" i="1"/>
  <c r="AT34" i="18"/>
  <c r="AX34" i="1"/>
  <c r="AS34" i="18"/>
  <c r="AW34" i="1"/>
  <c r="AR34" i="18"/>
  <c r="AV34" i="1"/>
  <c r="AQ34" i="18"/>
  <c r="AU34" i="1"/>
  <c r="AP34" i="18"/>
  <c r="AT34" i="1"/>
  <c r="AO34" i="18"/>
  <c r="AS34" i="1"/>
  <c r="AN34" i="18"/>
  <c r="AR34" i="1"/>
  <c r="BE33" i="18"/>
  <c r="BI33" i="1"/>
  <c r="BD33" i="18"/>
  <c r="BH33" i="1"/>
  <c r="BC33" i="18"/>
  <c r="BG33" i="1"/>
  <c r="BB33" i="18"/>
  <c r="BF33" i="1"/>
  <c r="BA33" i="18"/>
  <c r="BE33" i="1"/>
  <c r="AZ33" i="18"/>
  <c r="BD33" i="1"/>
  <c r="AY33" i="18"/>
  <c r="BC33" i="1"/>
  <c r="AX33" i="18"/>
  <c r="BB33" i="1"/>
  <c r="AW33" i="18"/>
  <c r="BA33" i="1"/>
  <c r="AV33" i="18"/>
  <c r="AZ33" i="1"/>
  <c r="AU33" i="18"/>
  <c r="AY33" i="1"/>
  <c r="AT33" i="18"/>
  <c r="AX33" i="1"/>
  <c r="AS33" i="18"/>
  <c r="AW33" i="1"/>
  <c r="AR33" i="18"/>
  <c r="AV33" i="1"/>
  <c r="AQ33" i="18"/>
  <c r="AU33" i="1"/>
  <c r="AP33" i="18"/>
  <c r="AT33" i="1"/>
  <c r="AO33" i="18"/>
  <c r="AS33" i="1"/>
  <c r="AN33" i="18"/>
  <c r="AR33" i="1"/>
  <c r="BE32" i="18"/>
  <c r="BI32" i="1"/>
  <c r="BD32" i="18"/>
  <c r="BH32" i="1"/>
  <c r="BC32" i="18"/>
  <c r="BG32" i="1"/>
  <c r="BB32" i="18"/>
  <c r="BF32" i="1"/>
  <c r="BA32" i="18"/>
  <c r="BE32" i="1"/>
  <c r="AZ32" i="18"/>
  <c r="BD32" i="1"/>
  <c r="AY32" i="18"/>
  <c r="BC32" i="1"/>
  <c r="AX32" i="18"/>
  <c r="BB32" i="1"/>
  <c r="AW32" i="18"/>
  <c r="BA32" i="1"/>
  <c r="AV32" i="18"/>
  <c r="AZ32" i="1"/>
  <c r="AU32" i="18"/>
  <c r="AY32" i="1"/>
  <c r="AT32" i="18"/>
  <c r="AX32" i="1"/>
  <c r="AS32" i="18"/>
  <c r="AW32" i="1"/>
  <c r="AR32" i="18"/>
  <c r="AV32" i="1"/>
  <c r="AQ32" i="18"/>
  <c r="AU32" i="1"/>
  <c r="AP32" i="18"/>
  <c r="AT32" i="1"/>
  <c r="AO32" i="18"/>
  <c r="AS32" i="1"/>
  <c r="AN32" i="18"/>
  <c r="AR32" i="1"/>
  <c r="BE31" i="18"/>
  <c r="BI31" i="1"/>
  <c r="BD31" i="18"/>
  <c r="BH31" i="1"/>
  <c r="BC31" i="18"/>
  <c r="BG31" i="1"/>
  <c r="BB31" i="18"/>
  <c r="BF31" i="1"/>
  <c r="BA31" i="18"/>
  <c r="BE31" i="1"/>
  <c r="AZ31" i="18"/>
  <c r="BD31" i="1"/>
  <c r="AY31" i="18"/>
  <c r="BC31" i="1"/>
  <c r="AX31" i="18"/>
  <c r="BB31" i="1"/>
  <c r="AW31" i="18"/>
  <c r="BA31" i="1"/>
  <c r="AV31" i="18"/>
  <c r="AZ31" i="1"/>
  <c r="AU31" i="18"/>
  <c r="AY31" i="1"/>
  <c r="AT31" i="18"/>
  <c r="AX31" i="1"/>
  <c r="AS31" i="18"/>
  <c r="AW31" i="1"/>
  <c r="AR31" i="18"/>
  <c r="AV31" i="1"/>
  <c r="AQ31" i="18"/>
  <c r="AU31" i="1"/>
  <c r="AP31" i="18"/>
  <c r="AT31" i="1"/>
  <c r="AO31" i="18"/>
  <c r="AS31" i="1"/>
  <c r="AN31" i="18"/>
  <c r="AR31" i="1"/>
  <c r="BE30" i="18"/>
  <c r="BI30" i="1"/>
  <c r="BD30" i="18"/>
  <c r="BH30" i="1"/>
  <c r="BC30" i="18"/>
  <c r="BG30" i="1"/>
  <c r="BB30" i="18"/>
  <c r="BF30" i="1"/>
  <c r="BA30" i="18"/>
  <c r="BE30" i="1"/>
  <c r="AZ30" i="18"/>
  <c r="BD30" i="1"/>
  <c r="AY30" i="18"/>
  <c r="BC30" i="1"/>
  <c r="AX30" i="18"/>
  <c r="BB30" i="1"/>
  <c r="AW30" i="18"/>
  <c r="BA30" i="1"/>
  <c r="AV30" i="18"/>
  <c r="AZ30" i="1"/>
  <c r="AU30" i="18"/>
  <c r="AY30" i="1"/>
  <c r="AT30" i="18"/>
  <c r="AX30" i="1"/>
  <c r="AS30" i="18"/>
  <c r="AW30" i="1"/>
  <c r="AR30" i="18"/>
  <c r="AV30" i="1"/>
  <c r="AQ30" i="18"/>
  <c r="AU30" i="1"/>
  <c r="AP30" i="18"/>
  <c r="AT30" i="1"/>
  <c r="AO30" i="18"/>
  <c r="AS30" i="1"/>
  <c r="AN30" i="18"/>
  <c r="AR30" i="1"/>
  <c r="BE29" i="18"/>
  <c r="BI29" i="1"/>
  <c r="BD29" i="18"/>
  <c r="BH29" i="1"/>
  <c r="BC29" i="18"/>
  <c r="BG29" i="1"/>
  <c r="BB29" i="18"/>
  <c r="BF29" i="1"/>
  <c r="BA29" i="18"/>
  <c r="BE29" i="1"/>
  <c r="AZ29" i="18"/>
  <c r="BD29" i="1"/>
  <c r="AY29" i="18"/>
  <c r="BC29" i="1"/>
  <c r="AX29" i="18"/>
  <c r="BB29" i="1"/>
  <c r="AW29" i="18"/>
  <c r="BA29" i="1"/>
  <c r="AV29" i="18"/>
  <c r="AZ29" i="1"/>
  <c r="AU29" i="18"/>
  <c r="AY29" i="1"/>
  <c r="AT29" i="18"/>
  <c r="AX29" i="1"/>
  <c r="AS29" i="18"/>
  <c r="AW29" i="1"/>
  <c r="AR29" i="18"/>
  <c r="AV29" i="1"/>
  <c r="AQ29" i="18"/>
  <c r="AU29" i="1"/>
  <c r="AP29" i="18"/>
  <c r="AT29" i="1"/>
  <c r="AO29" i="18"/>
  <c r="AS29" i="1"/>
  <c r="AN29" i="18"/>
  <c r="AR29" i="1"/>
  <c r="BE28" i="18"/>
  <c r="BI28" i="1"/>
  <c r="BD28" i="18"/>
  <c r="BH28" i="1"/>
  <c r="BC28" i="18"/>
  <c r="BG28" i="1"/>
  <c r="BB28" i="18"/>
  <c r="BF28" i="1"/>
  <c r="BA28" i="18"/>
  <c r="BE28" i="1"/>
  <c r="AZ28" i="18"/>
  <c r="BD28" i="1"/>
  <c r="AY28" i="18"/>
  <c r="BC28" i="1"/>
  <c r="AX28" i="18"/>
  <c r="BB28" i="1"/>
  <c r="AW28" i="18"/>
  <c r="BA28" i="1"/>
  <c r="AV28" i="18"/>
  <c r="AZ28" i="1"/>
  <c r="AU28" i="18"/>
  <c r="AY28" i="1"/>
  <c r="AT28" i="18"/>
  <c r="AX28" i="1"/>
  <c r="AS28" i="18"/>
  <c r="AW28" i="1"/>
  <c r="AR28" i="18"/>
  <c r="AV28" i="1"/>
  <c r="AQ28" i="18"/>
  <c r="AU28" i="1"/>
  <c r="AP28" i="18"/>
  <c r="AT28" i="1"/>
  <c r="AO28" i="18"/>
  <c r="AS28" i="1"/>
  <c r="AN28" i="18"/>
  <c r="AR28" i="1"/>
  <c r="BE27" i="18"/>
  <c r="BI27" i="1"/>
  <c r="BD27" i="18"/>
  <c r="BH27" i="1"/>
  <c r="BC27" i="18"/>
  <c r="BG27" i="1"/>
  <c r="BB27" i="18"/>
  <c r="BF27" i="1"/>
  <c r="BA27" i="18"/>
  <c r="BE27" i="1"/>
  <c r="AZ27" i="18"/>
  <c r="BD27" i="1"/>
  <c r="AY27" i="18"/>
  <c r="BC27" i="1"/>
  <c r="AX27" i="18"/>
  <c r="BB27" i="1"/>
  <c r="AW27" i="18"/>
  <c r="BA27" i="1"/>
  <c r="AV27" i="18"/>
  <c r="AZ27" i="1"/>
  <c r="AU27" i="18"/>
  <c r="AY27" i="1"/>
  <c r="AT27" i="18"/>
  <c r="AX27" i="1"/>
  <c r="AS27" i="18"/>
  <c r="AW27" i="1"/>
  <c r="AR27" i="18"/>
  <c r="AV27" i="1"/>
  <c r="AQ27" i="18"/>
  <c r="AU27" i="1"/>
  <c r="AP27" i="18"/>
  <c r="AT27" i="1"/>
  <c r="AO27" i="18"/>
  <c r="AS27" i="1"/>
  <c r="AN27" i="18"/>
  <c r="AR27" i="1"/>
  <c r="BE26" i="18"/>
  <c r="BI26" i="1"/>
  <c r="BD26" i="18"/>
  <c r="BH26" i="1"/>
  <c r="BC26" i="18"/>
  <c r="BG26" i="1"/>
  <c r="BB26" i="18"/>
  <c r="BF26" i="1"/>
  <c r="BA26" i="18"/>
  <c r="BE26" i="1"/>
  <c r="AZ26" i="18"/>
  <c r="BD26" i="1"/>
  <c r="AY26" i="18"/>
  <c r="BC26" i="1"/>
  <c r="AX26" i="18"/>
  <c r="BB26" i="1"/>
  <c r="AW26" i="18"/>
  <c r="BA26" i="1"/>
  <c r="AV26" i="18"/>
  <c r="AZ26" i="1"/>
  <c r="AU26" i="18"/>
  <c r="AY26" i="1"/>
  <c r="AT26" i="18"/>
  <c r="AX26" i="1"/>
  <c r="AS26" i="18"/>
  <c r="AW26" i="1"/>
  <c r="AR26" i="18"/>
  <c r="AV26" i="1"/>
  <c r="AQ26" i="18"/>
  <c r="AU26" i="1"/>
  <c r="AP26" i="18"/>
  <c r="AT26" i="1"/>
  <c r="AO26" i="18"/>
  <c r="AS26" i="1"/>
  <c r="AN26" i="18"/>
  <c r="AR26" i="1"/>
  <c r="BE25" i="18"/>
  <c r="BI25" i="1"/>
  <c r="BD25" i="18"/>
  <c r="BH25" i="1"/>
  <c r="BC25" i="18"/>
  <c r="BG25" i="1"/>
  <c r="BB25" i="18"/>
  <c r="BF25" i="1"/>
  <c r="BA25" i="18"/>
  <c r="BE25" i="1"/>
  <c r="AZ25" i="18"/>
  <c r="BD25" i="1"/>
  <c r="AY25" i="18"/>
  <c r="BC25" i="1"/>
  <c r="AX25" i="18"/>
  <c r="BB25" i="1"/>
  <c r="AW25" i="18"/>
  <c r="BA25" i="1"/>
  <c r="AV25" i="18"/>
  <c r="AZ25" i="1"/>
  <c r="AU25" i="18"/>
  <c r="AY25" i="1"/>
  <c r="AT25" i="18"/>
  <c r="AX25" i="1"/>
  <c r="AS25" i="18"/>
  <c r="AW25" i="1"/>
  <c r="AR25" i="18"/>
  <c r="AV25" i="1"/>
  <c r="AQ25" i="18"/>
  <c r="AU25" i="1"/>
  <c r="AP25" i="18"/>
  <c r="AT25" i="1"/>
  <c r="AO25" i="18"/>
  <c r="AS25" i="1"/>
  <c r="AN25" i="18"/>
  <c r="AR25" i="1"/>
  <c r="BE24" i="18"/>
  <c r="BI24" i="1"/>
  <c r="BD24" i="18"/>
  <c r="BH24" i="1"/>
  <c r="BC24" i="18"/>
  <c r="BG24" i="1"/>
  <c r="BB24" i="18"/>
  <c r="BF24" i="1"/>
  <c r="BA24" i="18"/>
  <c r="BE24" i="1"/>
  <c r="AZ24" i="18"/>
  <c r="BD24" i="1"/>
  <c r="AY24" i="18"/>
  <c r="BC24" i="1"/>
  <c r="AX24" i="18"/>
  <c r="BB24" i="1"/>
  <c r="AW24" i="18"/>
  <c r="BA24" i="1"/>
  <c r="AV24" i="18"/>
  <c r="AZ24" i="1"/>
  <c r="AU24" i="18"/>
  <c r="AY24" i="1"/>
  <c r="AT24" i="18"/>
  <c r="AX24" i="1"/>
  <c r="AS24" i="18"/>
  <c r="AW24" i="1"/>
  <c r="AR24" i="18"/>
  <c r="AV24" i="1"/>
  <c r="AQ24" i="18"/>
  <c r="AU24" i="1"/>
  <c r="AP24" i="18"/>
  <c r="AT24" i="1"/>
  <c r="AO24" i="18"/>
  <c r="AS24" i="1"/>
  <c r="AN24" i="18"/>
  <c r="AR24" i="1"/>
  <c r="BE23" i="18"/>
  <c r="BI23" i="1"/>
  <c r="BD23" i="18"/>
  <c r="BH23" i="1"/>
  <c r="BC23" i="18"/>
  <c r="BG23" i="1"/>
  <c r="BB23" i="18"/>
  <c r="BF23" i="1"/>
  <c r="BA23" i="18"/>
  <c r="BE23" i="1"/>
  <c r="AZ23" i="18"/>
  <c r="BD23" i="1"/>
  <c r="AY23" i="18"/>
  <c r="BC23" i="1"/>
  <c r="AX23" i="18"/>
  <c r="BB23" i="1"/>
  <c r="AW23" i="18"/>
  <c r="BA23" i="1"/>
  <c r="AV23" i="18"/>
  <c r="AZ23" i="1"/>
  <c r="AU23" i="18"/>
  <c r="AY23" i="1"/>
  <c r="AT23" i="18"/>
  <c r="AX23" i="1"/>
  <c r="AS23" i="18"/>
  <c r="AW23" i="1"/>
  <c r="AR23" i="18"/>
  <c r="AV23" i="1"/>
  <c r="AQ23" i="18"/>
  <c r="AU23" i="1"/>
  <c r="AP23" i="18"/>
  <c r="AT23" i="1"/>
  <c r="AO23" i="18"/>
  <c r="AS23" i="1"/>
  <c r="AN23" i="18"/>
  <c r="AR23" i="1"/>
  <c r="BE22" i="18"/>
  <c r="BI22" i="1"/>
  <c r="BD22" i="18"/>
  <c r="BH22" i="1"/>
  <c r="BC22" i="18"/>
  <c r="BG22" i="1"/>
  <c r="BB22" i="18"/>
  <c r="BF22" i="1"/>
  <c r="BA22" i="18"/>
  <c r="BE22" i="1"/>
  <c r="AZ22" i="18"/>
  <c r="BD22" i="1"/>
  <c r="AY22" i="18"/>
  <c r="BC22" i="1"/>
  <c r="AX22" i="18"/>
  <c r="BB22" i="1"/>
  <c r="AW22" i="18"/>
  <c r="BA22" i="1"/>
  <c r="AV22" i="18"/>
  <c r="AZ22" i="1"/>
  <c r="AU22" i="18"/>
  <c r="AY22" i="1"/>
  <c r="AT22" i="18"/>
  <c r="AX22" i="1"/>
  <c r="AS22" i="18"/>
  <c r="AW22" i="1"/>
  <c r="AR22" i="18"/>
  <c r="AV22" i="1"/>
  <c r="AQ22" i="18"/>
  <c r="AU22" i="1"/>
  <c r="AP22" i="18"/>
  <c r="AT22" i="1"/>
  <c r="AO22" i="18"/>
  <c r="AS22" i="1"/>
  <c r="AN22" i="18"/>
  <c r="AR22" i="1"/>
  <c r="BE21" i="18"/>
  <c r="BI21" i="1"/>
  <c r="BD21" i="18"/>
  <c r="BH21" i="1"/>
  <c r="BC21" i="18"/>
  <c r="BG21" i="1"/>
  <c r="BB21" i="18"/>
  <c r="BF21" i="1"/>
  <c r="BA21" i="18"/>
  <c r="BE21" i="1"/>
  <c r="AZ21" i="18"/>
  <c r="BD21" i="1"/>
  <c r="AY21" i="18"/>
  <c r="BC21" i="1"/>
  <c r="AX21" i="18"/>
  <c r="BB21" i="1"/>
  <c r="AW21" i="18"/>
  <c r="BA21" i="1"/>
  <c r="AV21" i="18"/>
  <c r="AZ21" i="1"/>
  <c r="AU21" i="18"/>
  <c r="AY21" i="1"/>
  <c r="AT21" i="18"/>
  <c r="AX21" i="1"/>
  <c r="AS21" i="18"/>
  <c r="AW21" i="1"/>
  <c r="AR21" i="18"/>
  <c r="AV21" i="1"/>
  <c r="AQ21" i="18"/>
  <c r="AU21" i="1"/>
  <c r="AP21" i="18"/>
  <c r="AT21" i="1"/>
  <c r="AO21" i="18"/>
  <c r="AS21" i="1"/>
  <c r="AN21" i="18"/>
  <c r="AR21" i="1"/>
  <c r="BE20" i="18"/>
  <c r="BI20" i="1"/>
  <c r="BD20" i="18"/>
  <c r="BH20" i="1"/>
  <c r="BC20" i="18"/>
  <c r="BG20" i="1"/>
  <c r="BB20" i="18"/>
  <c r="BF20" i="1"/>
  <c r="BA20" i="18"/>
  <c r="BE20" i="1"/>
  <c r="AZ20" i="18"/>
  <c r="BD20" i="1"/>
  <c r="AY20" i="18"/>
  <c r="BC20" i="1"/>
  <c r="AX20" i="18"/>
  <c r="BB20" i="1"/>
  <c r="AW20" i="18"/>
  <c r="BA20" i="1"/>
  <c r="AV20" i="18"/>
  <c r="AZ20" i="1"/>
  <c r="AU20" i="18"/>
  <c r="AY20" i="1"/>
  <c r="AT20" i="18"/>
  <c r="AX20" i="1"/>
  <c r="AS20" i="18"/>
  <c r="AW20" i="1"/>
  <c r="AR20" i="18"/>
  <c r="AV20" i="1"/>
  <c r="AQ20" i="18"/>
  <c r="AU20" i="1"/>
  <c r="AP20" i="18"/>
  <c r="AT20" i="1"/>
  <c r="AO20" i="18"/>
  <c r="AS20" i="1"/>
  <c r="AN20" i="18"/>
  <c r="AR20" i="1"/>
  <c r="BE19" i="18"/>
  <c r="BI19" i="1"/>
  <c r="BD19" i="18"/>
  <c r="BH19" i="1"/>
  <c r="BC19" i="18"/>
  <c r="BG19" i="1"/>
  <c r="BB19" i="18"/>
  <c r="BF19" i="1"/>
  <c r="BA19" i="18"/>
  <c r="BE19" i="1"/>
  <c r="AZ19" i="18"/>
  <c r="BD19" i="1"/>
  <c r="AY19" i="18"/>
  <c r="BC19" i="1"/>
  <c r="AX19" i="18"/>
  <c r="BB19" i="1"/>
  <c r="AW19" i="18"/>
  <c r="BA19" i="1"/>
  <c r="AV19" i="18"/>
  <c r="AZ19" i="1"/>
  <c r="AU19" i="18"/>
  <c r="AY19" i="1"/>
  <c r="AT19" i="18"/>
  <c r="AX19" i="1"/>
  <c r="AS19" i="18"/>
  <c r="AW19" i="1"/>
  <c r="AR19" i="18"/>
  <c r="AV19" i="1"/>
  <c r="AQ19" i="18"/>
  <c r="AU19" i="1"/>
  <c r="AP19" i="18"/>
  <c r="AT19" i="1"/>
  <c r="AO19" i="18"/>
  <c r="AS19" i="1"/>
  <c r="AN19" i="18"/>
  <c r="AR19" i="1"/>
  <c r="BE18" i="18"/>
  <c r="BI18" i="1"/>
  <c r="BD18" i="18"/>
  <c r="BH18" i="1"/>
  <c r="BC18" i="18"/>
  <c r="BG18" i="1"/>
  <c r="BB18" i="18"/>
  <c r="BF18" i="1"/>
  <c r="BA18" i="18"/>
  <c r="BE18" i="1"/>
  <c r="AZ18" i="18"/>
  <c r="BD18" i="1"/>
  <c r="AY18" i="18"/>
  <c r="BC18" i="1"/>
  <c r="AX18" i="18"/>
  <c r="BB18" i="1"/>
  <c r="AW18" i="18"/>
  <c r="BA18" i="1"/>
  <c r="AV18" i="18"/>
  <c r="AZ18" i="1"/>
  <c r="AU18" i="18"/>
  <c r="AY18" i="1"/>
  <c r="AT18" i="18"/>
  <c r="AX18" i="1"/>
  <c r="AS18" i="18"/>
  <c r="AW18" i="1"/>
  <c r="AR18" i="18"/>
  <c r="AV18" i="1"/>
  <c r="AQ18" i="18"/>
  <c r="AU18" i="1"/>
  <c r="AP18" i="18"/>
  <c r="AT18" i="1"/>
  <c r="AO18" i="18"/>
  <c r="AS18" i="1"/>
  <c r="AN18" i="18"/>
  <c r="AR18" i="1"/>
  <c r="BE17" i="18"/>
  <c r="BI17" i="1"/>
  <c r="BD17" i="18"/>
  <c r="BH17" i="1"/>
  <c r="BC17" i="18"/>
  <c r="BG17" i="1"/>
  <c r="BB17" i="18"/>
  <c r="BF17" i="1"/>
  <c r="BA17" i="18"/>
  <c r="BE17" i="1"/>
  <c r="AZ17" i="18"/>
  <c r="BD17" i="1"/>
  <c r="AY17" i="18"/>
  <c r="BC17" i="1"/>
  <c r="AX17" i="18"/>
  <c r="BB17" i="1"/>
  <c r="AW17" i="18"/>
  <c r="BA17" i="1"/>
  <c r="AV17" i="18"/>
  <c r="AZ17" i="1"/>
  <c r="AU17" i="18"/>
  <c r="AY17" i="1"/>
  <c r="AT17" i="18"/>
  <c r="AX17" i="1"/>
  <c r="AS17" i="18"/>
  <c r="AW17" i="1"/>
  <c r="AR17" i="18"/>
  <c r="AV17" i="1"/>
  <c r="AQ17" i="18"/>
  <c r="AU17" i="1"/>
  <c r="AP17" i="18"/>
  <c r="AT17" i="1"/>
  <c r="AO17" i="18"/>
  <c r="AS17" i="1"/>
  <c r="AN17" i="18"/>
  <c r="AR17" i="1"/>
  <c r="BE16" i="18"/>
  <c r="BI16" i="1"/>
  <c r="BD16" i="18"/>
  <c r="BH16" i="1"/>
  <c r="BC16" i="18"/>
  <c r="BG16" i="1"/>
  <c r="BB16" i="18"/>
  <c r="BF16" i="1"/>
  <c r="BA16" i="18"/>
  <c r="BE16" i="1"/>
  <c r="AZ16" i="18"/>
  <c r="BD16" i="1"/>
  <c r="AY16" i="18"/>
  <c r="BC16" i="1"/>
  <c r="AX16" i="18"/>
  <c r="BB16" i="1"/>
  <c r="AW16" i="18"/>
  <c r="BA16" i="1"/>
  <c r="AV16" i="18"/>
  <c r="AZ16" i="1"/>
  <c r="AU16" i="18"/>
  <c r="AY16" i="1"/>
  <c r="AT16" i="18"/>
  <c r="AX16" i="1"/>
  <c r="AS16" i="18"/>
  <c r="AW16" i="1"/>
  <c r="AR16" i="18"/>
  <c r="AV16" i="1"/>
  <c r="AQ16" i="18"/>
  <c r="AU16" i="1"/>
  <c r="AP16" i="18"/>
  <c r="AT16" i="1"/>
  <c r="AO16" i="18"/>
  <c r="AS16" i="1"/>
  <c r="AN16" i="18"/>
  <c r="AR16" i="1"/>
  <c r="BE15" i="18"/>
  <c r="BI15" i="1"/>
  <c r="BD15" i="18"/>
  <c r="BH15" i="1"/>
  <c r="BC15" i="18"/>
  <c r="BG15" i="1"/>
  <c r="BB15" i="18"/>
  <c r="BF15" i="1"/>
  <c r="BA15" i="18"/>
  <c r="BE15" i="1"/>
  <c r="AZ15" i="18"/>
  <c r="BD15" i="1"/>
  <c r="AY15" i="18"/>
  <c r="BC15" i="1"/>
  <c r="AX15" i="18"/>
  <c r="BB15" i="1"/>
  <c r="AW15" i="18"/>
  <c r="BA15" i="1"/>
  <c r="AV15" i="18"/>
  <c r="AZ15" i="1"/>
  <c r="AU15" i="18"/>
  <c r="AY15" i="1"/>
  <c r="AT15" i="18"/>
  <c r="AX15" i="1"/>
  <c r="AS15" i="18"/>
  <c r="AW15" i="1"/>
  <c r="AR15" i="18"/>
  <c r="AV15" i="1"/>
  <c r="AQ15" i="18"/>
  <c r="AU15" i="1"/>
  <c r="AP15" i="18"/>
  <c r="AT15" i="1"/>
  <c r="AO15" i="18"/>
  <c r="AS15" i="1"/>
  <c r="AN15" i="18"/>
  <c r="AR15" i="1"/>
  <c r="BE14" i="18"/>
  <c r="BI14" i="1"/>
  <c r="BD14" i="18"/>
  <c r="BH14" i="1"/>
  <c r="BC14" i="18"/>
  <c r="BG14" i="1"/>
  <c r="BB14" i="18"/>
  <c r="BF14" i="1"/>
  <c r="BA14" i="18"/>
  <c r="BE14" i="1"/>
  <c r="AZ14" i="18"/>
  <c r="BD14" i="1"/>
  <c r="AY14" i="18"/>
  <c r="BC14" i="1"/>
  <c r="AX14" i="18"/>
  <c r="BB14" i="1"/>
  <c r="AW14" i="18"/>
  <c r="BA14" i="1"/>
  <c r="AV14" i="18"/>
  <c r="AZ14" i="1"/>
  <c r="AU14" i="18"/>
  <c r="AY14" i="1"/>
  <c r="AT14" i="18"/>
  <c r="AX14" i="1"/>
  <c r="AS14" i="18"/>
  <c r="AW14" i="1"/>
  <c r="AR14" i="18"/>
  <c r="AV14" i="1"/>
  <c r="AQ14" i="18"/>
  <c r="AU14" i="1"/>
  <c r="AP14" i="18"/>
  <c r="AT14" i="1"/>
  <c r="AO14" i="18"/>
  <c r="AS14" i="1"/>
  <c r="AN14" i="18"/>
  <c r="AR14" i="1"/>
  <c r="BE13" i="18"/>
  <c r="BI13" i="1"/>
  <c r="BD13" i="18"/>
  <c r="BH13" i="1"/>
  <c r="BC13" i="18"/>
  <c r="BG13" i="1"/>
  <c r="BB13" i="18"/>
  <c r="BF13" i="1"/>
  <c r="BA13" i="18"/>
  <c r="BE13" i="1"/>
  <c r="AZ13" i="18"/>
  <c r="BD13" i="1"/>
  <c r="AY13" i="18"/>
  <c r="BC13" i="1"/>
  <c r="AX13" i="18"/>
  <c r="BB13" i="1"/>
  <c r="AW13" i="18"/>
  <c r="BA13" i="1"/>
  <c r="AV13" i="18"/>
  <c r="AZ13" i="1"/>
  <c r="AU13" i="18"/>
  <c r="AY13" i="1"/>
  <c r="AT13" i="18"/>
  <c r="AX13" i="1"/>
  <c r="AS13" i="18"/>
  <c r="AW13" i="1"/>
  <c r="AR13" i="18"/>
  <c r="AV13" i="1"/>
  <c r="AQ13" i="18"/>
  <c r="AU13" i="1"/>
  <c r="AP13" i="18"/>
  <c r="AT13" i="1"/>
  <c r="AO13" i="18"/>
  <c r="AS13" i="1"/>
  <c r="AN13" i="18"/>
  <c r="AR13" i="1"/>
  <c r="BE12" i="18"/>
  <c r="BI12" i="1"/>
  <c r="BD12" i="18"/>
  <c r="BH12" i="1"/>
  <c r="BC12" i="18"/>
  <c r="BG12" i="1"/>
  <c r="BB12" i="18"/>
  <c r="BF12" i="1"/>
  <c r="BA12" i="18"/>
  <c r="BE12" i="1"/>
  <c r="AZ12" i="18"/>
  <c r="BD12" i="1"/>
  <c r="AY12" i="18"/>
  <c r="BC12" i="1"/>
  <c r="AX12" i="18"/>
  <c r="BB12" i="1"/>
  <c r="AW12" i="18"/>
  <c r="BA12" i="1"/>
  <c r="AV12" i="18"/>
  <c r="AZ12" i="1"/>
  <c r="AU12" i="18"/>
  <c r="AY12" i="1"/>
  <c r="AT12" i="18"/>
  <c r="AX12" i="1"/>
  <c r="AS12" i="18"/>
  <c r="AW12" i="1"/>
  <c r="AR12" i="18"/>
  <c r="AV12" i="1"/>
  <c r="AQ12" i="18"/>
  <c r="AU12" i="1"/>
  <c r="AP12" i="18"/>
  <c r="AT12" i="1"/>
  <c r="AO12" i="18"/>
  <c r="AS12" i="1"/>
  <c r="AN12" i="18"/>
  <c r="AR12" i="1"/>
  <c r="BE11" i="18"/>
  <c r="BI11" i="1"/>
  <c r="BD11" i="18"/>
  <c r="BH11" i="1"/>
  <c r="BC11" i="18"/>
  <c r="BG11" i="1"/>
  <c r="BB11" i="18"/>
  <c r="BF11" i="1"/>
  <c r="BA11" i="18"/>
  <c r="BE11" i="1"/>
  <c r="AZ11" i="18"/>
  <c r="BD11" i="1"/>
  <c r="AY11" i="18"/>
  <c r="BC11" i="1"/>
  <c r="AX11" i="18"/>
  <c r="BB11" i="1"/>
  <c r="AW11" i="18"/>
  <c r="BA11" i="1"/>
  <c r="AV11" i="18"/>
  <c r="AZ11" i="1"/>
  <c r="AU11" i="18"/>
  <c r="AY11" i="1"/>
  <c r="AT11" i="18"/>
  <c r="AX11" i="1"/>
  <c r="AS11" i="18"/>
  <c r="AW11" i="1"/>
  <c r="AR11" i="18"/>
  <c r="AV11" i="1"/>
  <c r="AQ11" i="18"/>
  <c r="AU11" i="1"/>
  <c r="AP11" i="18"/>
  <c r="AT11" i="1"/>
  <c r="AO11" i="18"/>
  <c r="AS11" i="1"/>
  <c r="AN11" i="18"/>
  <c r="AR11" i="1"/>
  <c r="BE10" i="18"/>
  <c r="BI10" i="1"/>
  <c r="BD10" i="18"/>
  <c r="BH10" i="1"/>
  <c r="BC10" i="18"/>
  <c r="BG10" i="1"/>
  <c r="BB10" i="18"/>
  <c r="BF10" i="1"/>
  <c r="BA10" i="18"/>
  <c r="BE10" i="1"/>
  <c r="AZ10" i="18"/>
  <c r="BD10" i="1"/>
  <c r="AY10" i="18"/>
  <c r="BC10" i="1"/>
  <c r="AX10" i="18"/>
  <c r="BB10" i="1"/>
  <c r="AW10" i="18"/>
  <c r="BA10" i="1"/>
  <c r="AV10" i="18"/>
  <c r="AZ10" i="1"/>
  <c r="AU10" i="18"/>
  <c r="AY10" i="1"/>
  <c r="AT10" i="18"/>
  <c r="AX10" i="1"/>
  <c r="AS10" i="18"/>
  <c r="AW10" i="1"/>
  <c r="AR10" i="18"/>
  <c r="AV10" i="1"/>
  <c r="AQ10" i="18"/>
  <c r="AU10" i="1"/>
  <c r="AP10" i="18"/>
  <c r="AT10" i="1"/>
  <c r="AO10" i="18"/>
  <c r="AS10" i="1"/>
  <c r="AN10" i="18"/>
  <c r="AR10" i="1"/>
  <c r="BE9" i="18"/>
  <c r="BI9" i="1"/>
  <c r="BD9" i="18"/>
  <c r="BH9" i="1"/>
  <c r="BC9" i="18"/>
  <c r="BG9" i="1"/>
  <c r="BB9" i="18"/>
  <c r="BF9" i="1"/>
  <c r="BA9" i="18"/>
  <c r="BE9" i="1"/>
  <c r="AZ9" i="18"/>
  <c r="BD9" i="1"/>
  <c r="AY9" i="18"/>
  <c r="BC9" i="1"/>
  <c r="AX9" i="18"/>
  <c r="BB9" i="1"/>
  <c r="AW9" i="18"/>
  <c r="BA9" i="1"/>
  <c r="AV9" i="18"/>
  <c r="AZ9" i="1"/>
  <c r="AU9" i="18"/>
  <c r="AY9" i="1"/>
  <c r="AT9" i="18"/>
  <c r="AX9" i="1"/>
  <c r="AS9" i="18"/>
  <c r="AW9" i="1"/>
  <c r="AR9" i="18"/>
  <c r="AV9" i="1"/>
  <c r="AQ9" i="18"/>
  <c r="AU9" i="1"/>
  <c r="AP9" i="18"/>
  <c r="AT9" i="1"/>
  <c r="AO9" i="18"/>
  <c r="AS9" i="1"/>
  <c r="AN9" i="18"/>
  <c r="AR9" i="1"/>
  <c r="BE8" i="18"/>
  <c r="BI8" i="1"/>
  <c r="BD8" i="18"/>
  <c r="BH8" i="1"/>
  <c r="BC8" i="18"/>
  <c r="BG8" i="1"/>
  <c r="BB8" i="18"/>
  <c r="BF8" i="1"/>
  <c r="BA8" i="18"/>
  <c r="BE8" i="1"/>
  <c r="AZ8" i="18"/>
  <c r="BD8" i="1"/>
  <c r="AY8" i="18"/>
  <c r="BC8" i="1"/>
  <c r="AX8" i="18"/>
  <c r="BB8" i="1"/>
  <c r="AW8" i="18"/>
  <c r="BA8" i="1"/>
  <c r="AV8" i="18"/>
  <c r="AZ8" i="1"/>
  <c r="AU8" i="18"/>
  <c r="AY8" i="1"/>
  <c r="AT8" i="18"/>
  <c r="AX8" i="1"/>
  <c r="AS8" i="18"/>
  <c r="AW8" i="1"/>
  <c r="AR8" i="18"/>
  <c r="AV8" i="1"/>
  <c r="AQ8" i="18"/>
  <c r="AU8" i="1"/>
  <c r="AP8" i="18"/>
  <c r="AT8" i="1"/>
  <c r="AO8" i="18"/>
  <c r="AS8" i="1"/>
  <c r="AN8" i="18"/>
  <c r="AR8" i="1"/>
  <c r="BE7" i="18"/>
  <c r="BI7" i="1"/>
  <c r="BD7" i="18"/>
  <c r="BH7" i="1"/>
  <c r="BC7" i="18"/>
  <c r="BG7" i="1"/>
  <c r="BB7" i="18"/>
  <c r="BF7" i="1"/>
  <c r="BA7" i="18"/>
  <c r="BE7" i="1"/>
  <c r="AZ7" i="18"/>
  <c r="BD7" i="1"/>
  <c r="AY7" i="18"/>
  <c r="BC7" i="1"/>
  <c r="AX7" i="18"/>
  <c r="BB7" i="1"/>
  <c r="AW7" i="18"/>
  <c r="BA7" i="1"/>
  <c r="AV7" i="18"/>
  <c r="AZ7" i="1"/>
  <c r="AU7" i="18"/>
  <c r="AY7" i="1"/>
  <c r="AT7" i="18"/>
  <c r="AX7" i="1"/>
  <c r="AS7" i="18"/>
  <c r="AW7" i="1"/>
  <c r="AR7" i="18"/>
  <c r="AV7" i="1"/>
  <c r="AQ7" i="18"/>
  <c r="AU7" i="1"/>
  <c r="AP7" i="18"/>
  <c r="AT7" i="1"/>
  <c r="AO7" i="18"/>
  <c r="AS7" i="1"/>
  <c r="AN7" i="18"/>
  <c r="AR7" i="1"/>
  <c r="BE6" i="18"/>
  <c r="BI6" i="1"/>
  <c r="BD6" i="18"/>
  <c r="BH6" i="1"/>
  <c r="BC6" i="18"/>
  <c r="BG6" i="1"/>
  <c r="BB6" i="18"/>
  <c r="BF6" i="1"/>
  <c r="BA6" i="18"/>
  <c r="BE6" i="1"/>
  <c r="AZ6" i="18"/>
  <c r="BD6" i="1"/>
  <c r="AY6" i="18"/>
  <c r="BC6" i="1"/>
  <c r="AX6" i="18"/>
  <c r="BB6" i="1"/>
  <c r="AW6" i="18"/>
  <c r="BA6" i="1"/>
  <c r="AV6" i="18"/>
  <c r="AZ6" i="1"/>
  <c r="AU6" i="18"/>
  <c r="AY6" i="1"/>
  <c r="AT6" i="18"/>
  <c r="AX6" i="1"/>
  <c r="AS6" i="18"/>
  <c r="AW6" i="1"/>
  <c r="AR6" i="18"/>
  <c r="AV6" i="1"/>
  <c r="AQ6" i="18"/>
  <c r="AU6" i="1"/>
  <c r="AP6" i="18"/>
  <c r="AT6" i="1"/>
  <c r="AO6" i="18"/>
  <c r="AS6" i="1"/>
  <c r="AN6" i="18"/>
  <c r="AR6" i="1"/>
  <c r="BE5" i="18"/>
  <c r="BI5" i="1"/>
  <c r="BD5" i="18"/>
  <c r="BH5" i="1"/>
  <c r="BC5" i="18"/>
  <c r="BG5" i="1"/>
  <c r="BB5" i="18"/>
  <c r="BF5" i="1"/>
  <c r="BA5" i="18"/>
  <c r="BE5" i="1"/>
  <c r="AZ5" i="18"/>
  <c r="BD5" i="1"/>
  <c r="AY5" i="18"/>
  <c r="BC5" i="1"/>
  <c r="AX5" i="18"/>
  <c r="BB5" i="1"/>
  <c r="AW5" i="18"/>
  <c r="BA5" i="1"/>
  <c r="AV5" i="18"/>
  <c r="AZ5" i="1"/>
  <c r="AU5" i="18"/>
  <c r="AY5" i="1"/>
  <c r="AT5" i="18"/>
  <c r="AX5" i="1"/>
  <c r="AS5" i="18"/>
  <c r="AW5" i="1"/>
  <c r="AR5" i="18"/>
  <c r="AV5" i="1"/>
  <c r="AQ5" i="18"/>
  <c r="AU5" i="1"/>
  <c r="AP5" i="18"/>
  <c r="AT5" i="1"/>
  <c r="AO5" i="18"/>
  <c r="AS5" i="1"/>
  <c r="AN5" i="18"/>
  <c r="AR5" i="1"/>
  <c r="BE4" i="18"/>
  <c r="BI4" i="1"/>
  <c r="BD4" i="18"/>
  <c r="BH4" i="1"/>
  <c r="BC4" i="18"/>
  <c r="BG4" i="1"/>
  <c r="BB4" i="18"/>
  <c r="BF4" i="1"/>
  <c r="BA4" i="18"/>
  <c r="BE4" i="1"/>
  <c r="AZ4" i="18"/>
  <c r="BD4" i="1"/>
  <c r="AY4" i="18"/>
  <c r="BC4" i="1"/>
  <c r="AX4" i="18"/>
  <c r="BB4" i="1"/>
  <c r="AW4" i="18"/>
  <c r="BA4" i="1"/>
  <c r="AV4" i="18"/>
  <c r="AZ4" i="1"/>
  <c r="AU4" i="18"/>
  <c r="AY4" i="1"/>
  <c r="AT4" i="18"/>
  <c r="AX4" i="1"/>
  <c r="AS4" i="18"/>
  <c r="AW4" i="1"/>
  <c r="AR4" i="18"/>
  <c r="AV4" i="1"/>
  <c r="AQ4" i="18"/>
  <c r="AU4" i="1"/>
  <c r="AP4" i="18"/>
  <c r="AT4" i="1"/>
  <c r="AO4" i="18"/>
  <c r="AS4" i="1"/>
  <c r="AN4" i="18"/>
  <c r="AR4" i="1"/>
  <c r="BE3" i="18"/>
  <c r="BI3" i="1"/>
  <c r="BD3" i="18"/>
  <c r="BH3" i="1"/>
  <c r="BC3" i="18"/>
  <c r="BG3" i="1"/>
  <c r="BB3" i="18"/>
  <c r="BF3" i="1"/>
  <c r="BA3" i="18"/>
  <c r="BE3" i="1"/>
  <c r="AZ3" i="18"/>
  <c r="BD3" i="1"/>
  <c r="AY3" i="18"/>
  <c r="BC3" i="1"/>
  <c r="AX3" i="18"/>
  <c r="BB3" i="1"/>
  <c r="AW3" i="18"/>
  <c r="BA3" i="1"/>
  <c r="AV3" i="18"/>
  <c r="AZ3" i="1"/>
  <c r="AU3" i="18"/>
  <c r="AY3" i="1"/>
  <c r="AT3" i="18"/>
  <c r="AX3" i="1"/>
  <c r="AS3" i="18"/>
  <c r="AW3" i="1"/>
  <c r="AR3" i="18"/>
  <c r="AV3" i="1"/>
  <c r="AQ3" i="18"/>
  <c r="AU3" i="1"/>
  <c r="AP3" i="18"/>
  <c r="AT3" i="1"/>
  <c r="AO3" i="18"/>
  <c r="AS3" i="1"/>
  <c r="AN3" i="18"/>
  <c r="AR3" i="1"/>
  <c r="BE310" i="18"/>
  <c r="BD310" i="18"/>
  <c r="BC310" i="18"/>
  <c r="BB310" i="18"/>
  <c r="BA310" i="18"/>
  <c r="AZ310" i="18"/>
  <c r="AY310" i="18"/>
  <c r="AX310" i="18"/>
  <c r="AW310" i="18"/>
  <c r="AV310" i="18"/>
  <c r="AU310" i="18"/>
  <c r="AT310" i="18"/>
  <c r="AS310" i="18"/>
  <c r="AR310" i="18"/>
  <c r="AQ310" i="18"/>
  <c r="AP310" i="18"/>
  <c r="AO310" i="18"/>
  <c r="AN310" i="18"/>
  <c r="D2" i="5"/>
  <c r="AC2" i="1"/>
  <c r="C16" i="5"/>
  <c r="AB16" i="1"/>
  <c r="C17" i="5"/>
  <c r="AB17" i="1"/>
  <c r="C18" i="5"/>
  <c r="AB18" i="1"/>
  <c r="C19" i="5"/>
  <c r="AB19" i="1"/>
  <c r="C20" i="5"/>
  <c r="AB20" i="1"/>
  <c r="C21" i="5"/>
  <c r="AB21" i="1"/>
  <c r="C22" i="5"/>
  <c r="AB22" i="1"/>
  <c r="C23" i="5"/>
  <c r="AB23" i="1"/>
  <c r="C24" i="5"/>
  <c r="AB24" i="1"/>
  <c r="C25" i="5"/>
  <c r="AB25" i="1"/>
  <c r="C26" i="5"/>
  <c r="AB26" i="1"/>
  <c r="C27" i="5"/>
  <c r="AB27" i="1"/>
  <c r="C28" i="5"/>
  <c r="AB28" i="1"/>
  <c r="C29" i="5"/>
  <c r="AB29" i="1"/>
  <c r="C30" i="5"/>
  <c r="AB30" i="1"/>
  <c r="C31" i="5"/>
  <c r="AB31" i="1"/>
  <c r="C32" i="5"/>
  <c r="AB32" i="1"/>
  <c r="C33" i="5"/>
  <c r="AB33" i="1"/>
  <c r="C34" i="5"/>
  <c r="AB34" i="1"/>
  <c r="C35" i="5"/>
  <c r="AB35" i="1"/>
  <c r="C36" i="5"/>
  <c r="AB36" i="1"/>
  <c r="C37" i="5"/>
  <c r="AB37" i="1"/>
  <c r="C38" i="5"/>
  <c r="AB38" i="1"/>
  <c r="C39" i="5"/>
  <c r="AB39" i="1"/>
  <c r="C40" i="5"/>
  <c r="AB40" i="1"/>
  <c r="C41" i="5"/>
  <c r="AB41" i="1"/>
  <c r="C42" i="5"/>
  <c r="AB42" i="1"/>
  <c r="C43" i="5"/>
  <c r="AB43" i="1"/>
  <c r="C44" i="5"/>
  <c r="AB44" i="1"/>
  <c r="C45" i="5"/>
  <c r="AB45" i="1"/>
  <c r="C46" i="5"/>
  <c r="AB46" i="1"/>
  <c r="C47" i="5"/>
  <c r="AB47" i="1"/>
  <c r="C48" i="5"/>
  <c r="AB48" i="1"/>
  <c r="C49" i="5"/>
  <c r="AB49" i="1"/>
  <c r="C50" i="5"/>
  <c r="AB50" i="1"/>
  <c r="C51" i="5"/>
  <c r="AB51" i="1"/>
  <c r="C52" i="5"/>
  <c r="AB52" i="1"/>
  <c r="C53" i="5"/>
  <c r="AB53" i="1"/>
  <c r="C54" i="5"/>
  <c r="AB54" i="1"/>
  <c r="C55" i="5"/>
  <c r="AB55" i="1"/>
  <c r="C56" i="5"/>
  <c r="AB56" i="1"/>
  <c r="C57" i="5"/>
  <c r="AB57" i="1"/>
  <c r="C58" i="5"/>
  <c r="AB58" i="1"/>
  <c r="C59" i="5"/>
  <c r="AB59" i="1"/>
  <c r="C60" i="5"/>
  <c r="AB60" i="1"/>
  <c r="C61" i="5"/>
  <c r="AB61" i="1"/>
  <c r="C62" i="5"/>
  <c r="AB62" i="1"/>
  <c r="C63" i="5"/>
  <c r="AB63" i="1"/>
  <c r="C64" i="5"/>
  <c r="AB64" i="1"/>
  <c r="C65" i="5"/>
  <c r="AB65" i="1"/>
  <c r="C66" i="5"/>
  <c r="AB66" i="1"/>
  <c r="C67" i="5"/>
  <c r="AB67" i="1"/>
  <c r="C68" i="5"/>
  <c r="AB68" i="1"/>
  <c r="C69" i="5"/>
  <c r="AB69" i="1"/>
  <c r="C70" i="5"/>
  <c r="AB70" i="1"/>
  <c r="C71" i="5"/>
  <c r="AB71" i="1"/>
  <c r="C72" i="5"/>
  <c r="AB72" i="1"/>
  <c r="C73" i="5"/>
  <c r="AB73" i="1"/>
  <c r="C74" i="5"/>
  <c r="AB74" i="1"/>
  <c r="C75" i="5"/>
  <c r="AB75" i="1"/>
  <c r="C76" i="5"/>
  <c r="AB76" i="1"/>
  <c r="C77" i="5"/>
  <c r="AB77" i="1"/>
  <c r="C78" i="5"/>
  <c r="AB78" i="1"/>
  <c r="C79" i="5"/>
  <c r="AB79" i="1"/>
  <c r="C80" i="5"/>
  <c r="AB80" i="1"/>
  <c r="C81" i="5"/>
  <c r="AB81" i="1"/>
  <c r="C82" i="5"/>
  <c r="AB82" i="1"/>
  <c r="C83" i="5"/>
  <c r="AB83" i="1"/>
  <c r="C84" i="5"/>
  <c r="AB84" i="1"/>
  <c r="C85" i="5"/>
  <c r="AB85" i="1"/>
  <c r="C86" i="5"/>
  <c r="AB86" i="1"/>
  <c r="C87" i="5"/>
  <c r="AB87" i="1"/>
  <c r="C88" i="5"/>
  <c r="AB88" i="1"/>
  <c r="C89" i="5"/>
  <c r="AB89" i="1"/>
  <c r="C90" i="5"/>
  <c r="AB90" i="1"/>
  <c r="C91" i="5"/>
  <c r="AB91" i="1"/>
  <c r="C92" i="5"/>
  <c r="AB92" i="1"/>
  <c r="C93" i="5"/>
  <c r="AB93" i="1"/>
  <c r="C94" i="5"/>
  <c r="AB94" i="1"/>
  <c r="C95" i="5"/>
  <c r="AB95" i="1"/>
  <c r="C96" i="5"/>
  <c r="AB96" i="1"/>
  <c r="C97" i="5"/>
  <c r="AB97" i="1"/>
  <c r="C98" i="5"/>
  <c r="AB98" i="1"/>
  <c r="C99" i="5"/>
  <c r="AB99" i="1"/>
  <c r="C100" i="5"/>
  <c r="AB100" i="1"/>
  <c r="C101" i="5"/>
  <c r="AB101" i="1"/>
  <c r="C102" i="5"/>
  <c r="AB102" i="1"/>
  <c r="C103" i="5"/>
  <c r="AB103" i="1"/>
  <c r="C104" i="5"/>
  <c r="AB104" i="1"/>
  <c r="C105" i="5"/>
  <c r="AB105" i="1"/>
  <c r="C106" i="5"/>
  <c r="AB106" i="1"/>
  <c r="C107" i="5"/>
  <c r="AB107" i="1"/>
  <c r="C108" i="5"/>
  <c r="AB108" i="1"/>
  <c r="C109" i="5"/>
  <c r="AB109" i="1"/>
  <c r="C110" i="5"/>
  <c r="AB110" i="1"/>
  <c r="C111" i="5"/>
  <c r="AB111" i="1"/>
  <c r="C112" i="5"/>
  <c r="AB112" i="1"/>
  <c r="C113" i="5"/>
  <c r="AB113" i="1"/>
  <c r="C114" i="5"/>
  <c r="AB114" i="1"/>
  <c r="C115" i="5"/>
  <c r="AB115" i="1"/>
  <c r="C116" i="5"/>
  <c r="AB116" i="1"/>
  <c r="C117" i="5"/>
  <c r="AB117" i="1"/>
  <c r="C118" i="5"/>
  <c r="AB118" i="1"/>
  <c r="C119" i="5"/>
  <c r="AB119" i="1"/>
  <c r="C120" i="5"/>
  <c r="AB120" i="1"/>
  <c r="C121" i="5"/>
  <c r="AB121" i="1"/>
  <c r="C122" i="5"/>
  <c r="AB122" i="1"/>
  <c r="C123" i="5"/>
  <c r="AB123" i="1"/>
  <c r="C124" i="5"/>
  <c r="AB124" i="1"/>
  <c r="C125" i="5"/>
  <c r="AB125" i="1"/>
  <c r="C126" i="5"/>
  <c r="AB126" i="1"/>
  <c r="C127" i="5"/>
  <c r="AB127" i="1"/>
  <c r="C128" i="5"/>
  <c r="AB128" i="1"/>
  <c r="C129" i="5"/>
  <c r="AB129" i="1"/>
  <c r="C130" i="5"/>
  <c r="AB130" i="1"/>
  <c r="C131" i="5"/>
  <c r="AB131" i="1"/>
  <c r="C132" i="5"/>
  <c r="AB132" i="1"/>
  <c r="C133" i="5"/>
  <c r="AB133" i="1"/>
  <c r="C134" i="5"/>
  <c r="AB134" i="1"/>
  <c r="C135" i="5"/>
  <c r="AB135" i="1"/>
  <c r="C136" i="5"/>
  <c r="AB136" i="1"/>
  <c r="C137" i="5"/>
  <c r="AB137" i="1"/>
  <c r="C138" i="5"/>
  <c r="AB138" i="1"/>
  <c r="C139" i="5"/>
  <c r="AB139" i="1"/>
  <c r="C140" i="5"/>
  <c r="AB140" i="1"/>
  <c r="C141" i="5"/>
  <c r="AB141" i="1"/>
  <c r="C142" i="5"/>
  <c r="AB142" i="1"/>
  <c r="C143" i="5"/>
  <c r="AB143" i="1"/>
  <c r="C144" i="5"/>
  <c r="AB144" i="1"/>
  <c r="C145" i="5"/>
  <c r="AB145" i="1"/>
  <c r="C146" i="5"/>
  <c r="AB146" i="1"/>
  <c r="C147" i="5"/>
  <c r="AB147" i="1"/>
  <c r="C148" i="5"/>
  <c r="AB148" i="1"/>
  <c r="C149" i="5"/>
  <c r="AB149" i="1"/>
  <c r="C150" i="5"/>
  <c r="AB150" i="1"/>
  <c r="C151" i="5"/>
  <c r="AB151" i="1"/>
  <c r="C152" i="5"/>
  <c r="AB152" i="1"/>
  <c r="C153" i="5"/>
  <c r="AB153" i="1"/>
  <c r="C154" i="5"/>
  <c r="AB154" i="1"/>
  <c r="C155" i="5"/>
  <c r="AB155" i="1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A16" i="5"/>
  <c r="Z16" i="1"/>
  <c r="A17" i="5"/>
  <c r="Z17" i="1"/>
  <c r="A18" i="5"/>
  <c r="Z18" i="1"/>
  <c r="A19" i="5"/>
  <c r="Z19" i="1"/>
  <c r="A20" i="5"/>
  <c r="Z20" i="1"/>
  <c r="A21" i="5"/>
  <c r="Z21" i="1"/>
  <c r="A22" i="5"/>
  <c r="Z22" i="1"/>
  <c r="A23" i="5"/>
  <c r="Z23" i="1"/>
  <c r="A24" i="5"/>
  <c r="Z24" i="1"/>
  <c r="A25" i="5"/>
  <c r="Z25" i="1"/>
  <c r="A26" i="5"/>
  <c r="Z26" i="1"/>
  <c r="A27" i="5"/>
  <c r="Z27" i="1"/>
  <c r="A28" i="5"/>
  <c r="Z28" i="1"/>
  <c r="A29" i="5"/>
  <c r="Z29" i="1"/>
  <c r="A30" i="5"/>
  <c r="Z30" i="1"/>
  <c r="A31" i="5"/>
  <c r="Z31" i="1"/>
  <c r="A32" i="5"/>
  <c r="Z32" i="1"/>
  <c r="A33" i="5"/>
  <c r="Z33" i="1"/>
  <c r="A34" i="5"/>
  <c r="Z34" i="1"/>
  <c r="A35" i="5"/>
  <c r="Z35" i="1"/>
  <c r="A36" i="5"/>
  <c r="Z36" i="1"/>
  <c r="A37" i="5"/>
  <c r="Z37" i="1"/>
  <c r="A38" i="5"/>
  <c r="Z38" i="1"/>
  <c r="A39" i="5"/>
  <c r="Z39" i="1"/>
  <c r="A40" i="5"/>
  <c r="Z40" i="1"/>
  <c r="A41" i="5"/>
  <c r="Z41" i="1"/>
  <c r="A42" i="5"/>
  <c r="Z42" i="1"/>
  <c r="A43" i="5"/>
  <c r="Z43" i="1"/>
  <c r="A44" i="5"/>
  <c r="Z44" i="1"/>
  <c r="A45" i="5"/>
  <c r="Z45" i="1"/>
  <c r="A46" i="5"/>
  <c r="Z46" i="1"/>
  <c r="A47" i="5"/>
  <c r="Z47" i="1"/>
  <c r="A48" i="5"/>
  <c r="Z48" i="1"/>
  <c r="A49" i="5"/>
  <c r="Z49" i="1"/>
  <c r="A50" i="5"/>
  <c r="Z50" i="1"/>
  <c r="A51" i="5"/>
  <c r="Z51" i="1"/>
  <c r="A52" i="5"/>
  <c r="Z52" i="1"/>
  <c r="A53" i="5"/>
  <c r="Z53" i="1"/>
  <c r="A54" i="5"/>
  <c r="Z54" i="1"/>
  <c r="A55" i="5"/>
  <c r="Z55" i="1"/>
  <c r="A56" i="5"/>
  <c r="Z56" i="1"/>
  <c r="A57" i="5"/>
  <c r="Z57" i="1"/>
  <c r="A58" i="5"/>
  <c r="Z58" i="1"/>
  <c r="A59" i="5"/>
  <c r="Z59" i="1"/>
  <c r="A60" i="5"/>
  <c r="Z60" i="1"/>
  <c r="A61" i="5"/>
  <c r="Z61" i="1"/>
  <c r="A62" i="5"/>
  <c r="Z62" i="1"/>
  <c r="A63" i="5"/>
  <c r="Z63" i="1"/>
  <c r="A64" i="5"/>
  <c r="Z64" i="1"/>
  <c r="A65" i="5"/>
  <c r="Z65" i="1"/>
  <c r="A66" i="5"/>
  <c r="Z66" i="1"/>
  <c r="A67" i="5"/>
  <c r="Z67" i="1"/>
  <c r="A68" i="5"/>
  <c r="Z68" i="1"/>
  <c r="A69" i="5"/>
  <c r="Z69" i="1"/>
  <c r="A70" i="5"/>
  <c r="Z70" i="1"/>
  <c r="A71" i="5"/>
  <c r="Z71" i="1"/>
  <c r="A72" i="5"/>
  <c r="Z72" i="1"/>
  <c r="A73" i="5"/>
  <c r="Z73" i="1"/>
  <c r="A74" i="5"/>
  <c r="Z74" i="1"/>
  <c r="A75" i="5"/>
  <c r="Z75" i="1"/>
  <c r="A76" i="5"/>
  <c r="Z76" i="1"/>
  <c r="A77" i="5"/>
  <c r="Z77" i="1"/>
  <c r="A78" i="5"/>
  <c r="Z78" i="1"/>
  <c r="A79" i="5"/>
  <c r="Z79" i="1"/>
  <c r="A80" i="5"/>
  <c r="Z80" i="1"/>
  <c r="A81" i="5"/>
  <c r="Z81" i="1"/>
  <c r="A82" i="5"/>
  <c r="Z82" i="1"/>
  <c r="A83" i="5"/>
  <c r="Z83" i="1"/>
  <c r="A84" i="5"/>
  <c r="Z84" i="1"/>
  <c r="A85" i="5"/>
  <c r="Z85" i="1"/>
  <c r="A86" i="5"/>
  <c r="Z86" i="1"/>
  <c r="A87" i="5"/>
  <c r="Z87" i="1"/>
  <c r="A88" i="5"/>
  <c r="Z88" i="1"/>
  <c r="A89" i="5"/>
  <c r="Z89" i="1"/>
  <c r="A90" i="5"/>
  <c r="Z90" i="1"/>
  <c r="A91" i="5"/>
  <c r="Z91" i="1"/>
  <c r="A92" i="5"/>
  <c r="Z92" i="1"/>
  <c r="A93" i="5"/>
  <c r="Z93" i="1"/>
  <c r="A94" i="5"/>
  <c r="Z94" i="1"/>
  <c r="A95" i="5"/>
  <c r="Z95" i="1"/>
  <c r="A96" i="5"/>
  <c r="Z96" i="1"/>
  <c r="A97" i="5"/>
  <c r="Z97" i="1"/>
  <c r="A98" i="5"/>
  <c r="Z98" i="1"/>
  <c r="A99" i="5"/>
  <c r="Z99" i="1"/>
  <c r="A100" i="5"/>
  <c r="Z100" i="1"/>
  <c r="A101" i="5"/>
  <c r="Z101" i="1"/>
  <c r="A102" i="5"/>
  <c r="Z102" i="1"/>
  <c r="A103" i="5"/>
  <c r="Z103" i="1"/>
  <c r="A104" i="5"/>
  <c r="Z104" i="1"/>
  <c r="A105" i="5"/>
  <c r="Z105" i="1"/>
  <c r="A106" i="5"/>
  <c r="Z106" i="1"/>
  <c r="A107" i="5"/>
  <c r="Z107" i="1"/>
  <c r="A108" i="5"/>
  <c r="Z108" i="1"/>
  <c r="A109" i="5"/>
  <c r="Z109" i="1"/>
  <c r="A110" i="5"/>
  <c r="Z110" i="1"/>
  <c r="A111" i="5"/>
  <c r="Z111" i="1"/>
  <c r="A112" i="5"/>
  <c r="Z112" i="1"/>
  <c r="A113" i="5"/>
  <c r="Z113" i="1"/>
  <c r="A114" i="5"/>
  <c r="Z114" i="1"/>
  <c r="A115" i="5"/>
  <c r="Z115" i="1"/>
  <c r="A116" i="5"/>
  <c r="Z116" i="1"/>
  <c r="A117" i="5"/>
  <c r="Z117" i="1"/>
  <c r="A118" i="5"/>
  <c r="Z118" i="1"/>
  <c r="A119" i="5"/>
  <c r="Z119" i="1"/>
  <c r="A120" i="5"/>
  <c r="Z120" i="1"/>
  <c r="A121" i="5"/>
  <c r="Z121" i="1"/>
  <c r="A122" i="5"/>
  <c r="Z122" i="1"/>
  <c r="A123" i="5"/>
  <c r="Z123" i="1"/>
  <c r="A124" i="5"/>
  <c r="Z124" i="1"/>
  <c r="A125" i="5"/>
  <c r="Z125" i="1"/>
  <c r="A126" i="5"/>
  <c r="Z126" i="1"/>
  <c r="A127" i="5"/>
  <c r="Z127" i="1"/>
  <c r="A128" i="5"/>
  <c r="Z128" i="1"/>
  <c r="A129" i="5"/>
  <c r="Z129" i="1"/>
  <c r="A130" i="5"/>
  <c r="Z130" i="1"/>
  <c r="A131" i="5"/>
  <c r="Z131" i="1"/>
  <c r="A132" i="5"/>
  <c r="Z132" i="1"/>
  <c r="A133" i="5"/>
  <c r="Z133" i="1"/>
  <c r="A134" i="5"/>
  <c r="Z134" i="1"/>
  <c r="A135" i="5"/>
  <c r="Z135" i="1"/>
  <c r="A136" i="5"/>
  <c r="Z136" i="1"/>
  <c r="A137" i="5"/>
  <c r="Z137" i="1"/>
  <c r="A138" i="5"/>
  <c r="Z138" i="1"/>
  <c r="A139" i="5"/>
  <c r="Z139" i="1"/>
  <c r="A140" i="5"/>
  <c r="Z140" i="1"/>
  <c r="A141" i="5"/>
  <c r="Z141" i="1"/>
  <c r="A142" i="5"/>
  <c r="Z142" i="1"/>
  <c r="A143" i="5"/>
  <c r="Z143" i="1"/>
  <c r="A144" i="5"/>
  <c r="Z144" i="1"/>
  <c r="A145" i="5"/>
  <c r="Z145" i="1"/>
  <c r="A146" i="5"/>
  <c r="Z146" i="1"/>
  <c r="A147" i="5"/>
  <c r="Z147" i="1"/>
  <c r="A148" i="5"/>
  <c r="Z148" i="1"/>
  <c r="A149" i="5"/>
  <c r="Z149" i="1"/>
  <c r="A150" i="5"/>
  <c r="Z150" i="1"/>
  <c r="A151" i="5"/>
  <c r="Z151" i="1"/>
  <c r="A152" i="5"/>
  <c r="Z152" i="1"/>
  <c r="A153" i="5"/>
  <c r="Z153" i="1"/>
  <c r="A154" i="5"/>
  <c r="Z154" i="1"/>
  <c r="A155" i="5"/>
  <c r="Z155" i="1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C2" i="5"/>
  <c r="AB2" i="1"/>
  <c r="A2" i="5"/>
  <c r="Z2" i="1"/>
  <c r="A12" i="5"/>
  <c r="Z12" i="1"/>
  <c r="C12" i="5"/>
  <c r="AB12" i="1"/>
  <c r="A11" i="5"/>
  <c r="Z11" i="1"/>
  <c r="C11" i="5"/>
  <c r="AB11" i="1"/>
  <c r="C10" i="5"/>
  <c r="AB10" i="1"/>
  <c r="A10" i="5"/>
  <c r="Z10" i="1"/>
  <c r="A9" i="5"/>
  <c r="Z9" i="1"/>
  <c r="C9" i="5"/>
  <c r="AB9" i="1"/>
  <c r="A8" i="5"/>
  <c r="Z8" i="1"/>
  <c r="C8" i="5"/>
  <c r="AB8" i="1"/>
  <c r="C7" i="5"/>
  <c r="AB7" i="1"/>
  <c r="A7" i="5"/>
  <c r="Z7" i="1"/>
  <c r="C6" i="5"/>
  <c r="AB6" i="1"/>
  <c r="A6" i="5"/>
  <c r="Z6" i="1"/>
  <c r="A5" i="5"/>
  <c r="Z5" i="1"/>
  <c r="C5" i="5"/>
  <c r="AB5" i="1"/>
  <c r="C13" i="5"/>
  <c r="AB13" i="1"/>
  <c r="A13" i="5"/>
  <c r="Z13" i="1"/>
  <c r="C3" i="5"/>
  <c r="AB3" i="1"/>
  <c r="A3" i="5"/>
  <c r="Z3" i="1"/>
  <c r="A15" i="5"/>
  <c r="Z15" i="1"/>
  <c r="C15" i="5"/>
  <c r="AB15" i="1"/>
  <c r="C14" i="5"/>
  <c r="AB14" i="1"/>
  <c r="A14" i="5"/>
  <c r="Z14" i="1"/>
  <c r="D3" i="5"/>
  <c r="AC3" i="1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AC155" i="1"/>
  <c r="D154" i="5"/>
  <c r="AC154" i="1"/>
  <c r="D153" i="5"/>
  <c r="AC153" i="1"/>
  <c r="D152" i="5"/>
  <c r="AC152" i="1"/>
  <c r="D151" i="5"/>
  <c r="AC151" i="1"/>
  <c r="D150" i="5"/>
  <c r="AC150" i="1"/>
  <c r="D149" i="5"/>
  <c r="AC149" i="1"/>
  <c r="D148" i="5"/>
  <c r="AC148" i="1"/>
  <c r="D147" i="5"/>
  <c r="AC147" i="1"/>
  <c r="D146" i="5"/>
  <c r="AC146" i="1"/>
  <c r="D145" i="5"/>
  <c r="AC145" i="1"/>
  <c r="D144" i="5"/>
  <c r="AC144" i="1"/>
  <c r="D143" i="5"/>
  <c r="AC143" i="1"/>
  <c r="D142" i="5"/>
  <c r="AC142" i="1"/>
  <c r="D141" i="5"/>
  <c r="AC141" i="1"/>
  <c r="D140" i="5"/>
  <c r="AC140" i="1"/>
  <c r="D139" i="5"/>
  <c r="AC139" i="1"/>
  <c r="D138" i="5"/>
  <c r="AC138" i="1"/>
  <c r="D137" i="5"/>
  <c r="AC137" i="1"/>
  <c r="D136" i="5"/>
  <c r="AC136" i="1"/>
  <c r="D135" i="5"/>
  <c r="AC135" i="1"/>
  <c r="D134" i="5"/>
  <c r="AC134" i="1"/>
  <c r="D133" i="5"/>
  <c r="AC133" i="1"/>
  <c r="D132" i="5"/>
  <c r="AC132" i="1"/>
  <c r="D131" i="5"/>
  <c r="AC131" i="1"/>
  <c r="D130" i="5"/>
  <c r="AC130" i="1"/>
  <c r="D129" i="5"/>
  <c r="AC129" i="1"/>
  <c r="D128" i="5"/>
  <c r="AC128" i="1"/>
  <c r="D127" i="5"/>
  <c r="AC127" i="1"/>
  <c r="D126" i="5"/>
  <c r="AC126" i="1"/>
  <c r="D125" i="5"/>
  <c r="AC125" i="1"/>
  <c r="D124" i="5"/>
  <c r="AC124" i="1"/>
  <c r="D123" i="5"/>
  <c r="AC123" i="1"/>
  <c r="D122" i="5"/>
  <c r="AC122" i="1"/>
  <c r="D121" i="5"/>
  <c r="AC121" i="1"/>
  <c r="D120" i="5"/>
  <c r="AC120" i="1"/>
  <c r="D119" i="5"/>
  <c r="AC119" i="1"/>
  <c r="D118" i="5"/>
  <c r="AC118" i="1"/>
  <c r="D117" i="5"/>
  <c r="AC117" i="1"/>
  <c r="D116" i="5"/>
  <c r="AC116" i="1"/>
  <c r="D115" i="5"/>
  <c r="AC115" i="1"/>
  <c r="D114" i="5"/>
  <c r="AC114" i="1"/>
  <c r="D113" i="5"/>
  <c r="AC113" i="1"/>
  <c r="D112" i="5"/>
  <c r="AC112" i="1"/>
  <c r="D111" i="5"/>
  <c r="AC111" i="1"/>
  <c r="D110" i="5"/>
  <c r="AC110" i="1"/>
  <c r="D109" i="5"/>
  <c r="AC109" i="1"/>
  <c r="D108" i="5"/>
  <c r="AC108" i="1"/>
  <c r="D107" i="5"/>
  <c r="AC107" i="1"/>
  <c r="D106" i="5"/>
  <c r="AC106" i="1"/>
  <c r="D105" i="5"/>
  <c r="AC105" i="1"/>
  <c r="D104" i="5"/>
  <c r="AC104" i="1"/>
  <c r="D103" i="5"/>
  <c r="AC103" i="1"/>
  <c r="D102" i="5"/>
  <c r="AC102" i="1"/>
  <c r="D101" i="5"/>
  <c r="AC101" i="1"/>
  <c r="D100" i="5"/>
  <c r="AC100" i="1"/>
  <c r="D99" i="5"/>
  <c r="AC99" i="1"/>
  <c r="D98" i="5"/>
  <c r="AC98" i="1"/>
  <c r="D97" i="5"/>
  <c r="AC97" i="1"/>
  <c r="D96" i="5"/>
  <c r="AC96" i="1"/>
  <c r="D95" i="5"/>
  <c r="AC95" i="1"/>
  <c r="D94" i="5"/>
  <c r="AC94" i="1"/>
  <c r="D93" i="5"/>
  <c r="AC93" i="1"/>
  <c r="D92" i="5"/>
  <c r="AC92" i="1"/>
  <c r="D91" i="5"/>
  <c r="AC91" i="1"/>
  <c r="D90" i="5"/>
  <c r="AC90" i="1"/>
  <c r="D89" i="5"/>
  <c r="AC89" i="1"/>
  <c r="D88" i="5"/>
  <c r="AC88" i="1"/>
  <c r="D87" i="5"/>
  <c r="AC87" i="1"/>
  <c r="D86" i="5"/>
  <c r="AC86" i="1"/>
  <c r="D85" i="5"/>
  <c r="AC85" i="1"/>
  <c r="D84" i="5"/>
  <c r="AC84" i="1"/>
  <c r="D83" i="5"/>
  <c r="AC83" i="1"/>
  <c r="D82" i="5"/>
  <c r="AC82" i="1"/>
  <c r="D81" i="5"/>
  <c r="AC81" i="1"/>
  <c r="D80" i="5"/>
  <c r="AC80" i="1"/>
  <c r="D79" i="5"/>
  <c r="AC79" i="1"/>
  <c r="D78" i="5"/>
  <c r="AC78" i="1"/>
  <c r="D77" i="5"/>
  <c r="AC77" i="1"/>
  <c r="D76" i="5"/>
  <c r="AC76" i="1"/>
  <c r="D75" i="5"/>
  <c r="AC75" i="1"/>
  <c r="D74" i="5"/>
  <c r="AC74" i="1"/>
  <c r="D73" i="5"/>
  <c r="AC73" i="1"/>
  <c r="D72" i="5"/>
  <c r="AC72" i="1"/>
  <c r="D71" i="5"/>
  <c r="AC71" i="1"/>
  <c r="D70" i="5"/>
  <c r="AC70" i="1"/>
  <c r="D69" i="5"/>
  <c r="AC69" i="1"/>
  <c r="D68" i="5"/>
  <c r="AC68" i="1"/>
  <c r="D67" i="5"/>
  <c r="AC67" i="1"/>
  <c r="D66" i="5"/>
  <c r="AC66" i="1"/>
  <c r="D65" i="5"/>
  <c r="AC65" i="1"/>
  <c r="D64" i="5"/>
  <c r="AC64" i="1"/>
  <c r="D63" i="5"/>
  <c r="AC63" i="1"/>
  <c r="D62" i="5"/>
  <c r="AC62" i="1"/>
  <c r="D61" i="5"/>
  <c r="AC61" i="1"/>
  <c r="D60" i="5"/>
  <c r="AC60" i="1"/>
  <c r="D59" i="5"/>
  <c r="AC59" i="1"/>
  <c r="D58" i="5"/>
  <c r="AC58" i="1"/>
  <c r="D57" i="5"/>
  <c r="AC57" i="1"/>
  <c r="D56" i="5"/>
  <c r="AC56" i="1"/>
  <c r="D55" i="5"/>
  <c r="AC55" i="1"/>
  <c r="D54" i="5"/>
  <c r="AC54" i="1"/>
  <c r="D53" i="5"/>
  <c r="AC53" i="1"/>
  <c r="D52" i="5"/>
  <c r="AC52" i="1"/>
  <c r="D51" i="5"/>
  <c r="AC51" i="1"/>
  <c r="D50" i="5"/>
  <c r="AC50" i="1"/>
  <c r="D49" i="5"/>
  <c r="AC49" i="1"/>
  <c r="D48" i="5"/>
  <c r="AC48" i="1"/>
  <c r="D47" i="5"/>
  <c r="AC47" i="1"/>
  <c r="D46" i="5"/>
  <c r="AC46" i="1"/>
  <c r="D45" i="5"/>
  <c r="AC45" i="1"/>
  <c r="D44" i="5"/>
  <c r="AC44" i="1"/>
  <c r="D43" i="5"/>
  <c r="AC43" i="1"/>
  <c r="D42" i="5"/>
  <c r="AC42" i="1"/>
  <c r="D41" i="5"/>
  <c r="AC41" i="1"/>
  <c r="D40" i="5"/>
  <c r="AC40" i="1"/>
  <c r="D39" i="5"/>
  <c r="AC39" i="1"/>
  <c r="D38" i="5"/>
  <c r="AC38" i="1"/>
  <c r="D37" i="5"/>
  <c r="AC37" i="1"/>
  <c r="D36" i="5"/>
  <c r="AC36" i="1"/>
  <c r="D35" i="5"/>
  <c r="AC35" i="1"/>
  <c r="D34" i="5"/>
  <c r="AC34" i="1"/>
  <c r="D33" i="5"/>
  <c r="AC33" i="1"/>
  <c r="D32" i="5"/>
  <c r="AC32" i="1"/>
  <c r="D31" i="5"/>
  <c r="AC31" i="1"/>
  <c r="D30" i="5"/>
  <c r="AC30" i="1"/>
  <c r="D29" i="5"/>
  <c r="AC29" i="1"/>
  <c r="D28" i="5"/>
  <c r="AC28" i="1"/>
  <c r="D27" i="5"/>
  <c r="AC27" i="1"/>
  <c r="D26" i="5"/>
  <c r="AC26" i="1"/>
  <c r="D25" i="5"/>
  <c r="AC25" i="1"/>
  <c r="D24" i="5"/>
  <c r="AC24" i="1"/>
  <c r="D23" i="5"/>
  <c r="AC23" i="1"/>
  <c r="D22" i="5"/>
  <c r="AC22" i="1"/>
  <c r="D21" i="5"/>
  <c r="AC21" i="1"/>
  <c r="D20" i="5"/>
  <c r="AC20" i="1"/>
  <c r="D19" i="5"/>
  <c r="AC19" i="1"/>
  <c r="D18" i="5"/>
  <c r="AC18" i="1"/>
  <c r="D17" i="5"/>
  <c r="AC17" i="1"/>
  <c r="D16" i="5"/>
  <c r="AC16" i="1"/>
  <c r="D15" i="5"/>
  <c r="AC15" i="1"/>
  <c r="D14" i="5"/>
  <c r="AC14" i="1"/>
  <c r="D13" i="5"/>
  <c r="AC13" i="1"/>
  <c r="D12" i="5"/>
  <c r="AC12" i="1"/>
  <c r="D11" i="5"/>
  <c r="AC11" i="1"/>
  <c r="D10" i="5"/>
  <c r="AC10" i="1"/>
  <c r="D9" i="5"/>
  <c r="AC9" i="1"/>
  <c r="D8" i="5"/>
  <c r="AC8" i="1"/>
  <c r="D7" i="5"/>
  <c r="AC7" i="1"/>
  <c r="D6" i="5"/>
  <c r="AC6" i="1"/>
  <c r="D5" i="5"/>
  <c r="AC5" i="1"/>
  <c r="A4" i="5"/>
  <c r="Z4" i="1"/>
  <c r="C4" i="5"/>
  <c r="AB4" i="1"/>
  <c r="D4" i="5"/>
  <c r="AC4" i="1"/>
  <c r="A2" i="20"/>
  <c r="R2" i="1"/>
  <c r="D2" i="20"/>
  <c r="U2" i="1"/>
  <c r="D310" i="20"/>
  <c r="C310" i="20"/>
  <c r="D309" i="20"/>
  <c r="C309" i="20"/>
  <c r="D308" i="20"/>
  <c r="C308" i="20"/>
  <c r="D307" i="20"/>
  <c r="C307" i="20"/>
  <c r="D306" i="20"/>
  <c r="C306" i="20"/>
  <c r="D305" i="20"/>
  <c r="C305" i="20"/>
  <c r="D304" i="20"/>
  <c r="C304" i="20"/>
  <c r="D303" i="20"/>
  <c r="C303" i="20"/>
  <c r="D302" i="20"/>
  <c r="C302" i="20"/>
  <c r="D301" i="20"/>
  <c r="C301" i="20"/>
  <c r="D300" i="20"/>
  <c r="C300" i="20"/>
  <c r="D299" i="20"/>
  <c r="C299" i="20"/>
  <c r="D298" i="20"/>
  <c r="C298" i="20"/>
  <c r="D297" i="20"/>
  <c r="C297" i="20"/>
  <c r="D296" i="20"/>
  <c r="C296" i="20"/>
  <c r="D295" i="20"/>
  <c r="C295" i="20"/>
  <c r="D294" i="20"/>
  <c r="C294" i="20"/>
  <c r="D293" i="20"/>
  <c r="C293" i="20"/>
  <c r="D292" i="20"/>
  <c r="C292" i="20"/>
  <c r="D291" i="20"/>
  <c r="C291" i="20"/>
  <c r="D290" i="20"/>
  <c r="C290" i="20"/>
  <c r="D289" i="20"/>
  <c r="C289" i="20"/>
  <c r="D288" i="20"/>
  <c r="C288" i="20"/>
  <c r="D287" i="20"/>
  <c r="C287" i="20"/>
  <c r="D286" i="20"/>
  <c r="C286" i="20"/>
  <c r="D285" i="20"/>
  <c r="C285" i="20"/>
  <c r="D284" i="20"/>
  <c r="C284" i="20"/>
  <c r="D283" i="20"/>
  <c r="C283" i="20"/>
  <c r="D282" i="20"/>
  <c r="C282" i="20"/>
  <c r="D281" i="20"/>
  <c r="C281" i="20"/>
  <c r="D280" i="20"/>
  <c r="C280" i="20"/>
  <c r="D279" i="20"/>
  <c r="C279" i="20"/>
  <c r="D278" i="20"/>
  <c r="C278" i="20"/>
  <c r="D277" i="20"/>
  <c r="C277" i="20"/>
  <c r="D276" i="20"/>
  <c r="C276" i="20"/>
  <c r="D275" i="20"/>
  <c r="C275" i="20"/>
  <c r="D274" i="20"/>
  <c r="C274" i="20"/>
  <c r="D273" i="20"/>
  <c r="C273" i="20"/>
  <c r="D272" i="20"/>
  <c r="C272" i="20"/>
  <c r="D271" i="20"/>
  <c r="C271" i="20"/>
  <c r="D270" i="20"/>
  <c r="C270" i="20"/>
  <c r="D269" i="20"/>
  <c r="C269" i="20"/>
  <c r="D268" i="20"/>
  <c r="C268" i="20"/>
  <c r="D267" i="20"/>
  <c r="C267" i="20"/>
  <c r="D266" i="20"/>
  <c r="C266" i="20"/>
  <c r="D265" i="20"/>
  <c r="C265" i="20"/>
  <c r="D264" i="20"/>
  <c r="C264" i="20"/>
  <c r="D263" i="20"/>
  <c r="C263" i="20"/>
  <c r="D262" i="20"/>
  <c r="C262" i="20"/>
  <c r="D261" i="20"/>
  <c r="C261" i="20"/>
  <c r="D260" i="20"/>
  <c r="C260" i="20"/>
  <c r="D259" i="20"/>
  <c r="C259" i="20"/>
  <c r="D258" i="20"/>
  <c r="C258" i="20"/>
  <c r="D257" i="20"/>
  <c r="C257" i="20"/>
  <c r="D256" i="20"/>
  <c r="C256" i="20"/>
  <c r="D255" i="20"/>
  <c r="C255" i="20"/>
  <c r="D254" i="20"/>
  <c r="C254" i="20"/>
  <c r="D253" i="20"/>
  <c r="C253" i="20"/>
  <c r="D252" i="20"/>
  <c r="C252" i="20"/>
  <c r="D251" i="20"/>
  <c r="C251" i="20"/>
  <c r="D250" i="20"/>
  <c r="C250" i="20"/>
  <c r="D249" i="20"/>
  <c r="C249" i="20"/>
  <c r="D248" i="20"/>
  <c r="C248" i="20"/>
  <c r="D247" i="20"/>
  <c r="C247" i="20"/>
  <c r="D246" i="20"/>
  <c r="C246" i="20"/>
  <c r="D245" i="20"/>
  <c r="C245" i="20"/>
  <c r="D244" i="20"/>
  <c r="C244" i="20"/>
  <c r="D243" i="20"/>
  <c r="C243" i="20"/>
  <c r="D242" i="20"/>
  <c r="C242" i="20"/>
  <c r="D241" i="20"/>
  <c r="C241" i="20"/>
  <c r="D240" i="20"/>
  <c r="C240" i="20"/>
  <c r="D239" i="20"/>
  <c r="C239" i="20"/>
  <c r="D238" i="20"/>
  <c r="C238" i="20"/>
  <c r="D237" i="20"/>
  <c r="C237" i="20"/>
  <c r="D236" i="20"/>
  <c r="C236" i="20"/>
  <c r="D235" i="20"/>
  <c r="C235" i="20"/>
  <c r="D234" i="20"/>
  <c r="C234" i="20"/>
  <c r="D233" i="20"/>
  <c r="C233" i="20"/>
  <c r="D232" i="20"/>
  <c r="C232" i="20"/>
  <c r="D231" i="20"/>
  <c r="C231" i="20"/>
  <c r="D230" i="20"/>
  <c r="C230" i="20"/>
  <c r="D229" i="20"/>
  <c r="C229" i="20"/>
  <c r="D228" i="20"/>
  <c r="C228" i="20"/>
  <c r="D227" i="20"/>
  <c r="C227" i="20"/>
  <c r="D226" i="20"/>
  <c r="C226" i="20"/>
  <c r="D225" i="20"/>
  <c r="C225" i="20"/>
  <c r="D224" i="20"/>
  <c r="C224" i="20"/>
  <c r="D223" i="20"/>
  <c r="C223" i="20"/>
  <c r="D222" i="20"/>
  <c r="C222" i="20"/>
  <c r="D221" i="20"/>
  <c r="C221" i="20"/>
  <c r="D220" i="20"/>
  <c r="C220" i="20"/>
  <c r="D219" i="20"/>
  <c r="C219" i="20"/>
  <c r="D218" i="20"/>
  <c r="C218" i="20"/>
  <c r="D217" i="20"/>
  <c r="C217" i="20"/>
  <c r="D216" i="20"/>
  <c r="C216" i="20"/>
  <c r="D215" i="20"/>
  <c r="C215" i="20"/>
  <c r="D214" i="20"/>
  <c r="C214" i="20"/>
  <c r="D213" i="20"/>
  <c r="C213" i="20"/>
  <c r="D212" i="20"/>
  <c r="C212" i="20"/>
  <c r="D211" i="20"/>
  <c r="C211" i="20"/>
  <c r="D210" i="20"/>
  <c r="C210" i="20"/>
  <c r="D209" i="20"/>
  <c r="C209" i="20"/>
  <c r="D208" i="20"/>
  <c r="C208" i="20"/>
  <c r="D207" i="20"/>
  <c r="C207" i="20"/>
  <c r="D206" i="20"/>
  <c r="C206" i="20"/>
  <c r="D205" i="20"/>
  <c r="C205" i="20"/>
  <c r="D204" i="20"/>
  <c r="C204" i="20"/>
  <c r="D203" i="20"/>
  <c r="C203" i="20"/>
  <c r="D202" i="20"/>
  <c r="C202" i="20"/>
  <c r="D201" i="20"/>
  <c r="C201" i="20"/>
  <c r="D200" i="20"/>
  <c r="C200" i="20"/>
  <c r="D199" i="20"/>
  <c r="C199" i="20"/>
  <c r="D198" i="20"/>
  <c r="C198" i="20"/>
  <c r="D197" i="20"/>
  <c r="C197" i="20"/>
  <c r="D196" i="20"/>
  <c r="C196" i="20"/>
  <c r="D195" i="20"/>
  <c r="C195" i="20"/>
  <c r="D194" i="20"/>
  <c r="C194" i="20"/>
  <c r="D193" i="20"/>
  <c r="C193" i="20"/>
  <c r="D192" i="20"/>
  <c r="C192" i="20"/>
  <c r="D191" i="20"/>
  <c r="C191" i="20"/>
  <c r="D190" i="20"/>
  <c r="C190" i="20"/>
  <c r="D189" i="20"/>
  <c r="C189" i="20"/>
  <c r="D188" i="20"/>
  <c r="C188" i="20"/>
  <c r="D187" i="20"/>
  <c r="C187" i="20"/>
  <c r="D186" i="20"/>
  <c r="C186" i="20"/>
  <c r="D185" i="20"/>
  <c r="C185" i="20"/>
  <c r="D184" i="20"/>
  <c r="C184" i="20"/>
  <c r="D183" i="20"/>
  <c r="C183" i="20"/>
  <c r="D182" i="20"/>
  <c r="C182" i="20"/>
  <c r="D181" i="20"/>
  <c r="C181" i="20"/>
  <c r="D180" i="20"/>
  <c r="C180" i="20"/>
  <c r="D179" i="20"/>
  <c r="C179" i="20"/>
  <c r="D178" i="20"/>
  <c r="C178" i="20"/>
  <c r="D177" i="20"/>
  <c r="C177" i="20"/>
  <c r="D176" i="20"/>
  <c r="C176" i="20"/>
  <c r="D175" i="20"/>
  <c r="C175" i="20"/>
  <c r="D174" i="20"/>
  <c r="C174" i="20"/>
  <c r="D173" i="20"/>
  <c r="C173" i="20"/>
  <c r="D172" i="20"/>
  <c r="C172" i="20"/>
  <c r="D171" i="20"/>
  <c r="C171" i="20"/>
  <c r="D170" i="20"/>
  <c r="C170" i="20"/>
  <c r="D169" i="20"/>
  <c r="C169" i="20"/>
  <c r="D168" i="20"/>
  <c r="C168" i="20"/>
  <c r="D167" i="20"/>
  <c r="C167" i="20"/>
  <c r="D166" i="20"/>
  <c r="C166" i="20"/>
  <c r="D165" i="20"/>
  <c r="C165" i="20"/>
  <c r="D164" i="20"/>
  <c r="C164" i="20"/>
  <c r="D163" i="20"/>
  <c r="C163" i="20"/>
  <c r="D162" i="20"/>
  <c r="C162" i="20"/>
  <c r="D161" i="20"/>
  <c r="C161" i="20"/>
  <c r="D160" i="20"/>
  <c r="C160" i="20"/>
  <c r="D159" i="20"/>
  <c r="C159" i="20"/>
  <c r="D158" i="20"/>
  <c r="C158" i="20"/>
  <c r="D157" i="20"/>
  <c r="C157" i="20"/>
  <c r="D156" i="20"/>
  <c r="C156" i="20"/>
  <c r="D155" i="20"/>
  <c r="U155" i="1"/>
  <c r="C155" i="20"/>
  <c r="T155" i="1"/>
  <c r="D154" i="20"/>
  <c r="U154" i="1"/>
  <c r="C154" i="20"/>
  <c r="T154" i="1"/>
  <c r="D153" i="20"/>
  <c r="U153" i="1"/>
  <c r="C153" i="20"/>
  <c r="T153" i="1"/>
  <c r="D152" i="20"/>
  <c r="U152" i="1"/>
  <c r="C152" i="20"/>
  <c r="T152" i="1"/>
  <c r="D151" i="20"/>
  <c r="U151" i="1"/>
  <c r="C151" i="20"/>
  <c r="T151" i="1"/>
  <c r="D150" i="20"/>
  <c r="U150" i="1"/>
  <c r="C150" i="20"/>
  <c r="T150" i="1"/>
  <c r="D149" i="20"/>
  <c r="U149" i="1"/>
  <c r="C149" i="20"/>
  <c r="T149" i="1"/>
  <c r="D148" i="20"/>
  <c r="U148" i="1"/>
  <c r="C148" i="20"/>
  <c r="T148" i="1"/>
  <c r="D147" i="20"/>
  <c r="U147" i="1"/>
  <c r="C147" i="20"/>
  <c r="T147" i="1"/>
  <c r="D146" i="20"/>
  <c r="U146" i="1"/>
  <c r="C146" i="20"/>
  <c r="T146" i="1"/>
  <c r="D145" i="20"/>
  <c r="U145" i="1"/>
  <c r="C145" i="20"/>
  <c r="T145" i="1"/>
  <c r="D144" i="20"/>
  <c r="U144" i="1"/>
  <c r="C144" i="20"/>
  <c r="T144" i="1"/>
  <c r="D143" i="20"/>
  <c r="U143" i="1"/>
  <c r="C143" i="20"/>
  <c r="T143" i="1"/>
  <c r="D142" i="20"/>
  <c r="U142" i="1"/>
  <c r="C142" i="20"/>
  <c r="T142" i="1"/>
  <c r="D141" i="20"/>
  <c r="U141" i="1"/>
  <c r="C141" i="20"/>
  <c r="T141" i="1"/>
  <c r="D140" i="20"/>
  <c r="U140" i="1"/>
  <c r="C140" i="20"/>
  <c r="T140" i="1"/>
  <c r="D139" i="20"/>
  <c r="U139" i="1"/>
  <c r="C139" i="20"/>
  <c r="T139" i="1"/>
  <c r="D138" i="20"/>
  <c r="U138" i="1"/>
  <c r="C138" i="20"/>
  <c r="T138" i="1"/>
  <c r="D137" i="20"/>
  <c r="U137" i="1"/>
  <c r="C137" i="20"/>
  <c r="T137" i="1"/>
  <c r="D136" i="20"/>
  <c r="U136" i="1"/>
  <c r="C136" i="20"/>
  <c r="T136" i="1"/>
  <c r="D135" i="20"/>
  <c r="U135" i="1"/>
  <c r="C135" i="20"/>
  <c r="T135" i="1"/>
  <c r="D134" i="20"/>
  <c r="U134" i="1"/>
  <c r="C134" i="20"/>
  <c r="T134" i="1"/>
  <c r="D133" i="20"/>
  <c r="U133" i="1"/>
  <c r="C133" i="20"/>
  <c r="T133" i="1"/>
  <c r="D132" i="20"/>
  <c r="U132" i="1"/>
  <c r="C132" i="20"/>
  <c r="T132" i="1"/>
  <c r="D131" i="20"/>
  <c r="U131" i="1"/>
  <c r="C131" i="20"/>
  <c r="T131" i="1"/>
  <c r="D130" i="20"/>
  <c r="U130" i="1"/>
  <c r="C130" i="20"/>
  <c r="T130" i="1"/>
  <c r="D129" i="20"/>
  <c r="U129" i="1"/>
  <c r="C129" i="20"/>
  <c r="T129" i="1"/>
  <c r="D128" i="20"/>
  <c r="U128" i="1"/>
  <c r="C128" i="20"/>
  <c r="T128" i="1"/>
  <c r="D127" i="20"/>
  <c r="U127" i="1"/>
  <c r="C127" i="20"/>
  <c r="T127" i="1"/>
  <c r="D126" i="20"/>
  <c r="U126" i="1"/>
  <c r="C126" i="20"/>
  <c r="T126" i="1"/>
  <c r="D125" i="20"/>
  <c r="U125" i="1"/>
  <c r="C125" i="20"/>
  <c r="T125" i="1"/>
  <c r="D124" i="20"/>
  <c r="U124" i="1"/>
  <c r="C124" i="20"/>
  <c r="T124" i="1"/>
  <c r="D123" i="20"/>
  <c r="U123" i="1"/>
  <c r="C123" i="20"/>
  <c r="T123" i="1"/>
  <c r="D122" i="20"/>
  <c r="U122" i="1"/>
  <c r="C122" i="20"/>
  <c r="T122" i="1"/>
  <c r="D121" i="20"/>
  <c r="U121" i="1"/>
  <c r="C121" i="20"/>
  <c r="T121" i="1"/>
  <c r="D120" i="20"/>
  <c r="U120" i="1"/>
  <c r="C120" i="20"/>
  <c r="T120" i="1"/>
  <c r="D119" i="20"/>
  <c r="U119" i="1"/>
  <c r="C119" i="20"/>
  <c r="T119" i="1"/>
  <c r="D118" i="20"/>
  <c r="U118" i="1"/>
  <c r="C118" i="20"/>
  <c r="T118" i="1"/>
  <c r="D117" i="20"/>
  <c r="U117" i="1"/>
  <c r="C117" i="20"/>
  <c r="T117" i="1"/>
  <c r="D116" i="20"/>
  <c r="U116" i="1"/>
  <c r="C116" i="20"/>
  <c r="T116" i="1"/>
  <c r="D115" i="20"/>
  <c r="U115" i="1"/>
  <c r="C115" i="20"/>
  <c r="T115" i="1"/>
  <c r="D114" i="20"/>
  <c r="U114" i="1"/>
  <c r="C114" i="20"/>
  <c r="T114" i="1"/>
  <c r="D113" i="20"/>
  <c r="U113" i="1"/>
  <c r="C113" i="20"/>
  <c r="T113" i="1"/>
  <c r="D112" i="20"/>
  <c r="U112" i="1"/>
  <c r="C112" i="20"/>
  <c r="T112" i="1"/>
  <c r="D111" i="20"/>
  <c r="U111" i="1"/>
  <c r="C111" i="20"/>
  <c r="T111" i="1"/>
  <c r="D110" i="20"/>
  <c r="U110" i="1"/>
  <c r="C110" i="20"/>
  <c r="T110" i="1"/>
  <c r="D109" i="20"/>
  <c r="U109" i="1"/>
  <c r="C109" i="20"/>
  <c r="T109" i="1"/>
  <c r="D108" i="20"/>
  <c r="U108" i="1"/>
  <c r="C108" i="20"/>
  <c r="T108" i="1"/>
  <c r="D107" i="20"/>
  <c r="U107" i="1"/>
  <c r="C107" i="20"/>
  <c r="T107" i="1"/>
  <c r="D106" i="20"/>
  <c r="U106" i="1"/>
  <c r="C106" i="20"/>
  <c r="T106" i="1"/>
  <c r="D105" i="20"/>
  <c r="U105" i="1"/>
  <c r="C105" i="20"/>
  <c r="T105" i="1"/>
  <c r="D104" i="20"/>
  <c r="U104" i="1"/>
  <c r="C104" i="20"/>
  <c r="T104" i="1"/>
  <c r="D103" i="20"/>
  <c r="U103" i="1"/>
  <c r="C103" i="20"/>
  <c r="T103" i="1"/>
  <c r="D102" i="20"/>
  <c r="U102" i="1"/>
  <c r="C102" i="20"/>
  <c r="T102" i="1"/>
  <c r="D101" i="20"/>
  <c r="U101" i="1"/>
  <c r="C101" i="20"/>
  <c r="T101" i="1"/>
  <c r="D100" i="20"/>
  <c r="U100" i="1"/>
  <c r="C100" i="20"/>
  <c r="T100" i="1"/>
  <c r="D99" i="20"/>
  <c r="U99" i="1"/>
  <c r="C99" i="20"/>
  <c r="T99" i="1"/>
  <c r="D98" i="20"/>
  <c r="U98" i="1"/>
  <c r="C98" i="20"/>
  <c r="T98" i="1"/>
  <c r="D97" i="20"/>
  <c r="U97" i="1"/>
  <c r="C97" i="20"/>
  <c r="T97" i="1"/>
  <c r="D96" i="20"/>
  <c r="U96" i="1"/>
  <c r="C96" i="20"/>
  <c r="T96" i="1"/>
  <c r="D95" i="20"/>
  <c r="U95" i="1"/>
  <c r="C95" i="20"/>
  <c r="T95" i="1"/>
  <c r="D94" i="20"/>
  <c r="U94" i="1"/>
  <c r="C94" i="20"/>
  <c r="T94" i="1"/>
  <c r="D93" i="20"/>
  <c r="U93" i="1"/>
  <c r="C93" i="20"/>
  <c r="T93" i="1"/>
  <c r="D92" i="20"/>
  <c r="U92" i="1"/>
  <c r="C92" i="20"/>
  <c r="T92" i="1"/>
  <c r="D91" i="20"/>
  <c r="U91" i="1"/>
  <c r="C91" i="20"/>
  <c r="T91" i="1"/>
  <c r="D90" i="20"/>
  <c r="U90" i="1"/>
  <c r="C90" i="20"/>
  <c r="T90" i="1"/>
  <c r="D89" i="20"/>
  <c r="U89" i="1"/>
  <c r="C89" i="20"/>
  <c r="T89" i="1"/>
  <c r="D88" i="20"/>
  <c r="U88" i="1"/>
  <c r="C88" i="20"/>
  <c r="T88" i="1"/>
  <c r="D87" i="20"/>
  <c r="U87" i="1"/>
  <c r="C87" i="20"/>
  <c r="T87" i="1"/>
  <c r="D86" i="20"/>
  <c r="U86" i="1"/>
  <c r="C86" i="20"/>
  <c r="T86" i="1"/>
  <c r="D85" i="20"/>
  <c r="U85" i="1"/>
  <c r="C85" i="20"/>
  <c r="T85" i="1"/>
  <c r="D84" i="20"/>
  <c r="U84" i="1"/>
  <c r="C84" i="20"/>
  <c r="T84" i="1"/>
  <c r="D83" i="20"/>
  <c r="U83" i="1"/>
  <c r="C83" i="20"/>
  <c r="T83" i="1"/>
  <c r="D82" i="20"/>
  <c r="U82" i="1"/>
  <c r="C82" i="20"/>
  <c r="T82" i="1"/>
  <c r="D81" i="20"/>
  <c r="U81" i="1"/>
  <c r="C81" i="20"/>
  <c r="T81" i="1"/>
  <c r="D80" i="20"/>
  <c r="U80" i="1"/>
  <c r="C80" i="20"/>
  <c r="T80" i="1"/>
  <c r="D79" i="20"/>
  <c r="U79" i="1"/>
  <c r="C79" i="20"/>
  <c r="T79" i="1"/>
  <c r="D78" i="20"/>
  <c r="U78" i="1"/>
  <c r="C78" i="20"/>
  <c r="T78" i="1"/>
  <c r="D77" i="20"/>
  <c r="U77" i="1"/>
  <c r="C77" i="20"/>
  <c r="T77" i="1"/>
  <c r="D76" i="20"/>
  <c r="U76" i="1"/>
  <c r="C76" i="20"/>
  <c r="T76" i="1"/>
  <c r="D75" i="20"/>
  <c r="U75" i="1"/>
  <c r="C75" i="20"/>
  <c r="T75" i="1"/>
  <c r="D74" i="20"/>
  <c r="U74" i="1"/>
  <c r="C74" i="20"/>
  <c r="T74" i="1"/>
  <c r="D73" i="20"/>
  <c r="U73" i="1"/>
  <c r="C73" i="20"/>
  <c r="T73" i="1"/>
  <c r="D72" i="20"/>
  <c r="U72" i="1"/>
  <c r="C72" i="20"/>
  <c r="T72" i="1"/>
  <c r="D71" i="20"/>
  <c r="U71" i="1"/>
  <c r="C71" i="20"/>
  <c r="T71" i="1"/>
  <c r="D70" i="20"/>
  <c r="U70" i="1"/>
  <c r="C70" i="20"/>
  <c r="T70" i="1"/>
  <c r="D69" i="20"/>
  <c r="U69" i="1"/>
  <c r="C69" i="20"/>
  <c r="T69" i="1"/>
  <c r="D68" i="20"/>
  <c r="U68" i="1"/>
  <c r="C68" i="20"/>
  <c r="T68" i="1"/>
  <c r="D67" i="20"/>
  <c r="U67" i="1"/>
  <c r="C67" i="20"/>
  <c r="T67" i="1"/>
  <c r="D66" i="20"/>
  <c r="U66" i="1"/>
  <c r="C66" i="20"/>
  <c r="T66" i="1"/>
  <c r="D65" i="20"/>
  <c r="U65" i="1"/>
  <c r="C65" i="20"/>
  <c r="T65" i="1"/>
  <c r="D64" i="20"/>
  <c r="U64" i="1"/>
  <c r="C64" i="20"/>
  <c r="T64" i="1"/>
  <c r="D63" i="20"/>
  <c r="U63" i="1"/>
  <c r="C63" i="20"/>
  <c r="T63" i="1"/>
  <c r="D62" i="20"/>
  <c r="U62" i="1"/>
  <c r="C62" i="20"/>
  <c r="T62" i="1"/>
  <c r="D61" i="20"/>
  <c r="U61" i="1"/>
  <c r="C61" i="20"/>
  <c r="T61" i="1"/>
  <c r="D60" i="20"/>
  <c r="U60" i="1"/>
  <c r="C60" i="20"/>
  <c r="T60" i="1"/>
  <c r="D59" i="20"/>
  <c r="U59" i="1"/>
  <c r="C59" i="20"/>
  <c r="T59" i="1"/>
  <c r="D58" i="20"/>
  <c r="U58" i="1"/>
  <c r="C58" i="20"/>
  <c r="T58" i="1"/>
  <c r="D57" i="20"/>
  <c r="U57" i="1"/>
  <c r="C57" i="20"/>
  <c r="T57" i="1"/>
  <c r="D56" i="20"/>
  <c r="U56" i="1"/>
  <c r="C56" i="20"/>
  <c r="T56" i="1"/>
  <c r="D55" i="20"/>
  <c r="U55" i="1"/>
  <c r="C55" i="20"/>
  <c r="T55" i="1"/>
  <c r="D54" i="20"/>
  <c r="U54" i="1"/>
  <c r="C54" i="20"/>
  <c r="T54" i="1"/>
  <c r="D53" i="20"/>
  <c r="U53" i="1"/>
  <c r="C53" i="20"/>
  <c r="T53" i="1"/>
  <c r="D52" i="20"/>
  <c r="U52" i="1"/>
  <c r="C52" i="20"/>
  <c r="T52" i="1"/>
  <c r="D51" i="20"/>
  <c r="U51" i="1"/>
  <c r="C51" i="20"/>
  <c r="T51" i="1"/>
  <c r="D50" i="20"/>
  <c r="U50" i="1"/>
  <c r="C50" i="20"/>
  <c r="T50" i="1"/>
  <c r="D49" i="20"/>
  <c r="U49" i="1"/>
  <c r="C49" i="20"/>
  <c r="T49" i="1"/>
  <c r="D48" i="20"/>
  <c r="U48" i="1"/>
  <c r="C48" i="20"/>
  <c r="T48" i="1"/>
  <c r="D47" i="20"/>
  <c r="U47" i="1"/>
  <c r="C47" i="20"/>
  <c r="T47" i="1"/>
  <c r="D46" i="20"/>
  <c r="U46" i="1"/>
  <c r="C46" i="20"/>
  <c r="T46" i="1"/>
  <c r="D45" i="20"/>
  <c r="U45" i="1"/>
  <c r="C45" i="20"/>
  <c r="T45" i="1"/>
  <c r="D44" i="20"/>
  <c r="U44" i="1"/>
  <c r="C44" i="20"/>
  <c r="T44" i="1"/>
  <c r="D43" i="20"/>
  <c r="U43" i="1"/>
  <c r="C43" i="20"/>
  <c r="T43" i="1"/>
  <c r="D42" i="20"/>
  <c r="U42" i="1"/>
  <c r="C42" i="20"/>
  <c r="T42" i="1"/>
  <c r="D41" i="20"/>
  <c r="U41" i="1"/>
  <c r="C41" i="20"/>
  <c r="T41" i="1"/>
  <c r="D40" i="20"/>
  <c r="U40" i="1"/>
  <c r="C40" i="20"/>
  <c r="T40" i="1"/>
  <c r="D39" i="20"/>
  <c r="U39" i="1"/>
  <c r="C39" i="20"/>
  <c r="T39" i="1"/>
  <c r="D38" i="20"/>
  <c r="U38" i="1"/>
  <c r="C38" i="20"/>
  <c r="T38" i="1"/>
  <c r="D37" i="20"/>
  <c r="U37" i="1"/>
  <c r="C37" i="20"/>
  <c r="T37" i="1"/>
  <c r="D36" i="20"/>
  <c r="U36" i="1"/>
  <c r="C36" i="20"/>
  <c r="T36" i="1"/>
  <c r="D35" i="20"/>
  <c r="U35" i="1"/>
  <c r="C35" i="20"/>
  <c r="T35" i="1"/>
  <c r="D34" i="20"/>
  <c r="U34" i="1"/>
  <c r="C34" i="20"/>
  <c r="T34" i="1"/>
  <c r="D33" i="20"/>
  <c r="U33" i="1"/>
  <c r="C33" i="20"/>
  <c r="T33" i="1"/>
  <c r="D32" i="20"/>
  <c r="U32" i="1"/>
  <c r="C32" i="20"/>
  <c r="T32" i="1"/>
  <c r="D31" i="20"/>
  <c r="U31" i="1"/>
  <c r="C31" i="20"/>
  <c r="T31" i="1"/>
  <c r="D30" i="20"/>
  <c r="U30" i="1"/>
  <c r="C30" i="20"/>
  <c r="T30" i="1"/>
  <c r="D29" i="20"/>
  <c r="U29" i="1"/>
  <c r="C29" i="20"/>
  <c r="T29" i="1"/>
  <c r="D28" i="20"/>
  <c r="U28" i="1"/>
  <c r="C28" i="20"/>
  <c r="T28" i="1"/>
  <c r="D27" i="20"/>
  <c r="U27" i="1"/>
  <c r="C27" i="20"/>
  <c r="T27" i="1"/>
  <c r="D26" i="20"/>
  <c r="U26" i="1"/>
  <c r="C26" i="20"/>
  <c r="T26" i="1"/>
  <c r="D25" i="20"/>
  <c r="U25" i="1"/>
  <c r="C25" i="20"/>
  <c r="T25" i="1"/>
  <c r="D24" i="20"/>
  <c r="U24" i="1"/>
  <c r="C24" i="20"/>
  <c r="T24" i="1"/>
  <c r="D23" i="20"/>
  <c r="U23" i="1"/>
  <c r="C23" i="20"/>
  <c r="T23" i="1"/>
  <c r="D22" i="20"/>
  <c r="U22" i="1"/>
  <c r="C22" i="20"/>
  <c r="T22" i="1"/>
  <c r="D21" i="20"/>
  <c r="U21" i="1"/>
  <c r="C21" i="20"/>
  <c r="T21" i="1"/>
  <c r="D20" i="20"/>
  <c r="U20" i="1"/>
  <c r="C20" i="20"/>
  <c r="T20" i="1"/>
  <c r="D19" i="20"/>
  <c r="U19" i="1"/>
  <c r="C19" i="20"/>
  <c r="T19" i="1"/>
  <c r="D18" i="20"/>
  <c r="U18" i="1"/>
  <c r="C18" i="20"/>
  <c r="T18" i="1"/>
  <c r="D17" i="20"/>
  <c r="U17" i="1"/>
  <c r="C17" i="20"/>
  <c r="T17" i="1"/>
  <c r="D16" i="20"/>
  <c r="U16" i="1"/>
  <c r="C16" i="20"/>
  <c r="T16" i="1"/>
  <c r="D15" i="20"/>
  <c r="U15" i="1"/>
  <c r="C15" i="20"/>
  <c r="T15" i="1"/>
  <c r="D14" i="20"/>
  <c r="U14" i="1"/>
  <c r="C14" i="20"/>
  <c r="T14" i="1"/>
  <c r="D13" i="20"/>
  <c r="U13" i="1"/>
  <c r="C13" i="20"/>
  <c r="T13" i="1"/>
  <c r="D12" i="20"/>
  <c r="U12" i="1"/>
  <c r="C12" i="20"/>
  <c r="T12" i="1"/>
  <c r="D11" i="20"/>
  <c r="U11" i="1"/>
  <c r="C11" i="20"/>
  <c r="T11" i="1"/>
  <c r="D10" i="20"/>
  <c r="U10" i="1"/>
  <c r="C10" i="20"/>
  <c r="T10" i="1"/>
  <c r="D9" i="20"/>
  <c r="U9" i="1"/>
  <c r="C9" i="20"/>
  <c r="T9" i="1"/>
  <c r="D8" i="20"/>
  <c r="U8" i="1"/>
  <c r="C8" i="20"/>
  <c r="T8" i="1"/>
  <c r="D7" i="20"/>
  <c r="U7" i="1"/>
  <c r="C7" i="20"/>
  <c r="T7" i="1"/>
  <c r="D6" i="20"/>
  <c r="U6" i="1"/>
  <c r="C6" i="20"/>
  <c r="T6" i="1"/>
  <c r="D5" i="20"/>
  <c r="U5" i="1"/>
  <c r="C5" i="20"/>
  <c r="T5" i="1"/>
  <c r="D4" i="20"/>
  <c r="U4" i="1"/>
  <c r="C4" i="20"/>
  <c r="T4" i="1"/>
  <c r="D3" i="20"/>
  <c r="U3" i="1"/>
  <c r="C3" i="20"/>
  <c r="T3" i="1"/>
  <c r="A2" i="18"/>
  <c r="A3" i="18"/>
  <c r="A4" i="18"/>
  <c r="A5" i="18"/>
  <c r="A6" i="18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A106" i="18"/>
  <c r="A107" i="18"/>
  <c r="A108" i="18"/>
  <c r="A109" i="18"/>
  <c r="A110" i="18"/>
  <c r="A111" i="18"/>
  <c r="A112" i="18"/>
  <c r="A113" i="18"/>
  <c r="A114" i="18"/>
  <c r="A115" i="18"/>
  <c r="A116" i="18"/>
  <c r="A117" i="18"/>
  <c r="A118" i="18"/>
  <c r="A119" i="18"/>
  <c r="A120" i="18"/>
  <c r="A121" i="18"/>
  <c r="A122" i="18"/>
  <c r="A123" i="18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36" i="18"/>
  <c r="A137" i="18"/>
  <c r="A138" i="18"/>
  <c r="A139" i="18"/>
  <c r="A140" i="18"/>
  <c r="A141" i="18"/>
  <c r="A142" i="18"/>
  <c r="A143" i="18"/>
  <c r="A144" i="18"/>
  <c r="A145" i="18"/>
  <c r="A146" i="18"/>
  <c r="A147" i="18"/>
  <c r="A148" i="18"/>
  <c r="A149" i="18"/>
  <c r="A150" i="18"/>
  <c r="A151" i="18"/>
  <c r="A152" i="18"/>
  <c r="A153" i="18"/>
  <c r="A154" i="18"/>
  <c r="A155" i="18"/>
  <c r="A156" i="18"/>
  <c r="A157" i="18"/>
  <c r="A158" i="18"/>
  <c r="A159" i="18"/>
  <c r="A160" i="18"/>
  <c r="A161" i="18"/>
  <c r="A162" i="18"/>
  <c r="A163" i="18"/>
  <c r="A164" i="18"/>
  <c r="A165" i="18"/>
  <c r="A166" i="18"/>
  <c r="A167" i="18"/>
  <c r="A168" i="18"/>
  <c r="A169" i="18"/>
  <c r="A170" i="18"/>
  <c r="A171" i="18"/>
  <c r="A172" i="18"/>
  <c r="A173" i="18"/>
  <c r="A174" i="18"/>
  <c r="A175" i="18"/>
  <c r="A176" i="18"/>
  <c r="A177" i="18"/>
  <c r="A178" i="18"/>
  <c r="A179" i="18"/>
  <c r="A180" i="18"/>
  <c r="A181" i="18"/>
  <c r="A182" i="18"/>
  <c r="A183" i="18"/>
  <c r="A184" i="18"/>
  <c r="A185" i="18"/>
  <c r="A186" i="18"/>
  <c r="A187" i="18"/>
  <c r="A188" i="18"/>
  <c r="A189" i="18"/>
  <c r="A190" i="18"/>
  <c r="A191" i="18"/>
  <c r="A192" i="18"/>
  <c r="A193" i="18"/>
  <c r="A194" i="18"/>
  <c r="A195" i="18"/>
  <c r="A196" i="18"/>
  <c r="A197" i="18"/>
  <c r="A198" i="18"/>
  <c r="A199" i="18"/>
  <c r="A200" i="18"/>
  <c r="A201" i="18"/>
  <c r="A202" i="18"/>
  <c r="A203" i="18"/>
  <c r="A204" i="18"/>
  <c r="A205" i="18"/>
  <c r="A206" i="18"/>
  <c r="A207" i="18"/>
  <c r="A208" i="18"/>
  <c r="A209" i="18"/>
  <c r="A210" i="18"/>
  <c r="A211" i="18"/>
  <c r="A212" i="18"/>
  <c r="A213" i="18"/>
  <c r="A214" i="18"/>
  <c r="A215" i="18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/>
  <c r="A237" i="18"/>
  <c r="A238" i="18"/>
  <c r="A239" i="18"/>
  <c r="A240" i="18"/>
  <c r="A241" i="18"/>
  <c r="A242" i="18"/>
  <c r="A243" i="18"/>
  <c r="A244" i="18"/>
  <c r="A245" i="18"/>
  <c r="A246" i="18"/>
  <c r="A247" i="18"/>
  <c r="A248" i="18"/>
  <c r="A249" i="18"/>
  <c r="A250" i="18"/>
  <c r="A251" i="18"/>
  <c r="A252" i="18"/>
  <c r="A253" i="18"/>
  <c r="A254" i="18"/>
  <c r="A255" i="18"/>
  <c r="A256" i="18"/>
  <c r="A257" i="18"/>
  <c r="A258" i="18"/>
  <c r="A259" i="18"/>
  <c r="A260" i="18"/>
  <c r="A261" i="18"/>
  <c r="A262" i="18"/>
  <c r="A263" i="18"/>
  <c r="A264" i="18"/>
  <c r="A265" i="18"/>
  <c r="A266" i="18"/>
  <c r="A267" i="18"/>
  <c r="A268" i="18"/>
  <c r="A269" i="18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88" i="18"/>
  <c r="A289" i="18"/>
  <c r="A290" i="18"/>
  <c r="A291" i="18"/>
  <c r="A292" i="18"/>
  <c r="A293" i="18"/>
  <c r="A294" i="18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308" i="18"/>
  <c r="A309" i="18"/>
  <c r="A310" i="18"/>
  <c r="A1" i="18"/>
  <c r="E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1" i="20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" i="5"/>
  <c r="F21" i="11"/>
  <c r="F22" i="11"/>
  <c r="R11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2" i="11"/>
  <c r="AL3" i="11"/>
  <c r="AK3" i="11"/>
  <c r="AL4" i="11"/>
  <c r="AK4" i="11"/>
  <c r="AL5" i="11"/>
  <c r="AK5" i="11"/>
  <c r="AL6" i="11"/>
  <c r="AK6" i="11"/>
  <c r="AL7" i="11"/>
  <c r="AK7" i="11"/>
  <c r="AL8" i="11"/>
  <c r="AK8" i="11"/>
  <c r="AL9" i="11"/>
  <c r="AK9" i="11"/>
  <c r="AL10" i="11"/>
  <c r="AK10" i="11"/>
  <c r="AL11" i="11"/>
  <c r="AK11" i="11"/>
  <c r="AL12" i="11"/>
  <c r="AK12" i="11"/>
  <c r="AL13" i="11"/>
  <c r="AK13" i="11"/>
  <c r="AL14" i="11"/>
  <c r="AK14" i="11"/>
  <c r="AL15" i="11"/>
  <c r="AK15" i="11"/>
  <c r="AL16" i="11"/>
  <c r="AK16" i="11"/>
  <c r="AL17" i="11"/>
  <c r="AK17" i="11"/>
  <c r="AL18" i="11"/>
  <c r="AK18" i="11"/>
  <c r="AL19" i="11"/>
  <c r="AK19" i="11"/>
  <c r="AL20" i="11"/>
  <c r="AK20" i="11"/>
  <c r="AL21" i="11"/>
  <c r="AK21" i="11"/>
  <c r="AL22" i="11"/>
  <c r="AK22" i="11"/>
  <c r="AL23" i="11"/>
  <c r="AK23" i="11"/>
  <c r="AL24" i="11"/>
  <c r="AK24" i="11"/>
  <c r="AL25" i="11"/>
  <c r="AK25" i="11"/>
  <c r="AL26" i="11"/>
  <c r="AK26" i="11"/>
  <c r="AL27" i="11"/>
  <c r="AK27" i="11"/>
  <c r="AL28" i="11"/>
  <c r="AK28" i="11"/>
  <c r="AL29" i="11"/>
  <c r="AK29" i="11"/>
  <c r="AL30" i="11"/>
  <c r="AK30" i="11"/>
  <c r="AL31" i="11"/>
  <c r="AK31" i="11"/>
  <c r="AL32" i="11"/>
  <c r="AK32" i="11"/>
  <c r="AL33" i="11"/>
  <c r="AK33" i="11"/>
  <c r="AL34" i="11"/>
  <c r="AK34" i="11"/>
  <c r="AL35" i="11"/>
  <c r="AK35" i="11"/>
  <c r="AL36" i="11"/>
  <c r="AK36" i="11"/>
  <c r="AL37" i="11"/>
  <c r="AK37" i="11"/>
  <c r="AL38" i="11"/>
  <c r="AK38" i="11"/>
  <c r="AL39" i="11"/>
  <c r="AK39" i="11"/>
  <c r="AL40" i="11"/>
  <c r="AK40" i="11"/>
  <c r="AL41" i="11"/>
  <c r="AK41" i="11"/>
  <c r="AL42" i="11"/>
  <c r="AK42" i="11"/>
  <c r="AL43" i="11"/>
  <c r="AK43" i="11"/>
  <c r="AL44" i="11"/>
  <c r="AK44" i="11"/>
  <c r="AL45" i="11"/>
  <c r="AK45" i="11"/>
  <c r="AL46" i="11"/>
  <c r="AK46" i="11"/>
  <c r="AL47" i="11"/>
  <c r="AK47" i="11"/>
  <c r="AL48" i="11"/>
  <c r="AK48" i="11"/>
  <c r="AL49" i="11"/>
  <c r="AK49" i="11"/>
  <c r="AL50" i="11"/>
  <c r="AK50" i="11"/>
  <c r="AL51" i="11"/>
  <c r="AK51" i="11"/>
  <c r="AL52" i="11"/>
  <c r="AK52" i="11"/>
  <c r="AL53" i="11"/>
  <c r="AK53" i="11"/>
  <c r="AL54" i="11"/>
  <c r="AK54" i="11"/>
  <c r="AL55" i="11"/>
  <c r="AK55" i="11"/>
  <c r="AL56" i="11"/>
  <c r="AK56" i="11"/>
  <c r="AL57" i="11"/>
  <c r="AK57" i="11"/>
  <c r="AL58" i="11"/>
  <c r="AK58" i="11"/>
  <c r="AL59" i="11"/>
  <c r="AK59" i="11"/>
  <c r="AL60" i="11"/>
  <c r="AK60" i="11"/>
  <c r="AL61" i="11"/>
  <c r="AK61" i="11"/>
  <c r="AL62" i="11"/>
  <c r="AK62" i="11"/>
  <c r="AL63" i="11"/>
  <c r="AK63" i="11"/>
  <c r="AL64" i="11"/>
  <c r="AK64" i="11"/>
  <c r="AL65" i="11"/>
  <c r="AK65" i="11"/>
  <c r="AL66" i="11"/>
  <c r="AK66" i="11"/>
  <c r="AL67" i="11"/>
  <c r="AK67" i="11"/>
  <c r="AL68" i="11"/>
  <c r="AK68" i="11"/>
  <c r="AL69" i="11"/>
  <c r="AK69" i="11"/>
  <c r="AL70" i="11"/>
  <c r="AK70" i="11"/>
  <c r="AL71" i="11"/>
  <c r="AK71" i="11"/>
  <c r="AL72" i="11"/>
  <c r="AK72" i="11"/>
  <c r="AL73" i="11"/>
  <c r="AK73" i="11"/>
  <c r="AL74" i="11"/>
  <c r="AK74" i="11"/>
  <c r="AL75" i="11"/>
  <c r="AK75" i="11"/>
  <c r="AL76" i="11"/>
  <c r="AK76" i="11"/>
  <c r="AL77" i="11"/>
  <c r="AK77" i="11"/>
  <c r="AL78" i="11"/>
  <c r="AK78" i="11"/>
  <c r="AL79" i="11"/>
  <c r="AK79" i="11"/>
  <c r="AL80" i="11"/>
  <c r="AK80" i="11"/>
  <c r="AL81" i="11"/>
  <c r="AK81" i="11"/>
  <c r="AL82" i="11"/>
  <c r="AK82" i="11"/>
  <c r="AL83" i="11"/>
  <c r="AK83" i="11"/>
  <c r="AL84" i="11"/>
  <c r="AK84" i="11"/>
  <c r="AL85" i="11"/>
  <c r="AK85" i="11"/>
  <c r="AL86" i="11"/>
  <c r="AK86" i="11"/>
  <c r="AL87" i="11"/>
  <c r="AK87" i="11"/>
  <c r="AL88" i="11"/>
  <c r="AK88" i="11"/>
  <c r="AL89" i="11"/>
  <c r="AK89" i="11"/>
  <c r="AL90" i="11"/>
  <c r="AK90" i="11"/>
  <c r="AL91" i="11"/>
  <c r="AK91" i="11"/>
  <c r="AL92" i="11"/>
  <c r="AK92" i="11"/>
  <c r="AL93" i="11"/>
  <c r="AK93" i="11"/>
  <c r="AL94" i="11"/>
  <c r="AK94" i="11"/>
  <c r="AL95" i="11"/>
  <c r="AK95" i="11"/>
  <c r="AL96" i="11"/>
  <c r="AK96" i="11"/>
  <c r="AL97" i="11"/>
  <c r="AK97" i="11"/>
  <c r="AL98" i="11"/>
  <c r="AK98" i="11"/>
  <c r="AL99" i="11"/>
  <c r="AK99" i="11"/>
  <c r="AL100" i="11"/>
  <c r="AK100" i="11"/>
  <c r="AL101" i="11"/>
  <c r="AK101" i="11"/>
  <c r="AL102" i="11"/>
  <c r="AK102" i="11"/>
  <c r="AL103" i="11"/>
  <c r="AK103" i="11"/>
  <c r="AL104" i="11"/>
  <c r="AK104" i="11"/>
  <c r="AL105" i="11"/>
  <c r="AK105" i="11"/>
  <c r="AL106" i="11"/>
  <c r="AK106" i="11"/>
  <c r="AL107" i="11"/>
  <c r="AK107" i="11"/>
  <c r="AL108" i="11"/>
  <c r="AK108" i="11"/>
  <c r="AL109" i="11"/>
  <c r="AK109" i="11"/>
  <c r="AL110" i="11"/>
  <c r="AK110" i="11"/>
  <c r="AL111" i="11"/>
  <c r="AK111" i="11"/>
  <c r="AL112" i="11"/>
  <c r="AK112" i="11"/>
  <c r="AL113" i="11"/>
  <c r="AK113" i="11"/>
  <c r="AL114" i="11"/>
  <c r="AK114" i="11"/>
  <c r="AL115" i="11"/>
  <c r="AK115" i="11"/>
  <c r="AL116" i="11"/>
  <c r="AK116" i="11"/>
  <c r="AL117" i="11"/>
  <c r="AK117" i="11"/>
  <c r="AL118" i="11"/>
  <c r="AK118" i="11"/>
  <c r="AL119" i="11"/>
  <c r="AK119" i="11"/>
  <c r="AL120" i="11"/>
  <c r="AK120" i="11"/>
  <c r="AL121" i="11"/>
  <c r="AK121" i="11"/>
  <c r="AL122" i="11"/>
  <c r="AK122" i="11"/>
  <c r="AL123" i="11"/>
  <c r="AK123" i="11"/>
  <c r="AL124" i="11"/>
  <c r="AK124" i="11"/>
  <c r="AL125" i="11"/>
  <c r="AK125" i="11"/>
  <c r="AL126" i="11"/>
  <c r="AK126" i="11"/>
  <c r="AL127" i="11"/>
  <c r="AK127" i="11"/>
  <c r="AL128" i="11"/>
  <c r="AK128" i="11"/>
  <c r="AL129" i="11"/>
  <c r="AK129" i="11"/>
  <c r="AL130" i="11"/>
  <c r="AK130" i="11"/>
  <c r="AL131" i="11"/>
  <c r="AK131" i="11"/>
  <c r="AL132" i="11"/>
  <c r="AK132" i="11"/>
  <c r="AL133" i="11"/>
  <c r="AK133" i="11"/>
  <c r="AL134" i="11"/>
  <c r="AK134" i="11"/>
  <c r="AL135" i="11"/>
  <c r="AK135" i="11"/>
  <c r="AL136" i="11"/>
  <c r="AK136" i="11"/>
  <c r="AL137" i="11"/>
  <c r="AK137" i="11"/>
  <c r="AL138" i="11"/>
  <c r="AK138" i="11"/>
  <c r="AL139" i="11"/>
  <c r="AK139" i="11"/>
  <c r="AL140" i="11"/>
  <c r="AK140" i="11"/>
  <c r="AL141" i="11"/>
  <c r="AK141" i="11"/>
  <c r="AL142" i="11"/>
  <c r="AK142" i="11"/>
  <c r="AL143" i="11"/>
  <c r="AK143" i="11"/>
  <c r="AL144" i="11"/>
  <c r="AK144" i="11"/>
  <c r="AL145" i="11"/>
  <c r="AK145" i="11"/>
  <c r="AL146" i="11"/>
  <c r="AK146" i="11"/>
  <c r="AL147" i="11"/>
  <c r="AK147" i="11"/>
  <c r="AL148" i="11"/>
  <c r="AK148" i="11"/>
  <c r="AL149" i="11"/>
  <c r="AK149" i="11"/>
  <c r="AL150" i="11"/>
  <c r="AK150" i="11"/>
  <c r="AL151" i="11"/>
  <c r="AK151" i="11"/>
  <c r="AL152" i="11"/>
  <c r="AK152" i="11"/>
  <c r="AL153" i="11"/>
  <c r="AK153" i="11"/>
  <c r="AL154" i="11"/>
  <c r="AK154" i="11"/>
  <c r="AL155" i="11"/>
  <c r="AK155" i="11"/>
  <c r="AL2" i="11"/>
  <c r="AK2" i="1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2" i="11"/>
  <c r="R3" i="11"/>
  <c r="R4" i="11"/>
  <c r="R5" i="11"/>
  <c r="R6" i="11"/>
  <c r="T6" i="11"/>
  <c r="U6" i="11"/>
  <c r="R7" i="11"/>
  <c r="R8" i="11"/>
  <c r="R9" i="11"/>
  <c r="R10" i="11"/>
  <c r="T10" i="11"/>
  <c r="U10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R111" i="11"/>
  <c r="R112" i="11"/>
  <c r="R113" i="11"/>
  <c r="R114" i="11"/>
  <c r="R115" i="11"/>
  <c r="R116" i="11"/>
  <c r="R117" i="11"/>
  <c r="R118" i="11"/>
  <c r="R119" i="11"/>
  <c r="R120" i="11"/>
  <c r="R121" i="11"/>
  <c r="R122" i="11"/>
  <c r="R123" i="11"/>
  <c r="R124" i="11"/>
  <c r="R125" i="11"/>
  <c r="R126" i="11"/>
  <c r="R127" i="11"/>
  <c r="R128" i="11"/>
  <c r="R129" i="11"/>
  <c r="R130" i="11"/>
  <c r="R131" i="11"/>
  <c r="R132" i="11"/>
  <c r="R133" i="11"/>
  <c r="R134" i="11"/>
  <c r="R135" i="11"/>
  <c r="R136" i="11"/>
  <c r="R137" i="11"/>
  <c r="R138" i="11"/>
  <c r="R139" i="11"/>
  <c r="R140" i="11"/>
  <c r="R141" i="11"/>
  <c r="R142" i="11"/>
  <c r="R143" i="11"/>
  <c r="R144" i="11"/>
  <c r="R145" i="11"/>
  <c r="R146" i="11"/>
  <c r="R147" i="11"/>
  <c r="R148" i="11"/>
  <c r="R149" i="11"/>
  <c r="R150" i="11"/>
  <c r="R151" i="11"/>
  <c r="R152" i="11"/>
  <c r="R153" i="11"/>
  <c r="R154" i="11"/>
  <c r="R155" i="11"/>
  <c r="R2" i="11"/>
  <c r="B67" i="19"/>
  <c r="O67" i="11"/>
  <c r="B68" i="19"/>
  <c r="O68" i="11"/>
  <c r="B69" i="19"/>
  <c r="O69" i="11"/>
  <c r="B70" i="19"/>
  <c r="O70" i="11"/>
  <c r="B71" i="19"/>
  <c r="O71" i="11"/>
  <c r="B72" i="19"/>
  <c r="O72" i="11"/>
  <c r="B73" i="19"/>
  <c r="O73" i="11"/>
  <c r="B74" i="19"/>
  <c r="O74" i="11"/>
  <c r="B75" i="19"/>
  <c r="O75" i="11"/>
  <c r="B76" i="19"/>
  <c r="O76" i="11"/>
  <c r="B77" i="19"/>
  <c r="O77" i="11"/>
  <c r="B78" i="19"/>
  <c r="O78" i="11"/>
  <c r="B79" i="19"/>
  <c r="O79" i="11"/>
  <c r="B80" i="19"/>
  <c r="O80" i="11"/>
  <c r="B81" i="19"/>
  <c r="O81" i="11"/>
  <c r="B82" i="19"/>
  <c r="O82" i="11"/>
  <c r="B83" i="19"/>
  <c r="O83" i="11"/>
  <c r="B84" i="19"/>
  <c r="O84" i="11"/>
  <c r="B85" i="19"/>
  <c r="O85" i="11"/>
  <c r="B86" i="19"/>
  <c r="O86" i="11"/>
  <c r="B87" i="19"/>
  <c r="O87" i="11"/>
  <c r="B88" i="19"/>
  <c r="O88" i="11"/>
  <c r="B89" i="19"/>
  <c r="O89" i="11"/>
  <c r="B90" i="19"/>
  <c r="O90" i="11"/>
  <c r="B91" i="19"/>
  <c r="O91" i="11"/>
  <c r="B92" i="19"/>
  <c r="O92" i="11"/>
  <c r="B93" i="19"/>
  <c r="O93" i="11"/>
  <c r="B94" i="19"/>
  <c r="O94" i="11"/>
  <c r="B95" i="19"/>
  <c r="O95" i="11"/>
  <c r="B96" i="19"/>
  <c r="O96" i="11"/>
  <c r="B97" i="19"/>
  <c r="O97" i="11"/>
  <c r="B98" i="19"/>
  <c r="O98" i="11"/>
  <c r="B99" i="19"/>
  <c r="O99" i="11"/>
  <c r="B100" i="19"/>
  <c r="O100" i="11"/>
  <c r="B101" i="19"/>
  <c r="O101" i="11"/>
  <c r="B102" i="19"/>
  <c r="O102" i="11"/>
  <c r="B103" i="19"/>
  <c r="O103" i="11"/>
  <c r="B104" i="19"/>
  <c r="O104" i="11"/>
  <c r="B105" i="19"/>
  <c r="O105" i="11"/>
  <c r="B106" i="19"/>
  <c r="O106" i="11"/>
  <c r="B107" i="19"/>
  <c r="O107" i="11"/>
  <c r="B108" i="19"/>
  <c r="O108" i="11"/>
  <c r="B109" i="19"/>
  <c r="O109" i="11"/>
  <c r="B110" i="19"/>
  <c r="O110" i="11"/>
  <c r="B111" i="19"/>
  <c r="O111" i="11"/>
  <c r="B112" i="19"/>
  <c r="O112" i="11"/>
  <c r="B113" i="19"/>
  <c r="O113" i="11"/>
  <c r="B114" i="19"/>
  <c r="O114" i="11"/>
  <c r="B115" i="19"/>
  <c r="O115" i="11"/>
  <c r="B116" i="19"/>
  <c r="O116" i="11"/>
  <c r="B117" i="19"/>
  <c r="O117" i="11"/>
  <c r="B118" i="19"/>
  <c r="O118" i="11"/>
  <c r="B119" i="19"/>
  <c r="O119" i="11"/>
  <c r="B120" i="19"/>
  <c r="O120" i="11"/>
  <c r="B121" i="19"/>
  <c r="O121" i="11"/>
  <c r="B122" i="19"/>
  <c r="O122" i="11"/>
  <c r="B123" i="19"/>
  <c r="O123" i="11"/>
  <c r="B124" i="19"/>
  <c r="O124" i="11"/>
  <c r="B125" i="19"/>
  <c r="O125" i="11"/>
  <c r="B126" i="19"/>
  <c r="O126" i="11"/>
  <c r="B127" i="19"/>
  <c r="O127" i="11"/>
  <c r="B128" i="19"/>
  <c r="O128" i="11"/>
  <c r="B129" i="19"/>
  <c r="O129" i="11"/>
  <c r="B130" i="19"/>
  <c r="O130" i="11"/>
  <c r="B131" i="19"/>
  <c r="O131" i="11"/>
  <c r="B132" i="19"/>
  <c r="O132" i="11"/>
  <c r="B133" i="19"/>
  <c r="O133" i="11"/>
  <c r="B134" i="19"/>
  <c r="O134" i="11"/>
  <c r="B135" i="19"/>
  <c r="O135" i="11"/>
  <c r="B136" i="19"/>
  <c r="O136" i="11"/>
  <c r="B137" i="19"/>
  <c r="O137" i="11"/>
  <c r="B138" i="19"/>
  <c r="O138" i="11"/>
  <c r="B139" i="19"/>
  <c r="O139" i="11"/>
  <c r="B140" i="19"/>
  <c r="O140" i="11"/>
  <c r="B141" i="19"/>
  <c r="O141" i="11"/>
  <c r="B142" i="19"/>
  <c r="O142" i="11"/>
  <c r="B143" i="19"/>
  <c r="O143" i="11"/>
  <c r="B144" i="19"/>
  <c r="O144" i="11"/>
  <c r="B145" i="19"/>
  <c r="O145" i="11"/>
  <c r="B146" i="19"/>
  <c r="O146" i="11"/>
  <c r="B147" i="19"/>
  <c r="O147" i="11"/>
  <c r="B148" i="19"/>
  <c r="O148" i="11"/>
  <c r="B149" i="19"/>
  <c r="O149" i="11"/>
  <c r="B150" i="19"/>
  <c r="O150" i="11"/>
  <c r="B151" i="19"/>
  <c r="O151" i="11"/>
  <c r="B152" i="19"/>
  <c r="O152" i="11"/>
  <c r="B153" i="19"/>
  <c r="O153" i="11"/>
  <c r="B154" i="19"/>
  <c r="O154" i="11"/>
  <c r="B155" i="19"/>
  <c r="O155" i="11"/>
  <c r="B3" i="12" a="1"/>
  <c r="B3" i="12"/>
  <c r="W3" i="11"/>
  <c r="B52" i="12" a="1"/>
  <c r="B52" i="12"/>
  <c r="W52" i="11"/>
  <c r="B54" i="12" a="1"/>
  <c r="B54" i="12"/>
  <c r="W54" i="11"/>
  <c r="B55" i="12" a="1"/>
  <c r="B55" i="12"/>
  <c r="W55" i="11"/>
  <c r="B56" i="12" a="1"/>
  <c r="B56" i="12"/>
  <c r="W56" i="11"/>
  <c r="B57" i="12" a="1"/>
  <c r="B57" i="12"/>
  <c r="W57" i="11"/>
  <c r="B58" i="12" a="1"/>
  <c r="B58" i="12"/>
  <c r="W58" i="11"/>
  <c r="B59" i="12" a="1"/>
  <c r="B59" i="12"/>
  <c r="W59" i="11"/>
  <c r="B60" i="12" a="1"/>
  <c r="B60" i="12"/>
  <c r="W60" i="11"/>
  <c r="B61" i="12" a="1"/>
  <c r="B61" i="12"/>
  <c r="W61" i="11"/>
  <c r="B62" i="12" a="1"/>
  <c r="B62" i="12"/>
  <c r="W62" i="11"/>
  <c r="B63" i="12" a="1"/>
  <c r="B63" i="12"/>
  <c r="W63" i="11"/>
  <c r="B64" i="12" a="1"/>
  <c r="B64" i="12"/>
  <c r="W64" i="11"/>
  <c r="B65" i="12" a="1"/>
  <c r="B65" i="12"/>
  <c r="W65" i="11"/>
  <c r="B66" i="12" a="1"/>
  <c r="B66" i="12"/>
  <c r="W66" i="11"/>
  <c r="B67" i="12" a="1"/>
  <c r="B67" i="12"/>
  <c r="W67" i="11"/>
  <c r="B68" i="12" a="1"/>
  <c r="B68" i="12"/>
  <c r="W68" i="11"/>
  <c r="B69" i="12" a="1"/>
  <c r="B69" i="12"/>
  <c r="W69" i="11"/>
  <c r="B70" i="12" a="1"/>
  <c r="B70" i="12"/>
  <c r="W70" i="11"/>
  <c r="B71" i="12" a="1"/>
  <c r="B71" i="12"/>
  <c r="W71" i="11"/>
  <c r="B72" i="12" a="1"/>
  <c r="B72" i="12"/>
  <c r="W72" i="11"/>
  <c r="B73" i="12" a="1"/>
  <c r="B73" i="12"/>
  <c r="W73" i="11"/>
  <c r="B74" i="12" a="1"/>
  <c r="B74" i="12"/>
  <c r="W74" i="11"/>
  <c r="B75" i="12" a="1"/>
  <c r="B75" i="12"/>
  <c r="W75" i="11"/>
  <c r="B76" i="12" a="1"/>
  <c r="B76" i="12"/>
  <c r="W76" i="11"/>
  <c r="B77" i="12" a="1"/>
  <c r="B77" i="12"/>
  <c r="W77" i="11"/>
  <c r="B78" i="12" a="1"/>
  <c r="B78" i="12"/>
  <c r="W78" i="11"/>
  <c r="B79" i="12" a="1"/>
  <c r="B79" i="12"/>
  <c r="W79" i="11"/>
  <c r="B80" i="12" a="1"/>
  <c r="B80" i="12"/>
  <c r="W80" i="11"/>
  <c r="B81" i="12" a="1"/>
  <c r="B81" i="12"/>
  <c r="W81" i="11"/>
  <c r="B82" i="12" a="1"/>
  <c r="B82" i="12"/>
  <c r="W82" i="11"/>
  <c r="B83" i="12" a="1"/>
  <c r="B83" i="12"/>
  <c r="W83" i="11"/>
  <c r="B84" i="12" a="1"/>
  <c r="B84" i="12"/>
  <c r="W84" i="11"/>
  <c r="B85" i="12" a="1"/>
  <c r="B85" i="12"/>
  <c r="W85" i="11"/>
  <c r="B86" i="12" a="1"/>
  <c r="B86" i="12"/>
  <c r="W86" i="11"/>
  <c r="B87" i="12" a="1"/>
  <c r="B87" i="12"/>
  <c r="W87" i="11"/>
  <c r="B88" i="12" a="1"/>
  <c r="B88" i="12"/>
  <c r="W88" i="11"/>
  <c r="B89" i="12" a="1"/>
  <c r="B89" i="12"/>
  <c r="W89" i="11"/>
  <c r="B90" i="12" a="1"/>
  <c r="B90" i="12"/>
  <c r="W90" i="11"/>
  <c r="B91" i="12" a="1"/>
  <c r="B91" i="12"/>
  <c r="W91" i="11"/>
  <c r="B92" i="12" a="1"/>
  <c r="B92" i="12"/>
  <c r="W92" i="11"/>
  <c r="B93" i="12" a="1"/>
  <c r="B93" i="12"/>
  <c r="W93" i="11"/>
  <c r="B94" i="12" a="1"/>
  <c r="B94" i="12"/>
  <c r="W94" i="11"/>
  <c r="B95" i="12" a="1"/>
  <c r="B95" i="12"/>
  <c r="W95" i="11"/>
  <c r="B96" i="12" a="1"/>
  <c r="B96" i="12"/>
  <c r="W96" i="11"/>
  <c r="B97" i="12" a="1"/>
  <c r="B97" i="12"/>
  <c r="W97" i="11"/>
  <c r="B98" i="12" a="1"/>
  <c r="B98" i="12"/>
  <c r="W98" i="11"/>
  <c r="B99" i="12" a="1"/>
  <c r="B99" i="12"/>
  <c r="W99" i="11"/>
  <c r="B100" i="12" a="1"/>
  <c r="B100" i="12"/>
  <c r="W100" i="11"/>
  <c r="B101" i="12" a="1"/>
  <c r="B101" i="12"/>
  <c r="W101" i="11"/>
  <c r="B102" i="12" a="1"/>
  <c r="B102" i="12"/>
  <c r="W102" i="11"/>
  <c r="B103" i="12" a="1"/>
  <c r="B103" i="12"/>
  <c r="W103" i="11"/>
  <c r="B104" i="12" a="1"/>
  <c r="B104" i="12"/>
  <c r="W104" i="11"/>
  <c r="B105" i="12" a="1"/>
  <c r="B105" i="12"/>
  <c r="W105" i="11"/>
  <c r="B106" i="12" a="1"/>
  <c r="B106" i="12"/>
  <c r="W106" i="11"/>
  <c r="B107" i="12" a="1"/>
  <c r="B107" i="12"/>
  <c r="W107" i="11"/>
  <c r="B108" i="12" a="1"/>
  <c r="B108" i="12"/>
  <c r="W108" i="11"/>
  <c r="B109" i="12" a="1"/>
  <c r="B109" i="12"/>
  <c r="W109" i="11"/>
  <c r="B110" i="12" a="1"/>
  <c r="B110" i="12"/>
  <c r="W110" i="11"/>
  <c r="B111" i="12" a="1"/>
  <c r="B111" i="12"/>
  <c r="W111" i="11"/>
  <c r="B112" i="12" a="1"/>
  <c r="B112" i="12"/>
  <c r="W112" i="11"/>
  <c r="B113" i="12" a="1"/>
  <c r="B113" i="12"/>
  <c r="W113" i="11"/>
  <c r="B114" i="12" a="1"/>
  <c r="B114" i="12"/>
  <c r="W114" i="11"/>
  <c r="B115" i="12" a="1"/>
  <c r="B115" i="12"/>
  <c r="W115" i="11"/>
  <c r="B116" i="12" a="1"/>
  <c r="B116" i="12"/>
  <c r="W116" i="11"/>
  <c r="B117" i="12" a="1"/>
  <c r="B117" i="12"/>
  <c r="W117" i="11"/>
  <c r="B118" i="12" a="1"/>
  <c r="B118" i="12"/>
  <c r="W118" i="11"/>
  <c r="B119" i="12" a="1"/>
  <c r="B119" i="12"/>
  <c r="W119" i="11"/>
  <c r="B120" i="12" a="1"/>
  <c r="B120" i="12"/>
  <c r="W120" i="11"/>
  <c r="B121" i="12" a="1"/>
  <c r="B121" i="12"/>
  <c r="W121" i="11"/>
  <c r="B122" i="12" a="1"/>
  <c r="B122" i="12"/>
  <c r="W122" i="11"/>
  <c r="B123" i="12" a="1"/>
  <c r="B123" i="12"/>
  <c r="W123" i="11"/>
  <c r="B124" i="12" a="1"/>
  <c r="B124" i="12"/>
  <c r="W124" i="11"/>
  <c r="B125" i="12" a="1"/>
  <c r="B125" i="12"/>
  <c r="W125" i="11"/>
  <c r="B126" i="12" a="1"/>
  <c r="B126" i="12"/>
  <c r="W126" i="11"/>
  <c r="B127" i="12" a="1"/>
  <c r="B127" i="12"/>
  <c r="W127" i="11"/>
  <c r="B128" i="12" a="1"/>
  <c r="B128" i="12"/>
  <c r="W128" i="11"/>
  <c r="B129" i="12" a="1"/>
  <c r="B129" i="12"/>
  <c r="W129" i="11"/>
  <c r="B130" i="12" a="1"/>
  <c r="B130" i="12"/>
  <c r="W130" i="11"/>
  <c r="B131" i="12" a="1"/>
  <c r="B131" i="12"/>
  <c r="W131" i="11"/>
  <c r="B132" i="12" a="1"/>
  <c r="B132" i="12"/>
  <c r="W132" i="11"/>
  <c r="B133" i="12" a="1"/>
  <c r="B133" i="12"/>
  <c r="W133" i="11"/>
  <c r="B134" i="12" a="1"/>
  <c r="B134" i="12"/>
  <c r="W134" i="11"/>
  <c r="B135" i="12" a="1"/>
  <c r="B135" i="12"/>
  <c r="W135" i="11"/>
  <c r="B136" i="12" a="1"/>
  <c r="B136" i="12"/>
  <c r="W136" i="11"/>
  <c r="B137" i="12" a="1"/>
  <c r="B137" i="12"/>
  <c r="W137" i="11"/>
  <c r="B138" i="12" a="1"/>
  <c r="B138" i="12"/>
  <c r="W138" i="11"/>
  <c r="B139" i="12" a="1"/>
  <c r="B139" i="12"/>
  <c r="W139" i="11"/>
  <c r="B140" i="12" a="1"/>
  <c r="B140" i="12"/>
  <c r="W140" i="11"/>
  <c r="B141" i="12" a="1"/>
  <c r="B141" i="12"/>
  <c r="W141" i="11"/>
  <c r="B142" i="12" a="1"/>
  <c r="B142" i="12"/>
  <c r="W142" i="11"/>
  <c r="B143" i="12" a="1"/>
  <c r="B143" i="12"/>
  <c r="W143" i="11"/>
  <c r="B144" i="12" a="1"/>
  <c r="B144" i="12"/>
  <c r="W144" i="11"/>
  <c r="B145" i="12" a="1"/>
  <c r="B145" i="12"/>
  <c r="W145" i="11"/>
  <c r="B146" i="12" a="1"/>
  <c r="B146" i="12"/>
  <c r="W146" i="11"/>
  <c r="B147" i="12" a="1"/>
  <c r="B147" i="12"/>
  <c r="W147" i="11"/>
  <c r="B148" i="12" a="1"/>
  <c r="B148" i="12"/>
  <c r="W148" i="11"/>
  <c r="B149" i="12" a="1"/>
  <c r="B149" i="12"/>
  <c r="W149" i="11"/>
  <c r="B150" i="12" a="1"/>
  <c r="B150" i="12"/>
  <c r="W150" i="11"/>
  <c r="B151" i="12" a="1"/>
  <c r="B151" i="12"/>
  <c r="W151" i="11"/>
  <c r="B152" i="12" a="1"/>
  <c r="B152" i="12"/>
  <c r="W152" i="11"/>
  <c r="B153" i="12" a="1"/>
  <c r="B153" i="12"/>
  <c r="W153" i="11"/>
  <c r="B154" i="12" a="1"/>
  <c r="B154" i="12"/>
  <c r="W154" i="11"/>
  <c r="B155" i="12" a="1"/>
  <c r="B155" i="12"/>
  <c r="W155" i="11"/>
  <c r="B2" i="12" a="1"/>
  <c r="B2" i="12"/>
  <c r="W2" i="11"/>
  <c r="A52" i="19"/>
  <c r="N52" i="11"/>
  <c r="A53" i="19"/>
  <c r="N53" i="11"/>
  <c r="A54" i="19"/>
  <c r="N54" i="11"/>
  <c r="A55" i="19"/>
  <c r="N55" i="11"/>
  <c r="A56" i="19"/>
  <c r="N56" i="11"/>
  <c r="A57" i="19"/>
  <c r="N57" i="11"/>
  <c r="A58" i="19"/>
  <c r="N58" i="11"/>
  <c r="A59" i="19"/>
  <c r="N59" i="11"/>
  <c r="A60" i="19"/>
  <c r="N60" i="11"/>
  <c r="A61" i="19"/>
  <c r="N61" i="11"/>
  <c r="A62" i="19"/>
  <c r="N62" i="11"/>
  <c r="A63" i="19"/>
  <c r="N63" i="11"/>
  <c r="A64" i="19"/>
  <c r="N64" i="11"/>
  <c r="A65" i="19"/>
  <c r="N65" i="11"/>
  <c r="A66" i="19"/>
  <c r="N66" i="11"/>
  <c r="A67" i="19"/>
  <c r="N67" i="11"/>
  <c r="A68" i="19"/>
  <c r="N68" i="11"/>
  <c r="A69" i="19"/>
  <c r="N69" i="11"/>
  <c r="A70" i="19"/>
  <c r="N70" i="11"/>
  <c r="A71" i="19"/>
  <c r="N71" i="11"/>
  <c r="A72" i="19"/>
  <c r="N72" i="11"/>
  <c r="A73" i="19"/>
  <c r="N73" i="11"/>
  <c r="A74" i="19"/>
  <c r="N74" i="11"/>
  <c r="A75" i="19"/>
  <c r="N75" i="11"/>
  <c r="A76" i="19"/>
  <c r="N76" i="11"/>
  <c r="A77" i="19"/>
  <c r="N77" i="11"/>
  <c r="A78" i="19"/>
  <c r="N78" i="11"/>
  <c r="A79" i="19"/>
  <c r="N79" i="11"/>
  <c r="A80" i="19"/>
  <c r="N80" i="11"/>
  <c r="A81" i="19"/>
  <c r="N81" i="11"/>
  <c r="A82" i="19"/>
  <c r="N82" i="11"/>
  <c r="A83" i="19"/>
  <c r="N83" i="11"/>
  <c r="A84" i="19"/>
  <c r="N84" i="11"/>
  <c r="A85" i="19"/>
  <c r="N85" i="11"/>
  <c r="A86" i="19"/>
  <c r="N86" i="11"/>
  <c r="A87" i="19"/>
  <c r="N87" i="11"/>
  <c r="A88" i="19"/>
  <c r="N88" i="11"/>
  <c r="A89" i="19"/>
  <c r="N89" i="11"/>
  <c r="A90" i="19"/>
  <c r="N90" i="11"/>
  <c r="A91" i="19"/>
  <c r="N91" i="11"/>
  <c r="A92" i="19"/>
  <c r="N92" i="11"/>
  <c r="A93" i="19"/>
  <c r="N93" i="11"/>
  <c r="A94" i="19"/>
  <c r="N94" i="11"/>
  <c r="A95" i="19"/>
  <c r="N95" i="11"/>
  <c r="A96" i="19"/>
  <c r="N96" i="11"/>
  <c r="A97" i="19"/>
  <c r="N97" i="11"/>
  <c r="A98" i="19"/>
  <c r="N98" i="11"/>
  <c r="A99" i="19"/>
  <c r="N99" i="11"/>
  <c r="A100" i="19"/>
  <c r="N100" i="11"/>
  <c r="A101" i="19"/>
  <c r="N101" i="11"/>
  <c r="A102" i="19"/>
  <c r="N102" i="11"/>
  <c r="A103" i="19"/>
  <c r="N103" i="11"/>
  <c r="A104" i="19"/>
  <c r="N104" i="11"/>
  <c r="A105" i="19"/>
  <c r="N105" i="11"/>
  <c r="A106" i="19"/>
  <c r="N106" i="11"/>
  <c r="A107" i="19"/>
  <c r="N107" i="11"/>
  <c r="A108" i="19"/>
  <c r="N108" i="11"/>
  <c r="A109" i="19"/>
  <c r="N109" i="11"/>
  <c r="A110" i="19"/>
  <c r="N110" i="11"/>
  <c r="A111" i="19"/>
  <c r="N111" i="11"/>
  <c r="A112" i="19"/>
  <c r="N112" i="11"/>
  <c r="A113" i="19"/>
  <c r="N113" i="11"/>
  <c r="A114" i="19"/>
  <c r="N114" i="11"/>
  <c r="A115" i="19"/>
  <c r="N115" i="11"/>
  <c r="A116" i="19"/>
  <c r="N116" i="11"/>
  <c r="A117" i="19"/>
  <c r="N117" i="11"/>
  <c r="A118" i="19"/>
  <c r="N118" i="11"/>
  <c r="A119" i="19"/>
  <c r="N119" i="11"/>
  <c r="A120" i="19"/>
  <c r="N120" i="11"/>
  <c r="A121" i="19"/>
  <c r="N121" i="11"/>
  <c r="A122" i="19"/>
  <c r="N122" i="11"/>
  <c r="A123" i="19"/>
  <c r="N123" i="11"/>
  <c r="A124" i="19"/>
  <c r="N124" i="11"/>
  <c r="A125" i="19"/>
  <c r="N125" i="11"/>
  <c r="A126" i="19"/>
  <c r="N126" i="11"/>
  <c r="A127" i="19"/>
  <c r="N127" i="11"/>
  <c r="A128" i="19"/>
  <c r="N128" i="11"/>
  <c r="A129" i="19"/>
  <c r="N129" i="11"/>
  <c r="A130" i="19"/>
  <c r="N130" i="11"/>
  <c r="A131" i="19"/>
  <c r="N131" i="11"/>
  <c r="A132" i="19"/>
  <c r="N132" i="11"/>
  <c r="A133" i="19"/>
  <c r="N133" i="11"/>
  <c r="A134" i="19"/>
  <c r="N134" i="11"/>
  <c r="A135" i="19"/>
  <c r="N135" i="11"/>
  <c r="A136" i="19"/>
  <c r="N136" i="11"/>
  <c r="A137" i="19"/>
  <c r="N137" i="11"/>
  <c r="A138" i="19"/>
  <c r="N138" i="11"/>
  <c r="A139" i="19"/>
  <c r="N139" i="11"/>
  <c r="A140" i="19"/>
  <c r="N140" i="11"/>
  <c r="A141" i="19"/>
  <c r="N141" i="11"/>
  <c r="A142" i="19"/>
  <c r="N142" i="11"/>
  <c r="A143" i="19"/>
  <c r="N143" i="11"/>
  <c r="A144" i="19"/>
  <c r="N144" i="11"/>
  <c r="A145" i="19"/>
  <c r="N145" i="11"/>
  <c r="A146" i="19"/>
  <c r="N146" i="11"/>
  <c r="A147" i="19"/>
  <c r="N147" i="11"/>
  <c r="A148" i="19"/>
  <c r="N148" i="11"/>
  <c r="A149" i="19"/>
  <c r="N149" i="11"/>
  <c r="A150" i="19"/>
  <c r="N150" i="11"/>
  <c r="A151" i="19"/>
  <c r="N151" i="11"/>
  <c r="A152" i="19"/>
  <c r="N152" i="11"/>
  <c r="A153" i="19"/>
  <c r="N153" i="11"/>
  <c r="A154" i="19"/>
  <c r="N154" i="11"/>
  <c r="A155" i="19"/>
  <c r="N155" i="11"/>
  <c r="AN2" i="17"/>
  <c r="AN2" i="11"/>
  <c r="BE2" i="17"/>
  <c r="BE2" i="11"/>
  <c r="BD2" i="17"/>
  <c r="BD2" i="11"/>
  <c r="BC2" i="17"/>
  <c r="BC2" i="11"/>
  <c r="BB2" i="17"/>
  <c r="BB2" i="11"/>
  <c r="BA2" i="17"/>
  <c r="BA2" i="11"/>
  <c r="AZ2" i="17"/>
  <c r="AZ2" i="11"/>
  <c r="AY2" i="17"/>
  <c r="AY2" i="11"/>
  <c r="AX2" i="17"/>
  <c r="AX2" i="11"/>
  <c r="AW2" i="17"/>
  <c r="AW2" i="11"/>
  <c r="AV2" i="17"/>
  <c r="AV2" i="11"/>
  <c r="AU2" i="17"/>
  <c r="AU2" i="11"/>
  <c r="AT2" i="17"/>
  <c r="AT2" i="11"/>
  <c r="AR2" i="17"/>
  <c r="AR2" i="11"/>
  <c r="AQ2" i="17"/>
  <c r="AQ2" i="11"/>
  <c r="AP2" i="17"/>
  <c r="AP2" i="11"/>
  <c r="AO2" i="17"/>
  <c r="AO2" i="11"/>
  <c r="BE310" i="17"/>
  <c r="BD310" i="17"/>
  <c r="BC310" i="17"/>
  <c r="BB310" i="17"/>
  <c r="BA310" i="17"/>
  <c r="AZ310" i="17"/>
  <c r="AY310" i="17"/>
  <c r="AX310" i="17"/>
  <c r="AW310" i="17"/>
  <c r="AV310" i="17"/>
  <c r="AU310" i="17"/>
  <c r="AT310" i="17"/>
  <c r="AS310" i="17"/>
  <c r="AR310" i="17"/>
  <c r="AQ310" i="17"/>
  <c r="AP310" i="17"/>
  <c r="AO310" i="17"/>
  <c r="AN310" i="17"/>
  <c r="BE309" i="17"/>
  <c r="BD309" i="17"/>
  <c r="BC309" i="17"/>
  <c r="BB309" i="17"/>
  <c r="BA309" i="17"/>
  <c r="AZ309" i="17"/>
  <c r="AY309" i="17"/>
  <c r="AX309" i="17"/>
  <c r="AW309" i="17"/>
  <c r="AV309" i="17"/>
  <c r="AU309" i="17"/>
  <c r="AT309" i="17"/>
  <c r="AS309" i="17"/>
  <c r="AR309" i="17"/>
  <c r="AQ309" i="17"/>
  <c r="AP309" i="17"/>
  <c r="AO309" i="17"/>
  <c r="AN309" i="17"/>
  <c r="BE308" i="17"/>
  <c r="BD308" i="17"/>
  <c r="BC308" i="17"/>
  <c r="BB308" i="17"/>
  <c r="BA308" i="17"/>
  <c r="AZ308" i="17"/>
  <c r="AY308" i="17"/>
  <c r="AX308" i="17"/>
  <c r="AW308" i="17"/>
  <c r="AV308" i="17"/>
  <c r="AU308" i="17"/>
  <c r="AT308" i="17"/>
  <c r="AS308" i="17"/>
  <c r="AR308" i="17"/>
  <c r="AQ308" i="17"/>
  <c r="AP308" i="17"/>
  <c r="AO308" i="17"/>
  <c r="AN308" i="17"/>
  <c r="BE307" i="17"/>
  <c r="BD307" i="17"/>
  <c r="BC307" i="17"/>
  <c r="BB307" i="17"/>
  <c r="BA307" i="17"/>
  <c r="AZ307" i="17"/>
  <c r="AY307" i="17"/>
  <c r="AX307" i="17"/>
  <c r="AW307" i="17"/>
  <c r="AV307" i="17"/>
  <c r="AU307" i="17"/>
  <c r="AT307" i="17"/>
  <c r="AS307" i="17"/>
  <c r="AR307" i="17"/>
  <c r="AQ307" i="17"/>
  <c r="AP307" i="17"/>
  <c r="AO307" i="17"/>
  <c r="AN307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S303" i="17"/>
  <c r="AR303" i="17"/>
  <c r="AQ303" i="17"/>
  <c r="AP303" i="17"/>
  <c r="AO303" i="17"/>
  <c r="AN303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BE300" i="17"/>
  <c r="BD300" i="17"/>
  <c r="BC300" i="17"/>
  <c r="BB300" i="17"/>
  <c r="BA300" i="17"/>
  <c r="AZ300" i="17"/>
  <c r="AY300" i="17"/>
  <c r="AX300" i="17"/>
  <c r="AW300" i="17"/>
  <c r="AV300" i="17"/>
  <c r="AU300" i="17"/>
  <c r="AT300" i="17"/>
  <c r="AS300" i="17"/>
  <c r="AR300" i="17"/>
  <c r="AQ300" i="17"/>
  <c r="AP300" i="17"/>
  <c r="AO300" i="17"/>
  <c r="AN300" i="17"/>
  <c r="BE299" i="17"/>
  <c r="BD299" i="17"/>
  <c r="BC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BE298" i="17"/>
  <c r="BD298" i="17"/>
  <c r="BC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BE297" i="17"/>
  <c r="BD297" i="17"/>
  <c r="BC297" i="17"/>
  <c r="BB297" i="17"/>
  <c r="BA297" i="17"/>
  <c r="AZ297" i="17"/>
  <c r="AY297" i="17"/>
  <c r="AX297" i="17"/>
  <c r="AW297" i="17"/>
  <c r="AV297" i="17"/>
  <c r="AU297" i="17"/>
  <c r="AT297" i="17"/>
  <c r="AS297" i="17"/>
  <c r="AR297" i="17"/>
  <c r="AQ297" i="17"/>
  <c r="AP297" i="17"/>
  <c r="AO297" i="17"/>
  <c r="AN297" i="17"/>
  <c r="BE296" i="17"/>
  <c r="BD296" i="17"/>
  <c r="BC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BE295" i="17"/>
  <c r="BD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BE294" i="17"/>
  <c r="BD294" i="17"/>
  <c r="BC294" i="17"/>
  <c r="BB294" i="17"/>
  <c r="BA294" i="17"/>
  <c r="AZ294" i="17"/>
  <c r="AY294" i="17"/>
  <c r="AX294" i="17"/>
  <c r="AW294" i="17"/>
  <c r="AV294" i="17"/>
  <c r="AU294" i="17"/>
  <c r="AT294" i="17"/>
  <c r="AS294" i="17"/>
  <c r="AR294" i="17"/>
  <c r="AQ294" i="17"/>
  <c r="AP294" i="17"/>
  <c r="AO294" i="17"/>
  <c r="AN294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BE292" i="17"/>
  <c r="BD292" i="17"/>
  <c r="BC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S291" i="17"/>
  <c r="AR291" i="17"/>
  <c r="AQ291" i="17"/>
  <c r="AP291" i="17"/>
  <c r="AO291" i="17"/>
  <c r="AN291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BE289" i="17"/>
  <c r="BD289" i="17"/>
  <c r="BC289" i="17"/>
  <c r="BB289" i="17"/>
  <c r="BA289" i="17"/>
  <c r="AZ289" i="17"/>
  <c r="AY289" i="17"/>
  <c r="AX289" i="17"/>
  <c r="AW289" i="17"/>
  <c r="AV289" i="17"/>
  <c r="AU289" i="17"/>
  <c r="AT289" i="17"/>
  <c r="AS289" i="17"/>
  <c r="AR289" i="17"/>
  <c r="AQ289" i="17"/>
  <c r="AP289" i="17"/>
  <c r="AO289" i="17"/>
  <c r="AN289" i="17"/>
  <c r="BE288" i="17"/>
  <c r="BD288" i="17"/>
  <c r="BC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BE287" i="17"/>
  <c r="BD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BE286" i="17"/>
  <c r="BD286" i="17"/>
  <c r="BC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BE285" i="17"/>
  <c r="BD285" i="17"/>
  <c r="BC285" i="17"/>
  <c r="BB285" i="17"/>
  <c r="BA285" i="17"/>
  <c r="AZ285" i="17"/>
  <c r="AY285" i="17"/>
  <c r="AX285" i="17"/>
  <c r="AW285" i="17"/>
  <c r="AV285" i="17"/>
  <c r="AU285" i="17"/>
  <c r="AT285" i="17"/>
  <c r="AS285" i="17"/>
  <c r="AR285" i="17"/>
  <c r="AQ285" i="17"/>
  <c r="AP285" i="17"/>
  <c r="AO285" i="17"/>
  <c r="AN285" i="17"/>
  <c r="BE284" i="17"/>
  <c r="BD284" i="17"/>
  <c r="BC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BE283" i="17"/>
  <c r="BD283" i="17"/>
  <c r="BC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BE282" i="17"/>
  <c r="BD282" i="17"/>
  <c r="BC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BE281" i="17"/>
  <c r="BD281" i="17"/>
  <c r="BC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BE280" i="17"/>
  <c r="BD280" i="17"/>
  <c r="BC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BE279" i="17"/>
  <c r="BD279" i="17"/>
  <c r="BC279" i="17"/>
  <c r="BB279" i="17"/>
  <c r="BA279" i="17"/>
  <c r="AZ279" i="17"/>
  <c r="AY279" i="17"/>
  <c r="AX279" i="17"/>
  <c r="AW279" i="17"/>
  <c r="AV279" i="17"/>
  <c r="AU279" i="17"/>
  <c r="AT279" i="17"/>
  <c r="AS279" i="17"/>
  <c r="AR279" i="17"/>
  <c r="AQ279" i="17"/>
  <c r="AP279" i="17"/>
  <c r="AO279" i="17"/>
  <c r="AN279" i="17"/>
  <c r="BE278" i="17"/>
  <c r="BD278" i="17"/>
  <c r="BC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BE277" i="17"/>
  <c r="BD277" i="17"/>
  <c r="BC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BE276" i="17"/>
  <c r="BD276" i="17"/>
  <c r="BC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BE275" i="17"/>
  <c r="BD275" i="17"/>
  <c r="BC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BE274" i="17"/>
  <c r="BD274" i="17"/>
  <c r="BC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BE273" i="17"/>
  <c r="BD273" i="17"/>
  <c r="BC273" i="17"/>
  <c r="BB273" i="17"/>
  <c r="BA273" i="17"/>
  <c r="AZ273" i="17"/>
  <c r="AY273" i="17"/>
  <c r="AX273" i="17"/>
  <c r="AW273" i="17"/>
  <c r="AV273" i="17"/>
  <c r="AU273" i="17"/>
  <c r="AT273" i="17"/>
  <c r="AS273" i="17"/>
  <c r="AR273" i="17"/>
  <c r="AQ273" i="17"/>
  <c r="AP273" i="17"/>
  <c r="AO273" i="17"/>
  <c r="AN273" i="17"/>
  <c r="BE272" i="17"/>
  <c r="BD272" i="17"/>
  <c r="BC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BE271" i="17"/>
  <c r="BD271" i="17"/>
  <c r="BC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BE270" i="17"/>
  <c r="BD270" i="17"/>
  <c r="BC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BE269" i="17"/>
  <c r="BD269" i="17"/>
  <c r="BC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BE268" i="17"/>
  <c r="BD268" i="17"/>
  <c r="BC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BE267" i="17"/>
  <c r="BD267" i="17"/>
  <c r="BC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BE266" i="17"/>
  <c r="BD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BE265" i="17"/>
  <c r="BD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BE264" i="17"/>
  <c r="BD264" i="17"/>
  <c r="BC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BE263" i="17"/>
  <c r="BD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BE262" i="17"/>
  <c r="BD262" i="17"/>
  <c r="BC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BE261" i="17"/>
  <c r="BD261" i="17"/>
  <c r="BC261" i="17"/>
  <c r="BB261" i="17"/>
  <c r="BA261" i="17"/>
  <c r="AZ261" i="17"/>
  <c r="AY261" i="17"/>
  <c r="AX261" i="17"/>
  <c r="AW261" i="17"/>
  <c r="AV261" i="17"/>
  <c r="AU261" i="17"/>
  <c r="AT261" i="17"/>
  <c r="AS261" i="17"/>
  <c r="AR261" i="17"/>
  <c r="AQ261" i="17"/>
  <c r="AP261" i="17"/>
  <c r="AO261" i="17"/>
  <c r="AN261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BE257" i="17"/>
  <c r="BD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BE255" i="17"/>
  <c r="BD255" i="17"/>
  <c r="BC255" i="17"/>
  <c r="BB255" i="17"/>
  <c r="BA255" i="17"/>
  <c r="AZ255" i="17"/>
  <c r="AY255" i="17"/>
  <c r="AX255" i="17"/>
  <c r="AW255" i="17"/>
  <c r="AV255" i="17"/>
  <c r="AU255" i="17"/>
  <c r="AT255" i="17"/>
  <c r="AS255" i="17"/>
  <c r="AR255" i="17"/>
  <c r="AQ255" i="17"/>
  <c r="AP255" i="17"/>
  <c r="AO255" i="17"/>
  <c r="AN255" i="17"/>
  <c r="BE254" i="17"/>
  <c r="BD254" i="17"/>
  <c r="BC254" i="17"/>
  <c r="BB254" i="17"/>
  <c r="BA254" i="17"/>
  <c r="AZ254" i="17"/>
  <c r="AY254" i="17"/>
  <c r="AX254" i="17"/>
  <c r="AW254" i="17"/>
  <c r="AV254" i="17"/>
  <c r="AU254" i="17"/>
  <c r="AT254" i="17"/>
  <c r="AS254" i="17"/>
  <c r="AR254" i="17"/>
  <c r="AQ254" i="17"/>
  <c r="AP254" i="17"/>
  <c r="AO254" i="17"/>
  <c r="AN254" i="17"/>
  <c r="BE253" i="17"/>
  <c r="BD253" i="17"/>
  <c r="BC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BE252" i="17"/>
  <c r="BD252" i="17"/>
  <c r="BC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BE251" i="17"/>
  <c r="BD251" i="17"/>
  <c r="BC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BE250" i="17"/>
  <c r="BD250" i="17"/>
  <c r="BC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BE249" i="17"/>
  <c r="BD249" i="17"/>
  <c r="BC249" i="17"/>
  <c r="BB249" i="17"/>
  <c r="BA249" i="17"/>
  <c r="AZ249" i="17"/>
  <c r="AY249" i="17"/>
  <c r="AX249" i="17"/>
  <c r="AW249" i="17"/>
  <c r="AV249" i="17"/>
  <c r="AU249" i="17"/>
  <c r="AT249" i="17"/>
  <c r="AS249" i="17"/>
  <c r="AR249" i="17"/>
  <c r="AQ249" i="17"/>
  <c r="AP249" i="17"/>
  <c r="AO249" i="17"/>
  <c r="AN249" i="17"/>
  <c r="BE248" i="17"/>
  <c r="BD248" i="17"/>
  <c r="BC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BE247" i="17"/>
  <c r="BD247" i="17"/>
  <c r="BC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BE246" i="17"/>
  <c r="BD246" i="17"/>
  <c r="BC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BE245" i="17"/>
  <c r="BD245" i="17"/>
  <c r="BC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BE244" i="17"/>
  <c r="BD244" i="17"/>
  <c r="BC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BE243" i="17"/>
  <c r="BD243" i="17"/>
  <c r="BC243" i="17"/>
  <c r="BB243" i="17"/>
  <c r="BA243" i="17"/>
  <c r="AZ243" i="17"/>
  <c r="AY243" i="17"/>
  <c r="AX243" i="17"/>
  <c r="AW243" i="17"/>
  <c r="AV243" i="17"/>
  <c r="AU243" i="17"/>
  <c r="AT243" i="17"/>
  <c r="AS243" i="17"/>
  <c r="AR243" i="17"/>
  <c r="AQ243" i="17"/>
  <c r="AP243" i="17"/>
  <c r="AO243" i="17"/>
  <c r="AN243" i="17"/>
  <c r="BE242" i="17"/>
  <c r="BD242" i="17"/>
  <c r="BC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BE241" i="17"/>
  <c r="BD241" i="17"/>
  <c r="BC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BE240" i="17"/>
  <c r="BD240" i="17"/>
  <c r="BC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BE239" i="17"/>
  <c r="BD239" i="17"/>
  <c r="BC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BE238" i="17"/>
  <c r="BD238" i="17"/>
  <c r="BC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BE237" i="17"/>
  <c r="BD237" i="17"/>
  <c r="BC237" i="17"/>
  <c r="BB237" i="17"/>
  <c r="BA237" i="17"/>
  <c r="AZ237" i="17"/>
  <c r="AY237" i="17"/>
  <c r="AX237" i="17"/>
  <c r="AW237" i="17"/>
  <c r="AV237" i="17"/>
  <c r="AU237" i="17"/>
  <c r="AT237" i="17"/>
  <c r="AS237" i="17"/>
  <c r="AR237" i="17"/>
  <c r="AQ237" i="17"/>
  <c r="AP237" i="17"/>
  <c r="AO237" i="17"/>
  <c r="AN237" i="17"/>
  <c r="BE236" i="17"/>
  <c r="BD236" i="17"/>
  <c r="BC236" i="17"/>
  <c r="BB236" i="17"/>
  <c r="BA236" i="17"/>
  <c r="AZ236" i="17"/>
  <c r="AY236" i="17"/>
  <c r="AX236" i="17"/>
  <c r="AW236" i="17"/>
  <c r="AV236" i="17"/>
  <c r="AU236" i="17"/>
  <c r="AT236" i="17"/>
  <c r="AS236" i="17"/>
  <c r="AR236" i="17"/>
  <c r="AQ236" i="17"/>
  <c r="AP236" i="17"/>
  <c r="AO236" i="17"/>
  <c r="AN236" i="17"/>
  <c r="BE235" i="17"/>
  <c r="BD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BE234" i="17"/>
  <c r="BD234" i="17"/>
  <c r="BC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BE233" i="17"/>
  <c r="BD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BE232" i="17"/>
  <c r="BD232" i="17"/>
  <c r="BC232" i="17"/>
  <c r="BB232" i="17"/>
  <c r="BA232" i="17"/>
  <c r="AZ232" i="17"/>
  <c r="AY232" i="17"/>
  <c r="AX232" i="17"/>
  <c r="AW232" i="17"/>
  <c r="AV232" i="17"/>
  <c r="AU232" i="17"/>
  <c r="AT232" i="17"/>
  <c r="AS232" i="17"/>
  <c r="AR232" i="17"/>
  <c r="AQ232" i="17"/>
  <c r="AP232" i="17"/>
  <c r="AO232" i="17"/>
  <c r="AN232" i="17"/>
  <c r="BE231" i="17"/>
  <c r="BD231" i="17"/>
  <c r="BC231" i="17"/>
  <c r="BB231" i="17"/>
  <c r="BA231" i="17"/>
  <c r="AZ231" i="17"/>
  <c r="AY231" i="17"/>
  <c r="AX231" i="17"/>
  <c r="AW231" i="17"/>
  <c r="AV231" i="17"/>
  <c r="AU231" i="17"/>
  <c r="AT231" i="17"/>
  <c r="AS231" i="17"/>
  <c r="AR231" i="17"/>
  <c r="AQ231" i="17"/>
  <c r="AP231" i="17"/>
  <c r="AO231" i="17"/>
  <c r="AN231" i="17"/>
  <c r="BE230" i="17"/>
  <c r="BD230" i="17"/>
  <c r="BC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BE229" i="17"/>
  <c r="BD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BE228" i="17"/>
  <c r="BD228" i="17"/>
  <c r="BC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BE226" i="17"/>
  <c r="BD226" i="17"/>
  <c r="BC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BE225" i="17"/>
  <c r="BD225" i="17"/>
  <c r="BC225" i="17"/>
  <c r="BB225" i="17"/>
  <c r="BA225" i="17"/>
  <c r="AZ225" i="17"/>
  <c r="AY225" i="17"/>
  <c r="AX225" i="17"/>
  <c r="AW225" i="17"/>
  <c r="AV225" i="17"/>
  <c r="AU225" i="17"/>
  <c r="AT225" i="17"/>
  <c r="AS225" i="17"/>
  <c r="AR225" i="17"/>
  <c r="AQ225" i="17"/>
  <c r="AP225" i="17"/>
  <c r="AO225" i="17"/>
  <c r="AN225" i="17"/>
  <c r="BE224" i="17"/>
  <c r="BD224" i="17"/>
  <c r="BC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BE223" i="17"/>
  <c r="BD223" i="17"/>
  <c r="BC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BE222" i="17"/>
  <c r="BD222" i="17"/>
  <c r="BC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BE221" i="17"/>
  <c r="BD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BE220" i="17"/>
  <c r="BD220" i="17"/>
  <c r="BC220" i="17"/>
  <c r="BB220" i="17"/>
  <c r="BA220" i="17"/>
  <c r="AZ220" i="17"/>
  <c r="AY220" i="17"/>
  <c r="AX220" i="17"/>
  <c r="AW220" i="17"/>
  <c r="AV220" i="17"/>
  <c r="AU220" i="17"/>
  <c r="AT220" i="17"/>
  <c r="AS220" i="17"/>
  <c r="AR220" i="17"/>
  <c r="AQ220" i="17"/>
  <c r="AP220" i="17"/>
  <c r="AO220" i="17"/>
  <c r="AN220" i="17"/>
  <c r="BE219" i="17"/>
  <c r="BD219" i="17"/>
  <c r="BC219" i="17"/>
  <c r="BB219" i="17"/>
  <c r="BA219" i="17"/>
  <c r="AZ219" i="17"/>
  <c r="AY219" i="17"/>
  <c r="AX219" i="17"/>
  <c r="AW219" i="17"/>
  <c r="AV219" i="17"/>
  <c r="AU219" i="17"/>
  <c r="AT219" i="17"/>
  <c r="AS219" i="17"/>
  <c r="AR219" i="17"/>
  <c r="AQ219" i="17"/>
  <c r="AP219" i="17"/>
  <c r="AO219" i="17"/>
  <c r="AN219" i="17"/>
  <c r="BE218" i="17"/>
  <c r="BD218" i="17"/>
  <c r="BC218" i="17"/>
  <c r="BB218" i="17"/>
  <c r="BA218" i="17"/>
  <c r="AZ218" i="17"/>
  <c r="AY218" i="17"/>
  <c r="AX218" i="17"/>
  <c r="AW218" i="17"/>
  <c r="AV218" i="17"/>
  <c r="AU218" i="17"/>
  <c r="AT218" i="17"/>
  <c r="AS218" i="17"/>
  <c r="AR218" i="17"/>
  <c r="AQ218" i="17"/>
  <c r="AP218" i="17"/>
  <c r="AO218" i="17"/>
  <c r="AN218" i="17"/>
  <c r="BE217" i="17"/>
  <c r="BD217" i="17"/>
  <c r="BC217" i="17"/>
  <c r="BB217" i="17"/>
  <c r="BA217" i="17"/>
  <c r="AZ217" i="17"/>
  <c r="AY217" i="17"/>
  <c r="AX217" i="17"/>
  <c r="AW217" i="17"/>
  <c r="AV217" i="17"/>
  <c r="AU217" i="17"/>
  <c r="AT217" i="17"/>
  <c r="AS217" i="17"/>
  <c r="AR217" i="17"/>
  <c r="AQ217" i="17"/>
  <c r="AP217" i="17"/>
  <c r="AO217" i="17"/>
  <c r="AN217" i="17"/>
  <c r="BE216" i="17"/>
  <c r="BD216" i="17"/>
  <c r="BC216" i="17"/>
  <c r="BB216" i="17"/>
  <c r="BA216" i="17"/>
  <c r="AZ216" i="17"/>
  <c r="AY216" i="17"/>
  <c r="AX216" i="17"/>
  <c r="AW216" i="17"/>
  <c r="AV216" i="17"/>
  <c r="AU216" i="17"/>
  <c r="AT216" i="17"/>
  <c r="AS216" i="17"/>
  <c r="AR216" i="17"/>
  <c r="AQ216" i="17"/>
  <c r="AP216" i="17"/>
  <c r="AO216" i="17"/>
  <c r="AN216" i="17"/>
  <c r="BE215" i="17"/>
  <c r="BD215" i="17"/>
  <c r="BC215" i="17"/>
  <c r="BB215" i="17"/>
  <c r="BA215" i="17"/>
  <c r="AZ215" i="17"/>
  <c r="AY215" i="17"/>
  <c r="AX215" i="17"/>
  <c r="AW215" i="17"/>
  <c r="AV215" i="17"/>
  <c r="AU215" i="17"/>
  <c r="AT215" i="17"/>
  <c r="AS215" i="17"/>
  <c r="AR215" i="17"/>
  <c r="AQ215" i="17"/>
  <c r="AP215" i="17"/>
  <c r="AO215" i="17"/>
  <c r="AN215" i="17"/>
  <c r="BE214" i="17"/>
  <c r="BD214" i="17"/>
  <c r="BC214" i="17"/>
  <c r="BB214" i="17"/>
  <c r="BA214" i="17"/>
  <c r="AZ214" i="17"/>
  <c r="AY214" i="17"/>
  <c r="AX214" i="17"/>
  <c r="AW214" i="17"/>
  <c r="AV214" i="17"/>
  <c r="AU214" i="17"/>
  <c r="AT214" i="17"/>
  <c r="AS214" i="17"/>
  <c r="AR214" i="17"/>
  <c r="AQ214" i="17"/>
  <c r="AP214" i="17"/>
  <c r="AO214" i="17"/>
  <c r="AN214" i="17"/>
  <c r="BE213" i="17"/>
  <c r="BD213" i="17"/>
  <c r="BC213" i="17"/>
  <c r="BB213" i="17"/>
  <c r="BA213" i="17"/>
  <c r="AZ213" i="17"/>
  <c r="AY213" i="17"/>
  <c r="AX213" i="17"/>
  <c r="AW213" i="17"/>
  <c r="AV213" i="17"/>
  <c r="AU213" i="17"/>
  <c r="AT213" i="17"/>
  <c r="AS213" i="17"/>
  <c r="AR213" i="17"/>
  <c r="AQ213" i="17"/>
  <c r="AP213" i="17"/>
  <c r="AO213" i="17"/>
  <c r="AN213" i="17"/>
  <c r="BE212" i="17"/>
  <c r="BD212" i="17"/>
  <c r="BC212" i="17"/>
  <c r="BB212" i="17"/>
  <c r="BA212" i="17"/>
  <c r="AZ212" i="17"/>
  <c r="AY212" i="17"/>
  <c r="AX212" i="17"/>
  <c r="AW212" i="17"/>
  <c r="AV212" i="17"/>
  <c r="AU212" i="17"/>
  <c r="AT212" i="17"/>
  <c r="AS212" i="17"/>
  <c r="AR212" i="17"/>
  <c r="AQ212" i="17"/>
  <c r="AP212" i="17"/>
  <c r="AO212" i="17"/>
  <c r="AN212" i="17"/>
  <c r="BE211" i="17"/>
  <c r="BD211" i="17"/>
  <c r="BC211" i="17"/>
  <c r="BB211" i="17"/>
  <c r="BA211" i="17"/>
  <c r="AZ211" i="17"/>
  <c r="AY211" i="17"/>
  <c r="AX211" i="17"/>
  <c r="AW211" i="17"/>
  <c r="AV211" i="17"/>
  <c r="AU211" i="17"/>
  <c r="AT211" i="17"/>
  <c r="AS211" i="17"/>
  <c r="AR211" i="17"/>
  <c r="AQ211" i="17"/>
  <c r="AP211" i="17"/>
  <c r="AO211" i="17"/>
  <c r="AN211" i="17"/>
  <c r="BE210" i="17"/>
  <c r="BD210" i="17"/>
  <c r="BC210" i="17"/>
  <c r="BB210" i="17"/>
  <c r="BA210" i="17"/>
  <c r="AZ210" i="17"/>
  <c r="AY210" i="17"/>
  <c r="AX210" i="17"/>
  <c r="AW210" i="17"/>
  <c r="AV210" i="17"/>
  <c r="AU210" i="17"/>
  <c r="AT210" i="17"/>
  <c r="AS210" i="17"/>
  <c r="AR210" i="17"/>
  <c r="AQ210" i="17"/>
  <c r="AP210" i="17"/>
  <c r="AO210" i="17"/>
  <c r="AN210" i="17"/>
  <c r="BE209" i="17"/>
  <c r="BD209" i="17"/>
  <c r="BC209" i="17"/>
  <c r="BB209" i="17"/>
  <c r="BA209" i="17"/>
  <c r="AZ209" i="17"/>
  <c r="AY209" i="17"/>
  <c r="AX209" i="17"/>
  <c r="AW209" i="17"/>
  <c r="AV209" i="17"/>
  <c r="AU209" i="17"/>
  <c r="AT209" i="17"/>
  <c r="AS209" i="17"/>
  <c r="AR209" i="17"/>
  <c r="AQ209" i="17"/>
  <c r="AP209" i="17"/>
  <c r="AO209" i="17"/>
  <c r="AN209" i="17"/>
  <c r="BE208" i="17"/>
  <c r="BD208" i="17"/>
  <c r="BC208" i="17"/>
  <c r="BB208" i="17"/>
  <c r="BA208" i="17"/>
  <c r="AZ208" i="17"/>
  <c r="AY208" i="17"/>
  <c r="AX208" i="17"/>
  <c r="AW208" i="17"/>
  <c r="AV208" i="17"/>
  <c r="AU208" i="17"/>
  <c r="AT208" i="17"/>
  <c r="AS208" i="17"/>
  <c r="AR208" i="17"/>
  <c r="AQ208" i="17"/>
  <c r="AP208" i="17"/>
  <c r="AO208" i="17"/>
  <c r="AN208" i="17"/>
  <c r="BE207" i="17"/>
  <c r="BD207" i="17"/>
  <c r="BC207" i="17"/>
  <c r="BB207" i="17"/>
  <c r="BA207" i="17"/>
  <c r="AZ207" i="17"/>
  <c r="AY207" i="17"/>
  <c r="AX207" i="17"/>
  <c r="AW207" i="17"/>
  <c r="AV207" i="17"/>
  <c r="AU207" i="17"/>
  <c r="AT207" i="17"/>
  <c r="AS207" i="17"/>
  <c r="AR207" i="17"/>
  <c r="AQ207" i="17"/>
  <c r="AP207" i="17"/>
  <c r="AO207" i="17"/>
  <c r="AN207" i="17"/>
  <c r="BE206" i="17"/>
  <c r="BD206" i="17"/>
  <c r="BC206" i="17"/>
  <c r="BB206" i="17"/>
  <c r="BA206" i="17"/>
  <c r="AZ206" i="17"/>
  <c r="AY206" i="17"/>
  <c r="AX206" i="17"/>
  <c r="AW206" i="17"/>
  <c r="AV206" i="17"/>
  <c r="AU206" i="17"/>
  <c r="AT206" i="17"/>
  <c r="AS206" i="17"/>
  <c r="AR206" i="17"/>
  <c r="AQ206" i="17"/>
  <c r="AP206" i="17"/>
  <c r="AO206" i="17"/>
  <c r="AN206" i="17"/>
  <c r="BE205" i="17"/>
  <c r="BD205" i="17"/>
  <c r="BC205" i="17"/>
  <c r="BB205" i="17"/>
  <c r="BA205" i="17"/>
  <c r="AZ205" i="17"/>
  <c r="AY205" i="17"/>
  <c r="AX205" i="17"/>
  <c r="AW205" i="17"/>
  <c r="AV205" i="17"/>
  <c r="AU205" i="17"/>
  <c r="AT205" i="17"/>
  <c r="AS205" i="17"/>
  <c r="AR205" i="17"/>
  <c r="AQ205" i="17"/>
  <c r="AP205" i="17"/>
  <c r="AO205" i="17"/>
  <c r="AN205" i="17"/>
  <c r="BE204" i="17"/>
  <c r="BD204" i="17"/>
  <c r="BC204" i="17"/>
  <c r="BB204" i="17"/>
  <c r="BA204" i="17"/>
  <c r="AZ204" i="17"/>
  <c r="AY204" i="17"/>
  <c r="AX204" i="17"/>
  <c r="AW204" i="17"/>
  <c r="AV204" i="17"/>
  <c r="AU204" i="17"/>
  <c r="AT204" i="17"/>
  <c r="AS204" i="17"/>
  <c r="AR204" i="17"/>
  <c r="AQ204" i="17"/>
  <c r="AP204" i="17"/>
  <c r="AO204" i="17"/>
  <c r="AN204" i="17"/>
  <c r="BE203" i="17"/>
  <c r="BD203" i="17"/>
  <c r="BC203" i="17"/>
  <c r="BB203" i="17"/>
  <c r="BA203" i="17"/>
  <c r="AZ203" i="17"/>
  <c r="AY203" i="17"/>
  <c r="AX203" i="17"/>
  <c r="AW203" i="17"/>
  <c r="AV203" i="17"/>
  <c r="AU203" i="17"/>
  <c r="AT203" i="17"/>
  <c r="AS203" i="17"/>
  <c r="AR203" i="17"/>
  <c r="AQ203" i="17"/>
  <c r="AP203" i="17"/>
  <c r="AO203" i="17"/>
  <c r="AN203" i="17"/>
  <c r="BE202" i="17"/>
  <c r="BD202" i="17"/>
  <c r="BC202" i="17"/>
  <c r="BB202" i="17"/>
  <c r="BA202" i="17"/>
  <c r="AZ202" i="17"/>
  <c r="AY202" i="17"/>
  <c r="AX202" i="17"/>
  <c r="AW202" i="17"/>
  <c r="AV202" i="17"/>
  <c r="AU202" i="17"/>
  <c r="AT202" i="17"/>
  <c r="AS202" i="17"/>
  <c r="AR202" i="17"/>
  <c r="AQ202" i="17"/>
  <c r="AP202" i="17"/>
  <c r="AO202" i="17"/>
  <c r="AN202" i="17"/>
  <c r="BE201" i="17"/>
  <c r="BD201" i="17"/>
  <c r="BC201" i="17"/>
  <c r="BB201" i="17"/>
  <c r="BA201" i="17"/>
  <c r="AZ201" i="17"/>
  <c r="AY201" i="17"/>
  <c r="AX201" i="17"/>
  <c r="AW201" i="17"/>
  <c r="AV201" i="17"/>
  <c r="AU201" i="17"/>
  <c r="AT201" i="17"/>
  <c r="AS201" i="17"/>
  <c r="AR201" i="17"/>
  <c r="AQ201" i="17"/>
  <c r="AP201" i="17"/>
  <c r="AO201" i="17"/>
  <c r="AN201" i="17"/>
  <c r="BE200" i="17"/>
  <c r="BD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AO200" i="17"/>
  <c r="AN200" i="17"/>
  <c r="BE199" i="17"/>
  <c r="BD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AO199" i="17"/>
  <c r="AN199" i="17"/>
  <c r="BE198" i="17"/>
  <c r="BD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AO198" i="17"/>
  <c r="AN198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AO197" i="17"/>
  <c r="AN197" i="17"/>
  <c r="BE196" i="17"/>
  <c r="BD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AO196" i="17"/>
  <c r="AN196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S195" i="17"/>
  <c r="AR195" i="17"/>
  <c r="AQ195" i="17"/>
  <c r="AP195" i="17"/>
  <c r="AO195" i="17"/>
  <c r="AN195" i="17"/>
  <c r="BE194" i="17"/>
  <c r="BD194" i="17"/>
  <c r="BC194" i="17"/>
  <c r="BB194" i="17"/>
  <c r="BA194" i="17"/>
  <c r="AZ194" i="17"/>
  <c r="AY194" i="17"/>
  <c r="AX194" i="17"/>
  <c r="AW194" i="17"/>
  <c r="AV194" i="17"/>
  <c r="AU194" i="17"/>
  <c r="AT194" i="17"/>
  <c r="AS194" i="17"/>
  <c r="AR194" i="17"/>
  <c r="AQ194" i="17"/>
  <c r="AP194" i="17"/>
  <c r="AO194" i="17"/>
  <c r="AN194" i="17"/>
  <c r="BE193" i="17"/>
  <c r="BD193" i="17"/>
  <c r="BC193" i="17"/>
  <c r="BB193" i="17"/>
  <c r="BA193" i="17"/>
  <c r="AZ193" i="17"/>
  <c r="AY193" i="17"/>
  <c r="AX193" i="17"/>
  <c r="AW193" i="17"/>
  <c r="AV193" i="17"/>
  <c r="AU193" i="17"/>
  <c r="AT193" i="17"/>
  <c r="AS193" i="17"/>
  <c r="AR193" i="17"/>
  <c r="AQ193" i="17"/>
  <c r="AP193" i="17"/>
  <c r="AO193" i="17"/>
  <c r="AN193" i="17"/>
  <c r="BE192" i="17"/>
  <c r="BD192" i="17"/>
  <c r="BC192" i="17"/>
  <c r="BB192" i="17"/>
  <c r="BA192" i="17"/>
  <c r="AZ192" i="17"/>
  <c r="AY192" i="17"/>
  <c r="AX192" i="17"/>
  <c r="AW192" i="17"/>
  <c r="AV192" i="17"/>
  <c r="AU192" i="17"/>
  <c r="AT192" i="17"/>
  <c r="AS192" i="17"/>
  <c r="AR192" i="17"/>
  <c r="AQ192" i="17"/>
  <c r="AP192" i="17"/>
  <c r="AO192" i="17"/>
  <c r="AN192" i="17"/>
  <c r="BE191" i="17"/>
  <c r="BD191" i="17"/>
  <c r="BC191" i="17"/>
  <c r="BB191" i="17"/>
  <c r="BA191" i="17"/>
  <c r="AZ191" i="17"/>
  <c r="AY191" i="17"/>
  <c r="AX191" i="17"/>
  <c r="AW191" i="17"/>
  <c r="AV191" i="17"/>
  <c r="AU191" i="17"/>
  <c r="AT191" i="17"/>
  <c r="AS191" i="17"/>
  <c r="AR191" i="17"/>
  <c r="AQ191" i="17"/>
  <c r="AP191" i="17"/>
  <c r="AO191" i="17"/>
  <c r="AN191" i="17"/>
  <c r="BE190" i="17"/>
  <c r="BD190" i="17"/>
  <c r="BC190" i="17"/>
  <c r="BB190" i="17"/>
  <c r="BA190" i="17"/>
  <c r="AZ190" i="17"/>
  <c r="AY190" i="17"/>
  <c r="AX190" i="17"/>
  <c r="AW190" i="17"/>
  <c r="AV190" i="17"/>
  <c r="AU190" i="17"/>
  <c r="AT190" i="17"/>
  <c r="AS190" i="17"/>
  <c r="AR190" i="17"/>
  <c r="AQ190" i="17"/>
  <c r="AP190" i="17"/>
  <c r="AO190" i="17"/>
  <c r="AN190" i="17"/>
  <c r="BE189" i="17"/>
  <c r="BD189" i="17"/>
  <c r="BC189" i="17"/>
  <c r="BB189" i="17"/>
  <c r="BA189" i="17"/>
  <c r="AZ189" i="17"/>
  <c r="AY189" i="17"/>
  <c r="AX189" i="17"/>
  <c r="AW189" i="17"/>
  <c r="AV189" i="17"/>
  <c r="AU189" i="17"/>
  <c r="AT189" i="17"/>
  <c r="AS189" i="17"/>
  <c r="AR189" i="17"/>
  <c r="AQ189" i="17"/>
  <c r="AP189" i="17"/>
  <c r="AO189" i="17"/>
  <c r="AN189" i="17"/>
  <c r="BE188" i="17"/>
  <c r="BD188" i="17"/>
  <c r="BC188" i="17"/>
  <c r="BB188" i="17"/>
  <c r="BA188" i="17"/>
  <c r="AZ188" i="17"/>
  <c r="AY188" i="17"/>
  <c r="AX188" i="17"/>
  <c r="AW188" i="17"/>
  <c r="AV188" i="17"/>
  <c r="AU188" i="17"/>
  <c r="AT188" i="17"/>
  <c r="AS188" i="17"/>
  <c r="AR188" i="17"/>
  <c r="AQ188" i="17"/>
  <c r="AP188" i="17"/>
  <c r="AO188" i="17"/>
  <c r="AN188" i="17"/>
  <c r="BE187" i="17"/>
  <c r="BD187" i="17"/>
  <c r="BC187" i="17"/>
  <c r="BB187" i="17"/>
  <c r="BA187" i="17"/>
  <c r="AZ187" i="17"/>
  <c r="AY187" i="17"/>
  <c r="AX187" i="17"/>
  <c r="AW187" i="17"/>
  <c r="AV187" i="17"/>
  <c r="AU187" i="17"/>
  <c r="AT187" i="17"/>
  <c r="AS187" i="17"/>
  <c r="AR187" i="17"/>
  <c r="AQ187" i="17"/>
  <c r="AP187" i="17"/>
  <c r="AO187" i="17"/>
  <c r="AN187" i="17"/>
  <c r="BE186" i="17"/>
  <c r="BD186" i="17"/>
  <c r="BC186" i="17"/>
  <c r="BB186" i="17"/>
  <c r="BA186" i="17"/>
  <c r="AZ186" i="17"/>
  <c r="AY186" i="17"/>
  <c r="AX186" i="17"/>
  <c r="AW186" i="17"/>
  <c r="AV186" i="17"/>
  <c r="AU186" i="17"/>
  <c r="AT186" i="17"/>
  <c r="AS186" i="17"/>
  <c r="AR186" i="17"/>
  <c r="AQ186" i="17"/>
  <c r="AP186" i="17"/>
  <c r="AO186" i="17"/>
  <c r="AN186" i="17"/>
  <c r="BE185" i="17"/>
  <c r="BD185" i="17"/>
  <c r="BC185" i="17"/>
  <c r="BB185" i="17"/>
  <c r="BA185" i="17"/>
  <c r="AZ185" i="17"/>
  <c r="AY185" i="17"/>
  <c r="AX185" i="17"/>
  <c r="AW185" i="17"/>
  <c r="AV185" i="17"/>
  <c r="AU185" i="17"/>
  <c r="AT185" i="17"/>
  <c r="AS185" i="17"/>
  <c r="AR185" i="17"/>
  <c r="AQ185" i="17"/>
  <c r="AP185" i="17"/>
  <c r="AO185" i="17"/>
  <c r="AN185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S184" i="17"/>
  <c r="AR184" i="17"/>
  <c r="AQ184" i="17"/>
  <c r="AP184" i="17"/>
  <c r="AO184" i="17"/>
  <c r="AN184" i="17"/>
  <c r="BE183" i="17"/>
  <c r="BD183" i="17"/>
  <c r="BC183" i="17"/>
  <c r="BB183" i="17"/>
  <c r="BA183" i="17"/>
  <c r="AZ183" i="17"/>
  <c r="AY183" i="17"/>
  <c r="AX183" i="17"/>
  <c r="AW183" i="17"/>
  <c r="AV183" i="17"/>
  <c r="AU183" i="17"/>
  <c r="AT183" i="17"/>
  <c r="AS183" i="17"/>
  <c r="AR183" i="17"/>
  <c r="AQ183" i="17"/>
  <c r="AP183" i="17"/>
  <c r="AO183" i="17"/>
  <c r="AN183" i="17"/>
  <c r="BE182" i="17"/>
  <c r="BD182" i="17"/>
  <c r="BC182" i="17"/>
  <c r="BB182" i="17"/>
  <c r="BA182" i="17"/>
  <c r="AZ182" i="17"/>
  <c r="AY182" i="17"/>
  <c r="AX182" i="17"/>
  <c r="AW182" i="17"/>
  <c r="AV182" i="17"/>
  <c r="AU182" i="17"/>
  <c r="AT182" i="17"/>
  <c r="AS182" i="17"/>
  <c r="AR182" i="17"/>
  <c r="AQ182" i="17"/>
  <c r="AP182" i="17"/>
  <c r="AO182" i="17"/>
  <c r="AN182" i="17"/>
  <c r="BE181" i="17"/>
  <c r="BD181" i="17"/>
  <c r="BC181" i="17"/>
  <c r="BB181" i="17"/>
  <c r="BA181" i="17"/>
  <c r="AZ181" i="17"/>
  <c r="AY181" i="17"/>
  <c r="AX181" i="17"/>
  <c r="AW181" i="17"/>
  <c r="AV181" i="17"/>
  <c r="AU181" i="17"/>
  <c r="AT181" i="17"/>
  <c r="AS181" i="17"/>
  <c r="AR181" i="17"/>
  <c r="AQ181" i="17"/>
  <c r="AP181" i="17"/>
  <c r="AO181" i="17"/>
  <c r="AN181" i="17"/>
  <c r="BE180" i="17"/>
  <c r="BD180" i="17"/>
  <c r="BC180" i="17"/>
  <c r="BB180" i="17"/>
  <c r="BA180" i="17"/>
  <c r="AZ180" i="17"/>
  <c r="AY180" i="17"/>
  <c r="AX180" i="17"/>
  <c r="AW180" i="17"/>
  <c r="AV180" i="17"/>
  <c r="AU180" i="17"/>
  <c r="AT180" i="17"/>
  <c r="AS180" i="17"/>
  <c r="AR180" i="17"/>
  <c r="AQ180" i="17"/>
  <c r="AP180" i="17"/>
  <c r="AO180" i="17"/>
  <c r="AN180" i="17"/>
  <c r="BE179" i="17"/>
  <c r="BD179" i="17"/>
  <c r="BC179" i="17"/>
  <c r="BB179" i="17"/>
  <c r="BA179" i="17"/>
  <c r="AZ179" i="17"/>
  <c r="AY179" i="17"/>
  <c r="AX179" i="17"/>
  <c r="AW179" i="17"/>
  <c r="AV179" i="17"/>
  <c r="AU179" i="17"/>
  <c r="AT179" i="17"/>
  <c r="AS179" i="17"/>
  <c r="AR179" i="17"/>
  <c r="AQ179" i="17"/>
  <c r="AP179" i="17"/>
  <c r="AO179" i="17"/>
  <c r="AN179" i="17"/>
  <c r="BE178" i="17"/>
  <c r="BD178" i="17"/>
  <c r="BC178" i="17"/>
  <c r="BB178" i="17"/>
  <c r="BA178" i="17"/>
  <c r="AZ178" i="17"/>
  <c r="AY178" i="17"/>
  <c r="AX178" i="17"/>
  <c r="AW178" i="17"/>
  <c r="AV178" i="17"/>
  <c r="AU178" i="17"/>
  <c r="AT178" i="17"/>
  <c r="AS178" i="17"/>
  <c r="AR178" i="17"/>
  <c r="AQ178" i="17"/>
  <c r="AP178" i="17"/>
  <c r="AO178" i="17"/>
  <c r="AN178" i="17"/>
  <c r="BE177" i="17"/>
  <c r="BD177" i="17"/>
  <c r="BC177" i="17"/>
  <c r="BB177" i="17"/>
  <c r="BA177" i="17"/>
  <c r="AZ177" i="17"/>
  <c r="AY177" i="17"/>
  <c r="AX177" i="17"/>
  <c r="AW177" i="17"/>
  <c r="AV177" i="17"/>
  <c r="AU177" i="17"/>
  <c r="AT177" i="17"/>
  <c r="AS177" i="17"/>
  <c r="AR177" i="17"/>
  <c r="AQ177" i="17"/>
  <c r="AP177" i="17"/>
  <c r="AO177" i="17"/>
  <c r="AN177" i="17"/>
  <c r="BE176" i="17"/>
  <c r="BD176" i="17"/>
  <c r="BC176" i="17"/>
  <c r="BB176" i="17"/>
  <c r="BA176" i="17"/>
  <c r="AZ176" i="17"/>
  <c r="AY176" i="17"/>
  <c r="AX176" i="17"/>
  <c r="AW176" i="17"/>
  <c r="AV176" i="17"/>
  <c r="AU176" i="17"/>
  <c r="AT176" i="17"/>
  <c r="AS176" i="17"/>
  <c r="AR176" i="17"/>
  <c r="AQ176" i="17"/>
  <c r="AP176" i="17"/>
  <c r="AO176" i="17"/>
  <c r="AN176" i="17"/>
  <c r="BE175" i="17"/>
  <c r="BD175" i="17"/>
  <c r="BC175" i="17"/>
  <c r="BB175" i="17"/>
  <c r="BA175" i="17"/>
  <c r="AZ175" i="17"/>
  <c r="AY175" i="17"/>
  <c r="AX175" i="17"/>
  <c r="AW175" i="17"/>
  <c r="AV175" i="17"/>
  <c r="AU175" i="17"/>
  <c r="AT175" i="17"/>
  <c r="AS175" i="17"/>
  <c r="AR175" i="17"/>
  <c r="AQ175" i="17"/>
  <c r="AP175" i="17"/>
  <c r="AO175" i="17"/>
  <c r="AN175" i="17"/>
  <c r="BE174" i="17"/>
  <c r="BD174" i="17"/>
  <c r="BC174" i="17"/>
  <c r="BB174" i="17"/>
  <c r="BA174" i="17"/>
  <c r="AZ174" i="17"/>
  <c r="AY174" i="17"/>
  <c r="AX174" i="17"/>
  <c r="AW174" i="17"/>
  <c r="AV174" i="17"/>
  <c r="AU174" i="17"/>
  <c r="AT174" i="17"/>
  <c r="AS174" i="17"/>
  <c r="AR174" i="17"/>
  <c r="AQ174" i="17"/>
  <c r="AP174" i="17"/>
  <c r="AO174" i="17"/>
  <c r="AN174" i="17"/>
  <c r="BE173" i="17"/>
  <c r="BD173" i="17"/>
  <c r="BC173" i="17"/>
  <c r="BB173" i="17"/>
  <c r="BA173" i="17"/>
  <c r="AZ173" i="17"/>
  <c r="AY173" i="17"/>
  <c r="AX173" i="17"/>
  <c r="AW173" i="17"/>
  <c r="AV173" i="17"/>
  <c r="AU173" i="17"/>
  <c r="AT173" i="17"/>
  <c r="AS173" i="17"/>
  <c r="AR173" i="17"/>
  <c r="AQ173" i="17"/>
  <c r="AP173" i="17"/>
  <c r="AO173" i="17"/>
  <c r="AN173" i="17"/>
  <c r="BE172" i="17"/>
  <c r="BD172" i="17"/>
  <c r="BC172" i="17"/>
  <c r="BB172" i="17"/>
  <c r="BA172" i="17"/>
  <c r="AZ172" i="17"/>
  <c r="AY172" i="17"/>
  <c r="AX172" i="17"/>
  <c r="AW172" i="17"/>
  <c r="AV172" i="17"/>
  <c r="AU172" i="17"/>
  <c r="AT172" i="17"/>
  <c r="AS172" i="17"/>
  <c r="AR172" i="17"/>
  <c r="AQ172" i="17"/>
  <c r="AP172" i="17"/>
  <c r="AO172" i="17"/>
  <c r="AN172" i="17"/>
  <c r="BE171" i="17"/>
  <c r="BD171" i="17"/>
  <c r="BC171" i="17"/>
  <c r="BB171" i="17"/>
  <c r="BA171" i="17"/>
  <c r="AZ171" i="17"/>
  <c r="AY171" i="17"/>
  <c r="AX171" i="17"/>
  <c r="AW171" i="17"/>
  <c r="AV171" i="17"/>
  <c r="AU171" i="17"/>
  <c r="AT171" i="17"/>
  <c r="AS171" i="17"/>
  <c r="AR171" i="17"/>
  <c r="AQ171" i="17"/>
  <c r="AP171" i="17"/>
  <c r="AO171" i="17"/>
  <c r="AN171" i="17"/>
  <c r="BE170" i="17"/>
  <c r="BD170" i="17"/>
  <c r="BC170" i="17"/>
  <c r="BB170" i="17"/>
  <c r="BA170" i="17"/>
  <c r="AZ170" i="17"/>
  <c r="AY170" i="17"/>
  <c r="AX170" i="17"/>
  <c r="AW170" i="17"/>
  <c r="AV170" i="17"/>
  <c r="AU170" i="17"/>
  <c r="AT170" i="17"/>
  <c r="AS170" i="17"/>
  <c r="AR170" i="17"/>
  <c r="AQ170" i="17"/>
  <c r="AP170" i="17"/>
  <c r="AO170" i="17"/>
  <c r="AN170" i="17"/>
  <c r="BE169" i="17"/>
  <c r="BD169" i="17"/>
  <c r="BC169" i="17"/>
  <c r="BB169" i="17"/>
  <c r="BA169" i="17"/>
  <c r="AZ169" i="17"/>
  <c r="AY169" i="17"/>
  <c r="AX169" i="17"/>
  <c r="AW169" i="17"/>
  <c r="AV169" i="17"/>
  <c r="AU169" i="17"/>
  <c r="AT169" i="17"/>
  <c r="AS169" i="17"/>
  <c r="AR169" i="17"/>
  <c r="AQ169" i="17"/>
  <c r="AP169" i="17"/>
  <c r="AO169" i="17"/>
  <c r="AN169" i="17"/>
  <c r="BE168" i="17"/>
  <c r="BD168" i="17"/>
  <c r="BC168" i="17"/>
  <c r="BB168" i="17"/>
  <c r="BA168" i="17"/>
  <c r="AZ168" i="17"/>
  <c r="AY168" i="17"/>
  <c r="AX168" i="17"/>
  <c r="AW168" i="17"/>
  <c r="AV168" i="17"/>
  <c r="AU168" i="17"/>
  <c r="AT168" i="17"/>
  <c r="AS168" i="17"/>
  <c r="AR168" i="17"/>
  <c r="AQ168" i="17"/>
  <c r="AP168" i="17"/>
  <c r="AO168" i="17"/>
  <c r="AN168" i="17"/>
  <c r="BE167" i="17"/>
  <c r="BD167" i="17"/>
  <c r="BC167" i="17"/>
  <c r="BB167" i="17"/>
  <c r="BA167" i="17"/>
  <c r="AZ167" i="17"/>
  <c r="AY167" i="17"/>
  <c r="AX167" i="17"/>
  <c r="AW167" i="17"/>
  <c r="AV167" i="17"/>
  <c r="AU167" i="17"/>
  <c r="AT167" i="17"/>
  <c r="AS167" i="17"/>
  <c r="AR167" i="17"/>
  <c r="AQ167" i="17"/>
  <c r="AP167" i="17"/>
  <c r="AO167" i="17"/>
  <c r="AN167" i="17"/>
  <c r="BE166" i="17"/>
  <c r="BD166" i="17"/>
  <c r="BC166" i="17"/>
  <c r="BB166" i="17"/>
  <c r="BA166" i="17"/>
  <c r="AZ166" i="17"/>
  <c r="AY166" i="17"/>
  <c r="AX166" i="17"/>
  <c r="AW166" i="17"/>
  <c r="AV166" i="17"/>
  <c r="AU166" i="17"/>
  <c r="AT166" i="17"/>
  <c r="AS166" i="17"/>
  <c r="AR166" i="17"/>
  <c r="AQ166" i="17"/>
  <c r="AP166" i="17"/>
  <c r="AO166" i="17"/>
  <c r="AN166" i="17"/>
  <c r="BE165" i="17"/>
  <c r="BD165" i="17"/>
  <c r="BC165" i="17"/>
  <c r="BB165" i="17"/>
  <c r="BA165" i="17"/>
  <c r="AZ165" i="17"/>
  <c r="AY165" i="17"/>
  <c r="AX165" i="17"/>
  <c r="AW165" i="17"/>
  <c r="AV165" i="17"/>
  <c r="AU165" i="17"/>
  <c r="AT165" i="17"/>
  <c r="AS165" i="17"/>
  <c r="AR165" i="17"/>
  <c r="AQ165" i="17"/>
  <c r="AP165" i="17"/>
  <c r="AO165" i="17"/>
  <c r="AN165" i="17"/>
  <c r="BE164" i="17"/>
  <c r="BD164" i="17"/>
  <c r="BC164" i="17"/>
  <c r="BB164" i="17"/>
  <c r="BA164" i="17"/>
  <c r="AZ164" i="17"/>
  <c r="AY164" i="17"/>
  <c r="AX164" i="17"/>
  <c r="AW164" i="17"/>
  <c r="AV164" i="17"/>
  <c r="AU164" i="17"/>
  <c r="AT164" i="17"/>
  <c r="AS164" i="17"/>
  <c r="AR164" i="17"/>
  <c r="AQ164" i="17"/>
  <c r="AP164" i="17"/>
  <c r="AO164" i="17"/>
  <c r="AN164" i="17"/>
  <c r="BE163" i="17"/>
  <c r="BD163" i="17"/>
  <c r="BC163" i="17"/>
  <c r="BB163" i="17"/>
  <c r="BA163" i="17"/>
  <c r="AZ163" i="17"/>
  <c r="AY163" i="17"/>
  <c r="AX163" i="17"/>
  <c r="AW163" i="17"/>
  <c r="AV163" i="17"/>
  <c r="AU163" i="17"/>
  <c r="AT163" i="17"/>
  <c r="AS163" i="17"/>
  <c r="AR163" i="17"/>
  <c r="AQ163" i="17"/>
  <c r="AP163" i="17"/>
  <c r="AO163" i="17"/>
  <c r="AN163" i="17"/>
  <c r="BE162" i="17"/>
  <c r="BD162" i="17"/>
  <c r="BC162" i="17"/>
  <c r="BB162" i="17"/>
  <c r="BA162" i="17"/>
  <c r="AZ162" i="17"/>
  <c r="AY162" i="17"/>
  <c r="AX162" i="17"/>
  <c r="AW162" i="17"/>
  <c r="AV162" i="17"/>
  <c r="AU162" i="17"/>
  <c r="AT162" i="17"/>
  <c r="AS162" i="17"/>
  <c r="AR162" i="17"/>
  <c r="AQ162" i="17"/>
  <c r="AP162" i="17"/>
  <c r="AO162" i="17"/>
  <c r="AN162" i="17"/>
  <c r="BE161" i="17"/>
  <c r="BD161" i="17"/>
  <c r="BC161" i="17"/>
  <c r="BB161" i="17"/>
  <c r="BA161" i="17"/>
  <c r="AZ161" i="17"/>
  <c r="AY161" i="17"/>
  <c r="AX161" i="17"/>
  <c r="AW161" i="17"/>
  <c r="AV161" i="17"/>
  <c r="AU161" i="17"/>
  <c r="AT161" i="17"/>
  <c r="AS161" i="17"/>
  <c r="AR161" i="17"/>
  <c r="AQ161" i="17"/>
  <c r="AP161" i="17"/>
  <c r="AO161" i="17"/>
  <c r="AN161" i="17"/>
  <c r="BE160" i="17"/>
  <c r="BD160" i="17"/>
  <c r="BC160" i="17"/>
  <c r="BB160" i="17"/>
  <c r="BA160" i="17"/>
  <c r="AZ160" i="17"/>
  <c r="AY160" i="17"/>
  <c r="AX160" i="17"/>
  <c r="AW160" i="17"/>
  <c r="AV160" i="17"/>
  <c r="AU160" i="17"/>
  <c r="AT160" i="17"/>
  <c r="AS160" i="17"/>
  <c r="AR160" i="17"/>
  <c r="AQ160" i="17"/>
  <c r="AP160" i="17"/>
  <c r="AO160" i="17"/>
  <c r="AN160" i="17"/>
  <c r="BE159" i="17"/>
  <c r="BD159" i="17"/>
  <c r="BC159" i="17"/>
  <c r="BB159" i="17"/>
  <c r="BA159" i="17"/>
  <c r="AZ159" i="17"/>
  <c r="AY159" i="17"/>
  <c r="AX159" i="17"/>
  <c r="AW159" i="17"/>
  <c r="AV159" i="17"/>
  <c r="AU159" i="17"/>
  <c r="AT159" i="17"/>
  <c r="AS159" i="17"/>
  <c r="AR159" i="17"/>
  <c r="AQ159" i="17"/>
  <c r="AP159" i="17"/>
  <c r="AO159" i="17"/>
  <c r="AN159" i="17"/>
  <c r="BE158" i="17"/>
  <c r="BD158" i="17"/>
  <c r="BC158" i="17"/>
  <c r="BB158" i="17"/>
  <c r="BA158" i="17"/>
  <c r="AZ158" i="17"/>
  <c r="AY158" i="17"/>
  <c r="AX158" i="17"/>
  <c r="AW158" i="17"/>
  <c r="AV158" i="17"/>
  <c r="AU158" i="17"/>
  <c r="AT158" i="17"/>
  <c r="AS158" i="17"/>
  <c r="AR158" i="17"/>
  <c r="AQ158" i="17"/>
  <c r="AP158" i="17"/>
  <c r="AO158" i="17"/>
  <c r="AN158" i="17"/>
  <c r="BE157" i="17"/>
  <c r="BD157" i="17"/>
  <c r="BC157" i="17"/>
  <c r="BB157" i="17"/>
  <c r="BA157" i="17"/>
  <c r="AZ157" i="17"/>
  <c r="AY157" i="17"/>
  <c r="AX157" i="17"/>
  <c r="AW157" i="17"/>
  <c r="AV157" i="17"/>
  <c r="AU157" i="17"/>
  <c r="AT157" i="17"/>
  <c r="AS157" i="17"/>
  <c r="AR157" i="17"/>
  <c r="AQ157" i="17"/>
  <c r="AP157" i="17"/>
  <c r="AO157" i="17"/>
  <c r="AN157" i="17"/>
  <c r="BE156" i="17"/>
  <c r="BD156" i="17"/>
  <c r="BC156" i="17"/>
  <c r="BB156" i="17"/>
  <c r="BA156" i="17"/>
  <c r="AZ156" i="17"/>
  <c r="AY156" i="17"/>
  <c r="AX156" i="17"/>
  <c r="AW156" i="17"/>
  <c r="AV156" i="17"/>
  <c r="AU156" i="17"/>
  <c r="AT156" i="17"/>
  <c r="AS156" i="17"/>
  <c r="AR156" i="17"/>
  <c r="AQ156" i="17"/>
  <c r="AP156" i="17"/>
  <c r="AO156" i="17"/>
  <c r="AN156" i="17"/>
  <c r="BE155" i="17"/>
  <c r="BE155" i="11"/>
  <c r="BD155" i="17"/>
  <c r="BD155" i="11"/>
  <c r="BC155" i="17"/>
  <c r="BC155" i="11"/>
  <c r="BB155" i="17"/>
  <c r="BB155" i="11"/>
  <c r="BA155" i="17"/>
  <c r="BA155" i="11"/>
  <c r="AZ155" i="17"/>
  <c r="AZ155" i="11"/>
  <c r="AY155" i="17"/>
  <c r="AY155" i="11"/>
  <c r="AX155" i="17"/>
  <c r="AX155" i="11"/>
  <c r="AW155" i="17"/>
  <c r="AW155" i="11"/>
  <c r="AV155" i="17"/>
  <c r="AV155" i="11"/>
  <c r="AU155" i="17"/>
  <c r="AU155" i="11"/>
  <c r="AT155" i="17"/>
  <c r="AT155" i="11"/>
  <c r="AS155" i="17"/>
  <c r="AS155" i="11"/>
  <c r="AR155" i="17"/>
  <c r="AR155" i="11"/>
  <c r="AQ155" i="17"/>
  <c r="AQ155" i="11"/>
  <c r="AP155" i="17"/>
  <c r="AP155" i="11"/>
  <c r="AO155" i="17"/>
  <c r="AO155" i="11"/>
  <c r="AN155" i="17"/>
  <c r="AN155" i="11"/>
  <c r="BE154" i="17"/>
  <c r="BE154" i="11"/>
  <c r="BD154" i="17"/>
  <c r="BD154" i="11"/>
  <c r="BC154" i="17"/>
  <c r="BC154" i="11"/>
  <c r="BB154" i="17"/>
  <c r="BB154" i="11"/>
  <c r="BA154" i="17"/>
  <c r="BA154" i="11"/>
  <c r="AZ154" i="17"/>
  <c r="AZ154" i="11"/>
  <c r="AY154" i="17"/>
  <c r="AY154" i="11"/>
  <c r="AX154" i="17"/>
  <c r="AX154" i="11"/>
  <c r="AW154" i="17"/>
  <c r="AW154" i="11"/>
  <c r="AV154" i="17"/>
  <c r="AV154" i="11"/>
  <c r="AU154" i="17"/>
  <c r="AU154" i="11"/>
  <c r="AT154" i="17"/>
  <c r="AT154" i="11"/>
  <c r="AS154" i="17"/>
  <c r="AS154" i="11"/>
  <c r="AR154" i="17"/>
  <c r="AR154" i="11"/>
  <c r="AQ154" i="17"/>
  <c r="AQ154" i="11"/>
  <c r="AP154" i="17"/>
  <c r="AP154" i="11"/>
  <c r="AO154" i="17"/>
  <c r="AO154" i="11"/>
  <c r="AN154" i="17"/>
  <c r="AN154" i="11"/>
  <c r="BE153" i="17"/>
  <c r="BE153" i="11"/>
  <c r="BD153" i="17"/>
  <c r="BD153" i="11"/>
  <c r="BC153" i="17"/>
  <c r="BC153" i="11"/>
  <c r="BB153" i="17"/>
  <c r="BB153" i="11"/>
  <c r="BA153" i="17"/>
  <c r="BA153" i="11"/>
  <c r="AZ153" i="17"/>
  <c r="AZ153" i="11"/>
  <c r="AY153" i="17"/>
  <c r="AY153" i="11"/>
  <c r="AX153" i="17"/>
  <c r="AX153" i="11"/>
  <c r="AW153" i="17"/>
  <c r="AW153" i="11"/>
  <c r="AV153" i="17"/>
  <c r="AV153" i="11"/>
  <c r="AU153" i="17"/>
  <c r="AU153" i="11"/>
  <c r="AT153" i="17"/>
  <c r="AT153" i="11"/>
  <c r="AS153" i="17"/>
  <c r="AS153" i="11"/>
  <c r="AR153" i="17"/>
  <c r="AR153" i="11"/>
  <c r="AQ153" i="17"/>
  <c r="AQ153" i="11"/>
  <c r="AP153" i="17"/>
  <c r="AP153" i="11"/>
  <c r="AO153" i="17"/>
  <c r="AO153" i="11"/>
  <c r="AN153" i="17"/>
  <c r="AN153" i="11"/>
  <c r="BE152" i="17"/>
  <c r="BE152" i="11"/>
  <c r="BD152" i="17"/>
  <c r="BD152" i="11"/>
  <c r="BC152" i="17"/>
  <c r="BC152" i="11"/>
  <c r="BB152" i="17"/>
  <c r="BB152" i="11"/>
  <c r="BA152" i="17"/>
  <c r="BA152" i="11"/>
  <c r="AZ152" i="17"/>
  <c r="AZ152" i="11"/>
  <c r="AY152" i="17"/>
  <c r="AY152" i="11"/>
  <c r="AX152" i="17"/>
  <c r="AX152" i="11"/>
  <c r="AW152" i="17"/>
  <c r="AW152" i="11"/>
  <c r="AV152" i="17"/>
  <c r="AV152" i="11"/>
  <c r="AU152" i="17"/>
  <c r="AU152" i="11"/>
  <c r="AT152" i="17"/>
  <c r="AT152" i="11"/>
  <c r="AS152" i="17"/>
  <c r="AS152" i="11"/>
  <c r="AR152" i="17"/>
  <c r="AR152" i="11"/>
  <c r="AQ152" i="17"/>
  <c r="AQ152" i="11"/>
  <c r="AP152" i="17"/>
  <c r="AP152" i="11"/>
  <c r="AO152" i="17"/>
  <c r="AO152" i="11"/>
  <c r="AN152" i="17"/>
  <c r="AN152" i="11"/>
  <c r="BE151" i="17"/>
  <c r="BE151" i="11"/>
  <c r="BD151" i="17"/>
  <c r="BD151" i="11"/>
  <c r="BC151" i="17"/>
  <c r="BC151" i="11"/>
  <c r="BB151" i="17"/>
  <c r="BB151" i="11"/>
  <c r="BA151" i="17"/>
  <c r="BA151" i="11"/>
  <c r="AZ151" i="17"/>
  <c r="AZ151" i="11"/>
  <c r="AY151" i="17"/>
  <c r="AY151" i="11"/>
  <c r="AX151" i="17"/>
  <c r="AX151" i="11"/>
  <c r="AW151" i="17"/>
  <c r="AW151" i="11"/>
  <c r="AV151" i="17"/>
  <c r="AV151" i="11"/>
  <c r="AU151" i="17"/>
  <c r="AU151" i="11"/>
  <c r="AT151" i="17"/>
  <c r="AT151" i="11"/>
  <c r="AS151" i="17"/>
  <c r="AS151" i="11"/>
  <c r="AR151" i="17"/>
  <c r="AR151" i="11"/>
  <c r="AQ151" i="17"/>
  <c r="AQ151" i="11"/>
  <c r="AP151" i="17"/>
  <c r="AP151" i="11"/>
  <c r="AO151" i="17"/>
  <c r="AO151" i="11"/>
  <c r="AN151" i="17"/>
  <c r="AN151" i="11"/>
  <c r="BE150" i="17"/>
  <c r="BE150" i="11"/>
  <c r="BD150" i="17"/>
  <c r="BD150" i="11"/>
  <c r="BC150" i="17"/>
  <c r="BC150" i="11"/>
  <c r="BB150" i="17"/>
  <c r="BB150" i="11"/>
  <c r="BA150" i="17"/>
  <c r="BA150" i="11"/>
  <c r="AZ150" i="17"/>
  <c r="AZ150" i="11"/>
  <c r="AY150" i="17"/>
  <c r="AY150" i="11"/>
  <c r="AX150" i="17"/>
  <c r="AX150" i="11"/>
  <c r="AW150" i="17"/>
  <c r="AW150" i="11"/>
  <c r="AV150" i="17"/>
  <c r="AV150" i="11"/>
  <c r="AU150" i="17"/>
  <c r="AU150" i="11"/>
  <c r="AT150" i="17"/>
  <c r="AT150" i="11"/>
  <c r="AS150" i="17"/>
  <c r="AS150" i="11"/>
  <c r="AR150" i="17"/>
  <c r="AR150" i="11"/>
  <c r="AQ150" i="17"/>
  <c r="AQ150" i="11"/>
  <c r="AP150" i="17"/>
  <c r="AP150" i="11"/>
  <c r="AO150" i="17"/>
  <c r="AO150" i="11"/>
  <c r="AN150" i="17"/>
  <c r="AN150" i="11"/>
  <c r="BE149" i="17"/>
  <c r="BE149" i="11"/>
  <c r="BD149" i="17"/>
  <c r="BD149" i="11"/>
  <c r="BC149" i="17"/>
  <c r="BC149" i="11"/>
  <c r="BB149" i="17"/>
  <c r="BB149" i="11"/>
  <c r="BA149" i="17"/>
  <c r="BA149" i="11"/>
  <c r="AZ149" i="17"/>
  <c r="AZ149" i="11"/>
  <c r="AY149" i="17"/>
  <c r="AY149" i="11"/>
  <c r="AX149" i="17"/>
  <c r="AX149" i="11"/>
  <c r="AW149" i="17"/>
  <c r="AW149" i="11"/>
  <c r="AV149" i="17"/>
  <c r="AV149" i="11"/>
  <c r="AU149" i="17"/>
  <c r="AU149" i="11"/>
  <c r="AT149" i="17"/>
  <c r="AT149" i="11"/>
  <c r="AS149" i="17"/>
  <c r="AS149" i="11"/>
  <c r="AR149" i="17"/>
  <c r="AR149" i="11"/>
  <c r="AQ149" i="17"/>
  <c r="AQ149" i="11"/>
  <c r="AP149" i="17"/>
  <c r="AP149" i="11"/>
  <c r="AO149" i="17"/>
  <c r="AO149" i="11"/>
  <c r="AN149" i="17"/>
  <c r="AN149" i="11"/>
  <c r="BE148" i="17"/>
  <c r="BE148" i="11"/>
  <c r="BD148" i="17"/>
  <c r="BD148" i="11"/>
  <c r="BC148" i="17"/>
  <c r="BC148" i="11"/>
  <c r="BB148" i="17"/>
  <c r="BB148" i="11"/>
  <c r="BA148" i="17"/>
  <c r="BA148" i="11"/>
  <c r="AZ148" i="17"/>
  <c r="AZ148" i="11"/>
  <c r="AY148" i="17"/>
  <c r="AY148" i="11"/>
  <c r="AX148" i="17"/>
  <c r="AX148" i="11"/>
  <c r="AW148" i="17"/>
  <c r="AW148" i="11"/>
  <c r="AV148" i="17"/>
  <c r="AV148" i="11"/>
  <c r="AU148" i="17"/>
  <c r="AU148" i="11"/>
  <c r="AT148" i="17"/>
  <c r="AT148" i="11"/>
  <c r="AS148" i="17"/>
  <c r="AS148" i="11"/>
  <c r="AR148" i="17"/>
  <c r="AR148" i="11"/>
  <c r="AQ148" i="17"/>
  <c r="AQ148" i="11"/>
  <c r="AP148" i="17"/>
  <c r="AP148" i="11"/>
  <c r="AO148" i="17"/>
  <c r="AO148" i="11"/>
  <c r="AN148" i="17"/>
  <c r="AN148" i="11"/>
  <c r="BE147" i="17"/>
  <c r="BE147" i="11"/>
  <c r="BD147" i="17"/>
  <c r="BD147" i="11"/>
  <c r="BC147" i="17"/>
  <c r="BC147" i="11"/>
  <c r="BB147" i="17"/>
  <c r="BB147" i="11"/>
  <c r="BA147" i="17"/>
  <c r="BA147" i="11"/>
  <c r="AZ147" i="17"/>
  <c r="AZ147" i="11"/>
  <c r="AY147" i="17"/>
  <c r="AY147" i="11"/>
  <c r="AX147" i="17"/>
  <c r="AX147" i="11"/>
  <c r="AW147" i="17"/>
  <c r="AW147" i="11"/>
  <c r="AV147" i="17"/>
  <c r="AV147" i="11"/>
  <c r="AU147" i="17"/>
  <c r="AU147" i="11"/>
  <c r="AT147" i="17"/>
  <c r="AT147" i="11"/>
  <c r="AS147" i="17"/>
  <c r="AS147" i="11"/>
  <c r="AR147" i="17"/>
  <c r="AR147" i="11"/>
  <c r="AQ147" i="17"/>
  <c r="AQ147" i="11"/>
  <c r="AP147" i="17"/>
  <c r="AP147" i="11"/>
  <c r="AO147" i="17"/>
  <c r="AO147" i="11"/>
  <c r="AN147" i="17"/>
  <c r="AN147" i="11"/>
  <c r="BE146" i="17"/>
  <c r="BE146" i="11"/>
  <c r="BD146" i="17"/>
  <c r="BD146" i="11"/>
  <c r="BC146" i="17"/>
  <c r="BC146" i="11"/>
  <c r="BB146" i="17"/>
  <c r="BB146" i="11"/>
  <c r="BA146" i="17"/>
  <c r="BA146" i="11"/>
  <c r="AZ146" i="17"/>
  <c r="AZ146" i="11"/>
  <c r="AY146" i="17"/>
  <c r="AY146" i="11"/>
  <c r="AX146" i="17"/>
  <c r="AX146" i="11"/>
  <c r="AW146" i="17"/>
  <c r="AW146" i="11"/>
  <c r="AV146" i="17"/>
  <c r="AV146" i="11"/>
  <c r="AU146" i="17"/>
  <c r="AU146" i="11"/>
  <c r="AT146" i="17"/>
  <c r="AT146" i="11"/>
  <c r="AS146" i="17"/>
  <c r="AS146" i="11"/>
  <c r="AR146" i="17"/>
  <c r="AR146" i="11"/>
  <c r="AQ146" i="17"/>
  <c r="AQ146" i="11"/>
  <c r="AP146" i="17"/>
  <c r="AP146" i="11"/>
  <c r="AO146" i="17"/>
  <c r="AO146" i="11"/>
  <c r="AN146" i="17"/>
  <c r="AN146" i="11"/>
  <c r="BE145" i="17"/>
  <c r="BE145" i="11"/>
  <c r="BD145" i="17"/>
  <c r="BD145" i="11"/>
  <c r="BC145" i="17"/>
  <c r="BC145" i="11"/>
  <c r="BB145" i="17"/>
  <c r="BB145" i="11"/>
  <c r="BA145" i="17"/>
  <c r="BA145" i="11"/>
  <c r="AZ145" i="17"/>
  <c r="AZ145" i="11"/>
  <c r="AY145" i="17"/>
  <c r="AY145" i="11"/>
  <c r="AX145" i="17"/>
  <c r="AX145" i="11"/>
  <c r="AW145" i="17"/>
  <c r="AW145" i="11"/>
  <c r="AV145" i="17"/>
  <c r="AV145" i="11"/>
  <c r="AU145" i="17"/>
  <c r="AU145" i="11"/>
  <c r="AT145" i="17"/>
  <c r="AT145" i="11"/>
  <c r="AS145" i="17"/>
  <c r="AS145" i="11"/>
  <c r="AR145" i="17"/>
  <c r="AR145" i="11"/>
  <c r="AQ145" i="17"/>
  <c r="AQ145" i="11"/>
  <c r="AP145" i="17"/>
  <c r="AP145" i="11"/>
  <c r="AO145" i="17"/>
  <c r="AO145" i="11"/>
  <c r="AN145" i="17"/>
  <c r="AN145" i="11"/>
  <c r="BE144" i="17"/>
  <c r="BE144" i="11"/>
  <c r="BD144" i="17"/>
  <c r="BD144" i="11"/>
  <c r="BC144" i="17"/>
  <c r="BC144" i="11"/>
  <c r="BB144" i="17"/>
  <c r="BB144" i="11"/>
  <c r="BA144" i="17"/>
  <c r="BA144" i="11"/>
  <c r="AZ144" i="17"/>
  <c r="AZ144" i="11"/>
  <c r="AY144" i="17"/>
  <c r="AY144" i="11"/>
  <c r="AX144" i="17"/>
  <c r="AX144" i="11"/>
  <c r="AW144" i="17"/>
  <c r="AW144" i="11"/>
  <c r="AV144" i="17"/>
  <c r="AV144" i="11"/>
  <c r="AU144" i="17"/>
  <c r="AU144" i="11"/>
  <c r="AT144" i="17"/>
  <c r="AT144" i="11"/>
  <c r="AS144" i="17"/>
  <c r="AS144" i="11"/>
  <c r="AR144" i="17"/>
  <c r="AR144" i="11"/>
  <c r="AQ144" i="17"/>
  <c r="AQ144" i="11"/>
  <c r="AP144" i="17"/>
  <c r="AP144" i="11"/>
  <c r="AO144" i="17"/>
  <c r="AO144" i="11"/>
  <c r="AN144" i="17"/>
  <c r="AN144" i="11"/>
  <c r="BE143" i="17"/>
  <c r="BE143" i="11"/>
  <c r="BD143" i="17"/>
  <c r="BD143" i="11"/>
  <c r="BC143" i="17"/>
  <c r="BC143" i="11"/>
  <c r="BB143" i="17"/>
  <c r="BB143" i="11"/>
  <c r="BA143" i="17"/>
  <c r="BA143" i="11"/>
  <c r="AZ143" i="17"/>
  <c r="AZ143" i="11"/>
  <c r="AY143" i="17"/>
  <c r="AY143" i="11"/>
  <c r="AX143" i="17"/>
  <c r="AX143" i="11"/>
  <c r="AW143" i="17"/>
  <c r="AW143" i="11"/>
  <c r="AV143" i="17"/>
  <c r="AV143" i="11"/>
  <c r="AU143" i="17"/>
  <c r="AU143" i="11"/>
  <c r="AT143" i="17"/>
  <c r="AT143" i="11"/>
  <c r="AS143" i="17"/>
  <c r="AS143" i="11"/>
  <c r="AR143" i="17"/>
  <c r="AR143" i="11"/>
  <c r="AQ143" i="17"/>
  <c r="AQ143" i="11"/>
  <c r="AP143" i="17"/>
  <c r="AP143" i="11"/>
  <c r="AO143" i="17"/>
  <c r="AO143" i="11"/>
  <c r="AN143" i="17"/>
  <c r="AN143" i="11"/>
  <c r="BE142" i="17"/>
  <c r="BE142" i="11"/>
  <c r="BD142" i="17"/>
  <c r="BD142" i="11"/>
  <c r="BC142" i="17"/>
  <c r="BC142" i="11"/>
  <c r="BB142" i="17"/>
  <c r="BB142" i="11"/>
  <c r="BA142" i="17"/>
  <c r="BA142" i="11"/>
  <c r="AZ142" i="17"/>
  <c r="AZ142" i="11"/>
  <c r="AY142" i="17"/>
  <c r="AY142" i="11"/>
  <c r="AX142" i="17"/>
  <c r="AX142" i="11"/>
  <c r="AW142" i="17"/>
  <c r="AW142" i="11"/>
  <c r="AV142" i="17"/>
  <c r="AV142" i="11"/>
  <c r="AU142" i="17"/>
  <c r="AU142" i="11"/>
  <c r="AT142" i="17"/>
  <c r="AT142" i="11"/>
  <c r="AS142" i="17"/>
  <c r="AS142" i="11"/>
  <c r="AR142" i="17"/>
  <c r="AR142" i="11"/>
  <c r="AQ142" i="17"/>
  <c r="AQ142" i="11"/>
  <c r="AP142" i="17"/>
  <c r="AP142" i="11"/>
  <c r="AO142" i="17"/>
  <c r="AO142" i="11"/>
  <c r="AN142" i="17"/>
  <c r="AN142" i="11"/>
  <c r="BE141" i="17"/>
  <c r="BE141" i="11"/>
  <c r="BD141" i="17"/>
  <c r="BD141" i="11"/>
  <c r="BC141" i="17"/>
  <c r="BC141" i="11"/>
  <c r="BB141" i="17"/>
  <c r="BB141" i="11"/>
  <c r="BA141" i="17"/>
  <c r="BA141" i="11"/>
  <c r="AZ141" i="17"/>
  <c r="AZ141" i="11"/>
  <c r="AY141" i="17"/>
  <c r="AY141" i="11"/>
  <c r="AX141" i="17"/>
  <c r="AX141" i="11"/>
  <c r="AW141" i="17"/>
  <c r="AW141" i="11"/>
  <c r="AV141" i="17"/>
  <c r="AV141" i="11"/>
  <c r="AU141" i="17"/>
  <c r="AU141" i="11"/>
  <c r="AT141" i="17"/>
  <c r="AT141" i="11"/>
  <c r="AS141" i="17"/>
  <c r="AS141" i="11"/>
  <c r="AR141" i="17"/>
  <c r="AR141" i="11"/>
  <c r="AQ141" i="17"/>
  <c r="AQ141" i="11"/>
  <c r="AP141" i="17"/>
  <c r="AP141" i="11"/>
  <c r="AO141" i="17"/>
  <c r="AO141" i="11"/>
  <c r="AN141" i="17"/>
  <c r="AN141" i="11"/>
  <c r="BE140" i="17"/>
  <c r="BE140" i="11"/>
  <c r="BD140" i="17"/>
  <c r="BD140" i="11"/>
  <c r="BC140" i="17"/>
  <c r="BC140" i="11"/>
  <c r="BB140" i="17"/>
  <c r="BB140" i="11"/>
  <c r="BA140" i="17"/>
  <c r="BA140" i="11"/>
  <c r="AZ140" i="17"/>
  <c r="AZ140" i="11"/>
  <c r="AY140" i="17"/>
  <c r="AY140" i="11"/>
  <c r="AX140" i="17"/>
  <c r="AX140" i="11"/>
  <c r="AW140" i="17"/>
  <c r="AW140" i="11"/>
  <c r="AV140" i="17"/>
  <c r="AV140" i="11"/>
  <c r="AU140" i="17"/>
  <c r="AU140" i="11"/>
  <c r="AT140" i="17"/>
  <c r="AT140" i="11"/>
  <c r="AS140" i="17"/>
  <c r="AS140" i="11"/>
  <c r="AR140" i="17"/>
  <c r="AR140" i="11"/>
  <c r="AQ140" i="17"/>
  <c r="AQ140" i="11"/>
  <c r="AP140" i="17"/>
  <c r="AP140" i="11"/>
  <c r="AO140" i="17"/>
  <c r="AO140" i="11"/>
  <c r="AN140" i="17"/>
  <c r="AN140" i="11"/>
  <c r="BE139" i="17"/>
  <c r="BE139" i="11"/>
  <c r="BD139" i="17"/>
  <c r="BD139" i="11"/>
  <c r="BC139" i="17"/>
  <c r="BC139" i="11"/>
  <c r="BB139" i="17"/>
  <c r="BB139" i="11"/>
  <c r="BA139" i="17"/>
  <c r="BA139" i="11"/>
  <c r="AZ139" i="17"/>
  <c r="AZ139" i="11"/>
  <c r="AY139" i="17"/>
  <c r="AY139" i="11"/>
  <c r="AX139" i="17"/>
  <c r="AX139" i="11"/>
  <c r="AW139" i="17"/>
  <c r="AW139" i="11"/>
  <c r="AV139" i="17"/>
  <c r="AV139" i="11"/>
  <c r="AU139" i="17"/>
  <c r="AU139" i="11"/>
  <c r="AT139" i="17"/>
  <c r="AT139" i="11"/>
  <c r="AS139" i="17"/>
  <c r="AS139" i="11"/>
  <c r="AR139" i="17"/>
  <c r="AR139" i="11"/>
  <c r="AQ139" i="17"/>
  <c r="AQ139" i="11"/>
  <c r="AP139" i="17"/>
  <c r="AP139" i="11"/>
  <c r="AO139" i="17"/>
  <c r="AO139" i="11"/>
  <c r="AN139" i="17"/>
  <c r="AN139" i="11"/>
  <c r="BE138" i="17"/>
  <c r="BE138" i="11"/>
  <c r="BD138" i="17"/>
  <c r="BD138" i="11"/>
  <c r="BC138" i="17"/>
  <c r="BC138" i="11"/>
  <c r="BB138" i="17"/>
  <c r="BB138" i="11"/>
  <c r="BA138" i="17"/>
  <c r="BA138" i="11"/>
  <c r="AZ138" i="17"/>
  <c r="AZ138" i="11"/>
  <c r="AY138" i="17"/>
  <c r="AY138" i="11"/>
  <c r="AX138" i="17"/>
  <c r="AX138" i="11"/>
  <c r="AW138" i="17"/>
  <c r="AW138" i="11"/>
  <c r="AV138" i="17"/>
  <c r="AV138" i="11"/>
  <c r="AU138" i="17"/>
  <c r="AU138" i="11"/>
  <c r="AT138" i="17"/>
  <c r="AT138" i="11"/>
  <c r="AS138" i="17"/>
  <c r="AS138" i="11"/>
  <c r="AR138" i="17"/>
  <c r="AR138" i="11"/>
  <c r="AQ138" i="17"/>
  <c r="AQ138" i="11"/>
  <c r="AP138" i="17"/>
  <c r="AP138" i="11"/>
  <c r="AO138" i="17"/>
  <c r="AO138" i="11"/>
  <c r="AN138" i="17"/>
  <c r="AN138" i="11"/>
  <c r="BE137" i="17"/>
  <c r="BE137" i="11"/>
  <c r="BD137" i="17"/>
  <c r="BD137" i="11"/>
  <c r="BC137" i="17"/>
  <c r="BC137" i="11"/>
  <c r="BB137" i="17"/>
  <c r="BB137" i="11"/>
  <c r="BA137" i="17"/>
  <c r="BA137" i="11"/>
  <c r="AZ137" i="17"/>
  <c r="AZ137" i="11"/>
  <c r="AY137" i="17"/>
  <c r="AY137" i="11"/>
  <c r="AX137" i="17"/>
  <c r="AX137" i="11"/>
  <c r="AW137" i="17"/>
  <c r="AW137" i="11"/>
  <c r="AV137" i="17"/>
  <c r="AV137" i="11"/>
  <c r="AU137" i="17"/>
  <c r="AU137" i="11"/>
  <c r="AT137" i="17"/>
  <c r="AT137" i="11"/>
  <c r="AS137" i="17"/>
  <c r="AS137" i="11"/>
  <c r="AR137" i="17"/>
  <c r="AR137" i="11"/>
  <c r="AQ137" i="17"/>
  <c r="AQ137" i="11"/>
  <c r="AP137" i="17"/>
  <c r="AP137" i="11"/>
  <c r="AO137" i="17"/>
  <c r="AO137" i="11"/>
  <c r="AN137" i="17"/>
  <c r="AN137" i="11"/>
  <c r="BE136" i="17"/>
  <c r="BE136" i="11"/>
  <c r="BD136" i="17"/>
  <c r="BD136" i="11"/>
  <c r="BC136" i="17"/>
  <c r="BC136" i="11"/>
  <c r="BB136" i="17"/>
  <c r="BB136" i="11"/>
  <c r="BA136" i="17"/>
  <c r="BA136" i="11"/>
  <c r="AZ136" i="17"/>
  <c r="AZ136" i="11"/>
  <c r="AY136" i="17"/>
  <c r="AY136" i="11"/>
  <c r="AX136" i="17"/>
  <c r="AX136" i="11"/>
  <c r="AW136" i="17"/>
  <c r="AW136" i="11"/>
  <c r="AV136" i="17"/>
  <c r="AV136" i="11"/>
  <c r="AU136" i="17"/>
  <c r="AU136" i="11"/>
  <c r="AT136" i="17"/>
  <c r="AT136" i="11"/>
  <c r="AS136" i="17"/>
  <c r="AS136" i="11"/>
  <c r="AR136" i="17"/>
  <c r="AR136" i="11"/>
  <c r="AQ136" i="17"/>
  <c r="AQ136" i="11"/>
  <c r="AP136" i="17"/>
  <c r="AP136" i="11"/>
  <c r="AO136" i="17"/>
  <c r="AO136" i="11"/>
  <c r="AN136" i="17"/>
  <c r="AN136" i="11"/>
  <c r="BE135" i="17"/>
  <c r="BE135" i="11"/>
  <c r="BD135" i="17"/>
  <c r="BD135" i="11"/>
  <c r="BC135" i="17"/>
  <c r="BC135" i="11"/>
  <c r="BB135" i="17"/>
  <c r="BB135" i="11"/>
  <c r="BA135" i="17"/>
  <c r="BA135" i="11"/>
  <c r="AZ135" i="17"/>
  <c r="AZ135" i="11"/>
  <c r="AY135" i="17"/>
  <c r="AY135" i="11"/>
  <c r="AX135" i="17"/>
  <c r="AX135" i="11"/>
  <c r="AW135" i="17"/>
  <c r="AW135" i="11"/>
  <c r="AV135" i="17"/>
  <c r="AV135" i="11"/>
  <c r="AU135" i="17"/>
  <c r="AU135" i="11"/>
  <c r="AT135" i="17"/>
  <c r="AT135" i="11"/>
  <c r="AS135" i="17"/>
  <c r="AS135" i="11"/>
  <c r="AR135" i="17"/>
  <c r="AR135" i="11"/>
  <c r="AQ135" i="17"/>
  <c r="AQ135" i="11"/>
  <c r="AP135" i="17"/>
  <c r="AP135" i="11"/>
  <c r="AO135" i="17"/>
  <c r="AO135" i="11"/>
  <c r="AN135" i="17"/>
  <c r="AN135" i="11"/>
  <c r="BE134" i="17"/>
  <c r="BE134" i="11"/>
  <c r="BD134" i="17"/>
  <c r="BD134" i="11"/>
  <c r="BC134" i="17"/>
  <c r="BC134" i="11"/>
  <c r="BB134" i="17"/>
  <c r="BB134" i="11"/>
  <c r="BA134" i="17"/>
  <c r="BA134" i="11"/>
  <c r="AZ134" i="17"/>
  <c r="AZ134" i="11"/>
  <c r="AY134" i="17"/>
  <c r="AY134" i="11"/>
  <c r="AX134" i="17"/>
  <c r="AX134" i="11"/>
  <c r="AW134" i="17"/>
  <c r="AW134" i="11"/>
  <c r="AV134" i="17"/>
  <c r="AV134" i="11"/>
  <c r="AU134" i="17"/>
  <c r="AU134" i="11"/>
  <c r="AT134" i="17"/>
  <c r="AT134" i="11"/>
  <c r="AS134" i="17"/>
  <c r="AS134" i="11"/>
  <c r="AR134" i="17"/>
  <c r="AR134" i="11"/>
  <c r="AQ134" i="17"/>
  <c r="AQ134" i="11"/>
  <c r="AP134" i="17"/>
  <c r="AP134" i="11"/>
  <c r="AO134" i="17"/>
  <c r="AO134" i="11"/>
  <c r="AN134" i="17"/>
  <c r="AN134" i="11"/>
  <c r="BE133" i="17"/>
  <c r="BE133" i="11"/>
  <c r="BD133" i="17"/>
  <c r="BD133" i="11"/>
  <c r="BC133" i="17"/>
  <c r="BC133" i="11"/>
  <c r="BB133" i="17"/>
  <c r="BB133" i="11"/>
  <c r="BA133" i="17"/>
  <c r="BA133" i="11"/>
  <c r="AZ133" i="17"/>
  <c r="AZ133" i="11"/>
  <c r="AY133" i="17"/>
  <c r="AY133" i="11"/>
  <c r="AX133" i="17"/>
  <c r="AX133" i="11"/>
  <c r="AW133" i="17"/>
  <c r="AW133" i="11"/>
  <c r="AV133" i="17"/>
  <c r="AV133" i="11"/>
  <c r="AU133" i="17"/>
  <c r="AU133" i="11"/>
  <c r="AT133" i="17"/>
  <c r="AT133" i="11"/>
  <c r="AS133" i="17"/>
  <c r="AS133" i="11"/>
  <c r="AR133" i="17"/>
  <c r="AR133" i="11"/>
  <c r="AQ133" i="17"/>
  <c r="AQ133" i="11"/>
  <c r="AP133" i="17"/>
  <c r="AP133" i="11"/>
  <c r="AO133" i="17"/>
  <c r="AO133" i="11"/>
  <c r="AN133" i="17"/>
  <c r="AN133" i="11"/>
  <c r="BE132" i="17"/>
  <c r="BE132" i="11"/>
  <c r="BD132" i="17"/>
  <c r="BD132" i="11"/>
  <c r="BC132" i="17"/>
  <c r="BC132" i="11"/>
  <c r="BB132" i="17"/>
  <c r="BB132" i="11"/>
  <c r="BA132" i="17"/>
  <c r="BA132" i="11"/>
  <c r="AZ132" i="17"/>
  <c r="AZ132" i="11"/>
  <c r="AY132" i="17"/>
  <c r="AY132" i="11"/>
  <c r="AX132" i="17"/>
  <c r="AX132" i="11"/>
  <c r="AW132" i="17"/>
  <c r="AW132" i="11"/>
  <c r="AV132" i="17"/>
  <c r="AV132" i="11"/>
  <c r="AU132" i="17"/>
  <c r="AU132" i="11"/>
  <c r="AT132" i="17"/>
  <c r="AT132" i="11"/>
  <c r="AS132" i="17"/>
  <c r="AS132" i="11"/>
  <c r="AR132" i="17"/>
  <c r="AR132" i="11"/>
  <c r="AQ132" i="17"/>
  <c r="AQ132" i="11"/>
  <c r="AP132" i="17"/>
  <c r="AP132" i="11"/>
  <c r="AO132" i="17"/>
  <c r="AO132" i="11"/>
  <c r="AN132" i="17"/>
  <c r="AN132" i="11"/>
  <c r="BE131" i="17"/>
  <c r="BE131" i="11"/>
  <c r="BD131" i="17"/>
  <c r="BD131" i="11"/>
  <c r="BC131" i="17"/>
  <c r="BC131" i="11"/>
  <c r="BB131" i="17"/>
  <c r="BB131" i="11"/>
  <c r="BA131" i="17"/>
  <c r="BA131" i="11"/>
  <c r="AZ131" i="17"/>
  <c r="AZ131" i="11"/>
  <c r="AY131" i="17"/>
  <c r="AY131" i="11"/>
  <c r="AX131" i="17"/>
  <c r="AX131" i="11"/>
  <c r="AW131" i="17"/>
  <c r="AW131" i="11"/>
  <c r="AV131" i="17"/>
  <c r="AV131" i="11"/>
  <c r="AU131" i="17"/>
  <c r="AU131" i="11"/>
  <c r="AT131" i="17"/>
  <c r="AT131" i="11"/>
  <c r="AS131" i="17"/>
  <c r="AS131" i="11"/>
  <c r="AR131" i="17"/>
  <c r="AR131" i="11"/>
  <c r="AQ131" i="17"/>
  <c r="AQ131" i="11"/>
  <c r="AP131" i="17"/>
  <c r="AP131" i="11"/>
  <c r="AO131" i="17"/>
  <c r="AO131" i="11"/>
  <c r="AN131" i="17"/>
  <c r="AN131" i="11"/>
  <c r="BE130" i="17"/>
  <c r="BE130" i="11"/>
  <c r="BD130" i="17"/>
  <c r="BD130" i="11"/>
  <c r="BC130" i="17"/>
  <c r="BC130" i="11"/>
  <c r="BB130" i="17"/>
  <c r="BB130" i="11"/>
  <c r="BA130" i="17"/>
  <c r="BA130" i="11"/>
  <c r="AZ130" i="17"/>
  <c r="AZ130" i="11"/>
  <c r="AY130" i="17"/>
  <c r="AY130" i="11"/>
  <c r="AX130" i="17"/>
  <c r="AX130" i="11"/>
  <c r="AW130" i="17"/>
  <c r="AW130" i="11"/>
  <c r="AV130" i="17"/>
  <c r="AV130" i="11"/>
  <c r="AU130" i="17"/>
  <c r="AU130" i="11"/>
  <c r="AT130" i="17"/>
  <c r="AT130" i="11"/>
  <c r="AS130" i="17"/>
  <c r="AS130" i="11"/>
  <c r="AR130" i="17"/>
  <c r="AR130" i="11"/>
  <c r="AQ130" i="17"/>
  <c r="AQ130" i="11"/>
  <c r="AP130" i="17"/>
  <c r="AP130" i="11"/>
  <c r="AO130" i="17"/>
  <c r="AO130" i="11"/>
  <c r="AN130" i="17"/>
  <c r="AN130" i="11"/>
  <c r="BE129" i="17"/>
  <c r="BE129" i="11"/>
  <c r="BD129" i="17"/>
  <c r="BD129" i="11"/>
  <c r="BC129" i="17"/>
  <c r="BC129" i="11"/>
  <c r="BB129" i="17"/>
  <c r="BB129" i="11"/>
  <c r="BA129" i="17"/>
  <c r="BA129" i="11"/>
  <c r="AZ129" i="17"/>
  <c r="AZ129" i="11"/>
  <c r="AY129" i="17"/>
  <c r="AY129" i="11"/>
  <c r="AX129" i="17"/>
  <c r="AX129" i="11"/>
  <c r="AW129" i="17"/>
  <c r="AW129" i="11"/>
  <c r="AV129" i="17"/>
  <c r="AV129" i="11"/>
  <c r="AU129" i="17"/>
  <c r="AU129" i="11"/>
  <c r="AT129" i="17"/>
  <c r="AT129" i="11"/>
  <c r="AS129" i="17"/>
  <c r="AS129" i="11"/>
  <c r="AR129" i="17"/>
  <c r="AR129" i="11"/>
  <c r="AQ129" i="17"/>
  <c r="AQ129" i="11"/>
  <c r="AP129" i="17"/>
  <c r="AP129" i="11"/>
  <c r="AO129" i="17"/>
  <c r="AO129" i="11"/>
  <c r="AN129" i="17"/>
  <c r="AN129" i="11"/>
  <c r="BE128" i="17"/>
  <c r="BE128" i="11"/>
  <c r="BD128" i="17"/>
  <c r="BD128" i="11"/>
  <c r="BC128" i="17"/>
  <c r="BC128" i="11"/>
  <c r="BB128" i="17"/>
  <c r="BB128" i="11"/>
  <c r="BA128" i="17"/>
  <c r="BA128" i="11"/>
  <c r="AZ128" i="17"/>
  <c r="AZ128" i="11"/>
  <c r="AY128" i="17"/>
  <c r="AY128" i="11"/>
  <c r="AX128" i="17"/>
  <c r="AX128" i="11"/>
  <c r="AW128" i="17"/>
  <c r="AW128" i="11"/>
  <c r="AV128" i="17"/>
  <c r="AV128" i="11"/>
  <c r="AU128" i="17"/>
  <c r="AU128" i="11"/>
  <c r="AT128" i="17"/>
  <c r="AT128" i="11"/>
  <c r="AS128" i="17"/>
  <c r="AS128" i="11"/>
  <c r="AR128" i="17"/>
  <c r="AR128" i="11"/>
  <c r="AQ128" i="17"/>
  <c r="AQ128" i="11"/>
  <c r="AP128" i="17"/>
  <c r="AP128" i="11"/>
  <c r="AO128" i="17"/>
  <c r="AO128" i="11"/>
  <c r="AN128" i="17"/>
  <c r="AN128" i="11"/>
  <c r="BE127" i="17"/>
  <c r="BE127" i="11"/>
  <c r="BD127" i="17"/>
  <c r="BD127" i="11"/>
  <c r="BC127" i="17"/>
  <c r="BC127" i="11"/>
  <c r="BB127" i="17"/>
  <c r="BB127" i="11"/>
  <c r="BA127" i="17"/>
  <c r="BA127" i="11"/>
  <c r="AZ127" i="17"/>
  <c r="AZ127" i="11"/>
  <c r="AY127" i="17"/>
  <c r="AY127" i="11"/>
  <c r="AX127" i="17"/>
  <c r="AX127" i="11"/>
  <c r="AW127" i="17"/>
  <c r="AW127" i="11"/>
  <c r="AV127" i="17"/>
  <c r="AV127" i="11"/>
  <c r="AU127" i="17"/>
  <c r="AU127" i="11"/>
  <c r="AT127" i="17"/>
  <c r="AT127" i="11"/>
  <c r="AS127" i="17"/>
  <c r="AS127" i="11"/>
  <c r="AR127" i="17"/>
  <c r="AR127" i="11"/>
  <c r="AQ127" i="17"/>
  <c r="AQ127" i="11"/>
  <c r="AP127" i="17"/>
  <c r="AP127" i="11"/>
  <c r="AO127" i="17"/>
  <c r="AO127" i="11"/>
  <c r="AN127" i="17"/>
  <c r="AN127" i="11"/>
  <c r="BE126" i="17"/>
  <c r="BE126" i="11"/>
  <c r="BD126" i="17"/>
  <c r="BD126" i="11"/>
  <c r="BC126" i="17"/>
  <c r="BC126" i="11"/>
  <c r="BB126" i="17"/>
  <c r="BB126" i="11"/>
  <c r="BA126" i="17"/>
  <c r="BA126" i="11"/>
  <c r="AZ126" i="17"/>
  <c r="AZ126" i="11"/>
  <c r="AY126" i="17"/>
  <c r="AY126" i="11"/>
  <c r="AX126" i="17"/>
  <c r="AX126" i="11"/>
  <c r="AW126" i="17"/>
  <c r="AW126" i="11"/>
  <c r="AV126" i="17"/>
  <c r="AV126" i="11"/>
  <c r="AU126" i="17"/>
  <c r="AU126" i="11"/>
  <c r="AT126" i="17"/>
  <c r="AT126" i="11"/>
  <c r="AS126" i="17"/>
  <c r="AS126" i="11"/>
  <c r="AR126" i="17"/>
  <c r="AR126" i="11"/>
  <c r="AQ126" i="17"/>
  <c r="AQ126" i="11"/>
  <c r="AP126" i="17"/>
  <c r="AP126" i="11"/>
  <c r="AO126" i="17"/>
  <c r="AO126" i="11"/>
  <c r="AN126" i="17"/>
  <c r="AN126" i="11"/>
  <c r="BE125" i="17"/>
  <c r="BE125" i="11"/>
  <c r="BD125" i="17"/>
  <c r="BD125" i="11"/>
  <c r="BC125" i="17"/>
  <c r="BC125" i="11"/>
  <c r="BB125" i="17"/>
  <c r="BB125" i="11"/>
  <c r="BA125" i="17"/>
  <c r="BA125" i="11"/>
  <c r="AZ125" i="17"/>
  <c r="AZ125" i="11"/>
  <c r="AY125" i="17"/>
  <c r="AY125" i="11"/>
  <c r="AX125" i="17"/>
  <c r="AX125" i="11"/>
  <c r="AW125" i="17"/>
  <c r="AW125" i="11"/>
  <c r="AV125" i="17"/>
  <c r="AV125" i="11"/>
  <c r="AU125" i="17"/>
  <c r="AU125" i="11"/>
  <c r="AT125" i="17"/>
  <c r="AT125" i="11"/>
  <c r="AS125" i="17"/>
  <c r="AS125" i="11"/>
  <c r="AR125" i="17"/>
  <c r="AR125" i="11"/>
  <c r="AQ125" i="17"/>
  <c r="AQ125" i="11"/>
  <c r="AP125" i="17"/>
  <c r="AP125" i="11"/>
  <c r="AO125" i="17"/>
  <c r="AO125" i="11"/>
  <c r="AN125" i="17"/>
  <c r="AN125" i="11"/>
  <c r="BE124" i="17"/>
  <c r="BE124" i="11"/>
  <c r="BD124" i="17"/>
  <c r="BD124" i="11"/>
  <c r="BC124" i="17"/>
  <c r="BC124" i="11"/>
  <c r="BB124" i="17"/>
  <c r="BB124" i="11"/>
  <c r="BA124" i="17"/>
  <c r="BA124" i="11"/>
  <c r="AZ124" i="17"/>
  <c r="AZ124" i="11"/>
  <c r="AY124" i="17"/>
  <c r="AY124" i="11"/>
  <c r="AX124" i="17"/>
  <c r="AX124" i="11"/>
  <c r="AW124" i="17"/>
  <c r="AW124" i="11"/>
  <c r="AV124" i="17"/>
  <c r="AV124" i="11"/>
  <c r="AU124" i="17"/>
  <c r="AU124" i="11"/>
  <c r="AT124" i="17"/>
  <c r="AT124" i="11"/>
  <c r="AS124" i="17"/>
  <c r="AS124" i="11"/>
  <c r="AR124" i="17"/>
  <c r="AR124" i="11"/>
  <c r="AQ124" i="17"/>
  <c r="AQ124" i="11"/>
  <c r="AP124" i="17"/>
  <c r="AP124" i="11"/>
  <c r="AO124" i="17"/>
  <c r="AO124" i="11"/>
  <c r="AN124" i="17"/>
  <c r="AN124" i="11"/>
  <c r="BE123" i="17"/>
  <c r="BE123" i="11"/>
  <c r="BD123" i="17"/>
  <c r="BD123" i="11"/>
  <c r="BC123" i="17"/>
  <c r="BC123" i="11"/>
  <c r="BB123" i="17"/>
  <c r="BB123" i="11"/>
  <c r="BA123" i="17"/>
  <c r="BA123" i="11"/>
  <c r="AZ123" i="17"/>
  <c r="AZ123" i="11"/>
  <c r="AY123" i="17"/>
  <c r="AY123" i="11"/>
  <c r="AX123" i="17"/>
  <c r="AX123" i="11"/>
  <c r="AW123" i="17"/>
  <c r="AW123" i="11"/>
  <c r="AV123" i="17"/>
  <c r="AV123" i="11"/>
  <c r="AU123" i="17"/>
  <c r="AU123" i="11"/>
  <c r="AT123" i="17"/>
  <c r="AT123" i="11"/>
  <c r="AS123" i="17"/>
  <c r="AS123" i="11"/>
  <c r="AR123" i="17"/>
  <c r="AR123" i="11"/>
  <c r="AQ123" i="17"/>
  <c r="AQ123" i="11"/>
  <c r="AP123" i="17"/>
  <c r="AP123" i="11"/>
  <c r="AO123" i="17"/>
  <c r="AO123" i="11"/>
  <c r="AN123" i="17"/>
  <c r="AN123" i="11"/>
  <c r="BE122" i="17"/>
  <c r="BE122" i="11"/>
  <c r="BD122" i="17"/>
  <c r="BD122" i="11"/>
  <c r="BC122" i="17"/>
  <c r="BC122" i="11"/>
  <c r="BB122" i="17"/>
  <c r="BB122" i="11"/>
  <c r="BA122" i="17"/>
  <c r="BA122" i="11"/>
  <c r="AZ122" i="17"/>
  <c r="AZ122" i="11"/>
  <c r="AY122" i="17"/>
  <c r="AY122" i="11"/>
  <c r="AX122" i="17"/>
  <c r="AX122" i="11"/>
  <c r="AW122" i="17"/>
  <c r="AW122" i="11"/>
  <c r="AV122" i="17"/>
  <c r="AV122" i="11"/>
  <c r="AU122" i="17"/>
  <c r="AU122" i="11"/>
  <c r="AT122" i="17"/>
  <c r="AT122" i="11"/>
  <c r="AS122" i="17"/>
  <c r="AS122" i="11"/>
  <c r="AR122" i="17"/>
  <c r="AR122" i="11"/>
  <c r="AQ122" i="17"/>
  <c r="AQ122" i="11"/>
  <c r="AP122" i="17"/>
  <c r="AP122" i="11"/>
  <c r="AO122" i="17"/>
  <c r="AO122" i="11"/>
  <c r="AN122" i="17"/>
  <c r="AN122" i="11"/>
  <c r="BE121" i="17"/>
  <c r="BE121" i="11"/>
  <c r="BD121" i="17"/>
  <c r="BD121" i="11"/>
  <c r="BC121" i="17"/>
  <c r="BC121" i="11"/>
  <c r="BB121" i="17"/>
  <c r="BB121" i="11"/>
  <c r="BA121" i="17"/>
  <c r="BA121" i="11"/>
  <c r="AZ121" i="17"/>
  <c r="AZ121" i="11"/>
  <c r="AY121" i="17"/>
  <c r="AY121" i="11"/>
  <c r="AX121" i="17"/>
  <c r="AX121" i="11"/>
  <c r="AW121" i="17"/>
  <c r="AW121" i="11"/>
  <c r="AV121" i="17"/>
  <c r="AV121" i="11"/>
  <c r="AU121" i="17"/>
  <c r="AU121" i="11"/>
  <c r="AT121" i="17"/>
  <c r="AT121" i="11"/>
  <c r="AS121" i="17"/>
  <c r="AS121" i="11"/>
  <c r="AR121" i="17"/>
  <c r="AR121" i="11"/>
  <c r="AQ121" i="17"/>
  <c r="AQ121" i="11"/>
  <c r="AP121" i="17"/>
  <c r="AP121" i="11"/>
  <c r="AO121" i="17"/>
  <c r="AO121" i="11"/>
  <c r="AN121" i="17"/>
  <c r="AN121" i="11"/>
  <c r="BE120" i="17"/>
  <c r="BE120" i="11"/>
  <c r="BD120" i="17"/>
  <c r="BD120" i="11"/>
  <c r="BC120" i="17"/>
  <c r="BC120" i="11"/>
  <c r="BB120" i="17"/>
  <c r="BB120" i="11"/>
  <c r="BA120" i="17"/>
  <c r="BA120" i="11"/>
  <c r="AZ120" i="17"/>
  <c r="AZ120" i="11"/>
  <c r="AY120" i="17"/>
  <c r="AY120" i="11"/>
  <c r="AX120" i="17"/>
  <c r="AX120" i="11"/>
  <c r="AW120" i="17"/>
  <c r="AW120" i="11"/>
  <c r="AV120" i="17"/>
  <c r="AV120" i="11"/>
  <c r="AU120" i="17"/>
  <c r="AU120" i="11"/>
  <c r="AT120" i="17"/>
  <c r="AT120" i="11"/>
  <c r="AS120" i="17"/>
  <c r="AS120" i="11"/>
  <c r="AR120" i="17"/>
  <c r="AR120" i="11"/>
  <c r="AQ120" i="17"/>
  <c r="AQ120" i="11"/>
  <c r="AP120" i="17"/>
  <c r="AP120" i="11"/>
  <c r="AO120" i="17"/>
  <c r="AO120" i="11"/>
  <c r="AN120" i="17"/>
  <c r="AN120" i="11"/>
  <c r="BE119" i="17"/>
  <c r="BE119" i="11"/>
  <c r="BD119" i="17"/>
  <c r="BD119" i="11"/>
  <c r="BC119" i="17"/>
  <c r="BC119" i="11"/>
  <c r="BB119" i="17"/>
  <c r="BB119" i="11"/>
  <c r="BA119" i="17"/>
  <c r="BA119" i="11"/>
  <c r="AZ119" i="17"/>
  <c r="AZ119" i="11"/>
  <c r="AY119" i="17"/>
  <c r="AY119" i="11"/>
  <c r="AX119" i="17"/>
  <c r="AX119" i="11"/>
  <c r="AW119" i="17"/>
  <c r="AW119" i="11"/>
  <c r="AV119" i="17"/>
  <c r="AV119" i="11"/>
  <c r="AU119" i="17"/>
  <c r="AU119" i="11"/>
  <c r="AT119" i="17"/>
  <c r="AT119" i="11"/>
  <c r="AS119" i="17"/>
  <c r="AS119" i="11"/>
  <c r="AR119" i="17"/>
  <c r="AR119" i="11"/>
  <c r="AQ119" i="17"/>
  <c r="AQ119" i="11"/>
  <c r="AP119" i="17"/>
  <c r="AP119" i="11"/>
  <c r="AO119" i="17"/>
  <c r="AO119" i="11"/>
  <c r="AN119" i="17"/>
  <c r="AN119" i="11"/>
  <c r="BE118" i="17"/>
  <c r="BE118" i="11"/>
  <c r="BD118" i="17"/>
  <c r="BD118" i="11"/>
  <c r="BC118" i="17"/>
  <c r="BC118" i="11"/>
  <c r="BB118" i="17"/>
  <c r="BB118" i="11"/>
  <c r="BA118" i="17"/>
  <c r="BA118" i="11"/>
  <c r="AZ118" i="17"/>
  <c r="AZ118" i="11"/>
  <c r="AY118" i="17"/>
  <c r="AY118" i="11"/>
  <c r="AX118" i="17"/>
  <c r="AX118" i="11"/>
  <c r="AW118" i="17"/>
  <c r="AW118" i="11"/>
  <c r="AV118" i="17"/>
  <c r="AV118" i="11"/>
  <c r="AU118" i="17"/>
  <c r="AU118" i="11"/>
  <c r="AT118" i="17"/>
  <c r="AT118" i="11"/>
  <c r="AS118" i="17"/>
  <c r="AS118" i="11"/>
  <c r="AR118" i="17"/>
  <c r="AR118" i="11"/>
  <c r="AQ118" i="17"/>
  <c r="AQ118" i="11"/>
  <c r="AP118" i="17"/>
  <c r="AP118" i="11"/>
  <c r="AO118" i="17"/>
  <c r="AO118" i="11"/>
  <c r="AN118" i="17"/>
  <c r="AN118" i="11"/>
  <c r="BE117" i="17"/>
  <c r="BE117" i="11"/>
  <c r="BD117" i="17"/>
  <c r="BD117" i="11"/>
  <c r="BC117" i="17"/>
  <c r="BC117" i="11"/>
  <c r="BB117" i="17"/>
  <c r="BB117" i="11"/>
  <c r="BA117" i="17"/>
  <c r="BA117" i="11"/>
  <c r="AZ117" i="17"/>
  <c r="AZ117" i="11"/>
  <c r="AY117" i="17"/>
  <c r="AY117" i="11"/>
  <c r="AX117" i="17"/>
  <c r="AX117" i="11"/>
  <c r="AW117" i="17"/>
  <c r="AW117" i="11"/>
  <c r="AV117" i="17"/>
  <c r="AV117" i="11"/>
  <c r="AU117" i="17"/>
  <c r="AU117" i="11"/>
  <c r="AT117" i="17"/>
  <c r="AT117" i="11"/>
  <c r="AS117" i="17"/>
  <c r="AS117" i="11"/>
  <c r="AR117" i="17"/>
  <c r="AR117" i="11"/>
  <c r="AQ117" i="17"/>
  <c r="AQ117" i="11"/>
  <c r="AP117" i="17"/>
  <c r="AP117" i="11"/>
  <c r="AO117" i="17"/>
  <c r="AO117" i="11"/>
  <c r="AN117" i="17"/>
  <c r="AN117" i="11"/>
  <c r="BE116" i="17"/>
  <c r="BE116" i="11"/>
  <c r="BD116" i="17"/>
  <c r="BD116" i="11"/>
  <c r="BC116" i="17"/>
  <c r="BC116" i="11"/>
  <c r="BB116" i="17"/>
  <c r="BB116" i="11"/>
  <c r="BA116" i="17"/>
  <c r="BA116" i="11"/>
  <c r="AZ116" i="17"/>
  <c r="AZ116" i="11"/>
  <c r="AY116" i="17"/>
  <c r="AY116" i="11"/>
  <c r="AX116" i="17"/>
  <c r="AX116" i="11"/>
  <c r="AW116" i="17"/>
  <c r="AW116" i="11"/>
  <c r="AV116" i="17"/>
  <c r="AV116" i="11"/>
  <c r="AU116" i="17"/>
  <c r="AU116" i="11"/>
  <c r="AT116" i="17"/>
  <c r="AT116" i="11"/>
  <c r="AS116" i="17"/>
  <c r="AS116" i="11"/>
  <c r="AR116" i="17"/>
  <c r="AR116" i="11"/>
  <c r="AQ116" i="17"/>
  <c r="AQ116" i="11"/>
  <c r="AP116" i="17"/>
  <c r="AP116" i="11"/>
  <c r="AO116" i="17"/>
  <c r="AO116" i="11"/>
  <c r="AN116" i="17"/>
  <c r="AN116" i="11"/>
  <c r="BE115" i="17"/>
  <c r="BE115" i="11"/>
  <c r="BD115" i="17"/>
  <c r="BD115" i="11"/>
  <c r="BC115" i="17"/>
  <c r="BC115" i="11"/>
  <c r="BB115" i="17"/>
  <c r="BB115" i="11"/>
  <c r="BA115" i="17"/>
  <c r="BA115" i="11"/>
  <c r="AZ115" i="17"/>
  <c r="AZ115" i="11"/>
  <c r="AY115" i="17"/>
  <c r="AY115" i="11"/>
  <c r="AX115" i="17"/>
  <c r="AX115" i="11"/>
  <c r="AW115" i="17"/>
  <c r="AW115" i="11"/>
  <c r="AV115" i="17"/>
  <c r="AV115" i="11"/>
  <c r="AU115" i="17"/>
  <c r="AU115" i="11"/>
  <c r="AT115" i="17"/>
  <c r="AT115" i="11"/>
  <c r="AS115" i="17"/>
  <c r="AS115" i="11"/>
  <c r="AR115" i="17"/>
  <c r="AR115" i="11"/>
  <c r="AQ115" i="17"/>
  <c r="AQ115" i="11"/>
  <c r="AP115" i="17"/>
  <c r="AP115" i="11"/>
  <c r="AO115" i="17"/>
  <c r="AO115" i="11"/>
  <c r="AN115" i="17"/>
  <c r="AN115" i="11"/>
  <c r="BE114" i="17"/>
  <c r="BE114" i="11"/>
  <c r="BD114" i="17"/>
  <c r="BD114" i="11"/>
  <c r="BC114" i="17"/>
  <c r="BC114" i="11"/>
  <c r="BB114" i="17"/>
  <c r="BB114" i="11"/>
  <c r="BA114" i="17"/>
  <c r="BA114" i="11"/>
  <c r="AZ114" i="17"/>
  <c r="AZ114" i="11"/>
  <c r="AY114" i="17"/>
  <c r="AY114" i="11"/>
  <c r="AX114" i="17"/>
  <c r="AX114" i="11"/>
  <c r="AW114" i="17"/>
  <c r="AW114" i="11"/>
  <c r="AV114" i="17"/>
  <c r="AV114" i="11"/>
  <c r="AU114" i="17"/>
  <c r="AU114" i="11"/>
  <c r="AT114" i="17"/>
  <c r="AT114" i="11"/>
  <c r="AS114" i="17"/>
  <c r="AS114" i="11"/>
  <c r="AR114" i="17"/>
  <c r="AR114" i="11"/>
  <c r="AQ114" i="17"/>
  <c r="AQ114" i="11"/>
  <c r="AP114" i="17"/>
  <c r="AP114" i="11"/>
  <c r="AO114" i="17"/>
  <c r="AO114" i="11"/>
  <c r="AN114" i="17"/>
  <c r="AN114" i="11"/>
  <c r="BE113" i="17"/>
  <c r="BE113" i="11"/>
  <c r="BD113" i="17"/>
  <c r="BD113" i="11"/>
  <c r="BC113" i="17"/>
  <c r="BC113" i="11"/>
  <c r="BB113" i="17"/>
  <c r="BB113" i="11"/>
  <c r="BA113" i="17"/>
  <c r="BA113" i="11"/>
  <c r="AZ113" i="17"/>
  <c r="AZ113" i="11"/>
  <c r="AY113" i="17"/>
  <c r="AY113" i="11"/>
  <c r="AX113" i="17"/>
  <c r="AX113" i="11"/>
  <c r="AW113" i="17"/>
  <c r="AW113" i="11"/>
  <c r="AV113" i="17"/>
  <c r="AV113" i="11"/>
  <c r="AU113" i="17"/>
  <c r="AU113" i="11"/>
  <c r="AT113" i="17"/>
  <c r="AT113" i="11"/>
  <c r="AS113" i="17"/>
  <c r="AS113" i="11"/>
  <c r="AR113" i="17"/>
  <c r="AR113" i="11"/>
  <c r="AQ113" i="17"/>
  <c r="AQ113" i="11"/>
  <c r="AP113" i="17"/>
  <c r="AP113" i="11"/>
  <c r="AO113" i="17"/>
  <c r="AO113" i="11"/>
  <c r="AN113" i="17"/>
  <c r="AN113" i="11"/>
  <c r="BE112" i="17"/>
  <c r="BE112" i="11"/>
  <c r="BD112" i="17"/>
  <c r="BD112" i="11"/>
  <c r="BC112" i="17"/>
  <c r="BC112" i="11"/>
  <c r="BB112" i="17"/>
  <c r="BB112" i="11"/>
  <c r="BA112" i="17"/>
  <c r="BA112" i="11"/>
  <c r="AZ112" i="17"/>
  <c r="AZ112" i="11"/>
  <c r="AY112" i="17"/>
  <c r="AY112" i="11"/>
  <c r="AX112" i="17"/>
  <c r="AX112" i="11"/>
  <c r="AW112" i="17"/>
  <c r="AW112" i="11"/>
  <c r="AV112" i="17"/>
  <c r="AV112" i="11"/>
  <c r="AU112" i="17"/>
  <c r="AU112" i="11"/>
  <c r="AT112" i="17"/>
  <c r="AT112" i="11"/>
  <c r="AS112" i="17"/>
  <c r="AS112" i="11"/>
  <c r="AR112" i="17"/>
  <c r="AR112" i="11"/>
  <c r="AQ112" i="17"/>
  <c r="AQ112" i="11"/>
  <c r="AP112" i="17"/>
  <c r="AP112" i="11"/>
  <c r="AO112" i="17"/>
  <c r="AO112" i="11"/>
  <c r="AN112" i="17"/>
  <c r="AN112" i="11"/>
  <c r="BE111" i="17"/>
  <c r="BE111" i="11"/>
  <c r="BD111" i="17"/>
  <c r="BD111" i="11"/>
  <c r="BC111" i="17"/>
  <c r="BC111" i="11"/>
  <c r="BB111" i="17"/>
  <c r="BB111" i="11"/>
  <c r="BA111" i="17"/>
  <c r="BA111" i="11"/>
  <c r="AZ111" i="17"/>
  <c r="AZ111" i="11"/>
  <c r="AY111" i="17"/>
  <c r="AY111" i="11"/>
  <c r="AX111" i="17"/>
  <c r="AX111" i="11"/>
  <c r="AW111" i="17"/>
  <c r="AW111" i="11"/>
  <c r="AV111" i="17"/>
  <c r="AV111" i="11"/>
  <c r="AU111" i="17"/>
  <c r="AU111" i="11"/>
  <c r="AT111" i="17"/>
  <c r="AT111" i="11"/>
  <c r="AS111" i="17"/>
  <c r="AS111" i="11"/>
  <c r="AR111" i="17"/>
  <c r="AR111" i="11"/>
  <c r="AQ111" i="17"/>
  <c r="AQ111" i="11"/>
  <c r="AP111" i="17"/>
  <c r="AP111" i="11"/>
  <c r="AO111" i="17"/>
  <c r="AO111" i="11"/>
  <c r="AN111" i="17"/>
  <c r="AN111" i="11"/>
  <c r="BE110" i="17"/>
  <c r="BE110" i="11"/>
  <c r="BD110" i="17"/>
  <c r="BD110" i="11"/>
  <c r="BC110" i="17"/>
  <c r="BC110" i="11"/>
  <c r="BB110" i="17"/>
  <c r="BB110" i="11"/>
  <c r="BA110" i="17"/>
  <c r="BA110" i="11"/>
  <c r="AZ110" i="17"/>
  <c r="AZ110" i="11"/>
  <c r="AY110" i="17"/>
  <c r="AY110" i="11"/>
  <c r="AX110" i="17"/>
  <c r="AX110" i="11"/>
  <c r="AW110" i="17"/>
  <c r="AW110" i="11"/>
  <c r="AV110" i="17"/>
  <c r="AV110" i="11"/>
  <c r="AU110" i="17"/>
  <c r="AU110" i="11"/>
  <c r="AT110" i="17"/>
  <c r="AT110" i="11"/>
  <c r="AS110" i="17"/>
  <c r="AS110" i="11"/>
  <c r="AR110" i="17"/>
  <c r="AR110" i="11"/>
  <c r="AQ110" i="17"/>
  <c r="AQ110" i="11"/>
  <c r="AP110" i="17"/>
  <c r="AP110" i="11"/>
  <c r="AO110" i="17"/>
  <c r="AO110" i="11"/>
  <c r="AN110" i="17"/>
  <c r="AN110" i="11"/>
  <c r="BE109" i="17"/>
  <c r="BE109" i="11"/>
  <c r="BD109" i="17"/>
  <c r="BD109" i="11"/>
  <c r="BC109" i="17"/>
  <c r="BC109" i="11"/>
  <c r="BB109" i="17"/>
  <c r="BB109" i="11"/>
  <c r="BA109" i="17"/>
  <c r="BA109" i="11"/>
  <c r="AZ109" i="17"/>
  <c r="AZ109" i="11"/>
  <c r="AY109" i="17"/>
  <c r="AY109" i="11"/>
  <c r="AX109" i="17"/>
  <c r="AX109" i="11"/>
  <c r="AW109" i="17"/>
  <c r="AW109" i="11"/>
  <c r="AV109" i="17"/>
  <c r="AV109" i="11"/>
  <c r="AU109" i="17"/>
  <c r="AU109" i="11"/>
  <c r="AT109" i="17"/>
  <c r="AT109" i="11"/>
  <c r="AS109" i="17"/>
  <c r="AS109" i="11"/>
  <c r="AR109" i="17"/>
  <c r="AR109" i="11"/>
  <c r="AQ109" i="17"/>
  <c r="AQ109" i="11"/>
  <c r="AP109" i="17"/>
  <c r="AP109" i="11"/>
  <c r="AO109" i="17"/>
  <c r="AO109" i="11"/>
  <c r="AN109" i="17"/>
  <c r="AN109" i="11"/>
  <c r="BE108" i="17"/>
  <c r="BE108" i="11"/>
  <c r="BD108" i="17"/>
  <c r="BD108" i="11"/>
  <c r="BC108" i="17"/>
  <c r="BC108" i="11"/>
  <c r="BB108" i="17"/>
  <c r="BB108" i="11"/>
  <c r="BA108" i="17"/>
  <c r="BA108" i="11"/>
  <c r="AZ108" i="17"/>
  <c r="AZ108" i="11"/>
  <c r="AY108" i="17"/>
  <c r="AY108" i="11"/>
  <c r="AX108" i="17"/>
  <c r="AX108" i="11"/>
  <c r="AW108" i="17"/>
  <c r="AW108" i="11"/>
  <c r="AV108" i="17"/>
  <c r="AV108" i="11"/>
  <c r="AU108" i="17"/>
  <c r="AU108" i="11"/>
  <c r="AT108" i="17"/>
  <c r="AT108" i="11"/>
  <c r="AS108" i="17"/>
  <c r="AS108" i="11"/>
  <c r="AR108" i="17"/>
  <c r="AR108" i="11"/>
  <c r="AQ108" i="17"/>
  <c r="AQ108" i="11"/>
  <c r="AP108" i="17"/>
  <c r="AP108" i="11"/>
  <c r="AO108" i="17"/>
  <c r="AO108" i="11"/>
  <c r="AN108" i="17"/>
  <c r="AN108" i="11"/>
  <c r="BE107" i="17"/>
  <c r="BE107" i="11"/>
  <c r="BD107" i="17"/>
  <c r="BD107" i="11"/>
  <c r="BC107" i="17"/>
  <c r="BC107" i="11"/>
  <c r="BB107" i="17"/>
  <c r="BB107" i="11"/>
  <c r="BA107" i="17"/>
  <c r="BA107" i="11"/>
  <c r="AZ107" i="17"/>
  <c r="AZ107" i="11"/>
  <c r="AY107" i="17"/>
  <c r="AY107" i="11"/>
  <c r="AX107" i="17"/>
  <c r="AX107" i="11"/>
  <c r="AW107" i="17"/>
  <c r="AW107" i="11"/>
  <c r="AV107" i="17"/>
  <c r="AV107" i="11"/>
  <c r="AU107" i="17"/>
  <c r="AU107" i="11"/>
  <c r="AT107" i="17"/>
  <c r="AT107" i="11"/>
  <c r="AS107" i="17"/>
  <c r="AS107" i="11"/>
  <c r="AR107" i="17"/>
  <c r="AR107" i="11"/>
  <c r="AQ107" i="17"/>
  <c r="AQ107" i="11"/>
  <c r="AP107" i="17"/>
  <c r="AP107" i="11"/>
  <c r="AO107" i="17"/>
  <c r="AO107" i="11"/>
  <c r="AN107" i="17"/>
  <c r="AN107" i="11"/>
  <c r="BE106" i="17"/>
  <c r="BE106" i="11"/>
  <c r="BD106" i="17"/>
  <c r="BD106" i="11"/>
  <c r="BC106" i="17"/>
  <c r="BC106" i="11"/>
  <c r="BB106" i="17"/>
  <c r="BB106" i="11"/>
  <c r="BA106" i="17"/>
  <c r="BA106" i="11"/>
  <c r="AZ106" i="17"/>
  <c r="AZ106" i="11"/>
  <c r="AY106" i="17"/>
  <c r="AY106" i="11"/>
  <c r="AX106" i="17"/>
  <c r="AX106" i="11"/>
  <c r="AW106" i="17"/>
  <c r="AW106" i="11"/>
  <c r="AV106" i="17"/>
  <c r="AV106" i="11"/>
  <c r="AU106" i="17"/>
  <c r="AU106" i="11"/>
  <c r="AT106" i="17"/>
  <c r="AT106" i="11"/>
  <c r="AS106" i="17"/>
  <c r="AS106" i="11"/>
  <c r="AR106" i="17"/>
  <c r="AR106" i="11"/>
  <c r="AQ106" i="17"/>
  <c r="AQ106" i="11"/>
  <c r="AP106" i="17"/>
  <c r="AP106" i="11"/>
  <c r="AO106" i="17"/>
  <c r="AO106" i="11"/>
  <c r="AN106" i="17"/>
  <c r="AN106" i="11"/>
  <c r="BE105" i="17"/>
  <c r="BE105" i="11"/>
  <c r="BD105" i="17"/>
  <c r="BD105" i="11"/>
  <c r="BC105" i="17"/>
  <c r="BC105" i="11"/>
  <c r="BB105" i="17"/>
  <c r="BB105" i="11"/>
  <c r="BA105" i="17"/>
  <c r="BA105" i="11"/>
  <c r="AZ105" i="17"/>
  <c r="AZ105" i="11"/>
  <c r="AY105" i="17"/>
  <c r="AY105" i="11"/>
  <c r="AX105" i="17"/>
  <c r="AX105" i="11"/>
  <c r="AW105" i="17"/>
  <c r="AW105" i="11"/>
  <c r="AV105" i="17"/>
  <c r="AV105" i="11"/>
  <c r="AU105" i="17"/>
  <c r="AU105" i="11"/>
  <c r="AT105" i="17"/>
  <c r="AT105" i="11"/>
  <c r="AS105" i="17"/>
  <c r="AS105" i="11"/>
  <c r="AR105" i="17"/>
  <c r="AR105" i="11"/>
  <c r="AQ105" i="17"/>
  <c r="AQ105" i="11"/>
  <c r="AP105" i="17"/>
  <c r="AP105" i="11"/>
  <c r="AO105" i="17"/>
  <c r="AO105" i="11"/>
  <c r="AN105" i="17"/>
  <c r="AN105" i="11"/>
  <c r="BE104" i="17"/>
  <c r="BE104" i="11"/>
  <c r="BD104" i="17"/>
  <c r="BD104" i="11"/>
  <c r="BC104" i="17"/>
  <c r="BC104" i="11"/>
  <c r="BB104" i="17"/>
  <c r="BB104" i="11"/>
  <c r="BA104" i="17"/>
  <c r="BA104" i="11"/>
  <c r="AZ104" i="17"/>
  <c r="AZ104" i="11"/>
  <c r="AY104" i="17"/>
  <c r="AY104" i="11"/>
  <c r="AX104" i="17"/>
  <c r="AX104" i="11"/>
  <c r="AW104" i="17"/>
  <c r="AW104" i="11"/>
  <c r="AV104" i="17"/>
  <c r="AV104" i="11"/>
  <c r="AU104" i="17"/>
  <c r="AU104" i="11"/>
  <c r="AT104" i="17"/>
  <c r="AT104" i="11"/>
  <c r="AS104" i="17"/>
  <c r="AS104" i="11"/>
  <c r="AR104" i="17"/>
  <c r="AR104" i="11"/>
  <c r="AQ104" i="17"/>
  <c r="AQ104" i="11"/>
  <c r="AP104" i="17"/>
  <c r="AP104" i="11"/>
  <c r="AO104" i="17"/>
  <c r="AO104" i="11"/>
  <c r="AN104" i="17"/>
  <c r="AN104" i="11"/>
  <c r="BE103" i="17"/>
  <c r="BE103" i="11"/>
  <c r="BD103" i="17"/>
  <c r="BD103" i="11"/>
  <c r="BC103" i="17"/>
  <c r="BC103" i="11"/>
  <c r="BB103" i="17"/>
  <c r="BB103" i="11"/>
  <c r="BA103" i="17"/>
  <c r="BA103" i="11"/>
  <c r="AZ103" i="17"/>
  <c r="AZ103" i="11"/>
  <c r="AY103" i="17"/>
  <c r="AY103" i="11"/>
  <c r="AX103" i="17"/>
  <c r="AX103" i="11"/>
  <c r="AW103" i="17"/>
  <c r="AW103" i="11"/>
  <c r="AV103" i="17"/>
  <c r="AV103" i="11"/>
  <c r="AU103" i="17"/>
  <c r="AU103" i="11"/>
  <c r="AT103" i="17"/>
  <c r="AT103" i="11"/>
  <c r="AS103" i="17"/>
  <c r="AS103" i="11"/>
  <c r="AR103" i="17"/>
  <c r="AR103" i="11"/>
  <c r="AQ103" i="17"/>
  <c r="AQ103" i="11"/>
  <c r="AP103" i="17"/>
  <c r="AP103" i="11"/>
  <c r="AO103" i="17"/>
  <c r="AO103" i="11"/>
  <c r="AN103" i="17"/>
  <c r="AN103" i="11"/>
  <c r="BE102" i="17"/>
  <c r="BE102" i="11"/>
  <c r="BD102" i="17"/>
  <c r="BD102" i="11"/>
  <c r="BC102" i="17"/>
  <c r="BC102" i="11"/>
  <c r="BB102" i="17"/>
  <c r="BB102" i="11"/>
  <c r="BA102" i="17"/>
  <c r="BA102" i="11"/>
  <c r="AZ102" i="17"/>
  <c r="AZ102" i="11"/>
  <c r="AY102" i="17"/>
  <c r="AY102" i="11"/>
  <c r="AX102" i="17"/>
  <c r="AX102" i="11"/>
  <c r="AW102" i="17"/>
  <c r="AW102" i="11"/>
  <c r="AV102" i="17"/>
  <c r="AV102" i="11"/>
  <c r="AU102" i="17"/>
  <c r="AU102" i="11"/>
  <c r="AT102" i="17"/>
  <c r="AT102" i="11"/>
  <c r="AS102" i="17"/>
  <c r="AS102" i="11"/>
  <c r="AR102" i="17"/>
  <c r="AR102" i="11"/>
  <c r="AQ102" i="17"/>
  <c r="AQ102" i="11"/>
  <c r="AP102" i="17"/>
  <c r="AP102" i="11"/>
  <c r="AO102" i="17"/>
  <c r="AO102" i="11"/>
  <c r="AN102" i="17"/>
  <c r="AN102" i="11"/>
  <c r="BE101" i="17"/>
  <c r="BE101" i="11"/>
  <c r="BD101" i="17"/>
  <c r="BD101" i="11"/>
  <c r="BC101" i="17"/>
  <c r="BC101" i="11"/>
  <c r="BB101" i="17"/>
  <c r="BB101" i="11"/>
  <c r="BA101" i="17"/>
  <c r="BA101" i="11"/>
  <c r="AZ101" i="17"/>
  <c r="AZ101" i="11"/>
  <c r="AY101" i="17"/>
  <c r="AY101" i="11"/>
  <c r="AX101" i="17"/>
  <c r="AX101" i="11"/>
  <c r="AW101" i="17"/>
  <c r="AW101" i="11"/>
  <c r="AV101" i="17"/>
  <c r="AV101" i="11"/>
  <c r="AU101" i="17"/>
  <c r="AU101" i="11"/>
  <c r="AT101" i="17"/>
  <c r="AT101" i="11"/>
  <c r="AS101" i="17"/>
  <c r="AS101" i="11"/>
  <c r="AR101" i="17"/>
  <c r="AR101" i="11"/>
  <c r="AQ101" i="17"/>
  <c r="AQ101" i="11"/>
  <c r="AP101" i="17"/>
  <c r="AP101" i="11"/>
  <c r="AO101" i="17"/>
  <c r="AO101" i="11"/>
  <c r="AN101" i="17"/>
  <c r="AN101" i="11"/>
  <c r="BE100" i="17"/>
  <c r="BE100" i="11"/>
  <c r="BD100" i="17"/>
  <c r="BD100" i="11"/>
  <c r="BC100" i="17"/>
  <c r="BC100" i="11"/>
  <c r="BB100" i="17"/>
  <c r="BB100" i="11"/>
  <c r="BA100" i="17"/>
  <c r="BA100" i="11"/>
  <c r="AZ100" i="17"/>
  <c r="AZ100" i="11"/>
  <c r="AY100" i="17"/>
  <c r="AY100" i="11"/>
  <c r="AX100" i="17"/>
  <c r="AX100" i="11"/>
  <c r="AW100" i="17"/>
  <c r="AW100" i="11"/>
  <c r="AV100" i="17"/>
  <c r="AV100" i="11"/>
  <c r="AU100" i="17"/>
  <c r="AU100" i="11"/>
  <c r="AT100" i="17"/>
  <c r="AT100" i="11"/>
  <c r="AS100" i="17"/>
  <c r="AS100" i="11"/>
  <c r="AR100" i="17"/>
  <c r="AR100" i="11"/>
  <c r="AQ100" i="17"/>
  <c r="AQ100" i="11"/>
  <c r="AP100" i="17"/>
  <c r="AP100" i="11"/>
  <c r="AO100" i="17"/>
  <c r="AO100" i="11"/>
  <c r="AN100" i="17"/>
  <c r="AN100" i="11"/>
  <c r="BE99" i="17"/>
  <c r="BE99" i="11"/>
  <c r="BD99" i="17"/>
  <c r="BD99" i="11"/>
  <c r="BC99" i="17"/>
  <c r="BC99" i="11"/>
  <c r="BB99" i="17"/>
  <c r="BB99" i="11"/>
  <c r="BA99" i="17"/>
  <c r="BA99" i="11"/>
  <c r="AZ99" i="17"/>
  <c r="AZ99" i="11"/>
  <c r="AY99" i="17"/>
  <c r="AY99" i="11"/>
  <c r="AX99" i="17"/>
  <c r="AX99" i="11"/>
  <c r="AW99" i="17"/>
  <c r="AW99" i="11"/>
  <c r="AV99" i="17"/>
  <c r="AV99" i="11"/>
  <c r="AU99" i="17"/>
  <c r="AU99" i="11"/>
  <c r="AT99" i="17"/>
  <c r="AT99" i="11"/>
  <c r="AS99" i="17"/>
  <c r="AS99" i="11"/>
  <c r="AR99" i="17"/>
  <c r="AR99" i="11"/>
  <c r="AQ99" i="17"/>
  <c r="AQ99" i="11"/>
  <c r="AP99" i="17"/>
  <c r="AP99" i="11"/>
  <c r="AO99" i="17"/>
  <c r="AO99" i="11"/>
  <c r="AN99" i="17"/>
  <c r="AN99" i="11"/>
  <c r="BE98" i="17"/>
  <c r="BE98" i="11"/>
  <c r="BD98" i="17"/>
  <c r="BD98" i="11"/>
  <c r="BC98" i="17"/>
  <c r="BC98" i="11"/>
  <c r="BB98" i="17"/>
  <c r="BB98" i="11"/>
  <c r="BA98" i="17"/>
  <c r="BA98" i="11"/>
  <c r="AZ98" i="17"/>
  <c r="AZ98" i="11"/>
  <c r="AY98" i="17"/>
  <c r="AY98" i="11"/>
  <c r="AX98" i="17"/>
  <c r="AX98" i="11"/>
  <c r="AW98" i="17"/>
  <c r="AW98" i="11"/>
  <c r="AV98" i="17"/>
  <c r="AV98" i="11"/>
  <c r="AU98" i="17"/>
  <c r="AU98" i="11"/>
  <c r="AT98" i="17"/>
  <c r="AT98" i="11"/>
  <c r="AS98" i="17"/>
  <c r="AS98" i="11"/>
  <c r="AR98" i="17"/>
  <c r="AR98" i="11"/>
  <c r="AQ98" i="17"/>
  <c r="AQ98" i="11"/>
  <c r="AP98" i="17"/>
  <c r="AP98" i="11"/>
  <c r="AO98" i="17"/>
  <c r="AO98" i="11"/>
  <c r="AN98" i="17"/>
  <c r="AN98" i="11"/>
  <c r="BE97" i="17"/>
  <c r="BE97" i="11"/>
  <c r="BD97" i="17"/>
  <c r="BD97" i="11"/>
  <c r="BC97" i="17"/>
  <c r="BC97" i="11"/>
  <c r="BB97" i="17"/>
  <c r="BB97" i="11"/>
  <c r="BA97" i="17"/>
  <c r="BA97" i="11"/>
  <c r="AZ97" i="17"/>
  <c r="AZ97" i="11"/>
  <c r="AY97" i="17"/>
  <c r="AY97" i="11"/>
  <c r="AX97" i="17"/>
  <c r="AX97" i="11"/>
  <c r="AW97" i="17"/>
  <c r="AW97" i="11"/>
  <c r="AV97" i="17"/>
  <c r="AV97" i="11"/>
  <c r="AU97" i="17"/>
  <c r="AU97" i="11"/>
  <c r="AT97" i="17"/>
  <c r="AT97" i="11"/>
  <c r="AS97" i="17"/>
  <c r="AS97" i="11"/>
  <c r="AR97" i="17"/>
  <c r="AR97" i="11"/>
  <c r="AQ97" i="17"/>
  <c r="AQ97" i="11"/>
  <c r="AP97" i="17"/>
  <c r="AP97" i="11"/>
  <c r="AO97" i="17"/>
  <c r="AO97" i="11"/>
  <c r="AN97" i="17"/>
  <c r="AN97" i="11"/>
  <c r="BE96" i="17"/>
  <c r="BE96" i="11"/>
  <c r="BD96" i="17"/>
  <c r="BD96" i="11"/>
  <c r="BC96" i="17"/>
  <c r="BC96" i="11"/>
  <c r="BB96" i="17"/>
  <c r="BB96" i="11"/>
  <c r="BA96" i="17"/>
  <c r="BA96" i="11"/>
  <c r="AZ96" i="17"/>
  <c r="AZ96" i="11"/>
  <c r="AY96" i="17"/>
  <c r="AY96" i="11"/>
  <c r="AX96" i="17"/>
  <c r="AX96" i="11"/>
  <c r="AW96" i="17"/>
  <c r="AW96" i="11"/>
  <c r="AV96" i="17"/>
  <c r="AV96" i="11"/>
  <c r="AU96" i="17"/>
  <c r="AU96" i="11"/>
  <c r="AT96" i="17"/>
  <c r="AT96" i="11"/>
  <c r="AS96" i="17"/>
  <c r="AS96" i="11"/>
  <c r="AR96" i="17"/>
  <c r="AR96" i="11"/>
  <c r="AQ96" i="17"/>
  <c r="AQ96" i="11"/>
  <c r="AP96" i="17"/>
  <c r="AP96" i="11"/>
  <c r="AO96" i="17"/>
  <c r="AO96" i="11"/>
  <c r="AN96" i="17"/>
  <c r="AN96" i="11"/>
  <c r="BE95" i="17"/>
  <c r="BE95" i="11"/>
  <c r="BD95" i="17"/>
  <c r="BD95" i="11"/>
  <c r="BC95" i="17"/>
  <c r="BC95" i="11"/>
  <c r="BB95" i="17"/>
  <c r="BB95" i="11"/>
  <c r="BA95" i="17"/>
  <c r="BA95" i="11"/>
  <c r="AZ95" i="17"/>
  <c r="AZ95" i="11"/>
  <c r="AY95" i="17"/>
  <c r="AY95" i="11"/>
  <c r="AX95" i="17"/>
  <c r="AX95" i="11"/>
  <c r="AW95" i="17"/>
  <c r="AW95" i="11"/>
  <c r="AV95" i="17"/>
  <c r="AV95" i="11"/>
  <c r="AU95" i="17"/>
  <c r="AU95" i="11"/>
  <c r="AT95" i="17"/>
  <c r="AT95" i="11"/>
  <c r="AS95" i="17"/>
  <c r="AS95" i="11"/>
  <c r="AR95" i="17"/>
  <c r="AR95" i="11"/>
  <c r="AQ95" i="17"/>
  <c r="AQ95" i="11"/>
  <c r="AP95" i="17"/>
  <c r="AP95" i="11"/>
  <c r="AO95" i="17"/>
  <c r="AO95" i="11"/>
  <c r="AN95" i="17"/>
  <c r="AN95" i="11"/>
  <c r="BE94" i="17"/>
  <c r="BE94" i="11"/>
  <c r="BD94" i="17"/>
  <c r="BD94" i="11"/>
  <c r="BC94" i="17"/>
  <c r="BC94" i="11"/>
  <c r="BB94" i="17"/>
  <c r="BB94" i="11"/>
  <c r="BA94" i="17"/>
  <c r="BA94" i="11"/>
  <c r="AZ94" i="17"/>
  <c r="AZ94" i="11"/>
  <c r="AY94" i="17"/>
  <c r="AY94" i="11"/>
  <c r="AX94" i="17"/>
  <c r="AX94" i="11"/>
  <c r="AW94" i="17"/>
  <c r="AW94" i="11"/>
  <c r="AV94" i="17"/>
  <c r="AV94" i="11"/>
  <c r="AU94" i="17"/>
  <c r="AU94" i="11"/>
  <c r="AT94" i="17"/>
  <c r="AT94" i="11"/>
  <c r="AS94" i="17"/>
  <c r="AS94" i="11"/>
  <c r="AR94" i="17"/>
  <c r="AR94" i="11"/>
  <c r="AQ94" i="17"/>
  <c r="AQ94" i="11"/>
  <c r="AP94" i="17"/>
  <c r="AP94" i="11"/>
  <c r="AO94" i="17"/>
  <c r="AO94" i="11"/>
  <c r="AN94" i="17"/>
  <c r="AN94" i="11"/>
  <c r="BE93" i="17"/>
  <c r="BE93" i="11"/>
  <c r="BD93" i="17"/>
  <c r="BD93" i="11"/>
  <c r="BC93" i="17"/>
  <c r="BC93" i="11"/>
  <c r="BB93" i="17"/>
  <c r="BB93" i="11"/>
  <c r="BA93" i="17"/>
  <c r="BA93" i="11"/>
  <c r="AZ93" i="17"/>
  <c r="AZ93" i="11"/>
  <c r="AY93" i="17"/>
  <c r="AY93" i="11"/>
  <c r="AX93" i="17"/>
  <c r="AX93" i="11"/>
  <c r="AW93" i="17"/>
  <c r="AW93" i="11"/>
  <c r="AV93" i="17"/>
  <c r="AV93" i="11"/>
  <c r="AU93" i="17"/>
  <c r="AU93" i="11"/>
  <c r="AT93" i="17"/>
  <c r="AT93" i="11"/>
  <c r="AS93" i="17"/>
  <c r="AS93" i="11"/>
  <c r="AR93" i="17"/>
  <c r="AR93" i="11"/>
  <c r="AQ93" i="17"/>
  <c r="AQ93" i="11"/>
  <c r="AP93" i="17"/>
  <c r="AP93" i="11"/>
  <c r="AO93" i="17"/>
  <c r="AO93" i="11"/>
  <c r="AN93" i="17"/>
  <c r="AN93" i="11"/>
  <c r="BE92" i="17"/>
  <c r="BE92" i="11"/>
  <c r="BD92" i="17"/>
  <c r="BD92" i="11"/>
  <c r="BC92" i="17"/>
  <c r="BC92" i="11"/>
  <c r="BB92" i="17"/>
  <c r="BB92" i="11"/>
  <c r="BA92" i="17"/>
  <c r="BA92" i="11"/>
  <c r="AZ92" i="17"/>
  <c r="AZ92" i="11"/>
  <c r="AY92" i="17"/>
  <c r="AY92" i="11"/>
  <c r="AX92" i="17"/>
  <c r="AX92" i="11"/>
  <c r="AW92" i="17"/>
  <c r="AW92" i="11"/>
  <c r="AV92" i="17"/>
  <c r="AV92" i="11"/>
  <c r="AU92" i="17"/>
  <c r="AU92" i="11"/>
  <c r="AT92" i="17"/>
  <c r="AT92" i="11"/>
  <c r="AS92" i="17"/>
  <c r="AS92" i="11"/>
  <c r="AR92" i="17"/>
  <c r="AR92" i="11"/>
  <c r="AQ92" i="17"/>
  <c r="AQ92" i="11"/>
  <c r="AP92" i="17"/>
  <c r="AP92" i="11"/>
  <c r="AO92" i="17"/>
  <c r="AO92" i="11"/>
  <c r="AN92" i="17"/>
  <c r="AN92" i="11"/>
  <c r="BE91" i="17"/>
  <c r="BE91" i="11"/>
  <c r="BD91" i="17"/>
  <c r="BD91" i="11"/>
  <c r="BC91" i="17"/>
  <c r="BC91" i="11"/>
  <c r="BB91" i="17"/>
  <c r="BB91" i="11"/>
  <c r="BA91" i="17"/>
  <c r="BA91" i="11"/>
  <c r="AZ91" i="17"/>
  <c r="AZ91" i="11"/>
  <c r="AY91" i="17"/>
  <c r="AY91" i="11"/>
  <c r="AX91" i="17"/>
  <c r="AX91" i="11"/>
  <c r="AW91" i="17"/>
  <c r="AW91" i="11"/>
  <c r="AV91" i="17"/>
  <c r="AV91" i="11"/>
  <c r="AU91" i="17"/>
  <c r="AU91" i="11"/>
  <c r="AT91" i="17"/>
  <c r="AT91" i="11"/>
  <c r="AS91" i="17"/>
  <c r="AS91" i="11"/>
  <c r="AR91" i="17"/>
  <c r="AR91" i="11"/>
  <c r="AQ91" i="17"/>
  <c r="AQ91" i="11"/>
  <c r="AP91" i="17"/>
  <c r="AP91" i="11"/>
  <c r="AO91" i="17"/>
  <c r="AO91" i="11"/>
  <c r="AN91" i="17"/>
  <c r="AN91" i="11"/>
  <c r="BE90" i="17"/>
  <c r="BE90" i="11"/>
  <c r="BD90" i="17"/>
  <c r="BD90" i="11"/>
  <c r="BC90" i="17"/>
  <c r="BC90" i="11"/>
  <c r="BB90" i="17"/>
  <c r="BB90" i="11"/>
  <c r="BA90" i="17"/>
  <c r="BA90" i="11"/>
  <c r="AZ90" i="17"/>
  <c r="AZ90" i="11"/>
  <c r="AY90" i="17"/>
  <c r="AY90" i="11"/>
  <c r="AX90" i="17"/>
  <c r="AX90" i="11"/>
  <c r="AW90" i="17"/>
  <c r="AW90" i="11"/>
  <c r="AV90" i="17"/>
  <c r="AV90" i="11"/>
  <c r="AU90" i="17"/>
  <c r="AU90" i="11"/>
  <c r="AT90" i="17"/>
  <c r="AT90" i="11"/>
  <c r="AS90" i="17"/>
  <c r="AS90" i="11"/>
  <c r="AR90" i="17"/>
  <c r="AR90" i="11"/>
  <c r="AQ90" i="17"/>
  <c r="AQ90" i="11"/>
  <c r="AP90" i="17"/>
  <c r="AP90" i="11"/>
  <c r="AO90" i="17"/>
  <c r="AO90" i="11"/>
  <c r="AN90" i="17"/>
  <c r="AN90" i="11"/>
  <c r="BE89" i="17"/>
  <c r="BE89" i="11"/>
  <c r="BD89" i="17"/>
  <c r="BD89" i="11"/>
  <c r="BC89" i="17"/>
  <c r="BC89" i="11"/>
  <c r="BB89" i="17"/>
  <c r="BB89" i="11"/>
  <c r="BA89" i="17"/>
  <c r="BA89" i="11"/>
  <c r="AZ89" i="17"/>
  <c r="AZ89" i="11"/>
  <c r="AY89" i="17"/>
  <c r="AY89" i="11"/>
  <c r="AX89" i="17"/>
  <c r="AX89" i="11"/>
  <c r="AW89" i="17"/>
  <c r="AW89" i="11"/>
  <c r="AV89" i="17"/>
  <c r="AV89" i="11"/>
  <c r="AU89" i="17"/>
  <c r="AU89" i="11"/>
  <c r="AT89" i="17"/>
  <c r="AT89" i="11"/>
  <c r="AS89" i="17"/>
  <c r="AS89" i="11"/>
  <c r="AR89" i="17"/>
  <c r="AR89" i="11"/>
  <c r="AQ89" i="17"/>
  <c r="AQ89" i="11"/>
  <c r="AP89" i="17"/>
  <c r="AP89" i="11"/>
  <c r="AO89" i="17"/>
  <c r="AO89" i="11"/>
  <c r="AN89" i="17"/>
  <c r="AN89" i="11"/>
  <c r="BE88" i="17"/>
  <c r="BE88" i="11"/>
  <c r="BD88" i="17"/>
  <c r="BD88" i="11"/>
  <c r="BC88" i="17"/>
  <c r="BC88" i="11"/>
  <c r="BB88" i="17"/>
  <c r="BB88" i="11"/>
  <c r="BA88" i="17"/>
  <c r="BA88" i="11"/>
  <c r="AZ88" i="17"/>
  <c r="AZ88" i="11"/>
  <c r="AY88" i="17"/>
  <c r="AY88" i="11"/>
  <c r="AX88" i="17"/>
  <c r="AX88" i="11"/>
  <c r="AW88" i="17"/>
  <c r="AW88" i="11"/>
  <c r="AV88" i="17"/>
  <c r="AV88" i="11"/>
  <c r="AU88" i="17"/>
  <c r="AU88" i="11"/>
  <c r="AT88" i="17"/>
  <c r="AT88" i="11"/>
  <c r="AS88" i="17"/>
  <c r="AS88" i="11"/>
  <c r="AR88" i="17"/>
  <c r="AR88" i="11"/>
  <c r="AQ88" i="17"/>
  <c r="AQ88" i="11"/>
  <c r="AP88" i="17"/>
  <c r="AP88" i="11"/>
  <c r="AO88" i="17"/>
  <c r="AO88" i="11"/>
  <c r="AN88" i="17"/>
  <c r="AN88" i="11"/>
  <c r="BE87" i="17"/>
  <c r="BE87" i="11"/>
  <c r="BD87" i="17"/>
  <c r="BD87" i="11"/>
  <c r="BC87" i="17"/>
  <c r="BC87" i="11"/>
  <c r="BB87" i="17"/>
  <c r="BB87" i="11"/>
  <c r="BA87" i="17"/>
  <c r="BA87" i="11"/>
  <c r="AZ87" i="17"/>
  <c r="AZ87" i="11"/>
  <c r="AY87" i="17"/>
  <c r="AY87" i="11"/>
  <c r="AX87" i="17"/>
  <c r="AX87" i="11"/>
  <c r="AW87" i="17"/>
  <c r="AW87" i="11"/>
  <c r="AV87" i="17"/>
  <c r="AV87" i="11"/>
  <c r="AU87" i="17"/>
  <c r="AU87" i="11"/>
  <c r="AT87" i="17"/>
  <c r="AT87" i="11"/>
  <c r="AS87" i="17"/>
  <c r="AS87" i="11"/>
  <c r="AR87" i="17"/>
  <c r="AR87" i="11"/>
  <c r="AQ87" i="17"/>
  <c r="AQ87" i="11"/>
  <c r="AP87" i="17"/>
  <c r="AP87" i="11"/>
  <c r="AO87" i="17"/>
  <c r="AO87" i="11"/>
  <c r="AN87" i="17"/>
  <c r="AN87" i="11"/>
  <c r="BE86" i="17"/>
  <c r="BE86" i="11"/>
  <c r="BD86" i="17"/>
  <c r="BD86" i="11"/>
  <c r="BC86" i="17"/>
  <c r="BC86" i="11"/>
  <c r="BB86" i="17"/>
  <c r="BB86" i="11"/>
  <c r="BA86" i="17"/>
  <c r="BA86" i="11"/>
  <c r="AZ86" i="17"/>
  <c r="AZ86" i="11"/>
  <c r="AY86" i="17"/>
  <c r="AY86" i="11"/>
  <c r="AX86" i="17"/>
  <c r="AX86" i="11"/>
  <c r="AW86" i="17"/>
  <c r="AW86" i="11"/>
  <c r="AV86" i="17"/>
  <c r="AV86" i="11"/>
  <c r="AU86" i="17"/>
  <c r="AU86" i="11"/>
  <c r="AT86" i="17"/>
  <c r="AT86" i="11"/>
  <c r="AS86" i="17"/>
  <c r="AS86" i="11"/>
  <c r="AR86" i="17"/>
  <c r="AR86" i="11"/>
  <c r="AQ86" i="17"/>
  <c r="AQ86" i="11"/>
  <c r="AP86" i="17"/>
  <c r="AP86" i="11"/>
  <c r="AO86" i="17"/>
  <c r="AO86" i="11"/>
  <c r="AN86" i="17"/>
  <c r="AN86" i="11"/>
  <c r="BE85" i="17"/>
  <c r="BE85" i="11"/>
  <c r="BD85" i="17"/>
  <c r="BD85" i="11"/>
  <c r="BC85" i="17"/>
  <c r="BC85" i="11"/>
  <c r="BB85" i="17"/>
  <c r="BB85" i="11"/>
  <c r="BA85" i="17"/>
  <c r="BA85" i="11"/>
  <c r="AZ85" i="17"/>
  <c r="AZ85" i="11"/>
  <c r="AY85" i="17"/>
  <c r="AY85" i="11"/>
  <c r="AX85" i="17"/>
  <c r="AX85" i="11"/>
  <c r="AW85" i="17"/>
  <c r="AW85" i="11"/>
  <c r="AV85" i="17"/>
  <c r="AV85" i="11"/>
  <c r="AU85" i="17"/>
  <c r="AU85" i="11"/>
  <c r="AT85" i="17"/>
  <c r="AT85" i="11"/>
  <c r="AS85" i="17"/>
  <c r="AS85" i="11"/>
  <c r="AR85" i="17"/>
  <c r="AR85" i="11"/>
  <c r="AQ85" i="17"/>
  <c r="AQ85" i="11"/>
  <c r="AP85" i="17"/>
  <c r="AP85" i="11"/>
  <c r="AO85" i="17"/>
  <c r="AO85" i="11"/>
  <c r="AN85" i="17"/>
  <c r="AN85" i="11"/>
  <c r="BE84" i="17"/>
  <c r="BE84" i="11"/>
  <c r="BD84" i="17"/>
  <c r="BD84" i="11"/>
  <c r="BC84" i="17"/>
  <c r="BC84" i="11"/>
  <c r="BB84" i="17"/>
  <c r="BB84" i="11"/>
  <c r="BA84" i="17"/>
  <c r="BA84" i="11"/>
  <c r="AZ84" i="17"/>
  <c r="AZ84" i="11"/>
  <c r="AY84" i="17"/>
  <c r="AY84" i="11"/>
  <c r="AX84" i="17"/>
  <c r="AX84" i="11"/>
  <c r="AW84" i="17"/>
  <c r="AW84" i="11"/>
  <c r="AV84" i="17"/>
  <c r="AV84" i="11"/>
  <c r="AU84" i="17"/>
  <c r="AU84" i="11"/>
  <c r="AT84" i="17"/>
  <c r="AT84" i="11"/>
  <c r="AS84" i="17"/>
  <c r="AS84" i="11"/>
  <c r="AR84" i="17"/>
  <c r="AR84" i="11"/>
  <c r="AQ84" i="17"/>
  <c r="AQ84" i="11"/>
  <c r="AP84" i="17"/>
  <c r="AP84" i="11"/>
  <c r="AO84" i="17"/>
  <c r="AO84" i="11"/>
  <c r="AN84" i="17"/>
  <c r="AN84" i="11"/>
  <c r="BE83" i="17"/>
  <c r="BE83" i="11"/>
  <c r="BD83" i="17"/>
  <c r="BD83" i="11"/>
  <c r="BC83" i="17"/>
  <c r="BC83" i="11"/>
  <c r="BB83" i="17"/>
  <c r="BB83" i="11"/>
  <c r="BA83" i="17"/>
  <c r="BA83" i="11"/>
  <c r="AZ83" i="17"/>
  <c r="AZ83" i="11"/>
  <c r="AY83" i="17"/>
  <c r="AY83" i="11"/>
  <c r="AX83" i="17"/>
  <c r="AX83" i="11"/>
  <c r="AW83" i="17"/>
  <c r="AW83" i="11"/>
  <c r="AV83" i="17"/>
  <c r="AV83" i="11"/>
  <c r="AU83" i="17"/>
  <c r="AU83" i="11"/>
  <c r="AT83" i="17"/>
  <c r="AT83" i="11"/>
  <c r="AS83" i="17"/>
  <c r="AS83" i="11"/>
  <c r="AR83" i="17"/>
  <c r="AR83" i="11"/>
  <c r="AQ83" i="17"/>
  <c r="AQ83" i="11"/>
  <c r="AP83" i="17"/>
  <c r="AP83" i="11"/>
  <c r="AO83" i="17"/>
  <c r="AO83" i="11"/>
  <c r="AN83" i="17"/>
  <c r="AN83" i="11"/>
  <c r="BE82" i="17"/>
  <c r="BE82" i="11"/>
  <c r="BD82" i="17"/>
  <c r="BD82" i="11"/>
  <c r="BC82" i="17"/>
  <c r="BC82" i="11"/>
  <c r="BB82" i="17"/>
  <c r="BB82" i="11"/>
  <c r="BA82" i="17"/>
  <c r="BA82" i="11"/>
  <c r="AZ82" i="17"/>
  <c r="AZ82" i="11"/>
  <c r="AY82" i="17"/>
  <c r="AY82" i="11"/>
  <c r="AX82" i="17"/>
  <c r="AX82" i="11"/>
  <c r="AW82" i="17"/>
  <c r="AW82" i="11"/>
  <c r="AV82" i="17"/>
  <c r="AV82" i="11"/>
  <c r="AU82" i="17"/>
  <c r="AU82" i="11"/>
  <c r="AT82" i="17"/>
  <c r="AT82" i="11"/>
  <c r="AS82" i="17"/>
  <c r="AS82" i="11"/>
  <c r="AR82" i="17"/>
  <c r="AR82" i="11"/>
  <c r="AQ82" i="17"/>
  <c r="AQ82" i="11"/>
  <c r="AP82" i="17"/>
  <c r="AP82" i="11"/>
  <c r="AO82" i="17"/>
  <c r="AO82" i="11"/>
  <c r="AN82" i="17"/>
  <c r="AN82" i="11"/>
  <c r="BE81" i="17"/>
  <c r="BE81" i="11"/>
  <c r="BD81" i="17"/>
  <c r="BD81" i="11"/>
  <c r="BC81" i="17"/>
  <c r="BC81" i="11"/>
  <c r="BB81" i="17"/>
  <c r="BB81" i="11"/>
  <c r="BA81" i="17"/>
  <c r="BA81" i="11"/>
  <c r="AZ81" i="17"/>
  <c r="AZ81" i="11"/>
  <c r="AY81" i="17"/>
  <c r="AY81" i="11"/>
  <c r="AX81" i="17"/>
  <c r="AX81" i="11"/>
  <c r="AW81" i="17"/>
  <c r="AW81" i="11"/>
  <c r="AV81" i="17"/>
  <c r="AV81" i="11"/>
  <c r="AU81" i="17"/>
  <c r="AU81" i="11"/>
  <c r="AT81" i="17"/>
  <c r="AT81" i="11"/>
  <c r="AS81" i="17"/>
  <c r="AS81" i="11"/>
  <c r="AR81" i="17"/>
  <c r="AR81" i="11"/>
  <c r="AQ81" i="17"/>
  <c r="AQ81" i="11"/>
  <c r="AP81" i="17"/>
  <c r="AP81" i="11"/>
  <c r="AO81" i="17"/>
  <c r="AO81" i="11"/>
  <c r="AN81" i="17"/>
  <c r="AN81" i="11"/>
  <c r="BE80" i="17"/>
  <c r="BE80" i="11"/>
  <c r="BD80" i="17"/>
  <c r="BD80" i="11"/>
  <c r="BC80" i="17"/>
  <c r="BC80" i="11"/>
  <c r="BB80" i="17"/>
  <c r="BB80" i="11"/>
  <c r="BA80" i="17"/>
  <c r="BA80" i="11"/>
  <c r="AZ80" i="17"/>
  <c r="AZ80" i="11"/>
  <c r="AY80" i="17"/>
  <c r="AY80" i="11"/>
  <c r="AX80" i="17"/>
  <c r="AX80" i="11"/>
  <c r="AW80" i="17"/>
  <c r="AW80" i="11"/>
  <c r="AV80" i="17"/>
  <c r="AV80" i="11"/>
  <c r="AU80" i="17"/>
  <c r="AU80" i="11"/>
  <c r="AT80" i="17"/>
  <c r="AT80" i="11"/>
  <c r="AS80" i="17"/>
  <c r="AS80" i="11"/>
  <c r="AR80" i="17"/>
  <c r="AR80" i="11"/>
  <c r="AQ80" i="17"/>
  <c r="AQ80" i="11"/>
  <c r="AP80" i="17"/>
  <c r="AP80" i="11"/>
  <c r="AO80" i="17"/>
  <c r="AO80" i="11"/>
  <c r="AN80" i="17"/>
  <c r="AN80" i="11"/>
  <c r="BE79" i="17"/>
  <c r="BE79" i="11"/>
  <c r="BD79" i="17"/>
  <c r="BD79" i="11"/>
  <c r="BC79" i="17"/>
  <c r="BC79" i="11"/>
  <c r="BB79" i="17"/>
  <c r="BB79" i="11"/>
  <c r="BA79" i="17"/>
  <c r="BA79" i="11"/>
  <c r="AZ79" i="17"/>
  <c r="AZ79" i="11"/>
  <c r="AY79" i="17"/>
  <c r="AY79" i="11"/>
  <c r="AX79" i="17"/>
  <c r="AX79" i="11"/>
  <c r="AW79" i="17"/>
  <c r="AW79" i="11"/>
  <c r="AV79" i="17"/>
  <c r="AV79" i="11"/>
  <c r="AU79" i="17"/>
  <c r="AU79" i="11"/>
  <c r="AT79" i="17"/>
  <c r="AT79" i="11"/>
  <c r="AS79" i="17"/>
  <c r="AS79" i="11"/>
  <c r="AR79" i="17"/>
  <c r="AR79" i="11"/>
  <c r="AQ79" i="17"/>
  <c r="AQ79" i="11"/>
  <c r="AP79" i="17"/>
  <c r="AP79" i="11"/>
  <c r="AO79" i="17"/>
  <c r="AO79" i="11"/>
  <c r="AN79" i="17"/>
  <c r="AN79" i="11"/>
  <c r="BE78" i="17"/>
  <c r="BE78" i="11"/>
  <c r="BD78" i="17"/>
  <c r="BD78" i="11"/>
  <c r="BC78" i="17"/>
  <c r="BC78" i="11"/>
  <c r="BB78" i="17"/>
  <c r="BB78" i="11"/>
  <c r="BA78" i="17"/>
  <c r="BA78" i="11"/>
  <c r="AZ78" i="17"/>
  <c r="AZ78" i="11"/>
  <c r="AY78" i="17"/>
  <c r="AY78" i="11"/>
  <c r="AX78" i="17"/>
  <c r="AX78" i="11"/>
  <c r="AW78" i="17"/>
  <c r="AW78" i="11"/>
  <c r="AV78" i="17"/>
  <c r="AV78" i="11"/>
  <c r="AU78" i="17"/>
  <c r="AU78" i="11"/>
  <c r="AT78" i="17"/>
  <c r="AT78" i="11"/>
  <c r="AS78" i="17"/>
  <c r="AS78" i="11"/>
  <c r="AR78" i="17"/>
  <c r="AR78" i="11"/>
  <c r="AQ78" i="17"/>
  <c r="AQ78" i="11"/>
  <c r="AP78" i="17"/>
  <c r="AP78" i="11"/>
  <c r="AO78" i="17"/>
  <c r="AO78" i="11"/>
  <c r="AN78" i="17"/>
  <c r="AN78" i="11"/>
  <c r="BE77" i="17"/>
  <c r="BE77" i="11"/>
  <c r="BD77" i="17"/>
  <c r="BD77" i="11"/>
  <c r="BC77" i="17"/>
  <c r="BC77" i="11"/>
  <c r="BB77" i="17"/>
  <c r="BB77" i="11"/>
  <c r="BA77" i="17"/>
  <c r="BA77" i="11"/>
  <c r="AZ77" i="17"/>
  <c r="AZ77" i="11"/>
  <c r="AY77" i="17"/>
  <c r="AY77" i="11"/>
  <c r="AX77" i="17"/>
  <c r="AX77" i="11"/>
  <c r="AW77" i="17"/>
  <c r="AW77" i="11"/>
  <c r="AV77" i="17"/>
  <c r="AV77" i="11"/>
  <c r="AU77" i="17"/>
  <c r="AU77" i="11"/>
  <c r="AT77" i="17"/>
  <c r="AT77" i="11"/>
  <c r="AS77" i="17"/>
  <c r="AS77" i="11"/>
  <c r="AR77" i="17"/>
  <c r="AR77" i="11"/>
  <c r="AQ77" i="17"/>
  <c r="AQ77" i="11"/>
  <c r="AP77" i="17"/>
  <c r="AP77" i="11"/>
  <c r="AO77" i="17"/>
  <c r="AO77" i="11"/>
  <c r="AN77" i="17"/>
  <c r="AN77" i="11"/>
  <c r="BE76" i="17"/>
  <c r="BE76" i="11"/>
  <c r="BD76" i="17"/>
  <c r="BD76" i="11"/>
  <c r="BC76" i="17"/>
  <c r="BC76" i="11"/>
  <c r="BB76" i="17"/>
  <c r="BB76" i="11"/>
  <c r="BA76" i="17"/>
  <c r="BA76" i="11"/>
  <c r="AZ76" i="17"/>
  <c r="AZ76" i="11"/>
  <c r="AY76" i="17"/>
  <c r="AY76" i="11"/>
  <c r="AX76" i="17"/>
  <c r="AX76" i="11"/>
  <c r="AW76" i="17"/>
  <c r="AW76" i="11"/>
  <c r="AV76" i="17"/>
  <c r="AV76" i="11"/>
  <c r="AU76" i="17"/>
  <c r="AU76" i="11"/>
  <c r="AT76" i="17"/>
  <c r="AT76" i="11"/>
  <c r="AS76" i="17"/>
  <c r="AS76" i="11"/>
  <c r="AR76" i="17"/>
  <c r="AR76" i="11"/>
  <c r="AQ76" i="17"/>
  <c r="AQ76" i="11"/>
  <c r="AP76" i="17"/>
  <c r="AP76" i="11"/>
  <c r="AO76" i="17"/>
  <c r="AO76" i="11"/>
  <c r="AN76" i="17"/>
  <c r="AN76" i="11"/>
  <c r="BE75" i="17"/>
  <c r="BE75" i="11"/>
  <c r="BD75" i="17"/>
  <c r="BD75" i="11"/>
  <c r="BC75" i="17"/>
  <c r="BC75" i="11"/>
  <c r="BB75" i="17"/>
  <c r="BB75" i="11"/>
  <c r="BA75" i="17"/>
  <c r="BA75" i="11"/>
  <c r="AZ75" i="17"/>
  <c r="AZ75" i="11"/>
  <c r="AY75" i="17"/>
  <c r="AY75" i="11"/>
  <c r="AX75" i="17"/>
  <c r="AX75" i="11"/>
  <c r="AW75" i="17"/>
  <c r="AW75" i="11"/>
  <c r="AV75" i="17"/>
  <c r="AV75" i="11"/>
  <c r="AU75" i="17"/>
  <c r="AU75" i="11"/>
  <c r="AT75" i="17"/>
  <c r="AT75" i="11"/>
  <c r="AS75" i="17"/>
  <c r="AS75" i="11"/>
  <c r="AR75" i="17"/>
  <c r="AR75" i="11"/>
  <c r="AQ75" i="17"/>
  <c r="AQ75" i="11"/>
  <c r="AP75" i="17"/>
  <c r="AP75" i="11"/>
  <c r="AO75" i="17"/>
  <c r="AO75" i="11"/>
  <c r="AN75" i="17"/>
  <c r="AN75" i="11"/>
  <c r="BE74" i="17"/>
  <c r="BE74" i="11"/>
  <c r="BD74" i="17"/>
  <c r="BD74" i="11"/>
  <c r="BC74" i="17"/>
  <c r="BC74" i="11"/>
  <c r="BB74" i="17"/>
  <c r="BB74" i="11"/>
  <c r="BA74" i="17"/>
  <c r="BA74" i="11"/>
  <c r="AZ74" i="17"/>
  <c r="AZ74" i="11"/>
  <c r="AY74" i="17"/>
  <c r="AY74" i="11"/>
  <c r="AX74" i="17"/>
  <c r="AX74" i="11"/>
  <c r="AW74" i="17"/>
  <c r="AW74" i="11"/>
  <c r="AV74" i="17"/>
  <c r="AV74" i="11"/>
  <c r="AU74" i="17"/>
  <c r="AU74" i="11"/>
  <c r="AT74" i="17"/>
  <c r="AT74" i="11"/>
  <c r="AS74" i="17"/>
  <c r="AS74" i="11"/>
  <c r="AR74" i="17"/>
  <c r="AR74" i="11"/>
  <c r="AQ74" i="17"/>
  <c r="AQ74" i="11"/>
  <c r="AP74" i="17"/>
  <c r="AP74" i="11"/>
  <c r="AO74" i="17"/>
  <c r="AO74" i="11"/>
  <c r="AN74" i="17"/>
  <c r="AN74" i="11"/>
  <c r="BE73" i="17"/>
  <c r="BE73" i="11"/>
  <c r="BD73" i="17"/>
  <c r="BD73" i="11"/>
  <c r="BC73" i="17"/>
  <c r="BC73" i="11"/>
  <c r="BB73" i="17"/>
  <c r="BB73" i="11"/>
  <c r="BA73" i="17"/>
  <c r="BA73" i="11"/>
  <c r="AZ73" i="17"/>
  <c r="AZ73" i="11"/>
  <c r="AY73" i="17"/>
  <c r="AY73" i="11"/>
  <c r="AX73" i="17"/>
  <c r="AX73" i="11"/>
  <c r="AW73" i="17"/>
  <c r="AW73" i="11"/>
  <c r="AV73" i="17"/>
  <c r="AV73" i="11"/>
  <c r="AU73" i="17"/>
  <c r="AU73" i="11"/>
  <c r="AT73" i="17"/>
  <c r="AT73" i="11"/>
  <c r="AS73" i="17"/>
  <c r="AS73" i="11"/>
  <c r="AR73" i="17"/>
  <c r="AR73" i="11"/>
  <c r="AQ73" i="17"/>
  <c r="AQ73" i="11"/>
  <c r="AP73" i="17"/>
  <c r="AP73" i="11"/>
  <c r="AO73" i="17"/>
  <c r="AO73" i="11"/>
  <c r="AN73" i="17"/>
  <c r="AN73" i="11"/>
  <c r="BE72" i="17"/>
  <c r="BE72" i="11"/>
  <c r="BD72" i="17"/>
  <c r="BD72" i="11"/>
  <c r="BC72" i="17"/>
  <c r="BC72" i="11"/>
  <c r="BB72" i="17"/>
  <c r="BB72" i="11"/>
  <c r="BA72" i="17"/>
  <c r="BA72" i="11"/>
  <c r="AZ72" i="17"/>
  <c r="AZ72" i="11"/>
  <c r="AY72" i="17"/>
  <c r="AY72" i="11"/>
  <c r="AX72" i="17"/>
  <c r="AX72" i="11"/>
  <c r="AW72" i="17"/>
  <c r="AW72" i="11"/>
  <c r="AV72" i="17"/>
  <c r="AV72" i="11"/>
  <c r="AU72" i="17"/>
  <c r="AU72" i="11"/>
  <c r="AT72" i="17"/>
  <c r="AT72" i="11"/>
  <c r="AS72" i="17"/>
  <c r="AS72" i="11"/>
  <c r="AR72" i="17"/>
  <c r="AR72" i="11"/>
  <c r="AQ72" i="17"/>
  <c r="AQ72" i="11"/>
  <c r="AP72" i="17"/>
  <c r="AP72" i="11"/>
  <c r="AO72" i="17"/>
  <c r="AO72" i="11"/>
  <c r="AN72" i="17"/>
  <c r="AN72" i="11"/>
  <c r="BE71" i="17"/>
  <c r="BE71" i="11"/>
  <c r="BD71" i="17"/>
  <c r="BD71" i="11"/>
  <c r="BC71" i="17"/>
  <c r="BC71" i="11"/>
  <c r="BB71" i="17"/>
  <c r="BB71" i="11"/>
  <c r="BA71" i="17"/>
  <c r="BA71" i="11"/>
  <c r="AZ71" i="17"/>
  <c r="AZ71" i="11"/>
  <c r="AY71" i="17"/>
  <c r="AY71" i="11"/>
  <c r="AX71" i="17"/>
  <c r="AX71" i="11"/>
  <c r="AW71" i="17"/>
  <c r="AW71" i="11"/>
  <c r="AV71" i="17"/>
  <c r="AV71" i="11"/>
  <c r="AU71" i="17"/>
  <c r="AU71" i="11"/>
  <c r="AT71" i="17"/>
  <c r="AT71" i="11"/>
  <c r="AS71" i="17"/>
  <c r="AS71" i="11"/>
  <c r="AR71" i="17"/>
  <c r="AR71" i="11"/>
  <c r="AQ71" i="17"/>
  <c r="AQ71" i="11"/>
  <c r="AP71" i="17"/>
  <c r="AP71" i="11"/>
  <c r="AO71" i="17"/>
  <c r="AO71" i="11"/>
  <c r="AN71" i="17"/>
  <c r="AN71" i="11"/>
  <c r="BE70" i="17"/>
  <c r="BE70" i="11"/>
  <c r="BD70" i="17"/>
  <c r="BD70" i="11"/>
  <c r="BC70" i="17"/>
  <c r="BC70" i="11"/>
  <c r="BB70" i="17"/>
  <c r="BB70" i="11"/>
  <c r="BA70" i="17"/>
  <c r="BA70" i="11"/>
  <c r="AZ70" i="17"/>
  <c r="AZ70" i="11"/>
  <c r="AY70" i="17"/>
  <c r="AY70" i="11"/>
  <c r="AX70" i="17"/>
  <c r="AX70" i="11"/>
  <c r="AW70" i="17"/>
  <c r="AW70" i="11"/>
  <c r="AV70" i="17"/>
  <c r="AV70" i="11"/>
  <c r="AU70" i="17"/>
  <c r="AU70" i="11"/>
  <c r="AT70" i="17"/>
  <c r="AT70" i="11"/>
  <c r="AS70" i="17"/>
  <c r="AS70" i="11"/>
  <c r="AR70" i="17"/>
  <c r="AR70" i="11"/>
  <c r="AQ70" i="17"/>
  <c r="AQ70" i="11"/>
  <c r="AP70" i="17"/>
  <c r="AP70" i="11"/>
  <c r="AO70" i="17"/>
  <c r="AO70" i="11"/>
  <c r="AN70" i="17"/>
  <c r="AN70" i="11"/>
  <c r="BE69" i="17"/>
  <c r="BE69" i="11"/>
  <c r="BD69" i="17"/>
  <c r="BD69" i="11"/>
  <c r="BC69" i="17"/>
  <c r="BC69" i="11"/>
  <c r="BB69" i="17"/>
  <c r="BB69" i="11"/>
  <c r="BA69" i="17"/>
  <c r="BA69" i="11"/>
  <c r="AZ69" i="17"/>
  <c r="AZ69" i="11"/>
  <c r="AY69" i="17"/>
  <c r="AY69" i="11"/>
  <c r="AX69" i="17"/>
  <c r="AX69" i="11"/>
  <c r="AW69" i="17"/>
  <c r="AW69" i="11"/>
  <c r="AV69" i="17"/>
  <c r="AV69" i="11"/>
  <c r="AU69" i="17"/>
  <c r="AU69" i="11"/>
  <c r="AT69" i="17"/>
  <c r="AT69" i="11"/>
  <c r="AS69" i="17"/>
  <c r="AS69" i="11"/>
  <c r="AR69" i="17"/>
  <c r="AR69" i="11"/>
  <c r="AQ69" i="17"/>
  <c r="AQ69" i="11"/>
  <c r="AP69" i="17"/>
  <c r="AP69" i="11"/>
  <c r="AO69" i="17"/>
  <c r="AO69" i="11"/>
  <c r="AN69" i="17"/>
  <c r="AN69" i="11"/>
  <c r="BE68" i="17"/>
  <c r="BE68" i="11"/>
  <c r="BD68" i="17"/>
  <c r="BD68" i="11"/>
  <c r="BC68" i="17"/>
  <c r="BC68" i="11"/>
  <c r="BB68" i="17"/>
  <c r="BB68" i="11"/>
  <c r="BA68" i="17"/>
  <c r="BA68" i="11"/>
  <c r="AZ68" i="17"/>
  <c r="AZ68" i="11"/>
  <c r="AY68" i="17"/>
  <c r="AY68" i="11"/>
  <c r="AX68" i="17"/>
  <c r="AX68" i="11"/>
  <c r="AW68" i="17"/>
  <c r="AW68" i="11"/>
  <c r="AV68" i="17"/>
  <c r="AV68" i="11"/>
  <c r="AU68" i="17"/>
  <c r="AU68" i="11"/>
  <c r="AT68" i="17"/>
  <c r="AT68" i="11"/>
  <c r="AS68" i="17"/>
  <c r="AS68" i="11"/>
  <c r="AR68" i="17"/>
  <c r="AR68" i="11"/>
  <c r="AQ68" i="17"/>
  <c r="AQ68" i="11"/>
  <c r="AP68" i="17"/>
  <c r="AP68" i="11"/>
  <c r="AO68" i="17"/>
  <c r="AO68" i="11"/>
  <c r="AN68" i="17"/>
  <c r="AN68" i="11"/>
  <c r="BE67" i="17"/>
  <c r="BE67" i="11"/>
  <c r="BD67" i="17"/>
  <c r="BD67" i="11"/>
  <c r="BC67" i="17"/>
  <c r="BC67" i="11"/>
  <c r="BB67" i="17"/>
  <c r="BB67" i="11"/>
  <c r="BA67" i="17"/>
  <c r="BA67" i="11"/>
  <c r="AZ67" i="17"/>
  <c r="AZ67" i="11"/>
  <c r="AY67" i="17"/>
  <c r="AY67" i="11"/>
  <c r="AX67" i="17"/>
  <c r="AX67" i="11"/>
  <c r="AW67" i="17"/>
  <c r="AW67" i="11"/>
  <c r="AV67" i="17"/>
  <c r="AV67" i="11"/>
  <c r="AU67" i="17"/>
  <c r="AU67" i="11"/>
  <c r="AT67" i="17"/>
  <c r="AT67" i="11"/>
  <c r="AS67" i="17"/>
  <c r="AS67" i="11"/>
  <c r="AR67" i="17"/>
  <c r="AR67" i="11"/>
  <c r="AQ67" i="17"/>
  <c r="AQ67" i="11"/>
  <c r="AP67" i="17"/>
  <c r="AP67" i="11"/>
  <c r="AO67" i="17"/>
  <c r="AO67" i="11"/>
  <c r="AN67" i="17"/>
  <c r="AN67" i="11"/>
  <c r="BE66" i="17"/>
  <c r="BE66" i="11"/>
  <c r="BD66" i="17"/>
  <c r="BD66" i="11"/>
  <c r="BC66" i="17"/>
  <c r="BC66" i="11"/>
  <c r="BB66" i="17"/>
  <c r="BB66" i="11"/>
  <c r="BA66" i="17"/>
  <c r="BA66" i="11"/>
  <c r="AZ66" i="17"/>
  <c r="AZ66" i="11"/>
  <c r="AY66" i="17"/>
  <c r="AY66" i="11"/>
  <c r="AX66" i="17"/>
  <c r="AX66" i="11"/>
  <c r="AW66" i="17"/>
  <c r="AW66" i="11"/>
  <c r="AV66" i="17"/>
  <c r="AV66" i="11"/>
  <c r="AU66" i="17"/>
  <c r="AU66" i="11"/>
  <c r="AT66" i="17"/>
  <c r="AT66" i="11"/>
  <c r="AS66" i="17"/>
  <c r="AS66" i="11"/>
  <c r="AR66" i="17"/>
  <c r="AR66" i="11"/>
  <c r="AQ66" i="17"/>
  <c r="AQ66" i="11"/>
  <c r="AP66" i="17"/>
  <c r="AP66" i="11"/>
  <c r="AO66" i="17"/>
  <c r="AO66" i="11"/>
  <c r="AN66" i="17"/>
  <c r="AN66" i="11"/>
  <c r="BE65" i="17"/>
  <c r="BE65" i="11"/>
  <c r="BD65" i="17"/>
  <c r="BD65" i="11"/>
  <c r="BC65" i="17"/>
  <c r="BC65" i="11"/>
  <c r="BB65" i="17"/>
  <c r="BB65" i="11"/>
  <c r="BA65" i="17"/>
  <c r="BA65" i="11"/>
  <c r="AZ65" i="17"/>
  <c r="AZ65" i="11"/>
  <c r="AY65" i="17"/>
  <c r="AY65" i="11"/>
  <c r="AX65" i="17"/>
  <c r="AX65" i="11"/>
  <c r="AW65" i="17"/>
  <c r="AW65" i="11"/>
  <c r="AV65" i="17"/>
  <c r="AV65" i="11"/>
  <c r="AU65" i="17"/>
  <c r="AU65" i="11"/>
  <c r="AT65" i="17"/>
  <c r="AT65" i="11"/>
  <c r="AS65" i="17"/>
  <c r="AS65" i="11"/>
  <c r="AR65" i="17"/>
  <c r="AR65" i="11"/>
  <c r="AQ65" i="17"/>
  <c r="AQ65" i="11"/>
  <c r="AP65" i="17"/>
  <c r="AP65" i="11"/>
  <c r="AO65" i="17"/>
  <c r="AO65" i="11"/>
  <c r="AN65" i="17"/>
  <c r="AN65" i="11"/>
  <c r="BE64" i="17"/>
  <c r="BE64" i="11"/>
  <c r="BD64" i="17"/>
  <c r="BD64" i="11"/>
  <c r="BC64" i="17"/>
  <c r="BC64" i="11"/>
  <c r="BB64" i="17"/>
  <c r="BB64" i="11"/>
  <c r="BA64" i="17"/>
  <c r="BA64" i="11"/>
  <c r="AZ64" i="17"/>
  <c r="AZ64" i="11"/>
  <c r="AY64" i="17"/>
  <c r="AY64" i="11"/>
  <c r="AX64" i="17"/>
  <c r="AX64" i="11"/>
  <c r="AW64" i="17"/>
  <c r="AW64" i="11"/>
  <c r="AV64" i="17"/>
  <c r="AV64" i="11"/>
  <c r="AU64" i="17"/>
  <c r="AU64" i="11"/>
  <c r="AT64" i="17"/>
  <c r="AT64" i="11"/>
  <c r="AS64" i="17"/>
  <c r="AS64" i="11"/>
  <c r="AR64" i="17"/>
  <c r="AR64" i="11"/>
  <c r="AQ64" i="17"/>
  <c r="AQ64" i="11"/>
  <c r="AP64" i="17"/>
  <c r="AP64" i="11"/>
  <c r="AO64" i="17"/>
  <c r="AO64" i="11"/>
  <c r="AN64" i="17"/>
  <c r="AN64" i="11"/>
  <c r="BE63" i="17"/>
  <c r="BE63" i="11"/>
  <c r="BD63" i="17"/>
  <c r="BD63" i="11"/>
  <c r="BC63" i="17"/>
  <c r="BC63" i="11"/>
  <c r="BB63" i="17"/>
  <c r="BB63" i="11"/>
  <c r="BA63" i="17"/>
  <c r="BA63" i="11"/>
  <c r="AZ63" i="17"/>
  <c r="AZ63" i="11"/>
  <c r="AY63" i="17"/>
  <c r="AY63" i="11"/>
  <c r="AX63" i="17"/>
  <c r="AX63" i="11"/>
  <c r="AW63" i="17"/>
  <c r="AW63" i="11"/>
  <c r="AV63" i="17"/>
  <c r="AV63" i="11"/>
  <c r="AU63" i="17"/>
  <c r="AU63" i="11"/>
  <c r="AT63" i="17"/>
  <c r="AT63" i="11"/>
  <c r="AS63" i="17"/>
  <c r="AS63" i="11"/>
  <c r="AR63" i="17"/>
  <c r="AR63" i="11"/>
  <c r="AQ63" i="17"/>
  <c r="AQ63" i="11"/>
  <c r="AP63" i="17"/>
  <c r="AP63" i="11"/>
  <c r="AO63" i="17"/>
  <c r="AO63" i="11"/>
  <c r="AN63" i="17"/>
  <c r="AN63" i="11"/>
  <c r="BE62" i="17"/>
  <c r="BE62" i="11"/>
  <c r="BD62" i="17"/>
  <c r="BD62" i="11"/>
  <c r="BC62" i="17"/>
  <c r="BC62" i="11"/>
  <c r="BB62" i="17"/>
  <c r="BB62" i="11"/>
  <c r="BA62" i="17"/>
  <c r="BA62" i="11"/>
  <c r="AZ62" i="17"/>
  <c r="AZ62" i="11"/>
  <c r="AY62" i="17"/>
  <c r="AY62" i="11"/>
  <c r="AX62" i="17"/>
  <c r="AX62" i="11"/>
  <c r="AW62" i="17"/>
  <c r="AW62" i="11"/>
  <c r="AV62" i="17"/>
  <c r="AV62" i="11"/>
  <c r="AU62" i="17"/>
  <c r="AU62" i="11"/>
  <c r="AT62" i="17"/>
  <c r="AT62" i="11"/>
  <c r="AS62" i="17"/>
  <c r="AS62" i="11"/>
  <c r="AR62" i="17"/>
  <c r="AR62" i="11"/>
  <c r="AQ62" i="17"/>
  <c r="AQ62" i="11"/>
  <c r="AP62" i="17"/>
  <c r="AP62" i="11"/>
  <c r="AO62" i="17"/>
  <c r="AO62" i="11"/>
  <c r="AN62" i="17"/>
  <c r="AN62" i="11"/>
  <c r="BE61" i="17"/>
  <c r="BE61" i="11"/>
  <c r="BD61" i="17"/>
  <c r="BD61" i="11"/>
  <c r="BC61" i="17"/>
  <c r="BC61" i="11"/>
  <c r="BB61" i="17"/>
  <c r="BB61" i="11"/>
  <c r="BA61" i="17"/>
  <c r="BA61" i="11"/>
  <c r="AZ61" i="17"/>
  <c r="AZ61" i="11"/>
  <c r="AY61" i="17"/>
  <c r="AY61" i="11"/>
  <c r="AX61" i="17"/>
  <c r="AX61" i="11"/>
  <c r="AW61" i="17"/>
  <c r="AW61" i="11"/>
  <c r="AV61" i="17"/>
  <c r="AV61" i="11"/>
  <c r="AU61" i="17"/>
  <c r="AU61" i="11"/>
  <c r="AT61" i="17"/>
  <c r="AT61" i="11"/>
  <c r="AS61" i="17"/>
  <c r="AS61" i="11"/>
  <c r="AR61" i="17"/>
  <c r="AR61" i="11"/>
  <c r="AQ61" i="17"/>
  <c r="AQ61" i="11"/>
  <c r="AP61" i="17"/>
  <c r="AP61" i="11"/>
  <c r="AO61" i="17"/>
  <c r="AO61" i="11"/>
  <c r="AN61" i="17"/>
  <c r="AN61" i="11"/>
  <c r="BE60" i="17"/>
  <c r="BE60" i="11"/>
  <c r="BD60" i="17"/>
  <c r="BD60" i="11"/>
  <c r="BC60" i="17"/>
  <c r="BC60" i="11"/>
  <c r="BB60" i="17"/>
  <c r="BB60" i="11"/>
  <c r="BA60" i="17"/>
  <c r="BA60" i="11"/>
  <c r="AZ60" i="17"/>
  <c r="AZ60" i="11"/>
  <c r="AY60" i="17"/>
  <c r="AY60" i="11"/>
  <c r="AX60" i="17"/>
  <c r="AX60" i="11"/>
  <c r="AW60" i="17"/>
  <c r="AW60" i="11"/>
  <c r="AV60" i="17"/>
  <c r="AV60" i="11"/>
  <c r="AU60" i="17"/>
  <c r="AU60" i="11"/>
  <c r="AT60" i="17"/>
  <c r="AT60" i="11"/>
  <c r="AS60" i="17"/>
  <c r="AS60" i="11"/>
  <c r="AR60" i="17"/>
  <c r="AR60" i="11"/>
  <c r="AQ60" i="17"/>
  <c r="AQ60" i="11"/>
  <c r="AP60" i="17"/>
  <c r="AP60" i="11"/>
  <c r="AO60" i="17"/>
  <c r="AO60" i="11"/>
  <c r="AN60" i="17"/>
  <c r="AN60" i="11"/>
  <c r="BE59" i="17"/>
  <c r="BE59" i="11"/>
  <c r="BD59" i="17"/>
  <c r="BD59" i="11"/>
  <c r="BC59" i="17"/>
  <c r="BC59" i="11"/>
  <c r="BB59" i="17"/>
  <c r="BB59" i="11"/>
  <c r="BA59" i="17"/>
  <c r="BA59" i="11"/>
  <c r="AZ59" i="17"/>
  <c r="AZ59" i="11"/>
  <c r="AY59" i="17"/>
  <c r="AY59" i="11"/>
  <c r="AX59" i="17"/>
  <c r="AX59" i="11"/>
  <c r="AW59" i="17"/>
  <c r="AW59" i="11"/>
  <c r="AV59" i="17"/>
  <c r="AV59" i="11"/>
  <c r="AU59" i="17"/>
  <c r="AU59" i="11"/>
  <c r="AT59" i="17"/>
  <c r="AT59" i="11"/>
  <c r="AS59" i="17"/>
  <c r="AS59" i="11"/>
  <c r="AR59" i="17"/>
  <c r="AR59" i="11"/>
  <c r="AQ59" i="17"/>
  <c r="AQ59" i="11"/>
  <c r="AP59" i="17"/>
  <c r="AP59" i="11"/>
  <c r="AO59" i="17"/>
  <c r="AO59" i="11"/>
  <c r="AN59" i="17"/>
  <c r="AN59" i="11"/>
  <c r="BE58" i="17"/>
  <c r="BE58" i="11"/>
  <c r="BD58" i="17"/>
  <c r="BD58" i="11"/>
  <c r="BC58" i="17"/>
  <c r="BC58" i="11"/>
  <c r="BB58" i="17"/>
  <c r="BB58" i="11"/>
  <c r="BA58" i="17"/>
  <c r="BA58" i="11"/>
  <c r="AZ58" i="17"/>
  <c r="AZ58" i="11"/>
  <c r="AY58" i="17"/>
  <c r="AY58" i="11"/>
  <c r="AX58" i="17"/>
  <c r="AX58" i="11"/>
  <c r="AW58" i="17"/>
  <c r="AW58" i="11"/>
  <c r="AV58" i="17"/>
  <c r="AV58" i="11"/>
  <c r="AU58" i="17"/>
  <c r="AU58" i="11"/>
  <c r="AT58" i="17"/>
  <c r="AT58" i="11"/>
  <c r="AS58" i="17"/>
  <c r="AS58" i="11"/>
  <c r="AR58" i="17"/>
  <c r="AR58" i="11"/>
  <c r="AQ58" i="17"/>
  <c r="AQ58" i="11"/>
  <c r="AP58" i="17"/>
  <c r="AP58" i="11"/>
  <c r="AO58" i="17"/>
  <c r="AO58" i="11"/>
  <c r="AN58" i="17"/>
  <c r="AN58" i="11"/>
  <c r="BE57" i="17"/>
  <c r="BE57" i="11"/>
  <c r="BD57" i="17"/>
  <c r="BD57" i="11"/>
  <c r="BC57" i="17"/>
  <c r="BC57" i="11"/>
  <c r="BB57" i="17"/>
  <c r="BB57" i="11"/>
  <c r="BA57" i="17"/>
  <c r="BA57" i="11"/>
  <c r="AZ57" i="17"/>
  <c r="AZ57" i="11"/>
  <c r="AY57" i="17"/>
  <c r="AY57" i="11"/>
  <c r="AX57" i="17"/>
  <c r="AX57" i="11"/>
  <c r="AW57" i="17"/>
  <c r="AW57" i="11"/>
  <c r="AV57" i="17"/>
  <c r="AV57" i="11"/>
  <c r="AU57" i="17"/>
  <c r="AU57" i="11"/>
  <c r="AT57" i="17"/>
  <c r="AT57" i="11"/>
  <c r="AS57" i="17"/>
  <c r="AS57" i="11"/>
  <c r="AR57" i="17"/>
  <c r="AR57" i="11"/>
  <c r="AQ57" i="17"/>
  <c r="AQ57" i="11"/>
  <c r="AP57" i="17"/>
  <c r="AP57" i="11"/>
  <c r="AO57" i="17"/>
  <c r="AO57" i="11"/>
  <c r="AN57" i="17"/>
  <c r="AN57" i="11"/>
  <c r="BE56" i="17"/>
  <c r="BE56" i="11"/>
  <c r="BD56" i="17"/>
  <c r="BD56" i="11"/>
  <c r="BC56" i="17"/>
  <c r="BC56" i="11"/>
  <c r="BB56" i="17"/>
  <c r="BB56" i="11"/>
  <c r="BA56" i="17"/>
  <c r="BA56" i="11"/>
  <c r="AZ56" i="17"/>
  <c r="AZ56" i="11"/>
  <c r="AY56" i="17"/>
  <c r="AY56" i="11"/>
  <c r="AX56" i="17"/>
  <c r="AX56" i="11"/>
  <c r="AW56" i="17"/>
  <c r="AW56" i="11"/>
  <c r="AV56" i="17"/>
  <c r="AV56" i="11"/>
  <c r="AU56" i="17"/>
  <c r="AU56" i="11"/>
  <c r="AT56" i="17"/>
  <c r="AT56" i="11"/>
  <c r="AS56" i="17"/>
  <c r="AS56" i="11"/>
  <c r="AR56" i="17"/>
  <c r="AR56" i="11"/>
  <c r="AQ56" i="17"/>
  <c r="AQ56" i="11"/>
  <c r="AP56" i="17"/>
  <c r="AP56" i="11"/>
  <c r="AO56" i="17"/>
  <c r="AO56" i="11"/>
  <c r="AN56" i="17"/>
  <c r="AN56" i="11"/>
  <c r="BE55" i="17"/>
  <c r="BE55" i="11"/>
  <c r="BD55" i="17"/>
  <c r="BD55" i="11"/>
  <c r="BC55" i="17"/>
  <c r="BC55" i="11"/>
  <c r="BB55" i="17"/>
  <c r="BB55" i="11"/>
  <c r="BA55" i="17"/>
  <c r="BA55" i="11"/>
  <c r="AZ55" i="17"/>
  <c r="AZ55" i="11"/>
  <c r="AY55" i="17"/>
  <c r="AY55" i="11"/>
  <c r="AX55" i="17"/>
  <c r="AX55" i="11"/>
  <c r="AW55" i="17"/>
  <c r="AW55" i="11"/>
  <c r="AV55" i="17"/>
  <c r="AV55" i="11"/>
  <c r="AU55" i="17"/>
  <c r="AU55" i="11"/>
  <c r="AT55" i="17"/>
  <c r="AT55" i="11"/>
  <c r="AS55" i="17"/>
  <c r="AS55" i="11"/>
  <c r="AR55" i="17"/>
  <c r="AR55" i="11"/>
  <c r="AQ55" i="17"/>
  <c r="AQ55" i="11"/>
  <c r="AP55" i="17"/>
  <c r="AP55" i="11"/>
  <c r="AO55" i="17"/>
  <c r="AO55" i="11"/>
  <c r="AN55" i="17"/>
  <c r="AN55" i="11"/>
  <c r="BE54" i="17"/>
  <c r="BE54" i="11"/>
  <c r="BD54" i="17"/>
  <c r="BD54" i="11"/>
  <c r="BC54" i="17"/>
  <c r="BC54" i="11"/>
  <c r="BB54" i="17"/>
  <c r="BB54" i="11"/>
  <c r="BA54" i="17"/>
  <c r="BA54" i="11"/>
  <c r="AZ54" i="17"/>
  <c r="AZ54" i="11"/>
  <c r="AY54" i="17"/>
  <c r="AY54" i="11"/>
  <c r="AX54" i="17"/>
  <c r="AX54" i="11"/>
  <c r="AW54" i="17"/>
  <c r="AW54" i="11"/>
  <c r="AV54" i="17"/>
  <c r="AV54" i="11"/>
  <c r="AU54" i="17"/>
  <c r="AU54" i="11"/>
  <c r="AT54" i="17"/>
  <c r="AT54" i="11"/>
  <c r="AS54" i="17"/>
  <c r="AS54" i="11"/>
  <c r="AR54" i="17"/>
  <c r="AR54" i="11"/>
  <c r="AQ54" i="17"/>
  <c r="AQ54" i="11"/>
  <c r="AP54" i="17"/>
  <c r="AP54" i="11"/>
  <c r="AO54" i="17"/>
  <c r="AO54" i="11"/>
  <c r="AN54" i="17"/>
  <c r="AN54" i="11"/>
  <c r="BE53" i="17"/>
  <c r="BE53" i="11"/>
  <c r="BD53" i="17"/>
  <c r="BD53" i="11"/>
  <c r="BC53" i="17"/>
  <c r="BC53" i="11"/>
  <c r="BB53" i="17"/>
  <c r="BB53" i="11"/>
  <c r="BA53" i="17"/>
  <c r="BA53" i="11"/>
  <c r="AZ53" i="17"/>
  <c r="AZ53" i="11"/>
  <c r="AY53" i="17"/>
  <c r="AY53" i="11"/>
  <c r="AX53" i="17"/>
  <c r="AX53" i="11"/>
  <c r="AW53" i="17"/>
  <c r="AW53" i="11"/>
  <c r="AV53" i="17"/>
  <c r="AV53" i="11"/>
  <c r="AU53" i="17"/>
  <c r="AU53" i="11"/>
  <c r="AT53" i="17"/>
  <c r="AT53" i="11"/>
  <c r="AS53" i="17"/>
  <c r="AS53" i="11"/>
  <c r="AR53" i="17"/>
  <c r="AR53" i="11"/>
  <c r="AQ53" i="17"/>
  <c r="AQ53" i="11"/>
  <c r="AP53" i="17"/>
  <c r="AP53" i="11"/>
  <c r="AO53" i="17"/>
  <c r="AO53" i="11"/>
  <c r="AN53" i="17"/>
  <c r="AN53" i="11"/>
  <c r="BE52" i="17"/>
  <c r="BE52" i="11"/>
  <c r="BD52" i="17"/>
  <c r="BD52" i="11"/>
  <c r="BC52" i="17"/>
  <c r="BC52" i="11"/>
  <c r="BB52" i="17"/>
  <c r="BB52" i="11"/>
  <c r="BA52" i="17"/>
  <c r="BA52" i="11"/>
  <c r="AZ52" i="17"/>
  <c r="AZ52" i="11"/>
  <c r="AY52" i="17"/>
  <c r="AY52" i="11"/>
  <c r="AX52" i="17"/>
  <c r="AX52" i="11"/>
  <c r="AW52" i="17"/>
  <c r="AW52" i="11"/>
  <c r="AV52" i="17"/>
  <c r="AV52" i="11"/>
  <c r="AU52" i="17"/>
  <c r="AU52" i="11"/>
  <c r="AT52" i="17"/>
  <c r="AT52" i="11"/>
  <c r="AS52" i="17"/>
  <c r="AS52" i="11"/>
  <c r="AR52" i="17"/>
  <c r="AR52" i="11"/>
  <c r="AQ52" i="17"/>
  <c r="AQ52" i="11"/>
  <c r="AP52" i="17"/>
  <c r="AP52" i="11"/>
  <c r="AO52" i="17"/>
  <c r="AO52" i="11"/>
  <c r="AN52" i="17"/>
  <c r="AN52" i="11"/>
  <c r="AS2" i="17"/>
  <c r="AS2" i="11"/>
  <c r="AN3" i="17"/>
  <c r="AN3" i="11"/>
  <c r="AO3" i="17"/>
  <c r="AO3" i="11"/>
  <c r="AP3" i="17"/>
  <c r="AP3" i="11"/>
  <c r="AQ3" i="17"/>
  <c r="AQ3" i="11"/>
  <c r="AR3" i="17"/>
  <c r="AR3" i="11"/>
  <c r="AS3" i="17"/>
  <c r="AS3" i="11"/>
  <c r="AT3" i="17"/>
  <c r="AT3" i="11"/>
  <c r="AU3" i="17"/>
  <c r="AU3" i="11"/>
  <c r="AV3" i="17"/>
  <c r="AV3" i="11"/>
  <c r="AW3" i="17"/>
  <c r="AW3" i="11"/>
  <c r="AX3" i="17"/>
  <c r="AX3" i="11"/>
  <c r="AY3" i="17"/>
  <c r="AY3" i="11"/>
  <c r="AZ3" i="17"/>
  <c r="AZ3" i="11"/>
  <c r="BA3" i="17"/>
  <c r="BA3" i="11"/>
  <c r="BB3" i="17"/>
  <c r="BB3" i="11"/>
  <c r="BC3" i="17"/>
  <c r="BC3" i="11"/>
  <c r="BD3" i="17"/>
  <c r="BD3" i="11"/>
  <c r="BE3" i="17"/>
  <c r="BE3" i="11"/>
  <c r="C52" i="12"/>
  <c r="X52" i="11"/>
  <c r="C54" i="12"/>
  <c r="X54" i="11"/>
  <c r="C55" i="12"/>
  <c r="X55" i="11"/>
  <c r="C56" i="12"/>
  <c r="X56" i="11"/>
  <c r="C57" i="12"/>
  <c r="X57" i="11"/>
  <c r="C58" i="12"/>
  <c r="X58" i="11"/>
  <c r="C59" i="12"/>
  <c r="X59" i="11"/>
  <c r="C60" i="12"/>
  <c r="X60" i="11"/>
  <c r="C61" i="12"/>
  <c r="X61" i="11"/>
  <c r="C62" i="12"/>
  <c r="X62" i="11"/>
  <c r="C63" i="12"/>
  <c r="X63" i="11"/>
  <c r="C64" i="12"/>
  <c r="X64" i="11"/>
  <c r="C65" i="12"/>
  <c r="X65" i="11"/>
  <c r="C66" i="12"/>
  <c r="X66" i="11"/>
  <c r="C67" i="12"/>
  <c r="X67" i="11"/>
  <c r="C68" i="12"/>
  <c r="X68" i="11"/>
  <c r="C69" i="12"/>
  <c r="X69" i="11"/>
  <c r="C70" i="12"/>
  <c r="X70" i="11"/>
  <c r="C71" i="12"/>
  <c r="X71" i="11"/>
  <c r="C72" i="12"/>
  <c r="X72" i="11"/>
  <c r="C73" i="12"/>
  <c r="X73" i="11"/>
  <c r="C74" i="12"/>
  <c r="X74" i="11"/>
  <c r="C75" i="12"/>
  <c r="X75" i="11"/>
  <c r="C76" i="12"/>
  <c r="X76" i="11"/>
  <c r="C77" i="12"/>
  <c r="X77" i="11"/>
  <c r="C78" i="12"/>
  <c r="X78" i="11"/>
  <c r="C79" i="12"/>
  <c r="X79" i="11"/>
  <c r="C80" i="12"/>
  <c r="X80" i="11"/>
  <c r="C81" i="12"/>
  <c r="X81" i="11"/>
  <c r="C82" i="12"/>
  <c r="X82" i="11"/>
  <c r="C83" i="12"/>
  <c r="X83" i="11"/>
  <c r="C84" i="12"/>
  <c r="X84" i="11"/>
  <c r="C85" i="12"/>
  <c r="X85" i="11"/>
  <c r="C86" i="12"/>
  <c r="X86" i="11"/>
  <c r="C87" i="12"/>
  <c r="X87" i="11"/>
  <c r="C88" i="12"/>
  <c r="X88" i="11"/>
  <c r="C89" i="12"/>
  <c r="X89" i="11"/>
  <c r="C90" i="12"/>
  <c r="X90" i="11"/>
  <c r="C91" i="12"/>
  <c r="X91" i="11"/>
  <c r="C92" i="12"/>
  <c r="X92" i="11"/>
  <c r="C93" i="12"/>
  <c r="X93" i="11"/>
  <c r="C94" i="12"/>
  <c r="X94" i="11"/>
  <c r="C95" i="12"/>
  <c r="X95" i="11"/>
  <c r="C96" i="12"/>
  <c r="X96" i="11"/>
  <c r="C97" i="12"/>
  <c r="X97" i="11"/>
  <c r="C98" i="12"/>
  <c r="X98" i="11"/>
  <c r="C99" i="12"/>
  <c r="X99" i="11"/>
  <c r="C100" i="12"/>
  <c r="X100" i="11"/>
  <c r="C101" i="12"/>
  <c r="X101" i="11"/>
  <c r="C102" i="12"/>
  <c r="X102" i="11"/>
  <c r="C103" i="12"/>
  <c r="X103" i="11"/>
  <c r="C104" i="12"/>
  <c r="X104" i="11"/>
  <c r="C105" i="12"/>
  <c r="X105" i="11"/>
  <c r="C106" i="12"/>
  <c r="X106" i="11"/>
  <c r="C107" i="12"/>
  <c r="X107" i="11"/>
  <c r="C108" i="12"/>
  <c r="X108" i="11"/>
  <c r="C109" i="12"/>
  <c r="X109" i="11"/>
  <c r="C110" i="12"/>
  <c r="X110" i="11"/>
  <c r="C111" i="12"/>
  <c r="X111" i="11"/>
  <c r="C112" i="12"/>
  <c r="X112" i="11"/>
  <c r="C113" i="12"/>
  <c r="X113" i="11"/>
  <c r="C114" i="12"/>
  <c r="X114" i="11"/>
  <c r="C115" i="12"/>
  <c r="X115" i="11"/>
  <c r="C116" i="12"/>
  <c r="X116" i="11"/>
  <c r="C117" i="12"/>
  <c r="X117" i="11"/>
  <c r="C118" i="12"/>
  <c r="X118" i="11"/>
  <c r="C119" i="12"/>
  <c r="X119" i="11"/>
  <c r="C120" i="12"/>
  <c r="X120" i="11"/>
  <c r="C121" i="12"/>
  <c r="X121" i="11"/>
  <c r="C122" i="12"/>
  <c r="X122" i="11"/>
  <c r="C123" i="12"/>
  <c r="X123" i="11"/>
  <c r="C124" i="12"/>
  <c r="X124" i="11"/>
  <c r="C125" i="12"/>
  <c r="X125" i="11"/>
  <c r="C126" i="12"/>
  <c r="X126" i="11"/>
  <c r="C127" i="12"/>
  <c r="X127" i="11"/>
  <c r="C128" i="12"/>
  <c r="X128" i="11"/>
  <c r="C129" i="12"/>
  <c r="X129" i="11"/>
  <c r="C130" i="12"/>
  <c r="X130" i="11"/>
  <c r="C131" i="12"/>
  <c r="X131" i="11"/>
  <c r="C132" i="12"/>
  <c r="X132" i="11"/>
  <c r="C133" i="12"/>
  <c r="X133" i="11"/>
  <c r="C134" i="12"/>
  <c r="X134" i="11"/>
  <c r="C135" i="12"/>
  <c r="X135" i="11"/>
  <c r="C136" i="12"/>
  <c r="X136" i="11"/>
  <c r="C137" i="12"/>
  <c r="X137" i="11"/>
  <c r="C138" i="12"/>
  <c r="X138" i="11"/>
  <c r="C139" i="12"/>
  <c r="X139" i="11"/>
  <c r="C140" i="12"/>
  <c r="X140" i="11"/>
  <c r="C141" i="12"/>
  <c r="X141" i="11"/>
  <c r="C142" i="12"/>
  <c r="X142" i="11"/>
  <c r="C143" i="12"/>
  <c r="X143" i="11"/>
  <c r="C144" i="12"/>
  <c r="X144" i="11"/>
  <c r="C145" i="12"/>
  <c r="X145" i="11"/>
  <c r="C146" i="12"/>
  <c r="X146" i="11"/>
  <c r="C147" i="12"/>
  <c r="X147" i="11"/>
  <c r="C148" i="12"/>
  <c r="X148" i="11"/>
  <c r="C149" i="12"/>
  <c r="X149" i="11"/>
  <c r="C150" i="12"/>
  <c r="X150" i="11"/>
  <c r="C151" i="12"/>
  <c r="X151" i="11"/>
  <c r="C152" i="12"/>
  <c r="X152" i="11"/>
  <c r="C153" i="12"/>
  <c r="X153" i="11"/>
  <c r="C154" i="12"/>
  <c r="X154" i="11"/>
  <c r="C155" i="12"/>
  <c r="X155" i="11"/>
  <c r="A52" i="12"/>
  <c r="V52" i="11"/>
  <c r="A54" i="12"/>
  <c r="V54" i="11"/>
  <c r="A55" i="12"/>
  <c r="V55" i="11"/>
  <c r="A56" i="12"/>
  <c r="V56" i="11"/>
  <c r="A57" i="12"/>
  <c r="V57" i="11"/>
  <c r="A58" i="12"/>
  <c r="V58" i="11"/>
  <c r="A59" i="12"/>
  <c r="V59" i="11"/>
  <c r="A60" i="12"/>
  <c r="V60" i="11"/>
  <c r="A61" i="12"/>
  <c r="V61" i="11"/>
  <c r="A62" i="12"/>
  <c r="V62" i="11"/>
  <c r="A63" i="12"/>
  <c r="V63" i="11"/>
  <c r="A64" i="12"/>
  <c r="V64" i="11"/>
  <c r="A65" i="12"/>
  <c r="V65" i="11"/>
  <c r="A66" i="12"/>
  <c r="V66" i="11"/>
  <c r="A67" i="12"/>
  <c r="V67" i="11"/>
  <c r="A68" i="12"/>
  <c r="V68" i="11"/>
  <c r="A69" i="12"/>
  <c r="V69" i="11"/>
  <c r="A70" i="12"/>
  <c r="V70" i="11"/>
  <c r="A71" i="12"/>
  <c r="V71" i="11"/>
  <c r="A72" i="12"/>
  <c r="V72" i="11"/>
  <c r="A73" i="12"/>
  <c r="V73" i="11"/>
  <c r="A74" i="12"/>
  <c r="V74" i="11"/>
  <c r="A75" i="12"/>
  <c r="V75" i="11"/>
  <c r="A76" i="12"/>
  <c r="V76" i="11"/>
  <c r="A77" i="12"/>
  <c r="V77" i="11"/>
  <c r="A78" i="12"/>
  <c r="V78" i="11"/>
  <c r="A79" i="12"/>
  <c r="V79" i="11"/>
  <c r="A80" i="12"/>
  <c r="V80" i="11"/>
  <c r="A81" i="12"/>
  <c r="V81" i="11"/>
  <c r="A82" i="12"/>
  <c r="V82" i="11"/>
  <c r="A83" i="12"/>
  <c r="V83" i="11"/>
  <c r="A84" i="12"/>
  <c r="V84" i="11"/>
  <c r="A85" i="12"/>
  <c r="V85" i="11"/>
  <c r="A86" i="12"/>
  <c r="V86" i="11"/>
  <c r="A87" i="12"/>
  <c r="V87" i="11"/>
  <c r="A88" i="12"/>
  <c r="V88" i="11"/>
  <c r="A89" i="12"/>
  <c r="V89" i="11"/>
  <c r="A90" i="12"/>
  <c r="V90" i="11"/>
  <c r="A91" i="12"/>
  <c r="V91" i="11"/>
  <c r="A92" i="12"/>
  <c r="V92" i="11"/>
  <c r="A93" i="12"/>
  <c r="V93" i="11"/>
  <c r="A94" i="12"/>
  <c r="V94" i="11"/>
  <c r="A95" i="12"/>
  <c r="V95" i="11"/>
  <c r="A96" i="12"/>
  <c r="V96" i="11"/>
  <c r="A97" i="12"/>
  <c r="V97" i="11"/>
  <c r="A98" i="12"/>
  <c r="V98" i="11"/>
  <c r="A99" i="12"/>
  <c r="V99" i="11"/>
  <c r="A100" i="12"/>
  <c r="V100" i="11"/>
  <c r="A101" i="12"/>
  <c r="V101" i="11"/>
  <c r="A102" i="12"/>
  <c r="V102" i="11"/>
  <c r="A103" i="12"/>
  <c r="V103" i="11"/>
  <c r="A104" i="12"/>
  <c r="V104" i="11"/>
  <c r="A105" i="12"/>
  <c r="V105" i="11"/>
  <c r="A106" i="12"/>
  <c r="V106" i="11"/>
  <c r="A107" i="12"/>
  <c r="V107" i="11"/>
  <c r="A108" i="12"/>
  <c r="V108" i="11"/>
  <c r="A109" i="12"/>
  <c r="V109" i="11"/>
  <c r="A110" i="12"/>
  <c r="V110" i="11"/>
  <c r="A111" i="12"/>
  <c r="V111" i="11"/>
  <c r="A112" i="12"/>
  <c r="V112" i="11"/>
  <c r="A113" i="12"/>
  <c r="V113" i="11"/>
  <c r="A114" i="12"/>
  <c r="V114" i="11"/>
  <c r="A115" i="12"/>
  <c r="V115" i="11"/>
  <c r="A116" i="12"/>
  <c r="V116" i="11"/>
  <c r="A117" i="12"/>
  <c r="V117" i="11"/>
  <c r="A118" i="12"/>
  <c r="V118" i="11"/>
  <c r="A119" i="12"/>
  <c r="V119" i="11"/>
  <c r="A120" i="12"/>
  <c r="V120" i="11"/>
  <c r="A121" i="12"/>
  <c r="V121" i="11"/>
  <c r="A122" i="12"/>
  <c r="V122" i="11"/>
  <c r="A123" i="12"/>
  <c r="V123" i="11"/>
  <c r="A124" i="12"/>
  <c r="V124" i="11"/>
  <c r="A125" i="12"/>
  <c r="V125" i="11"/>
  <c r="A126" i="12"/>
  <c r="V126" i="11"/>
  <c r="A127" i="12"/>
  <c r="V127" i="11"/>
  <c r="A128" i="12"/>
  <c r="V128" i="11"/>
  <c r="A129" i="12"/>
  <c r="V129" i="11"/>
  <c r="A130" i="12"/>
  <c r="V130" i="11"/>
  <c r="A131" i="12"/>
  <c r="V131" i="11"/>
  <c r="A132" i="12"/>
  <c r="V132" i="11"/>
  <c r="A133" i="12"/>
  <c r="V133" i="11"/>
  <c r="A134" i="12"/>
  <c r="V134" i="11"/>
  <c r="A135" i="12"/>
  <c r="V135" i="11"/>
  <c r="A136" i="12"/>
  <c r="V136" i="11"/>
  <c r="A137" i="12"/>
  <c r="V137" i="11"/>
  <c r="A138" i="12"/>
  <c r="V138" i="11"/>
  <c r="A139" i="12"/>
  <c r="V139" i="11"/>
  <c r="A140" i="12"/>
  <c r="V140" i="11"/>
  <c r="A141" i="12"/>
  <c r="V141" i="11"/>
  <c r="A142" i="12"/>
  <c r="V142" i="11"/>
  <c r="A143" i="12"/>
  <c r="V143" i="11"/>
  <c r="A144" i="12"/>
  <c r="V144" i="11"/>
  <c r="A145" i="12"/>
  <c r="V145" i="11"/>
  <c r="A146" i="12"/>
  <c r="V146" i="11"/>
  <c r="A147" i="12"/>
  <c r="V147" i="11"/>
  <c r="A148" i="12"/>
  <c r="V148" i="11"/>
  <c r="A149" i="12"/>
  <c r="V149" i="11"/>
  <c r="A150" i="12"/>
  <c r="V150" i="11"/>
  <c r="A151" i="12"/>
  <c r="V151" i="11"/>
  <c r="A152" i="12"/>
  <c r="V152" i="11"/>
  <c r="A153" i="12"/>
  <c r="V153" i="11"/>
  <c r="A154" i="12"/>
  <c r="V154" i="11"/>
  <c r="A155" i="12"/>
  <c r="V155" i="11"/>
  <c r="A3" i="12"/>
  <c r="V3" i="11"/>
  <c r="C3" i="12"/>
  <c r="X3" i="11"/>
  <c r="A2" i="12"/>
  <c r="V2" i="11"/>
  <c r="C2" i="12"/>
  <c r="X2" i="11"/>
  <c r="D2" i="12"/>
  <c r="Y2" i="11"/>
  <c r="D3" i="12"/>
  <c r="Y3" i="11"/>
  <c r="D155" i="12"/>
  <c r="Y155" i="11"/>
  <c r="D154" i="12"/>
  <c r="Y154" i="11"/>
  <c r="D153" i="12"/>
  <c r="Y153" i="11"/>
  <c r="D152" i="12"/>
  <c r="Y152" i="11"/>
  <c r="D151" i="12"/>
  <c r="Y151" i="11"/>
  <c r="D150" i="12"/>
  <c r="Y150" i="11"/>
  <c r="D149" i="12"/>
  <c r="Y149" i="11"/>
  <c r="D148" i="12"/>
  <c r="Y148" i="11"/>
  <c r="D147" i="12"/>
  <c r="Y147" i="11"/>
  <c r="D146" i="12"/>
  <c r="Y146" i="11"/>
  <c r="D145" i="12"/>
  <c r="Y145" i="11"/>
  <c r="D144" i="12"/>
  <c r="Y144" i="11"/>
  <c r="D143" i="12"/>
  <c r="Y143" i="11"/>
  <c r="D142" i="12"/>
  <c r="Y142" i="11"/>
  <c r="D141" i="12"/>
  <c r="Y141" i="11"/>
  <c r="D140" i="12"/>
  <c r="Y140" i="11"/>
  <c r="D139" i="12"/>
  <c r="Y139" i="11"/>
  <c r="D138" i="12"/>
  <c r="Y138" i="11"/>
  <c r="D137" i="12"/>
  <c r="Y137" i="11"/>
  <c r="D136" i="12"/>
  <c r="Y136" i="11"/>
  <c r="D135" i="12"/>
  <c r="Y135" i="11"/>
  <c r="D134" i="12"/>
  <c r="Y134" i="11"/>
  <c r="D133" i="12"/>
  <c r="Y133" i="11"/>
  <c r="D132" i="12"/>
  <c r="Y132" i="11"/>
  <c r="D131" i="12"/>
  <c r="Y131" i="11"/>
  <c r="D130" i="12"/>
  <c r="Y130" i="11"/>
  <c r="D129" i="12"/>
  <c r="Y129" i="11"/>
  <c r="D128" i="12"/>
  <c r="Y128" i="11"/>
  <c r="D127" i="12"/>
  <c r="Y127" i="11"/>
  <c r="D126" i="12"/>
  <c r="Y126" i="11"/>
  <c r="D125" i="12"/>
  <c r="Y125" i="11"/>
  <c r="D124" i="12"/>
  <c r="Y124" i="11"/>
  <c r="D123" i="12"/>
  <c r="Y123" i="11"/>
  <c r="D122" i="12"/>
  <c r="Y122" i="11"/>
  <c r="D121" i="12"/>
  <c r="Y121" i="11"/>
  <c r="D120" i="12"/>
  <c r="Y120" i="11"/>
  <c r="D119" i="12"/>
  <c r="Y119" i="11"/>
  <c r="D118" i="12"/>
  <c r="Y118" i="11"/>
  <c r="D117" i="12"/>
  <c r="Y117" i="11"/>
  <c r="D116" i="12"/>
  <c r="Y116" i="11"/>
  <c r="D115" i="12"/>
  <c r="Y115" i="11"/>
  <c r="D114" i="12"/>
  <c r="Y114" i="11"/>
  <c r="D113" i="12"/>
  <c r="Y113" i="11"/>
  <c r="D112" i="12"/>
  <c r="Y112" i="11"/>
  <c r="D111" i="12"/>
  <c r="Y111" i="11"/>
  <c r="D110" i="12"/>
  <c r="Y110" i="11"/>
  <c r="D109" i="12"/>
  <c r="Y109" i="11"/>
  <c r="D108" i="12"/>
  <c r="Y108" i="11"/>
  <c r="D107" i="12"/>
  <c r="Y107" i="11"/>
  <c r="D106" i="12"/>
  <c r="Y106" i="11"/>
  <c r="D105" i="12"/>
  <c r="Y105" i="11"/>
  <c r="D104" i="12"/>
  <c r="Y104" i="11"/>
  <c r="D103" i="12"/>
  <c r="Y103" i="11"/>
  <c r="D102" i="12"/>
  <c r="Y102" i="11"/>
  <c r="D101" i="12"/>
  <c r="Y101" i="11"/>
  <c r="D100" i="12"/>
  <c r="Y100" i="11"/>
  <c r="D99" i="12"/>
  <c r="Y99" i="11"/>
  <c r="D98" i="12"/>
  <c r="Y98" i="11"/>
  <c r="D97" i="12"/>
  <c r="Y97" i="11"/>
  <c r="D96" i="12"/>
  <c r="Y96" i="11"/>
  <c r="D95" i="12"/>
  <c r="Y95" i="11"/>
  <c r="D94" i="12"/>
  <c r="Y94" i="11"/>
  <c r="D93" i="12"/>
  <c r="Y93" i="11"/>
  <c r="D92" i="12"/>
  <c r="Y92" i="11"/>
  <c r="D91" i="12"/>
  <c r="Y91" i="11"/>
  <c r="D90" i="12"/>
  <c r="Y90" i="11"/>
  <c r="D89" i="12"/>
  <c r="Y89" i="11"/>
  <c r="D88" i="12"/>
  <c r="Y88" i="11"/>
  <c r="D87" i="12"/>
  <c r="Y87" i="11"/>
  <c r="D86" i="12"/>
  <c r="Y86" i="11"/>
  <c r="D85" i="12"/>
  <c r="Y85" i="11"/>
  <c r="D84" i="12"/>
  <c r="Y84" i="11"/>
  <c r="D83" i="12"/>
  <c r="Y83" i="11"/>
  <c r="D82" i="12"/>
  <c r="Y82" i="11"/>
  <c r="D81" i="12"/>
  <c r="Y81" i="11"/>
  <c r="D80" i="12"/>
  <c r="Y80" i="11"/>
  <c r="D79" i="12"/>
  <c r="Y79" i="11"/>
  <c r="D78" i="12"/>
  <c r="Y78" i="11"/>
  <c r="D77" i="12"/>
  <c r="Y77" i="11"/>
  <c r="D76" i="12"/>
  <c r="Y76" i="11"/>
  <c r="D75" i="12"/>
  <c r="Y75" i="11"/>
  <c r="D74" i="12"/>
  <c r="Y74" i="11"/>
  <c r="D73" i="12"/>
  <c r="Y73" i="11"/>
  <c r="D72" i="12"/>
  <c r="Y72" i="11"/>
  <c r="D71" i="12"/>
  <c r="Y71" i="11"/>
  <c r="D70" i="12"/>
  <c r="Y70" i="11"/>
  <c r="D69" i="12"/>
  <c r="Y69" i="11"/>
  <c r="D68" i="12"/>
  <c r="Y68" i="11"/>
  <c r="D67" i="12"/>
  <c r="Y67" i="11"/>
  <c r="D66" i="12"/>
  <c r="Y66" i="11"/>
  <c r="D65" i="12"/>
  <c r="Y65" i="11"/>
  <c r="D64" i="12"/>
  <c r="Y64" i="11"/>
  <c r="D63" i="12"/>
  <c r="Y63" i="11"/>
  <c r="D62" i="12"/>
  <c r="Y62" i="11"/>
  <c r="D61" i="12"/>
  <c r="Y61" i="11"/>
  <c r="D60" i="12"/>
  <c r="Y60" i="11"/>
  <c r="D59" i="12"/>
  <c r="Y59" i="11"/>
  <c r="D58" i="12"/>
  <c r="Y58" i="11"/>
  <c r="D57" i="12"/>
  <c r="Y57" i="11"/>
  <c r="D56" i="12"/>
  <c r="Y56" i="11"/>
  <c r="D55" i="12"/>
  <c r="Y55" i="11"/>
  <c r="D54" i="12"/>
  <c r="Y54" i="11"/>
  <c r="D52" i="12"/>
  <c r="Y52" i="11"/>
  <c r="D155" i="19"/>
  <c r="Q155" i="11"/>
  <c r="C155" i="19"/>
  <c r="P155" i="11"/>
  <c r="D154" i="19"/>
  <c r="Q154" i="11"/>
  <c r="C154" i="19"/>
  <c r="P154" i="11"/>
  <c r="D153" i="19"/>
  <c r="Q153" i="11"/>
  <c r="C153" i="19"/>
  <c r="P153" i="11"/>
  <c r="D152" i="19"/>
  <c r="Q152" i="11"/>
  <c r="C152" i="19"/>
  <c r="P152" i="11"/>
  <c r="D151" i="19"/>
  <c r="Q151" i="11"/>
  <c r="C151" i="19"/>
  <c r="P151" i="11"/>
  <c r="D150" i="19"/>
  <c r="Q150" i="11"/>
  <c r="C150" i="19"/>
  <c r="P150" i="11"/>
  <c r="D149" i="19"/>
  <c r="Q149" i="11"/>
  <c r="C149" i="19"/>
  <c r="P149" i="11"/>
  <c r="D148" i="19"/>
  <c r="Q148" i="11"/>
  <c r="C148" i="19"/>
  <c r="P148" i="11"/>
  <c r="D147" i="19"/>
  <c r="Q147" i="11"/>
  <c r="C147" i="19"/>
  <c r="P147" i="11"/>
  <c r="D146" i="19"/>
  <c r="Q146" i="11"/>
  <c r="C146" i="19"/>
  <c r="P146" i="11"/>
  <c r="D145" i="19"/>
  <c r="Q145" i="11"/>
  <c r="C145" i="19"/>
  <c r="P145" i="11"/>
  <c r="D144" i="19"/>
  <c r="Q144" i="11"/>
  <c r="C144" i="19"/>
  <c r="P144" i="11"/>
  <c r="D143" i="19"/>
  <c r="Q143" i="11"/>
  <c r="C143" i="19"/>
  <c r="P143" i="11"/>
  <c r="D142" i="19"/>
  <c r="Q142" i="11"/>
  <c r="C142" i="19"/>
  <c r="P142" i="11"/>
  <c r="D141" i="19"/>
  <c r="Q141" i="11"/>
  <c r="C141" i="19"/>
  <c r="P141" i="11"/>
  <c r="D140" i="19"/>
  <c r="Q140" i="11"/>
  <c r="C140" i="19"/>
  <c r="P140" i="11"/>
  <c r="D139" i="19"/>
  <c r="Q139" i="11"/>
  <c r="C139" i="19"/>
  <c r="P139" i="11"/>
  <c r="D138" i="19"/>
  <c r="Q138" i="11"/>
  <c r="C138" i="19"/>
  <c r="P138" i="11"/>
  <c r="D137" i="19"/>
  <c r="Q137" i="11"/>
  <c r="C137" i="19"/>
  <c r="P137" i="11"/>
  <c r="D136" i="19"/>
  <c r="Q136" i="11"/>
  <c r="C136" i="19"/>
  <c r="P136" i="11"/>
  <c r="D135" i="19"/>
  <c r="Q135" i="11"/>
  <c r="C135" i="19"/>
  <c r="P135" i="11"/>
  <c r="D134" i="19"/>
  <c r="Q134" i="11"/>
  <c r="C134" i="19"/>
  <c r="P134" i="11"/>
  <c r="D133" i="19"/>
  <c r="Q133" i="11"/>
  <c r="C133" i="19"/>
  <c r="P133" i="11"/>
  <c r="D132" i="19"/>
  <c r="Q132" i="11"/>
  <c r="C132" i="19"/>
  <c r="P132" i="11"/>
  <c r="D131" i="19"/>
  <c r="Q131" i="11"/>
  <c r="C131" i="19"/>
  <c r="P131" i="11"/>
  <c r="D130" i="19"/>
  <c r="Q130" i="11"/>
  <c r="C130" i="19"/>
  <c r="P130" i="11"/>
  <c r="D129" i="19"/>
  <c r="Q129" i="11"/>
  <c r="C129" i="19"/>
  <c r="P129" i="11"/>
  <c r="D128" i="19"/>
  <c r="Q128" i="11"/>
  <c r="C128" i="19"/>
  <c r="P128" i="11"/>
  <c r="D127" i="19"/>
  <c r="Q127" i="11"/>
  <c r="C127" i="19"/>
  <c r="P127" i="11"/>
  <c r="D126" i="19"/>
  <c r="Q126" i="11"/>
  <c r="C126" i="19"/>
  <c r="P126" i="11"/>
  <c r="D125" i="19"/>
  <c r="Q125" i="11"/>
  <c r="C125" i="19"/>
  <c r="P125" i="11"/>
  <c r="D124" i="19"/>
  <c r="Q124" i="11"/>
  <c r="C124" i="19"/>
  <c r="P124" i="11"/>
  <c r="D123" i="19"/>
  <c r="Q123" i="11"/>
  <c r="C123" i="19"/>
  <c r="P123" i="11"/>
  <c r="D122" i="19"/>
  <c r="Q122" i="11"/>
  <c r="C122" i="19"/>
  <c r="P122" i="11"/>
  <c r="D121" i="19"/>
  <c r="Q121" i="11"/>
  <c r="C121" i="19"/>
  <c r="P121" i="11"/>
  <c r="D120" i="19"/>
  <c r="Q120" i="11"/>
  <c r="C120" i="19"/>
  <c r="P120" i="11"/>
  <c r="D119" i="19"/>
  <c r="Q119" i="11"/>
  <c r="C119" i="19"/>
  <c r="P119" i="11"/>
  <c r="D118" i="19"/>
  <c r="Q118" i="11"/>
  <c r="C118" i="19"/>
  <c r="P118" i="11"/>
  <c r="D117" i="19"/>
  <c r="Q117" i="11"/>
  <c r="C117" i="19"/>
  <c r="P117" i="11"/>
  <c r="D116" i="19"/>
  <c r="Q116" i="11"/>
  <c r="C116" i="19"/>
  <c r="P116" i="11"/>
  <c r="D115" i="19"/>
  <c r="Q115" i="11"/>
  <c r="C115" i="19"/>
  <c r="P115" i="11"/>
  <c r="D114" i="19"/>
  <c r="Q114" i="11"/>
  <c r="C114" i="19"/>
  <c r="P114" i="11"/>
  <c r="D113" i="19"/>
  <c r="Q113" i="11"/>
  <c r="C113" i="19"/>
  <c r="P113" i="11"/>
  <c r="D112" i="19"/>
  <c r="Q112" i="11"/>
  <c r="C112" i="19"/>
  <c r="P112" i="11"/>
  <c r="D111" i="19"/>
  <c r="Q111" i="11"/>
  <c r="C111" i="19"/>
  <c r="P111" i="11"/>
  <c r="D110" i="19"/>
  <c r="Q110" i="11"/>
  <c r="C110" i="19"/>
  <c r="P110" i="11"/>
  <c r="D109" i="19"/>
  <c r="Q109" i="11"/>
  <c r="C109" i="19"/>
  <c r="P109" i="11"/>
  <c r="D108" i="19"/>
  <c r="Q108" i="11"/>
  <c r="C108" i="19"/>
  <c r="P108" i="11"/>
  <c r="D107" i="19"/>
  <c r="Q107" i="11"/>
  <c r="C107" i="19"/>
  <c r="P107" i="11"/>
  <c r="D106" i="19"/>
  <c r="Q106" i="11"/>
  <c r="C106" i="19"/>
  <c r="P106" i="11"/>
  <c r="D105" i="19"/>
  <c r="Q105" i="11"/>
  <c r="C105" i="19"/>
  <c r="P105" i="11"/>
  <c r="D104" i="19"/>
  <c r="Q104" i="11"/>
  <c r="C104" i="19"/>
  <c r="P104" i="11"/>
  <c r="D103" i="19"/>
  <c r="Q103" i="11"/>
  <c r="P103" i="11"/>
  <c r="D102" i="19"/>
  <c r="Q102" i="11"/>
  <c r="C102" i="19"/>
  <c r="P102" i="11"/>
  <c r="D101" i="19"/>
  <c r="Q101" i="11"/>
  <c r="C101" i="19"/>
  <c r="P101" i="11"/>
  <c r="D100" i="19"/>
  <c r="Q100" i="11"/>
  <c r="C100" i="19"/>
  <c r="P100" i="11"/>
  <c r="D99" i="19"/>
  <c r="Q99" i="11"/>
  <c r="C99" i="19"/>
  <c r="P99" i="11"/>
  <c r="D98" i="19"/>
  <c r="Q98" i="11"/>
  <c r="C98" i="19"/>
  <c r="P98" i="11"/>
  <c r="D97" i="19"/>
  <c r="Q97" i="11"/>
  <c r="C97" i="19"/>
  <c r="P97" i="11"/>
  <c r="D96" i="19"/>
  <c r="Q96" i="11"/>
  <c r="C96" i="19"/>
  <c r="P96" i="11"/>
  <c r="D95" i="19"/>
  <c r="Q95" i="11"/>
  <c r="C95" i="19"/>
  <c r="P95" i="11"/>
  <c r="D94" i="19"/>
  <c r="Q94" i="11"/>
  <c r="C94" i="19"/>
  <c r="P94" i="11"/>
  <c r="D93" i="19"/>
  <c r="Q93" i="11"/>
  <c r="C93" i="19"/>
  <c r="P93" i="11"/>
  <c r="D92" i="19"/>
  <c r="Q92" i="11"/>
  <c r="C92" i="19"/>
  <c r="P92" i="11"/>
  <c r="D91" i="19"/>
  <c r="Q91" i="11"/>
  <c r="C91" i="19"/>
  <c r="P91" i="11"/>
  <c r="D90" i="19"/>
  <c r="Q90" i="11"/>
  <c r="C90" i="19"/>
  <c r="P90" i="11"/>
  <c r="D89" i="19"/>
  <c r="Q89" i="11"/>
  <c r="C89" i="19"/>
  <c r="P89" i="11"/>
  <c r="D88" i="19"/>
  <c r="Q88" i="11"/>
  <c r="C88" i="19"/>
  <c r="P88" i="11"/>
  <c r="D87" i="19"/>
  <c r="Q87" i="11"/>
  <c r="C87" i="19"/>
  <c r="P87" i="11"/>
  <c r="D86" i="19"/>
  <c r="Q86" i="11"/>
  <c r="C86" i="19"/>
  <c r="P86" i="11"/>
  <c r="D85" i="19"/>
  <c r="Q85" i="11"/>
  <c r="C85" i="19"/>
  <c r="P85" i="11"/>
  <c r="D84" i="19"/>
  <c r="Q84" i="11"/>
  <c r="C84" i="19"/>
  <c r="P84" i="11"/>
  <c r="D83" i="19"/>
  <c r="Q83" i="11"/>
  <c r="C83" i="19"/>
  <c r="P83" i="11"/>
  <c r="D82" i="19"/>
  <c r="Q82" i="11"/>
  <c r="C82" i="19"/>
  <c r="P82" i="11"/>
  <c r="D81" i="19"/>
  <c r="Q81" i="11"/>
  <c r="C81" i="19"/>
  <c r="P81" i="11"/>
  <c r="D80" i="19"/>
  <c r="Q80" i="11"/>
  <c r="C80" i="19"/>
  <c r="P80" i="11"/>
  <c r="D79" i="19"/>
  <c r="Q79" i="11"/>
  <c r="C79" i="19"/>
  <c r="P79" i="11"/>
  <c r="D78" i="19"/>
  <c r="Q78" i="11"/>
  <c r="C78" i="19"/>
  <c r="P78" i="11"/>
  <c r="D77" i="19"/>
  <c r="Q77" i="11"/>
  <c r="C77" i="19"/>
  <c r="P77" i="11"/>
  <c r="D76" i="19"/>
  <c r="Q76" i="11"/>
  <c r="C76" i="19"/>
  <c r="P76" i="11"/>
  <c r="D75" i="19"/>
  <c r="Q75" i="11"/>
  <c r="C75" i="19"/>
  <c r="P75" i="11"/>
  <c r="Q74" i="11"/>
  <c r="C74" i="19"/>
  <c r="P74" i="11"/>
  <c r="D73" i="19"/>
  <c r="Q73" i="11"/>
  <c r="C73" i="19"/>
  <c r="P73" i="11"/>
  <c r="D72" i="19"/>
  <c r="Q72" i="11"/>
  <c r="C72" i="19"/>
  <c r="P72" i="11"/>
  <c r="D71" i="19"/>
  <c r="Q71" i="11"/>
  <c r="C71" i="19"/>
  <c r="P71" i="11"/>
  <c r="D70" i="19"/>
  <c r="Q70" i="11"/>
  <c r="C70" i="19"/>
  <c r="P70" i="11"/>
  <c r="D69" i="19"/>
  <c r="Q69" i="11"/>
  <c r="C69" i="19"/>
  <c r="P69" i="11"/>
  <c r="D68" i="19"/>
  <c r="Q68" i="11"/>
  <c r="C68" i="19"/>
  <c r="P68" i="11"/>
  <c r="D67" i="19"/>
  <c r="Q67" i="11"/>
  <c r="C67" i="19"/>
  <c r="P67" i="11"/>
  <c r="C4" i="12"/>
  <c r="X4" i="11"/>
  <c r="A4" i="12"/>
  <c r="V4" i="11"/>
  <c r="D4" i="12"/>
  <c r="Y4" i="11"/>
  <c r="B4" i="12" a="1"/>
  <c r="B4" i="12"/>
  <c r="W4" i="11"/>
  <c r="AN4" i="17"/>
  <c r="AN4" i="11"/>
  <c r="AO4" i="17"/>
  <c r="AO4" i="11"/>
  <c r="AP4" i="17"/>
  <c r="AP4" i="11"/>
  <c r="AQ4" i="17"/>
  <c r="AQ4" i="11"/>
  <c r="AR4" i="17"/>
  <c r="AR4" i="11"/>
  <c r="AS4" i="17"/>
  <c r="AS4" i="11"/>
  <c r="AT4" i="17"/>
  <c r="AT4" i="11"/>
  <c r="AU4" i="17"/>
  <c r="AU4" i="11"/>
  <c r="AV4" i="17"/>
  <c r="AV4" i="11"/>
  <c r="AW4" i="17"/>
  <c r="AW4" i="11"/>
  <c r="AX4" i="17"/>
  <c r="AX4" i="11"/>
  <c r="AY4" i="17"/>
  <c r="AY4" i="11"/>
  <c r="AZ4" i="17"/>
  <c r="AZ4" i="11"/>
  <c r="BA4" i="17"/>
  <c r="BA4" i="11"/>
  <c r="BB4" i="17"/>
  <c r="BB4" i="11"/>
  <c r="BC4" i="17"/>
  <c r="BC4" i="11"/>
  <c r="BD4" i="17"/>
  <c r="BD4" i="11"/>
  <c r="BE4" i="17"/>
  <c r="BE4" i="11"/>
  <c r="A5" i="19"/>
  <c r="N5" i="11"/>
  <c r="D5" i="12"/>
  <c r="Y5" i="11"/>
  <c r="A5" i="12"/>
  <c r="V5" i="11"/>
  <c r="C5" i="12"/>
  <c r="X5" i="11"/>
  <c r="B5" i="12" a="1"/>
  <c r="B5" i="12"/>
  <c r="W5" i="11"/>
  <c r="AN5" i="17"/>
  <c r="AN5" i="11"/>
  <c r="AO5" i="17"/>
  <c r="AO5" i="11"/>
  <c r="AP5" i="17"/>
  <c r="AP5" i="11"/>
  <c r="AQ5" i="17"/>
  <c r="AQ5" i="11"/>
  <c r="AR5" i="17"/>
  <c r="AR5" i="11"/>
  <c r="AS5" i="17"/>
  <c r="AS5" i="11"/>
  <c r="AT5" i="17"/>
  <c r="AT5" i="11"/>
  <c r="AU5" i="17"/>
  <c r="AU5" i="11"/>
  <c r="AV5" i="17"/>
  <c r="AV5" i="11"/>
  <c r="AW5" i="17"/>
  <c r="AW5" i="11"/>
  <c r="AX5" i="17"/>
  <c r="AX5" i="11"/>
  <c r="AY5" i="17"/>
  <c r="AY5" i="11"/>
  <c r="AZ5" i="17"/>
  <c r="AZ5" i="11"/>
  <c r="BA5" i="17"/>
  <c r="BA5" i="11"/>
  <c r="BB5" i="17"/>
  <c r="BB5" i="11"/>
  <c r="BC5" i="17"/>
  <c r="BC5" i="11"/>
  <c r="BD5" i="17"/>
  <c r="BD5" i="11"/>
  <c r="BE5" i="17"/>
  <c r="BE5" i="11"/>
  <c r="A6" i="19"/>
  <c r="N6" i="11"/>
  <c r="D6" i="12"/>
  <c r="Y6" i="11"/>
  <c r="A6" i="12"/>
  <c r="V6" i="11"/>
  <c r="C6" i="12"/>
  <c r="X6" i="11"/>
  <c r="B6" i="12" a="1"/>
  <c r="B6" i="12"/>
  <c r="W6" i="11"/>
  <c r="AN6" i="17"/>
  <c r="AN6" i="11"/>
  <c r="AO6" i="17"/>
  <c r="AO6" i="11"/>
  <c r="AP6" i="17"/>
  <c r="AP6" i="11"/>
  <c r="AQ6" i="17"/>
  <c r="AQ6" i="11"/>
  <c r="AR6" i="17"/>
  <c r="AR6" i="11"/>
  <c r="AS6" i="17"/>
  <c r="AS6" i="11"/>
  <c r="AT6" i="17"/>
  <c r="AT6" i="11"/>
  <c r="AU6" i="17"/>
  <c r="AU6" i="11"/>
  <c r="AV6" i="17"/>
  <c r="AV6" i="11"/>
  <c r="AW6" i="17"/>
  <c r="AW6" i="11"/>
  <c r="AX6" i="17"/>
  <c r="AX6" i="11"/>
  <c r="AY6" i="17"/>
  <c r="AY6" i="11"/>
  <c r="AZ6" i="17"/>
  <c r="AZ6" i="11"/>
  <c r="BA6" i="17"/>
  <c r="BA6" i="11"/>
  <c r="BB6" i="17"/>
  <c r="BB6" i="11"/>
  <c r="BC6" i="17"/>
  <c r="BC6" i="11"/>
  <c r="BD6" i="17"/>
  <c r="BD6" i="11"/>
  <c r="BE6" i="17"/>
  <c r="BE6" i="11"/>
  <c r="A7" i="19"/>
  <c r="N7" i="11"/>
  <c r="B7" i="12" a="1"/>
  <c r="B7" i="12"/>
  <c r="W7" i="11"/>
  <c r="C7" i="12"/>
  <c r="X7" i="11"/>
  <c r="A7" i="12"/>
  <c r="V7" i="11"/>
  <c r="D7" i="12"/>
  <c r="Y7" i="11"/>
  <c r="AN7" i="17"/>
  <c r="AN7" i="11"/>
  <c r="AO7" i="17"/>
  <c r="AO7" i="11"/>
  <c r="AP7" i="17"/>
  <c r="AP7" i="11"/>
  <c r="AQ7" i="17"/>
  <c r="AQ7" i="11"/>
  <c r="AR7" i="17"/>
  <c r="AR7" i="11"/>
  <c r="AS7" i="17"/>
  <c r="AS7" i="11"/>
  <c r="AT7" i="17"/>
  <c r="AT7" i="11"/>
  <c r="AU7" i="17"/>
  <c r="AU7" i="11"/>
  <c r="AV7" i="17"/>
  <c r="AV7" i="11"/>
  <c r="AW7" i="17"/>
  <c r="AW7" i="11"/>
  <c r="AX7" i="17"/>
  <c r="AX7" i="11"/>
  <c r="AY7" i="17"/>
  <c r="AY7" i="11"/>
  <c r="AZ7" i="17"/>
  <c r="AZ7" i="11"/>
  <c r="BA7" i="17"/>
  <c r="BA7" i="11"/>
  <c r="BB7" i="17"/>
  <c r="BB7" i="11"/>
  <c r="BC7" i="17"/>
  <c r="BC7" i="11"/>
  <c r="BD7" i="17"/>
  <c r="BD7" i="11"/>
  <c r="BE7" i="17"/>
  <c r="BE7" i="11"/>
  <c r="A8" i="19"/>
  <c r="N8" i="11"/>
  <c r="D8" i="12"/>
  <c r="Y8" i="11"/>
  <c r="A8" i="12"/>
  <c r="V8" i="11"/>
  <c r="C8" i="12"/>
  <c r="X8" i="11"/>
  <c r="B8" i="12" a="1"/>
  <c r="B8" i="12"/>
  <c r="W8" i="11"/>
  <c r="AN8" i="17"/>
  <c r="AN8" i="11"/>
  <c r="AO8" i="17"/>
  <c r="AO8" i="11"/>
  <c r="AP8" i="17"/>
  <c r="AP8" i="11"/>
  <c r="AQ8" i="17"/>
  <c r="AQ8" i="11"/>
  <c r="AR8" i="17"/>
  <c r="AR8" i="11"/>
  <c r="AS8" i="17"/>
  <c r="AS8" i="11"/>
  <c r="AT8" i="17"/>
  <c r="AT8" i="11"/>
  <c r="AU8" i="17"/>
  <c r="AU8" i="11"/>
  <c r="AV8" i="17"/>
  <c r="AV8" i="11"/>
  <c r="AW8" i="17"/>
  <c r="AW8" i="11"/>
  <c r="AX8" i="17"/>
  <c r="AX8" i="11"/>
  <c r="AY8" i="17"/>
  <c r="AY8" i="11"/>
  <c r="AZ8" i="17"/>
  <c r="AZ8" i="11"/>
  <c r="BA8" i="17"/>
  <c r="BA8" i="11"/>
  <c r="BB8" i="17"/>
  <c r="BB8" i="11"/>
  <c r="BC8" i="17"/>
  <c r="BC8" i="11"/>
  <c r="BD8" i="17"/>
  <c r="BD8" i="11"/>
  <c r="BE8" i="17"/>
  <c r="BE8" i="11"/>
  <c r="A9" i="19"/>
  <c r="N9" i="11"/>
  <c r="D9" i="12"/>
  <c r="Y9" i="11"/>
  <c r="A9" i="12"/>
  <c r="V9" i="11"/>
  <c r="C9" i="12"/>
  <c r="X9" i="11"/>
  <c r="B9" i="12" a="1"/>
  <c r="B9" i="12"/>
  <c r="W9" i="11"/>
  <c r="AN9" i="17"/>
  <c r="AN9" i="11"/>
  <c r="AO9" i="17"/>
  <c r="AO9" i="11"/>
  <c r="AP9" i="17"/>
  <c r="AP9" i="11"/>
  <c r="AQ9" i="17"/>
  <c r="AQ9" i="11"/>
  <c r="AS9" i="17"/>
  <c r="AS9" i="11"/>
  <c r="AR9" i="17"/>
  <c r="AR9" i="11"/>
  <c r="AT9" i="17"/>
  <c r="AT9" i="11"/>
  <c r="AU9" i="17"/>
  <c r="AU9" i="11"/>
  <c r="AV9" i="17"/>
  <c r="AV9" i="11"/>
  <c r="AW9" i="17"/>
  <c r="AW9" i="11"/>
  <c r="AX9" i="17"/>
  <c r="AX9" i="11"/>
  <c r="AY9" i="17"/>
  <c r="AY9" i="11"/>
  <c r="AZ9" i="17"/>
  <c r="AZ9" i="11"/>
  <c r="BA9" i="17"/>
  <c r="BA9" i="11"/>
  <c r="BB9" i="17"/>
  <c r="BB9" i="11"/>
  <c r="BC9" i="17"/>
  <c r="BC9" i="11"/>
  <c r="BD9" i="17"/>
  <c r="BD9" i="11"/>
  <c r="BE9" i="17"/>
  <c r="BE9" i="11"/>
  <c r="A10" i="19"/>
  <c r="N10" i="11"/>
  <c r="D10" i="12"/>
  <c r="Y10" i="11"/>
  <c r="C10" i="12"/>
  <c r="X10" i="11"/>
  <c r="A10" i="12"/>
  <c r="V10" i="11"/>
  <c r="B10" i="12" a="1"/>
  <c r="B10" i="12"/>
  <c r="W10" i="11"/>
  <c r="AN10" i="17"/>
  <c r="AN10" i="11"/>
  <c r="AO10" i="17"/>
  <c r="AO10" i="11"/>
  <c r="AP10" i="17"/>
  <c r="AP10" i="11"/>
  <c r="AQ10" i="17"/>
  <c r="AQ10" i="11"/>
  <c r="AR10" i="17"/>
  <c r="AR10" i="11"/>
  <c r="AS10" i="17"/>
  <c r="AS10" i="11"/>
  <c r="AT10" i="17"/>
  <c r="AT10" i="11"/>
  <c r="AU10" i="17"/>
  <c r="AU10" i="11"/>
  <c r="AV10" i="17"/>
  <c r="AV10" i="11"/>
  <c r="AW10" i="17"/>
  <c r="AW10" i="11"/>
  <c r="AX10" i="17"/>
  <c r="AX10" i="11"/>
  <c r="AY10" i="17"/>
  <c r="AY10" i="11"/>
  <c r="AZ10" i="17"/>
  <c r="AZ10" i="11"/>
  <c r="BA10" i="17"/>
  <c r="BA10" i="11"/>
  <c r="BB10" i="17"/>
  <c r="BB10" i="11"/>
  <c r="BC10" i="17"/>
  <c r="BC10" i="11"/>
  <c r="BE10" i="17"/>
  <c r="BE10" i="11"/>
  <c r="BD10" i="17"/>
  <c r="BD10" i="11"/>
  <c r="A11" i="19"/>
  <c r="N11" i="11"/>
  <c r="B11" i="19"/>
  <c r="O11" i="11"/>
  <c r="D11" i="19"/>
  <c r="Q11" i="11"/>
  <c r="C11" i="19"/>
  <c r="P11" i="11"/>
  <c r="B11" i="12" a="1"/>
  <c r="B11" i="12"/>
  <c r="W11" i="11"/>
  <c r="A11" i="12"/>
  <c r="V11" i="11"/>
  <c r="C11" i="12"/>
  <c r="X11" i="11"/>
  <c r="D11" i="12"/>
  <c r="Y11" i="11"/>
  <c r="AN11" i="17"/>
  <c r="AN11" i="11"/>
  <c r="AO11" i="17"/>
  <c r="AO11" i="11"/>
  <c r="AP11" i="17"/>
  <c r="AP11" i="11"/>
  <c r="AQ11" i="17"/>
  <c r="AQ11" i="11"/>
  <c r="AR11" i="17"/>
  <c r="AR11" i="11"/>
  <c r="AS11" i="17"/>
  <c r="AS11" i="11"/>
  <c r="AT11" i="17"/>
  <c r="AT11" i="11"/>
  <c r="AU11" i="17"/>
  <c r="AU11" i="11"/>
  <c r="AV11" i="17"/>
  <c r="AV11" i="11"/>
  <c r="AW11" i="17"/>
  <c r="AW11" i="11"/>
  <c r="AX11" i="17"/>
  <c r="AX11" i="11"/>
  <c r="AY11" i="17"/>
  <c r="AY11" i="11"/>
  <c r="AZ11" i="17"/>
  <c r="AZ11" i="11"/>
  <c r="BA11" i="17"/>
  <c r="BA11" i="11"/>
  <c r="BB11" i="17"/>
  <c r="BB11" i="11"/>
  <c r="BC11" i="17"/>
  <c r="BC11" i="11"/>
  <c r="BE11" i="17"/>
  <c r="BE11" i="11"/>
  <c r="BD11" i="17"/>
  <c r="BD11" i="11"/>
  <c r="B52" i="19"/>
  <c r="O52" i="11"/>
  <c r="B53" i="19"/>
  <c r="O53" i="11"/>
  <c r="B54" i="19"/>
  <c r="O54" i="11"/>
  <c r="B55" i="19"/>
  <c r="O55" i="11"/>
  <c r="B56" i="19"/>
  <c r="O56" i="11"/>
  <c r="B57" i="19"/>
  <c r="O57" i="11"/>
  <c r="B58" i="19"/>
  <c r="O58" i="11"/>
  <c r="B59" i="19"/>
  <c r="O59" i="11"/>
  <c r="B60" i="19"/>
  <c r="O60" i="11"/>
  <c r="B61" i="19"/>
  <c r="O61" i="11"/>
  <c r="B62" i="19"/>
  <c r="O62" i="11"/>
  <c r="B63" i="19"/>
  <c r="O63" i="11"/>
  <c r="B64" i="19"/>
  <c r="O64" i="11"/>
  <c r="B65" i="19"/>
  <c r="O65" i="11"/>
  <c r="B66" i="19"/>
  <c r="O66" i="11"/>
  <c r="D66" i="19"/>
  <c r="Q66" i="11"/>
  <c r="C66" i="19"/>
  <c r="P66" i="11"/>
  <c r="D65" i="19"/>
  <c r="Q65" i="11"/>
  <c r="C65" i="19"/>
  <c r="P65" i="11"/>
  <c r="D64" i="19"/>
  <c r="Q64" i="11"/>
  <c r="C64" i="19"/>
  <c r="P64" i="11"/>
  <c r="D63" i="19"/>
  <c r="Q63" i="11"/>
  <c r="C63" i="19"/>
  <c r="P63" i="11"/>
  <c r="D62" i="19"/>
  <c r="Q62" i="11"/>
  <c r="C62" i="19"/>
  <c r="P62" i="11"/>
  <c r="D61" i="19"/>
  <c r="Q61" i="11"/>
  <c r="C61" i="19"/>
  <c r="P61" i="11"/>
  <c r="D60" i="19"/>
  <c r="Q60" i="11"/>
  <c r="C60" i="19"/>
  <c r="P60" i="11"/>
  <c r="D59" i="19"/>
  <c r="Q59" i="11"/>
  <c r="C59" i="19"/>
  <c r="P59" i="11"/>
  <c r="D58" i="19"/>
  <c r="Q58" i="11"/>
  <c r="C58" i="19"/>
  <c r="P58" i="11"/>
  <c r="D57" i="19"/>
  <c r="Q57" i="11"/>
  <c r="C57" i="19"/>
  <c r="P57" i="11"/>
  <c r="D56" i="19"/>
  <c r="Q56" i="11"/>
  <c r="C56" i="19"/>
  <c r="P56" i="11"/>
  <c r="D55" i="19"/>
  <c r="Q55" i="11"/>
  <c r="C55" i="19"/>
  <c r="P55" i="11"/>
  <c r="D54" i="19"/>
  <c r="Q54" i="11"/>
  <c r="C54" i="19"/>
  <c r="P54" i="11"/>
  <c r="D53" i="19"/>
  <c r="Q53" i="11"/>
  <c r="C53" i="19"/>
  <c r="P53" i="11"/>
  <c r="D52" i="19"/>
  <c r="Q52" i="11"/>
  <c r="C52" i="19"/>
  <c r="P52" i="11"/>
  <c r="B5" i="19"/>
  <c r="O5" i="11"/>
  <c r="D5" i="19"/>
  <c r="Q5" i="11"/>
  <c r="C5" i="19"/>
  <c r="P5" i="11"/>
  <c r="B6" i="19"/>
  <c r="O6" i="11"/>
  <c r="D6" i="19"/>
  <c r="Q6" i="11"/>
  <c r="C6" i="19"/>
  <c r="P6" i="11"/>
  <c r="B7" i="19"/>
  <c r="O7" i="11"/>
  <c r="D7" i="19"/>
  <c r="Q7" i="11"/>
  <c r="C7" i="19"/>
  <c r="P7" i="11"/>
  <c r="B8" i="19"/>
  <c r="O8" i="11"/>
  <c r="D8" i="19"/>
  <c r="Q8" i="11"/>
  <c r="C8" i="19"/>
  <c r="P8" i="11"/>
  <c r="B9" i="19"/>
  <c r="O9" i="11"/>
  <c r="D9" i="19"/>
  <c r="Q9" i="11"/>
  <c r="C9" i="19"/>
  <c r="P9" i="11"/>
  <c r="B10" i="19"/>
  <c r="O10" i="11"/>
  <c r="D10" i="19"/>
  <c r="Q10" i="11"/>
  <c r="C10" i="19"/>
  <c r="P10" i="11"/>
  <c r="A12" i="19"/>
  <c r="N12" i="11"/>
  <c r="B12" i="19"/>
  <c r="O12" i="11"/>
  <c r="D12" i="19"/>
  <c r="Q12" i="11"/>
  <c r="C12" i="19"/>
  <c r="P12" i="11"/>
  <c r="B12" i="12" a="1"/>
  <c r="B12" i="12"/>
  <c r="W12" i="11"/>
  <c r="A12" i="12"/>
  <c r="V12" i="11"/>
  <c r="X12" i="11"/>
  <c r="Y12" i="11"/>
  <c r="AP12" i="17"/>
  <c r="AP12" i="11"/>
  <c r="AN12" i="17"/>
  <c r="AN12" i="11"/>
  <c r="AO12" i="17"/>
  <c r="AO12" i="11"/>
  <c r="AQ12" i="17"/>
  <c r="AQ12" i="11"/>
  <c r="AR12" i="17"/>
  <c r="AR12" i="11"/>
  <c r="AS12" i="17"/>
  <c r="AS12" i="11"/>
  <c r="AT12" i="17"/>
  <c r="AT12" i="11"/>
  <c r="AU12" i="17"/>
  <c r="AU12" i="11"/>
  <c r="AV12" i="17"/>
  <c r="AV12" i="11"/>
  <c r="AW12" i="17"/>
  <c r="AW12" i="11"/>
  <c r="AX12" i="17"/>
  <c r="AX12" i="11"/>
  <c r="AZ12" i="17"/>
  <c r="AZ12" i="11"/>
  <c r="BA12" i="17"/>
  <c r="BA12" i="11"/>
  <c r="BB12" i="17"/>
  <c r="BB12" i="11"/>
  <c r="BC12" i="17"/>
  <c r="BC12" i="11"/>
  <c r="BD12" i="17"/>
  <c r="BD12" i="11"/>
  <c r="BE12" i="17"/>
  <c r="BE12" i="11"/>
  <c r="AY12" i="17"/>
  <c r="AY12" i="11"/>
  <c r="A13" i="19"/>
  <c r="N13" i="11"/>
  <c r="B13" i="19"/>
  <c r="O13" i="11"/>
  <c r="D13" i="19"/>
  <c r="Q13" i="11"/>
  <c r="C13" i="19"/>
  <c r="P13" i="11"/>
  <c r="B13" i="12" a="1"/>
  <c r="B13" i="12"/>
  <c r="W13" i="11"/>
  <c r="C13" i="12"/>
  <c r="X13" i="11"/>
  <c r="A13" i="12"/>
  <c r="V13" i="11"/>
  <c r="D13" i="12"/>
  <c r="Y13" i="11"/>
  <c r="AN13" i="17"/>
  <c r="AN13" i="11"/>
  <c r="AO13" i="17"/>
  <c r="AO13" i="11"/>
  <c r="AP13" i="17"/>
  <c r="AP13" i="11"/>
  <c r="AQ13" i="17"/>
  <c r="AQ13" i="11"/>
  <c r="AR13" i="17"/>
  <c r="AR13" i="11"/>
  <c r="AS13" i="17"/>
  <c r="AS13" i="11"/>
  <c r="AT13" i="17"/>
  <c r="AT13" i="11"/>
  <c r="AU13" i="17"/>
  <c r="AU13" i="11"/>
  <c r="AV13" i="17"/>
  <c r="AV13" i="11"/>
  <c r="AW13" i="17"/>
  <c r="AW13" i="11"/>
  <c r="AX13" i="17"/>
  <c r="AX13" i="11"/>
  <c r="AY13" i="17"/>
  <c r="AY13" i="11"/>
  <c r="AZ13" i="17"/>
  <c r="AZ13" i="11"/>
  <c r="BA13" i="17"/>
  <c r="BA13" i="11"/>
  <c r="BB13" i="17"/>
  <c r="BB13" i="11"/>
  <c r="BC13" i="17"/>
  <c r="BC13" i="11"/>
  <c r="BD13" i="17"/>
  <c r="BD13" i="11"/>
  <c r="BE13" i="17"/>
  <c r="BE13" i="11"/>
  <c r="A14" i="19"/>
  <c r="N14" i="11"/>
  <c r="B14" i="19"/>
  <c r="O14" i="11"/>
  <c r="D14" i="19"/>
  <c r="Q14" i="11"/>
  <c r="C14" i="19"/>
  <c r="P14" i="11"/>
  <c r="B14" i="12" a="1"/>
  <c r="B14" i="12"/>
  <c r="W14" i="11"/>
  <c r="C14" i="12"/>
  <c r="X14" i="11"/>
  <c r="A14" i="12"/>
  <c r="V14" i="11"/>
  <c r="D14" i="12"/>
  <c r="Y14" i="11"/>
  <c r="AN14" i="17"/>
  <c r="AN14" i="11"/>
  <c r="AO14" i="17"/>
  <c r="AO14" i="11"/>
  <c r="AP14" i="17"/>
  <c r="AP14" i="11"/>
  <c r="AQ14" i="17"/>
  <c r="AQ14" i="11"/>
  <c r="AR14" i="17"/>
  <c r="AR14" i="11"/>
  <c r="AS14" i="17"/>
  <c r="AS14" i="11"/>
  <c r="AT14" i="17"/>
  <c r="AT14" i="11"/>
  <c r="AU14" i="17"/>
  <c r="AU14" i="11"/>
  <c r="AV14" i="17"/>
  <c r="AV14" i="11"/>
  <c r="AW14" i="17"/>
  <c r="AW14" i="11"/>
  <c r="AX14" i="17"/>
  <c r="AX14" i="11"/>
  <c r="AY14" i="17"/>
  <c r="AY14" i="11"/>
  <c r="AZ14" i="17"/>
  <c r="AZ14" i="11"/>
  <c r="BA14" i="17"/>
  <c r="BA14" i="11"/>
  <c r="BB14" i="17"/>
  <c r="BB14" i="11"/>
  <c r="BC14" i="17"/>
  <c r="BC14" i="11"/>
  <c r="BD14" i="17"/>
  <c r="BD14" i="11"/>
  <c r="BE14" i="17"/>
  <c r="BE14" i="11"/>
  <c r="A15" i="19"/>
  <c r="N15" i="11"/>
  <c r="B15" i="19"/>
  <c r="O15" i="11"/>
  <c r="D15" i="19"/>
  <c r="Q15" i="11"/>
  <c r="C15" i="19"/>
  <c r="P15" i="11"/>
  <c r="AN15" i="17"/>
  <c r="AN15" i="11"/>
  <c r="AO15" i="17"/>
  <c r="AO15" i="11"/>
  <c r="AP15" i="17"/>
  <c r="AP15" i="11"/>
  <c r="AQ15" i="17"/>
  <c r="AQ15" i="11"/>
  <c r="AR15" i="17"/>
  <c r="AR15" i="11"/>
  <c r="AS15" i="17"/>
  <c r="AS15" i="11"/>
  <c r="AT15" i="17"/>
  <c r="AT15" i="11"/>
  <c r="AU15" i="17"/>
  <c r="AU15" i="11"/>
  <c r="AV15" i="17"/>
  <c r="AV15" i="11"/>
  <c r="AW15" i="17"/>
  <c r="AW15" i="11"/>
  <c r="AX15" i="17"/>
  <c r="AX15" i="11"/>
  <c r="AZ15" i="17"/>
  <c r="AZ15" i="11"/>
  <c r="BA15" i="17"/>
  <c r="BA15" i="11"/>
  <c r="BB15" i="17"/>
  <c r="BB15" i="11"/>
  <c r="BC15" i="17"/>
  <c r="BC15" i="11"/>
  <c r="BD15" i="17"/>
  <c r="BD15" i="11"/>
  <c r="BE15" i="17"/>
  <c r="BE15" i="11"/>
  <c r="AY15" i="17"/>
  <c r="AY15" i="11"/>
  <c r="B15" i="12" a="1"/>
  <c r="B15" i="12"/>
  <c r="W15" i="11"/>
  <c r="A15" i="12"/>
  <c r="V15" i="11"/>
  <c r="C15" i="12"/>
  <c r="X15" i="11"/>
  <c r="D15" i="12"/>
  <c r="Y15" i="11"/>
  <c r="A16" i="19"/>
  <c r="N16" i="11"/>
  <c r="B16" i="19"/>
  <c r="O16" i="11"/>
  <c r="D16" i="19"/>
  <c r="Q16" i="11"/>
  <c r="C16" i="19"/>
  <c r="P16" i="11"/>
  <c r="B16" i="12" a="1"/>
  <c r="B16" i="12"/>
  <c r="W16" i="11"/>
  <c r="C16" i="12"/>
  <c r="X16" i="11"/>
  <c r="A16" i="12"/>
  <c r="V16" i="11"/>
  <c r="D16" i="12"/>
  <c r="Y16" i="11"/>
  <c r="AN16" i="17"/>
  <c r="AN16" i="11"/>
  <c r="AO16" i="17"/>
  <c r="AO16" i="11"/>
  <c r="AP16" i="17"/>
  <c r="AP16" i="11"/>
  <c r="AQ16" i="17"/>
  <c r="AQ16" i="11"/>
  <c r="AR16" i="17"/>
  <c r="AR16" i="11"/>
  <c r="AS16" i="17"/>
  <c r="AS16" i="11"/>
  <c r="AT16" i="17"/>
  <c r="AT16" i="11"/>
  <c r="AU16" i="17"/>
  <c r="AU16" i="11"/>
  <c r="AV16" i="17"/>
  <c r="AV16" i="11"/>
  <c r="AW16" i="17"/>
  <c r="AW16" i="11"/>
  <c r="AX16" i="17"/>
  <c r="AX16" i="11"/>
  <c r="AY16" i="17"/>
  <c r="AY16" i="11"/>
  <c r="AZ16" i="17"/>
  <c r="AZ16" i="11"/>
  <c r="BA16" i="17"/>
  <c r="BA16" i="11"/>
  <c r="BB16" i="17"/>
  <c r="BB16" i="11"/>
  <c r="BC16" i="17"/>
  <c r="BC16" i="11"/>
  <c r="BD16" i="17"/>
  <c r="BD16" i="11"/>
  <c r="BE16" i="17"/>
  <c r="BE16" i="11"/>
  <c r="A17" i="19"/>
  <c r="N17" i="11"/>
  <c r="B17" i="19"/>
  <c r="O17" i="11"/>
  <c r="D17" i="19"/>
  <c r="Q17" i="11"/>
  <c r="C17" i="19"/>
  <c r="P17" i="11"/>
  <c r="B17" i="12" a="1"/>
  <c r="B17" i="12"/>
  <c r="W17" i="11"/>
  <c r="C17" i="12"/>
  <c r="X17" i="11"/>
  <c r="A17" i="12"/>
  <c r="V17" i="11"/>
  <c r="D17" i="12"/>
  <c r="Y17" i="11"/>
  <c r="AN17" i="17"/>
  <c r="AN17" i="11"/>
  <c r="AO17" i="17"/>
  <c r="AO17" i="11"/>
  <c r="AP17" i="17"/>
  <c r="AP17" i="11"/>
  <c r="AQ17" i="17"/>
  <c r="AQ17" i="11"/>
  <c r="AR17" i="17"/>
  <c r="AR17" i="11"/>
  <c r="AS17" i="17"/>
  <c r="AS17" i="11"/>
  <c r="AT17" i="17"/>
  <c r="AT17" i="11"/>
  <c r="AU17" i="17"/>
  <c r="AU17" i="11"/>
  <c r="AV17" i="17"/>
  <c r="AV17" i="11"/>
  <c r="AW17" i="17"/>
  <c r="AW17" i="11"/>
  <c r="AX17" i="17"/>
  <c r="AX17" i="11"/>
  <c r="AY17" i="17"/>
  <c r="AY17" i="11"/>
  <c r="AZ17" i="17"/>
  <c r="AZ17" i="11"/>
  <c r="BA17" i="17"/>
  <c r="BA17" i="11"/>
  <c r="BB17" i="17"/>
  <c r="BB17" i="11"/>
  <c r="BC17" i="17"/>
  <c r="BC17" i="11"/>
  <c r="BD17" i="17"/>
  <c r="BD17" i="11"/>
  <c r="BE17" i="17"/>
  <c r="BE17" i="11"/>
  <c r="A18" i="19"/>
  <c r="N18" i="11"/>
  <c r="B18" i="19"/>
  <c r="O18" i="11"/>
  <c r="D18" i="19"/>
  <c r="Q18" i="11"/>
  <c r="C18" i="19"/>
  <c r="P18" i="11"/>
  <c r="D18" i="12"/>
  <c r="Y18" i="11"/>
  <c r="A18" i="12"/>
  <c r="V18" i="11"/>
  <c r="C18" i="12"/>
  <c r="X18" i="11"/>
  <c r="B18" i="12" a="1"/>
  <c r="B18" i="12"/>
  <c r="W18" i="11"/>
  <c r="AN18" i="17"/>
  <c r="AN18" i="11"/>
  <c r="AO18" i="17"/>
  <c r="AO18" i="11"/>
  <c r="AP18" i="17"/>
  <c r="AP18" i="11"/>
  <c r="AQ18" i="17"/>
  <c r="AQ18" i="11"/>
  <c r="AR18" i="17"/>
  <c r="AR18" i="11"/>
  <c r="AS18" i="17"/>
  <c r="AS18" i="11"/>
  <c r="AT18" i="17"/>
  <c r="AT18" i="11"/>
  <c r="AU18" i="17"/>
  <c r="AU18" i="11"/>
  <c r="AV18" i="17"/>
  <c r="AV18" i="11"/>
  <c r="AW18" i="17"/>
  <c r="AW18" i="11"/>
  <c r="AX18" i="17"/>
  <c r="AX18" i="11"/>
  <c r="AY18" i="17"/>
  <c r="AY18" i="11"/>
  <c r="AZ18" i="17"/>
  <c r="AZ18" i="11"/>
  <c r="BA18" i="17"/>
  <c r="BA18" i="11"/>
  <c r="BB18" i="17"/>
  <c r="BB18" i="11"/>
  <c r="BC18" i="17"/>
  <c r="BC18" i="11"/>
  <c r="BD18" i="17"/>
  <c r="BD18" i="11"/>
  <c r="BE18" i="17"/>
  <c r="BE18" i="11"/>
  <c r="A19" i="19"/>
  <c r="N19" i="11"/>
  <c r="B19" i="19"/>
  <c r="O19" i="11"/>
  <c r="D19" i="19"/>
  <c r="Q19" i="11"/>
  <c r="C19" i="19"/>
  <c r="P19" i="11"/>
  <c r="D19" i="12"/>
  <c r="Y19" i="11"/>
  <c r="A19" i="12"/>
  <c r="V19" i="11"/>
  <c r="C19" i="12"/>
  <c r="X19" i="11"/>
  <c r="B19" i="12" a="1"/>
  <c r="B19" i="12"/>
  <c r="W19" i="11"/>
  <c r="AN19" i="17"/>
  <c r="AN19" i="11"/>
  <c r="AO19" i="17"/>
  <c r="AO19" i="11"/>
  <c r="AP19" i="17"/>
  <c r="AP19" i="11"/>
  <c r="AQ19" i="17"/>
  <c r="AQ19" i="11"/>
  <c r="AR19" i="17"/>
  <c r="AR19" i="11"/>
  <c r="AS19" i="17"/>
  <c r="AS19" i="11"/>
  <c r="AT19" i="17"/>
  <c r="AT19" i="11"/>
  <c r="AU19" i="17"/>
  <c r="AU19" i="11"/>
  <c r="AV19" i="17"/>
  <c r="AV19" i="11"/>
  <c r="AW19" i="17"/>
  <c r="AW19" i="11"/>
  <c r="AX19" i="17"/>
  <c r="AX19" i="11"/>
  <c r="AY19" i="17"/>
  <c r="AY19" i="11"/>
  <c r="AZ19" i="17"/>
  <c r="AZ19" i="11"/>
  <c r="BA19" i="17"/>
  <c r="BA19" i="11"/>
  <c r="BB19" i="17"/>
  <c r="BB19" i="11"/>
  <c r="BC19" i="17"/>
  <c r="BC19" i="11"/>
  <c r="BD19" i="17"/>
  <c r="BD19" i="11"/>
  <c r="BE19" i="17"/>
  <c r="BE19" i="11"/>
  <c r="A20" i="19"/>
  <c r="N20" i="11"/>
  <c r="B20" i="19"/>
  <c r="O20" i="11"/>
  <c r="D20" i="19"/>
  <c r="Q20" i="11"/>
  <c r="C20" i="19"/>
  <c r="P20" i="11"/>
  <c r="D20" i="12"/>
  <c r="Y20" i="11"/>
  <c r="A20" i="12"/>
  <c r="V20" i="11"/>
  <c r="C20" i="12"/>
  <c r="X20" i="11"/>
  <c r="B20" i="12" a="1"/>
  <c r="B20" i="12"/>
  <c r="W20" i="11"/>
  <c r="AN20" i="17"/>
  <c r="AN20" i="11"/>
  <c r="AO20" i="17"/>
  <c r="AO20" i="11"/>
  <c r="AP20" i="17"/>
  <c r="AP20" i="11"/>
  <c r="AQ20" i="17"/>
  <c r="AQ20" i="11"/>
  <c r="AR20" i="17"/>
  <c r="AR20" i="11"/>
  <c r="AS20" i="17"/>
  <c r="AS20" i="11"/>
  <c r="AT20" i="17"/>
  <c r="AT20" i="11"/>
  <c r="AU20" i="17"/>
  <c r="AU20" i="11"/>
  <c r="AV20" i="17"/>
  <c r="AV20" i="11"/>
  <c r="AW20" i="17"/>
  <c r="AW20" i="11"/>
  <c r="AX20" i="17"/>
  <c r="AX20" i="11"/>
  <c r="AY20" i="17"/>
  <c r="AY20" i="11"/>
  <c r="AZ20" i="17"/>
  <c r="AZ20" i="11"/>
  <c r="BA20" i="17"/>
  <c r="BA20" i="11"/>
  <c r="BB20" i="17"/>
  <c r="BB20" i="11"/>
  <c r="BC20" i="17"/>
  <c r="BC20" i="11"/>
  <c r="BD20" i="17"/>
  <c r="BD20" i="11"/>
  <c r="BE20" i="17"/>
  <c r="BE20" i="11"/>
  <c r="A21" i="19"/>
  <c r="N21" i="11"/>
  <c r="B21" i="19"/>
  <c r="O21" i="11"/>
  <c r="D21" i="19"/>
  <c r="Q21" i="11"/>
  <c r="C21" i="19"/>
  <c r="P21" i="11"/>
  <c r="D21" i="12"/>
  <c r="Y21" i="11"/>
  <c r="A21" i="12"/>
  <c r="V21" i="11"/>
  <c r="C21" i="12"/>
  <c r="X21" i="11"/>
  <c r="B21" i="12" a="1"/>
  <c r="B21" i="12"/>
  <c r="W21" i="11"/>
  <c r="AN21" i="17"/>
  <c r="AN21" i="11"/>
  <c r="AO21" i="17"/>
  <c r="AO21" i="11"/>
  <c r="AP21" i="17"/>
  <c r="AP21" i="11"/>
  <c r="AQ21" i="17"/>
  <c r="AQ21" i="11"/>
  <c r="AR21" i="17"/>
  <c r="AR21" i="11"/>
  <c r="AS21" i="17"/>
  <c r="AS21" i="11"/>
  <c r="AT21" i="17"/>
  <c r="AT21" i="11"/>
  <c r="AU21" i="17"/>
  <c r="AU21" i="11"/>
  <c r="AV21" i="17"/>
  <c r="AV21" i="11"/>
  <c r="AW21" i="17"/>
  <c r="AW21" i="11"/>
  <c r="AX21" i="17"/>
  <c r="AX21" i="11"/>
  <c r="AY21" i="17"/>
  <c r="AY21" i="11"/>
  <c r="AZ21" i="17"/>
  <c r="AZ21" i="11"/>
  <c r="BA21" i="17"/>
  <c r="BA21" i="11"/>
  <c r="BB21" i="17"/>
  <c r="BB21" i="11"/>
  <c r="BC21" i="17"/>
  <c r="BC21" i="11"/>
  <c r="BD21" i="17"/>
  <c r="BD21" i="11"/>
  <c r="BE21" i="17"/>
  <c r="BE21" i="11"/>
  <c r="D22" i="19"/>
  <c r="Q22" i="11"/>
  <c r="A22" i="19"/>
  <c r="N22" i="11"/>
  <c r="B22" i="19"/>
  <c r="O22" i="11"/>
  <c r="C22" i="19"/>
  <c r="P22" i="11"/>
  <c r="B22" i="12" a="1"/>
  <c r="B22" i="12"/>
  <c r="W22" i="11"/>
  <c r="C22" i="12"/>
  <c r="X22" i="11"/>
  <c r="A22" i="12"/>
  <c r="V22" i="11"/>
  <c r="D22" i="12"/>
  <c r="Y22" i="11"/>
  <c r="AN22" i="17"/>
  <c r="AN22" i="11"/>
  <c r="AO22" i="17"/>
  <c r="AO22" i="11"/>
  <c r="AP22" i="17"/>
  <c r="AP22" i="11"/>
  <c r="AQ22" i="17"/>
  <c r="AQ22" i="11"/>
  <c r="AR22" i="17"/>
  <c r="AR22" i="11"/>
  <c r="AS22" i="17"/>
  <c r="AS22" i="11"/>
  <c r="AU22" i="17"/>
  <c r="AU22" i="11"/>
  <c r="AT22" i="17"/>
  <c r="AT22" i="11"/>
  <c r="AV22" i="17"/>
  <c r="AV22" i="11"/>
  <c r="AW22" i="17"/>
  <c r="AW22" i="11"/>
  <c r="AX22" i="17"/>
  <c r="AX22" i="11"/>
  <c r="AY22" i="17"/>
  <c r="AY22" i="11"/>
  <c r="AZ22" i="17"/>
  <c r="AZ22" i="11"/>
  <c r="BA22" i="17"/>
  <c r="BA22" i="11"/>
  <c r="BB22" i="17"/>
  <c r="BB22" i="11"/>
  <c r="BC22" i="17"/>
  <c r="BC22" i="11"/>
  <c r="BD22" i="17"/>
  <c r="BD22" i="11"/>
  <c r="BE22" i="17"/>
  <c r="BE22" i="11"/>
  <c r="A23" i="19"/>
  <c r="N23" i="11"/>
  <c r="B23" i="19"/>
  <c r="O23" i="11"/>
  <c r="D23" i="19"/>
  <c r="Q23" i="11"/>
  <c r="C23" i="19"/>
  <c r="P23" i="11"/>
  <c r="B23" i="12" a="1"/>
  <c r="B23" i="12"/>
  <c r="W23" i="11"/>
  <c r="C23" i="12"/>
  <c r="X23" i="11"/>
  <c r="A23" i="12"/>
  <c r="V23" i="11"/>
  <c r="D23" i="12"/>
  <c r="Y23" i="11"/>
  <c r="AN23" i="17"/>
  <c r="AN23" i="11"/>
  <c r="AO23" i="17"/>
  <c r="AO23" i="11"/>
  <c r="AP23" i="17"/>
  <c r="AP23" i="11"/>
  <c r="AQ23" i="17"/>
  <c r="AQ23" i="11"/>
  <c r="AT23" i="17"/>
  <c r="AT23" i="11"/>
  <c r="AU23" i="17"/>
  <c r="AU23" i="11"/>
  <c r="AV23" i="17"/>
  <c r="AV23" i="11"/>
  <c r="AW23" i="17"/>
  <c r="AW23" i="11"/>
  <c r="AX23" i="17"/>
  <c r="AX23" i="11"/>
  <c r="BA23" i="17"/>
  <c r="BA23" i="11"/>
  <c r="BD23" i="17"/>
  <c r="BD23" i="11"/>
  <c r="BE23" i="17"/>
  <c r="BE23" i="11"/>
  <c r="BC23" i="17"/>
  <c r="BC23" i="11"/>
  <c r="BB23" i="17"/>
  <c r="BB23" i="11"/>
  <c r="AZ23" i="17"/>
  <c r="AZ23" i="11"/>
  <c r="AY23" i="17"/>
  <c r="AY23" i="11"/>
  <c r="AS23" i="17"/>
  <c r="AS23" i="11"/>
  <c r="AR23" i="17"/>
  <c r="AR23" i="11"/>
  <c r="A24" i="19"/>
  <c r="N24" i="11"/>
  <c r="B24" i="19"/>
  <c r="O24" i="11"/>
  <c r="D24" i="19"/>
  <c r="Q24" i="11"/>
  <c r="C24" i="19"/>
  <c r="P24" i="11"/>
  <c r="AN24" i="17"/>
  <c r="AN24" i="11"/>
  <c r="AO24" i="17"/>
  <c r="AO24" i="11"/>
  <c r="AP24" i="17"/>
  <c r="AP24" i="11"/>
  <c r="AQ24" i="17"/>
  <c r="AQ24" i="11"/>
  <c r="AR24" i="17"/>
  <c r="AR24" i="11"/>
  <c r="AS24" i="17"/>
  <c r="AS24" i="11"/>
  <c r="AT24" i="17"/>
  <c r="AT24" i="11"/>
  <c r="AU24" i="17"/>
  <c r="AU24" i="11"/>
  <c r="AV24" i="17"/>
  <c r="AV24" i="11"/>
  <c r="AW24" i="17"/>
  <c r="AW24" i="11"/>
  <c r="AX24" i="17"/>
  <c r="AX24" i="11"/>
  <c r="AY24" i="17"/>
  <c r="AY24" i="11"/>
  <c r="BD24" i="17"/>
  <c r="BD24" i="11"/>
  <c r="BE24" i="17"/>
  <c r="BE24" i="11"/>
  <c r="BC24" i="17"/>
  <c r="BC24" i="11"/>
  <c r="BB24" i="17"/>
  <c r="BB24" i="11"/>
  <c r="BA24" i="17"/>
  <c r="BA24" i="11"/>
  <c r="AZ24" i="17"/>
  <c r="AZ24" i="11"/>
  <c r="D24" i="12"/>
  <c r="Y24" i="11"/>
  <c r="A24" i="12"/>
  <c r="V24" i="11"/>
  <c r="C24" i="12"/>
  <c r="X24" i="11"/>
  <c r="B24" i="12" a="1"/>
  <c r="B24" i="12"/>
  <c r="W24" i="11"/>
  <c r="A25" i="19"/>
  <c r="N25" i="11"/>
  <c r="B25" i="19"/>
  <c r="O25" i="11"/>
  <c r="D25" i="19"/>
  <c r="Q25" i="11"/>
  <c r="C25" i="19"/>
  <c r="P25" i="11"/>
  <c r="B25" i="12" a="1"/>
  <c r="B25" i="12"/>
  <c r="W25" i="11"/>
  <c r="C25" i="12"/>
  <c r="X25" i="11"/>
  <c r="A25" i="12"/>
  <c r="V25" i="11"/>
  <c r="D25" i="12"/>
  <c r="Y25" i="11"/>
  <c r="AN25" i="17"/>
  <c r="AN25" i="11"/>
  <c r="AO25" i="17"/>
  <c r="AO25" i="11"/>
  <c r="AP25" i="17"/>
  <c r="AP25" i="11"/>
  <c r="AQ25" i="17"/>
  <c r="AQ25" i="11"/>
  <c r="AR25" i="17"/>
  <c r="AR25" i="11"/>
  <c r="AS25" i="17"/>
  <c r="AS25" i="11"/>
  <c r="AT25" i="17"/>
  <c r="AT25" i="11"/>
  <c r="AU25" i="17"/>
  <c r="AU25" i="11"/>
  <c r="AW25" i="17"/>
  <c r="AW25" i="11"/>
  <c r="AV25" i="17"/>
  <c r="AV25" i="11"/>
  <c r="AX25" i="17"/>
  <c r="AX25" i="11"/>
  <c r="AY25" i="17"/>
  <c r="AY25" i="11"/>
  <c r="AZ25" i="17"/>
  <c r="AZ25" i="11"/>
  <c r="BA25" i="17"/>
  <c r="BA25" i="11"/>
  <c r="BB25" i="17"/>
  <c r="BB25" i="11"/>
  <c r="BC25" i="17"/>
  <c r="BC25" i="11"/>
  <c r="BD25" i="17"/>
  <c r="BD25" i="11"/>
  <c r="BE25" i="17"/>
  <c r="BE25" i="11"/>
  <c r="A26" i="19"/>
  <c r="N26" i="11"/>
  <c r="B26" i="19"/>
  <c r="O26" i="11"/>
  <c r="D26" i="19"/>
  <c r="Q26" i="11"/>
  <c r="C26" i="19"/>
  <c r="P26" i="11"/>
  <c r="B26" i="12" a="1"/>
  <c r="B26" i="12"/>
  <c r="W26" i="11"/>
  <c r="C26" i="12"/>
  <c r="X26" i="11"/>
  <c r="A26" i="12"/>
  <c r="V26" i="11"/>
  <c r="D26" i="12"/>
  <c r="Y26" i="11"/>
  <c r="AN26" i="17"/>
  <c r="AN26" i="11"/>
  <c r="AO26" i="17"/>
  <c r="AO26" i="11"/>
  <c r="AP26" i="17"/>
  <c r="AP26" i="11"/>
  <c r="AQ26" i="17"/>
  <c r="AQ26" i="11"/>
  <c r="AR26" i="17"/>
  <c r="AR26" i="11"/>
  <c r="AS26" i="17"/>
  <c r="AS26" i="11"/>
  <c r="AT26" i="17"/>
  <c r="AT26" i="11"/>
  <c r="AU26" i="17"/>
  <c r="AU26" i="11"/>
  <c r="AV26" i="17"/>
  <c r="AV26" i="11"/>
  <c r="AW26" i="17"/>
  <c r="AW26" i="11"/>
  <c r="AX26" i="17"/>
  <c r="AX26" i="11"/>
  <c r="AY26" i="17"/>
  <c r="AY26" i="11"/>
  <c r="AZ26" i="17"/>
  <c r="AZ26" i="11"/>
  <c r="BA26" i="17"/>
  <c r="BA26" i="11"/>
  <c r="BB26" i="17"/>
  <c r="BB26" i="11"/>
  <c r="BC26" i="17"/>
  <c r="BC26" i="11"/>
  <c r="BD26" i="17"/>
  <c r="BD26" i="11"/>
  <c r="BE26" i="17"/>
  <c r="BE26" i="11"/>
  <c r="A27" i="19"/>
  <c r="N27" i="11"/>
  <c r="B27" i="19"/>
  <c r="O27" i="11"/>
  <c r="D27" i="19"/>
  <c r="Q27" i="11"/>
  <c r="C27" i="19"/>
  <c r="P27" i="11"/>
  <c r="D27" i="12"/>
  <c r="Y27" i="11"/>
  <c r="A27" i="12"/>
  <c r="V27" i="11"/>
  <c r="C27" i="12"/>
  <c r="X27" i="11"/>
  <c r="B27" i="12" a="1"/>
  <c r="B27" i="12"/>
  <c r="W27" i="11"/>
  <c r="AN27" i="17"/>
  <c r="AN27" i="11"/>
  <c r="AO27" i="17"/>
  <c r="AO27" i="11"/>
  <c r="AP27" i="17"/>
  <c r="AP27" i="11"/>
  <c r="AQ27" i="17"/>
  <c r="AQ27" i="11"/>
  <c r="AR27" i="17"/>
  <c r="AR27" i="11"/>
  <c r="AS27" i="17"/>
  <c r="AS27" i="11"/>
  <c r="AT27" i="17"/>
  <c r="AT27" i="11"/>
  <c r="AU27" i="17"/>
  <c r="AU27" i="11"/>
  <c r="AV27" i="17"/>
  <c r="AV27" i="11"/>
  <c r="AW27" i="17"/>
  <c r="AW27" i="11"/>
  <c r="AX27" i="17"/>
  <c r="AX27" i="11"/>
  <c r="AY27" i="17"/>
  <c r="AY27" i="11"/>
  <c r="AZ27" i="17"/>
  <c r="AZ27" i="11"/>
  <c r="BA27" i="17"/>
  <c r="BA27" i="11"/>
  <c r="BB27" i="17"/>
  <c r="BB27" i="11"/>
  <c r="BC27" i="17"/>
  <c r="BC27" i="11"/>
  <c r="BD27" i="17"/>
  <c r="BD27" i="11"/>
  <c r="BE27" i="17"/>
  <c r="BE27" i="11"/>
  <c r="A28" i="19"/>
  <c r="N28" i="11"/>
  <c r="B28" i="19"/>
  <c r="O28" i="11"/>
  <c r="D28" i="19"/>
  <c r="Q28" i="11"/>
  <c r="C28" i="19"/>
  <c r="P28" i="11"/>
  <c r="D28" i="12"/>
  <c r="Y28" i="11"/>
  <c r="A28" i="12"/>
  <c r="V28" i="11"/>
  <c r="C28" i="12"/>
  <c r="X28" i="11"/>
  <c r="B28" i="12" a="1"/>
  <c r="B28" i="12"/>
  <c r="W28" i="11"/>
  <c r="AN28" i="17"/>
  <c r="AN28" i="11"/>
  <c r="AO28" i="17"/>
  <c r="AO28" i="11"/>
  <c r="AP28" i="17"/>
  <c r="AP28" i="11"/>
  <c r="AQ28" i="17"/>
  <c r="AQ28" i="11"/>
  <c r="AR28" i="17"/>
  <c r="AR28" i="11"/>
  <c r="AS28" i="17"/>
  <c r="AS28" i="11"/>
  <c r="AT28" i="17"/>
  <c r="AT28" i="11"/>
  <c r="AU28" i="17"/>
  <c r="AU28" i="11"/>
  <c r="AV28" i="17"/>
  <c r="AV28" i="11"/>
  <c r="AW28" i="17"/>
  <c r="AW28" i="11"/>
  <c r="AX28" i="17"/>
  <c r="AX28" i="11"/>
  <c r="AY28" i="17"/>
  <c r="AY28" i="11"/>
  <c r="AZ28" i="17"/>
  <c r="AZ28" i="11"/>
  <c r="BA28" i="17"/>
  <c r="BA28" i="11"/>
  <c r="BB28" i="17"/>
  <c r="BB28" i="11"/>
  <c r="BC28" i="17"/>
  <c r="BC28" i="11"/>
  <c r="BD28" i="17"/>
  <c r="BD28" i="11"/>
  <c r="BE28" i="17"/>
  <c r="BE28" i="11"/>
  <c r="A29" i="19"/>
  <c r="N29" i="11"/>
  <c r="B29" i="19"/>
  <c r="O29" i="11"/>
  <c r="D29" i="19"/>
  <c r="Q29" i="11"/>
  <c r="C29" i="19"/>
  <c r="P29" i="11"/>
  <c r="D29" i="12"/>
  <c r="Y29" i="11"/>
  <c r="A29" i="12"/>
  <c r="V29" i="11"/>
  <c r="C29" i="12"/>
  <c r="X29" i="11"/>
  <c r="B29" i="12" a="1"/>
  <c r="B29" i="12"/>
  <c r="W29" i="11"/>
  <c r="AN29" i="17"/>
  <c r="AN29" i="11"/>
  <c r="AO29" i="17"/>
  <c r="AO29" i="11"/>
  <c r="AP29" i="17"/>
  <c r="AP29" i="11"/>
  <c r="AQ29" i="17"/>
  <c r="AQ29" i="11"/>
  <c r="AR29" i="17"/>
  <c r="AR29" i="11"/>
  <c r="AS29" i="17"/>
  <c r="AS29" i="11"/>
  <c r="AT29" i="17"/>
  <c r="AT29" i="11"/>
  <c r="AU29" i="17"/>
  <c r="AU29" i="11"/>
  <c r="AV29" i="17"/>
  <c r="AV29" i="11"/>
  <c r="AW29" i="17"/>
  <c r="AW29" i="11"/>
  <c r="AX29" i="17"/>
  <c r="AX29" i="11"/>
  <c r="AY29" i="17"/>
  <c r="AY29" i="11"/>
  <c r="AZ29" i="17"/>
  <c r="AZ29" i="11"/>
  <c r="BA29" i="17"/>
  <c r="BA29" i="11"/>
  <c r="BB29" i="17"/>
  <c r="BB29" i="11"/>
  <c r="BC29" i="17"/>
  <c r="BC29" i="11"/>
  <c r="BD29" i="17"/>
  <c r="BD29" i="11"/>
  <c r="BE29" i="17"/>
  <c r="BE29" i="11"/>
  <c r="A30" i="19"/>
  <c r="N30" i="11"/>
  <c r="B30" i="19"/>
  <c r="O30" i="11"/>
  <c r="D30" i="19"/>
  <c r="Q30" i="11"/>
  <c r="C30" i="19"/>
  <c r="P30" i="11"/>
  <c r="AN30" i="17"/>
  <c r="AN30" i="11"/>
  <c r="AO30" i="17"/>
  <c r="AO30" i="11"/>
  <c r="AP30" i="17"/>
  <c r="AP30" i="11"/>
  <c r="AQ30" i="17"/>
  <c r="AQ30" i="11"/>
  <c r="AR30" i="17"/>
  <c r="AR30" i="11"/>
  <c r="AS30" i="17"/>
  <c r="AS30" i="11"/>
  <c r="AT30" i="17"/>
  <c r="AT30" i="11"/>
  <c r="AU30" i="17"/>
  <c r="AU30" i="11"/>
  <c r="AV30" i="17"/>
  <c r="AV30" i="11"/>
  <c r="AW30" i="17"/>
  <c r="AW30" i="11"/>
  <c r="AX30" i="17"/>
  <c r="AX30" i="11"/>
  <c r="AY30" i="17"/>
  <c r="AY30" i="11"/>
  <c r="AZ30" i="17"/>
  <c r="AZ30" i="11"/>
  <c r="BA30" i="17"/>
  <c r="BA30" i="11"/>
  <c r="BB30" i="17"/>
  <c r="BB30" i="11"/>
  <c r="BC30" i="17"/>
  <c r="BC30" i="11"/>
  <c r="BD30" i="17"/>
  <c r="BD30" i="11"/>
  <c r="BE30" i="17"/>
  <c r="BE30" i="11"/>
  <c r="A31" i="19"/>
  <c r="N31" i="11"/>
  <c r="B31" i="19"/>
  <c r="O31" i="11"/>
  <c r="D31" i="19"/>
  <c r="Q31" i="11"/>
  <c r="C31" i="19"/>
  <c r="P31" i="11"/>
  <c r="D30" i="12"/>
  <c r="Y30" i="11"/>
  <c r="A30" i="12"/>
  <c r="V30" i="11"/>
  <c r="C30" i="12"/>
  <c r="X30" i="11"/>
  <c r="B30" i="12" a="1"/>
  <c r="B30" i="12"/>
  <c r="W30" i="11"/>
  <c r="B31" i="12" a="1"/>
  <c r="B31" i="12"/>
  <c r="W31" i="11"/>
  <c r="C31" i="12"/>
  <c r="X31" i="11"/>
  <c r="A31" i="12"/>
  <c r="V31" i="11"/>
  <c r="D31" i="12"/>
  <c r="Y31" i="11"/>
  <c r="AN31" i="17"/>
  <c r="AN31" i="11"/>
  <c r="AO31" i="17"/>
  <c r="AO31" i="11"/>
  <c r="AP31" i="17"/>
  <c r="AP31" i="11"/>
  <c r="AQ31" i="17"/>
  <c r="AQ31" i="11"/>
  <c r="AR31" i="17"/>
  <c r="AR31" i="11"/>
  <c r="AS31" i="17"/>
  <c r="AS31" i="11"/>
  <c r="AT31" i="17"/>
  <c r="AT31" i="11"/>
  <c r="AU31" i="17"/>
  <c r="AU31" i="11"/>
  <c r="AV31" i="17"/>
  <c r="AV31" i="11"/>
  <c r="AW31" i="17"/>
  <c r="AW31" i="11"/>
  <c r="AX31" i="17"/>
  <c r="AX31" i="11"/>
  <c r="AY31" i="17"/>
  <c r="AY31" i="11"/>
  <c r="AZ31" i="17"/>
  <c r="AZ31" i="11"/>
  <c r="BA31" i="17"/>
  <c r="BA31" i="11"/>
  <c r="BB31" i="17"/>
  <c r="BB31" i="11"/>
  <c r="BC31" i="17"/>
  <c r="BC31" i="11"/>
  <c r="BD31" i="17"/>
  <c r="BD31" i="11"/>
  <c r="BE31" i="17"/>
  <c r="BE31" i="11"/>
  <c r="A32" i="19"/>
  <c r="N32" i="11"/>
  <c r="B32" i="19"/>
  <c r="O32" i="11"/>
  <c r="D32" i="19"/>
  <c r="Q32" i="11"/>
  <c r="C32" i="19"/>
  <c r="P32" i="11"/>
  <c r="D32" i="12"/>
  <c r="Y32" i="11"/>
  <c r="A32" i="12"/>
  <c r="V32" i="11"/>
  <c r="C32" i="12"/>
  <c r="X32" i="11"/>
  <c r="B32" i="12" a="1"/>
  <c r="B32" i="12"/>
  <c r="W32" i="11"/>
  <c r="AN32" i="17"/>
  <c r="AN32" i="11"/>
  <c r="AO32" i="17"/>
  <c r="AO32" i="11"/>
  <c r="AP32" i="17"/>
  <c r="AP32" i="11"/>
  <c r="AQ32" i="17"/>
  <c r="AQ32" i="11"/>
  <c r="AR32" i="17"/>
  <c r="AR32" i="11"/>
  <c r="AS32" i="17"/>
  <c r="AS32" i="11"/>
  <c r="AT32" i="17"/>
  <c r="AT32" i="11"/>
  <c r="AU32" i="17"/>
  <c r="AU32" i="11"/>
  <c r="AV32" i="17"/>
  <c r="AV32" i="11"/>
  <c r="AW32" i="17"/>
  <c r="AW32" i="11"/>
  <c r="AX32" i="17"/>
  <c r="AX32" i="11"/>
  <c r="AY32" i="17"/>
  <c r="AY32" i="11"/>
  <c r="AZ32" i="17"/>
  <c r="AZ32" i="11"/>
  <c r="BA32" i="17"/>
  <c r="BA32" i="11"/>
  <c r="BB32" i="17"/>
  <c r="BB32" i="11"/>
  <c r="BC32" i="17"/>
  <c r="BC32" i="11"/>
  <c r="BD32" i="17"/>
  <c r="BD32" i="11"/>
  <c r="BE32" i="17"/>
  <c r="BE32" i="11"/>
  <c r="A4" i="19"/>
  <c r="N4" i="11"/>
  <c r="B4" i="19"/>
  <c r="O4" i="11"/>
  <c r="D4" i="19"/>
  <c r="Q4" i="11"/>
  <c r="C4" i="19"/>
  <c r="P4" i="11"/>
  <c r="A3" i="19"/>
  <c r="N3" i="11"/>
  <c r="B3" i="19"/>
  <c r="O3" i="11"/>
  <c r="D3" i="19"/>
  <c r="Q3" i="11"/>
  <c r="C3" i="19"/>
  <c r="P3" i="11"/>
  <c r="C2" i="19"/>
  <c r="P2" i="11"/>
  <c r="B2" i="19"/>
  <c r="O2" i="11"/>
  <c r="A2" i="19"/>
  <c r="N2" i="11"/>
  <c r="D2" i="19"/>
  <c r="Q2" i="11"/>
  <c r="A33" i="19"/>
  <c r="N33" i="11"/>
  <c r="B33" i="19"/>
  <c r="O33" i="11"/>
  <c r="D33" i="19"/>
  <c r="Q33" i="11"/>
  <c r="C33" i="19"/>
  <c r="P33" i="11"/>
  <c r="D33" i="12"/>
  <c r="Y33" i="11"/>
  <c r="A33" i="12"/>
  <c r="V33" i="11"/>
  <c r="C33" i="12"/>
  <c r="X33" i="11"/>
  <c r="B33" i="12" a="1"/>
  <c r="B33" i="12"/>
  <c r="W33" i="11"/>
  <c r="AN33" i="17"/>
  <c r="AN33" i="11"/>
  <c r="AO33" i="17"/>
  <c r="AO33" i="11"/>
  <c r="AP33" i="17"/>
  <c r="AP33" i="11"/>
  <c r="AQ33" i="17"/>
  <c r="AQ33" i="11"/>
  <c r="AR33" i="17"/>
  <c r="AR33" i="11"/>
  <c r="AS33" i="17"/>
  <c r="AS33" i="11"/>
  <c r="AT33" i="17"/>
  <c r="AT33" i="11"/>
  <c r="AU33" i="17"/>
  <c r="AU33" i="11"/>
  <c r="AV33" i="17"/>
  <c r="AV33" i="11"/>
  <c r="AW33" i="17"/>
  <c r="AW33" i="11"/>
  <c r="AX33" i="17"/>
  <c r="AX33" i="11"/>
  <c r="AY33" i="17"/>
  <c r="AY33" i="11"/>
  <c r="AZ33" i="17"/>
  <c r="AZ33" i="11"/>
  <c r="BA33" i="17"/>
  <c r="BA33" i="11"/>
  <c r="BB33" i="17"/>
  <c r="BB33" i="11"/>
  <c r="BC33" i="17"/>
  <c r="BC33" i="11"/>
  <c r="BD33" i="17"/>
  <c r="BD33" i="11"/>
  <c r="BE33" i="17"/>
  <c r="BE33" i="11"/>
  <c r="A34" i="19"/>
  <c r="N34" i="11"/>
  <c r="B34" i="19"/>
  <c r="O34" i="11"/>
  <c r="D34" i="19"/>
  <c r="Q34" i="11"/>
  <c r="C34" i="19"/>
  <c r="P34" i="11"/>
  <c r="D34" i="12"/>
  <c r="Y34" i="11"/>
  <c r="A34" i="12"/>
  <c r="V34" i="11"/>
  <c r="C34" i="12"/>
  <c r="X34" i="11"/>
  <c r="B34" i="12" a="1"/>
  <c r="B34" i="12"/>
  <c r="W34" i="11"/>
  <c r="AN34" i="17"/>
  <c r="AN34" i="11"/>
  <c r="AO34" i="17"/>
  <c r="AO34" i="11"/>
  <c r="AP34" i="17"/>
  <c r="AP34" i="11"/>
  <c r="AQ34" i="17"/>
  <c r="AQ34" i="11"/>
  <c r="AR34" i="17"/>
  <c r="AR34" i="11"/>
  <c r="AS34" i="17"/>
  <c r="AS34" i="11"/>
  <c r="AT34" i="17"/>
  <c r="AT34" i="11"/>
  <c r="AU34" i="17"/>
  <c r="AU34" i="11"/>
  <c r="AV34" i="17"/>
  <c r="AV34" i="11"/>
  <c r="AW34" i="17"/>
  <c r="AW34" i="11"/>
  <c r="AX34" i="17"/>
  <c r="AX34" i="11"/>
  <c r="AY34" i="17"/>
  <c r="AY34" i="11"/>
  <c r="AZ34" i="17"/>
  <c r="AZ34" i="11"/>
  <c r="BA34" i="17"/>
  <c r="BA34" i="11"/>
  <c r="BB34" i="17"/>
  <c r="BB34" i="11"/>
  <c r="BC34" i="17"/>
  <c r="BC34" i="11"/>
  <c r="BD34" i="17"/>
  <c r="BD34" i="11"/>
  <c r="BE34" i="17"/>
  <c r="BE34" i="11"/>
  <c r="A35" i="19"/>
  <c r="N35" i="11"/>
  <c r="B35" i="19"/>
  <c r="O35" i="11"/>
  <c r="D35" i="19"/>
  <c r="Q35" i="11"/>
  <c r="C35" i="19"/>
  <c r="P35" i="11"/>
  <c r="B35" i="12" a="1"/>
  <c r="B35" i="12"/>
  <c r="W35" i="11"/>
  <c r="C35" i="12"/>
  <c r="X35" i="11"/>
  <c r="A35" i="12"/>
  <c r="V35" i="11"/>
  <c r="D35" i="12"/>
  <c r="Y35" i="11"/>
  <c r="AN35" i="17"/>
  <c r="AN35" i="11"/>
  <c r="AO35" i="17"/>
  <c r="AO35" i="11"/>
  <c r="AP35" i="17"/>
  <c r="AP35" i="11"/>
  <c r="AQ35" i="17"/>
  <c r="AQ35" i="11"/>
  <c r="AR35" i="17"/>
  <c r="AR35" i="11"/>
  <c r="AS35" i="17"/>
  <c r="AS35" i="11"/>
  <c r="AT35" i="17"/>
  <c r="AT35" i="11"/>
  <c r="AU35" i="17"/>
  <c r="AU35" i="11"/>
  <c r="AV35" i="17"/>
  <c r="AV35" i="11"/>
  <c r="AW35" i="17"/>
  <c r="AW35" i="11"/>
  <c r="AX35" i="17"/>
  <c r="AX35" i="11"/>
  <c r="AY35" i="17"/>
  <c r="AY35" i="11"/>
  <c r="AZ35" i="17"/>
  <c r="AZ35" i="11"/>
  <c r="BA35" i="17"/>
  <c r="BA35" i="11"/>
  <c r="BB35" i="17"/>
  <c r="BB35" i="11"/>
  <c r="BC35" i="17"/>
  <c r="BC35" i="11"/>
  <c r="BD35" i="17"/>
  <c r="BD35" i="11"/>
  <c r="BE35" i="17"/>
  <c r="BE35" i="11"/>
  <c r="A36" i="19"/>
  <c r="N36" i="11"/>
  <c r="B36" i="19"/>
  <c r="O36" i="11"/>
  <c r="D36" i="19"/>
  <c r="Q36" i="11"/>
  <c r="C36" i="19"/>
  <c r="P36" i="11"/>
  <c r="B36" i="12" a="1"/>
  <c r="B36" i="12"/>
  <c r="W36" i="11"/>
  <c r="C36" i="12"/>
  <c r="X36" i="11"/>
  <c r="A36" i="12"/>
  <c r="V36" i="11"/>
  <c r="D36" i="12"/>
  <c r="Y36" i="11"/>
  <c r="AN36" i="17"/>
  <c r="AN36" i="11"/>
  <c r="AO36" i="17"/>
  <c r="AO36" i="11"/>
  <c r="AP36" i="17"/>
  <c r="AP36" i="11"/>
  <c r="AQ36" i="17"/>
  <c r="AQ36" i="11"/>
  <c r="AR36" i="17"/>
  <c r="AR36" i="11"/>
  <c r="AS36" i="17"/>
  <c r="AS36" i="11"/>
  <c r="AT36" i="17"/>
  <c r="AT36" i="11"/>
  <c r="AU36" i="17"/>
  <c r="AU36" i="11"/>
  <c r="AV36" i="17"/>
  <c r="AV36" i="11"/>
  <c r="AW36" i="17"/>
  <c r="AW36" i="11"/>
  <c r="AX36" i="17"/>
  <c r="AX36" i="11"/>
  <c r="BA36" i="17"/>
  <c r="BA36" i="11"/>
  <c r="BE36" i="17"/>
  <c r="BE36" i="11"/>
  <c r="BD36" i="17"/>
  <c r="BD36" i="11"/>
  <c r="BC36" i="17"/>
  <c r="BC36" i="11"/>
  <c r="BB36" i="17"/>
  <c r="BB36" i="11"/>
  <c r="AZ36" i="17"/>
  <c r="AZ36" i="11"/>
  <c r="AY36" i="17"/>
  <c r="AY36" i="11"/>
  <c r="A37" i="19"/>
  <c r="N37" i="11"/>
  <c r="B37" i="19"/>
  <c r="O37" i="11"/>
  <c r="D37" i="19"/>
  <c r="Q37" i="11"/>
  <c r="C37" i="19"/>
  <c r="P37" i="11"/>
  <c r="D37" i="12"/>
  <c r="Y37" i="11"/>
  <c r="A37" i="12"/>
  <c r="V37" i="11"/>
  <c r="C37" i="12"/>
  <c r="X37" i="11"/>
  <c r="B37" i="12" a="1"/>
  <c r="B37" i="12"/>
  <c r="W37" i="11"/>
  <c r="AN37" i="17"/>
  <c r="AN37" i="11"/>
  <c r="AO37" i="17"/>
  <c r="AO37" i="11"/>
  <c r="AP37" i="17"/>
  <c r="AP37" i="11"/>
  <c r="AQ37" i="17"/>
  <c r="AQ37" i="11"/>
  <c r="AR37" i="17"/>
  <c r="AR37" i="11"/>
  <c r="AS37" i="17"/>
  <c r="AS37" i="11"/>
  <c r="AT37" i="17"/>
  <c r="AT37" i="11"/>
  <c r="AU37" i="17"/>
  <c r="AU37" i="11"/>
  <c r="AV37" i="17"/>
  <c r="AV37" i="11"/>
  <c r="AW37" i="17"/>
  <c r="AW37" i="11"/>
  <c r="AY37" i="17"/>
  <c r="AY37" i="11"/>
  <c r="AZ37" i="17"/>
  <c r="AZ37" i="11"/>
  <c r="BA37" i="17"/>
  <c r="BA37" i="11"/>
  <c r="BB37" i="17"/>
  <c r="BB37" i="11"/>
  <c r="BC37" i="17"/>
  <c r="BC37" i="11"/>
  <c r="BD37" i="17"/>
  <c r="BD37" i="11"/>
  <c r="BE37" i="17"/>
  <c r="BE37" i="11"/>
  <c r="A38" i="19"/>
  <c r="N38" i="11"/>
  <c r="B38" i="19"/>
  <c r="O38" i="11"/>
  <c r="D38" i="19"/>
  <c r="Q38" i="11"/>
  <c r="C38" i="19"/>
  <c r="P38" i="11"/>
  <c r="B38" i="12" a="1"/>
  <c r="B38" i="12"/>
  <c r="W38" i="11"/>
  <c r="C38" i="12"/>
  <c r="X38" i="11"/>
  <c r="A38" i="12"/>
  <c r="V38" i="11"/>
  <c r="D38" i="12"/>
  <c r="Y38" i="11"/>
  <c r="AN38" i="17"/>
  <c r="AN38" i="11"/>
  <c r="AO38" i="17"/>
  <c r="AO38" i="11"/>
  <c r="AP38" i="17"/>
  <c r="AP38" i="11"/>
  <c r="AQ38" i="17"/>
  <c r="AQ38" i="11"/>
  <c r="AS38" i="17"/>
  <c r="AS38" i="11"/>
  <c r="AT38" i="17"/>
  <c r="AT38" i="11"/>
  <c r="AU38" i="17"/>
  <c r="AU38" i="11"/>
  <c r="AV38" i="17"/>
  <c r="AV38" i="11"/>
  <c r="AW38" i="17"/>
  <c r="AW38" i="11"/>
  <c r="AX38" i="17"/>
  <c r="AX38" i="11"/>
  <c r="AY38" i="17"/>
  <c r="AY38" i="11"/>
  <c r="AZ38" i="17"/>
  <c r="AZ38" i="11"/>
  <c r="BA38" i="17"/>
  <c r="BA38" i="11"/>
  <c r="BB38" i="17"/>
  <c r="BB38" i="11"/>
  <c r="BC38" i="17"/>
  <c r="BC38" i="11"/>
  <c r="BD38" i="17"/>
  <c r="BD38" i="11"/>
  <c r="BE38" i="17"/>
  <c r="BE38" i="11"/>
  <c r="AR38" i="17"/>
  <c r="AR38" i="11"/>
  <c r="A39" i="19"/>
  <c r="N39" i="11"/>
  <c r="B39" i="19"/>
  <c r="O39" i="11"/>
  <c r="D39" i="19"/>
  <c r="Q39" i="11"/>
  <c r="C39" i="19"/>
  <c r="P39" i="11"/>
  <c r="D39" i="12"/>
  <c r="Y39" i="11"/>
  <c r="A39" i="12"/>
  <c r="V39" i="11"/>
  <c r="C39" i="12"/>
  <c r="X39" i="11"/>
  <c r="B39" i="12" a="1"/>
  <c r="B39" i="12"/>
  <c r="W39" i="11"/>
  <c r="AN39" i="17"/>
  <c r="AN39" i="11"/>
  <c r="AO39" i="17"/>
  <c r="AO39" i="11"/>
  <c r="AP39" i="17"/>
  <c r="AP39" i="11"/>
  <c r="AQ39" i="17"/>
  <c r="AQ39" i="11"/>
  <c r="AR39" i="17"/>
  <c r="AR39" i="11"/>
  <c r="AS39" i="17"/>
  <c r="AS39" i="11"/>
  <c r="AT39" i="17"/>
  <c r="AT39" i="11"/>
  <c r="AU39" i="17"/>
  <c r="AU39" i="11"/>
  <c r="AV39" i="17"/>
  <c r="AV39" i="11"/>
  <c r="AW39" i="17"/>
  <c r="AW39" i="11"/>
  <c r="AX39" i="17"/>
  <c r="AX39" i="11"/>
  <c r="AY39" i="17"/>
  <c r="AY39" i="11"/>
  <c r="AZ39" i="17"/>
  <c r="AZ39" i="11"/>
  <c r="BA39" i="17"/>
  <c r="BA39" i="11"/>
  <c r="BB39" i="17"/>
  <c r="BB39" i="11"/>
  <c r="BC39" i="17"/>
  <c r="BC39" i="11"/>
  <c r="BD39" i="17"/>
  <c r="BD39" i="11"/>
  <c r="BE39" i="17"/>
  <c r="BE39" i="11"/>
  <c r="A40" i="19"/>
  <c r="N40" i="11"/>
  <c r="B40" i="19"/>
  <c r="O40" i="11"/>
  <c r="D40" i="19"/>
  <c r="Q40" i="11"/>
  <c r="C40" i="19"/>
  <c r="P40" i="11"/>
  <c r="D40" i="12"/>
  <c r="Y40" i="11"/>
  <c r="A40" i="12"/>
  <c r="V40" i="11"/>
  <c r="C40" i="12"/>
  <c r="X40" i="11"/>
  <c r="B40" i="12" a="1"/>
  <c r="B40" i="12"/>
  <c r="W40" i="11"/>
  <c r="AN40" i="17"/>
  <c r="AN40" i="11"/>
  <c r="AO40" i="17"/>
  <c r="AO40" i="11"/>
  <c r="AP40" i="17"/>
  <c r="AP40" i="11"/>
  <c r="AQ40" i="17"/>
  <c r="AQ40" i="11"/>
  <c r="AR40" i="17"/>
  <c r="AR40" i="11"/>
  <c r="AS40" i="17"/>
  <c r="AS40" i="11"/>
  <c r="AT40" i="17"/>
  <c r="AT40" i="11"/>
  <c r="AU40" i="17"/>
  <c r="AU40" i="11"/>
  <c r="AV40" i="17"/>
  <c r="AV40" i="11"/>
  <c r="AW40" i="17"/>
  <c r="AW40" i="11"/>
  <c r="AX40" i="17"/>
  <c r="AX40" i="11"/>
  <c r="AY40" i="17"/>
  <c r="AY40" i="11"/>
  <c r="AZ40" i="17"/>
  <c r="AZ40" i="11"/>
  <c r="BA40" i="17"/>
  <c r="BA40" i="11"/>
  <c r="BB40" i="17"/>
  <c r="BB40" i="11"/>
  <c r="BC40" i="17"/>
  <c r="BC40" i="11"/>
  <c r="BD40" i="17"/>
  <c r="BD40" i="11"/>
  <c r="BE40" i="17"/>
  <c r="BE40" i="11"/>
  <c r="A41" i="19"/>
  <c r="N41" i="11"/>
  <c r="B41" i="19"/>
  <c r="O41" i="11"/>
  <c r="D41" i="19"/>
  <c r="Q41" i="11"/>
  <c r="C41" i="19"/>
  <c r="P41" i="11"/>
  <c r="B41" i="12" a="1"/>
  <c r="B41" i="12"/>
  <c r="W41" i="11"/>
  <c r="C41" i="12"/>
  <c r="X41" i="11"/>
  <c r="A41" i="12"/>
  <c r="V41" i="11"/>
  <c r="D41" i="12"/>
  <c r="Y41" i="11"/>
  <c r="AN41" i="17"/>
  <c r="AN41" i="11"/>
  <c r="AO41" i="17"/>
  <c r="AO41" i="11"/>
  <c r="AP41" i="17"/>
  <c r="AP41" i="11"/>
  <c r="AQ41" i="17"/>
  <c r="AQ41" i="11"/>
  <c r="AR41" i="17"/>
  <c r="AR41" i="11"/>
  <c r="AS41" i="17"/>
  <c r="AS41" i="11"/>
  <c r="AT41" i="17"/>
  <c r="AT41" i="11"/>
  <c r="AU41" i="17"/>
  <c r="AU41" i="11"/>
  <c r="AV41" i="17"/>
  <c r="AV41" i="11"/>
  <c r="AW41" i="17"/>
  <c r="AW41" i="11"/>
  <c r="AX41" i="17"/>
  <c r="AX41" i="11"/>
  <c r="AY41" i="17"/>
  <c r="AY41" i="11"/>
  <c r="AZ41" i="17"/>
  <c r="AZ41" i="11"/>
  <c r="BA41" i="17"/>
  <c r="BA41" i="11"/>
  <c r="BB41" i="17"/>
  <c r="BB41" i="11"/>
  <c r="BC41" i="17"/>
  <c r="BC41" i="11"/>
  <c r="BD41" i="17"/>
  <c r="BD41" i="11"/>
  <c r="BE41" i="17"/>
  <c r="BE41" i="11"/>
  <c r="AX37" i="17"/>
  <c r="AX37" i="11"/>
  <c r="A42" i="19"/>
  <c r="N42" i="11"/>
  <c r="B42" i="19"/>
  <c r="O42" i="11"/>
  <c r="D42" i="19"/>
  <c r="Q42" i="11"/>
  <c r="C42" i="19"/>
  <c r="P42" i="11"/>
  <c r="D42" i="12"/>
  <c r="Y42" i="11"/>
  <c r="A42" i="12"/>
  <c r="V42" i="11"/>
  <c r="C42" i="12"/>
  <c r="X42" i="11"/>
  <c r="B42" i="12" a="1"/>
  <c r="B42" i="12"/>
  <c r="W42" i="11"/>
  <c r="AN42" i="17"/>
  <c r="AN42" i="11"/>
  <c r="AO42" i="17"/>
  <c r="AO42" i="11"/>
  <c r="AP42" i="17"/>
  <c r="AP42" i="11"/>
  <c r="AQ42" i="17"/>
  <c r="AQ42" i="11"/>
  <c r="AR42" i="17"/>
  <c r="AR42" i="11"/>
  <c r="AS42" i="17"/>
  <c r="AS42" i="11"/>
  <c r="AT42" i="17"/>
  <c r="AT42" i="11"/>
  <c r="AU42" i="17"/>
  <c r="AU42" i="11"/>
  <c r="AV42" i="17"/>
  <c r="AV42" i="11"/>
  <c r="AW42" i="17"/>
  <c r="AW42" i="11"/>
  <c r="AX42" i="17"/>
  <c r="AX42" i="11"/>
  <c r="AY42" i="17"/>
  <c r="AY42" i="11"/>
  <c r="BA42" i="17"/>
  <c r="BA42" i="11"/>
  <c r="BE42" i="17"/>
  <c r="BE42" i="11"/>
  <c r="BD42" i="17"/>
  <c r="BD42" i="11"/>
  <c r="BC42" i="17"/>
  <c r="BC42" i="11"/>
  <c r="BB42" i="17"/>
  <c r="BB42" i="11"/>
  <c r="AZ42" i="17"/>
  <c r="AZ42" i="11"/>
  <c r="A43" i="19"/>
  <c r="N43" i="11"/>
  <c r="B43" i="19"/>
  <c r="O43" i="11"/>
  <c r="D43" i="19"/>
  <c r="Q43" i="11"/>
  <c r="C43" i="19"/>
  <c r="P43" i="11"/>
  <c r="B43" i="12" a="1"/>
  <c r="B43" i="12"/>
  <c r="W43" i="11"/>
  <c r="C43" i="12"/>
  <c r="X43" i="11"/>
  <c r="A43" i="12"/>
  <c r="V43" i="11"/>
  <c r="D43" i="12"/>
  <c r="Y43" i="11"/>
  <c r="AN43" i="17"/>
  <c r="AN43" i="11"/>
  <c r="AO43" i="17"/>
  <c r="AO43" i="11"/>
  <c r="AP43" i="17"/>
  <c r="AP43" i="11"/>
  <c r="AQ43" i="17"/>
  <c r="AQ43" i="11"/>
  <c r="AR43" i="17"/>
  <c r="AR43" i="11"/>
  <c r="AS43" i="17"/>
  <c r="AS43" i="11"/>
  <c r="AT43" i="17"/>
  <c r="AT43" i="11"/>
  <c r="AU43" i="17"/>
  <c r="AU43" i="11"/>
  <c r="AV43" i="17"/>
  <c r="AV43" i="11"/>
  <c r="AW43" i="17"/>
  <c r="AW43" i="11"/>
  <c r="AX43" i="17"/>
  <c r="AX43" i="11"/>
  <c r="AY43" i="17"/>
  <c r="AY43" i="11"/>
  <c r="AZ43" i="17"/>
  <c r="AZ43" i="11"/>
  <c r="BA43" i="17"/>
  <c r="BA43" i="11"/>
  <c r="BB43" i="17"/>
  <c r="BB43" i="11"/>
  <c r="BD43" i="17"/>
  <c r="BD43" i="11"/>
  <c r="BE43" i="17"/>
  <c r="BE43" i="11"/>
  <c r="BC43" i="17"/>
  <c r="BC43" i="11"/>
  <c r="A44" i="19"/>
  <c r="N44" i="11"/>
  <c r="B44" i="19"/>
  <c r="O44" i="11"/>
  <c r="D44" i="19"/>
  <c r="Q44" i="11"/>
  <c r="C44" i="19"/>
  <c r="P44" i="11"/>
  <c r="B44" i="12" a="1"/>
  <c r="B44" i="12"/>
  <c r="W44" i="11"/>
  <c r="C44" i="12"/>
  <c r="X44" i="11"/>
  <c r="A44" i="12"/>
  <c r="V44" i="11"/>
  <c r="D44" i="12"/>
  <c r="Y44" i="11"/>
  <c r="AN44" i="17"/>
  <c r="AN44" i="11"/>
  <c r="AO44" i="17"/>
  <c r="AO44" i="11"/>
  <c r="AP44" i="17"/>
  <c r="AP44" i="11"/>
  <c r="AQ44" i="17"/>
  <c r="AQ44" i="11"/>
  <c r="AR44" i="17"/>
  <c r="AR44" i="11"/>
  <c r="AS44" i="17"/>
  <c r="AS44" i="11"/>
  <c r="AT44" i="17"/>
  <c r="AT44" i="11"/>
  <c r="AU44" i="17"/>
  <c r="AU44" i="11"/>
  <c r="AV44" i="17"/>
  <c r="AV44" i="11"/>
  <c r="AW44" i="17"/>
  <c r="AW44" i="11"/>
  <c r="AX44" i="17"/>
  <c r="AX44" i="11"/>
  <c r="AY44" i="17"/>
  <c r="AY44" i="11"/>
  <c r="BD44" i="17"/>
  <c r="BD44" i="11"/>
  <c r="BE44" i="17"/>
  <c r="BE44" i="11"/>
  <c r="BC44" i="17"/>
  <c r="BC44" i="11"/>
  <c r="BB44" i="17"/>
  <c r="BB44" i="11"/>
  <c r="BA44" i="17"/>
  <c r="BA44" i="11"/>
  <c r="AZ44" i="17"/>
  <c r="AZ44" i="11"/>
  <c r="A45" i="19"/>
  <c r="N45" i="11"/>
  <c r="B45" i="19"/>
  <c r="O45" i="11"/>
  <c r="D45" i="19"/>
  <c r="Q45" i="11"/>
  <c r="C45" i="19"/>
  <c r="P45" i="11"/>
  <c r="B45" i="12" a="1"/>
  <c r="B45" i="12"/>
  <c r="W45" i="11"/>
  <c r="C45" i="12"/>
  <c r="X45" i="11"/>
  <c r="A45" i="12"/>
  <c r="V45" i="11"/>
  <c r="D45" i="12"/>
  <c r="Y45" i="11"/>
  <c r="AN45" i="17"/>
  <c r="AN45" i="11"/>
  <c r="AO45" i="17"/>
  <c r="AO45" i="11"/>
  <c r="AP45" i="17"/>
  <c r="AP45" i="11"/>
  <c r="AQ45" i="17"/>
  <c r="AQ45" i="11"/>
  <c r="AR45" i="17"/>
  <c r="AR45" i="11"/>
  <c r="AS45" i="17"/>
  <c r="AS45" i="11"/>
  <c r="AT45" i="17"/>
  <c r="AT45" i="11"/>
  <c r="AU45" i="17"/>
  <c r="AU45" i="11"/>
  <c r="AV45" i="17"/>
  <c r="AV45" i="11"/>
  <c r="AW45" i="17"/>
  <c r="AW45" i="11"/>
  <c r="AX45" i="17"/>
  <c r="AX45" i="11"/>
  <c r="AY45" i="17"/>
  <c r="AY45" i="11"/>
  <c r="AZ45" i="17"/>
  <c r="AZ45" i="11"/>
  <c r="BA45" i="17"/>
  <c r="BA45" i="11"/>
  <c r="BB45" i="17"/>
  <c r="BB45" i="11"/>
  <c r="BC45" i="17"/>
  <c r="BC45" i="11"/>
  <c r="BD45" i="17"/>
  <c r="BD45" i="11"/>
  <c r="BE45" i="17"/>
  <c r="BE45" i="11"/>
  <c r="A46" i="19"/>
  <c r="N46" i="11"/>
  <c r="B46" i="19"/>
  <c r="O46" i="11"/>
  <c r="D46" i="19"/>
  <c r="Q46" i="11"/>
  <c r="C46" i="19"/>
  <c r="P46" i="11"/>
  <c r="D46" i="12"/>
  <c r="Y46" i="11"/>
  <c r="A46" i="12"/>
  <c r="V46" i="11"/>
  <c r="C46" i="12"/>
  <c r="X46" i="11"/>
  <c r="B46" i="12" a="1"/>
  <c r="B46" i="12"/>
  <c r="W46" i="11"/>
  <c r="AN46" i="17"/>
  <c r="AN46" i="11"/>
  <c r="AO46" i="17"/>
  <c r="AO46" i="11"/>
  <c r="AP46" i="17"/>
  <c r="AP46" i="11"/>
  <c r="AQ46" i="17"/>
  <c r="AQ46" i="11"/>
  <c r="AR46" i="17"/>
  <c r="AR46" i="11"/>
  <c r="AS46" i="17"/>
  <c r="AS46" i="11"/>
  <c r="AT46" i="17"/>
  <c r="AT46" i="11"/>
  <c r="AU46" i="17"/>
  <c r="AU46" i="11"/>
  <c r="AV46" i="17"/>
  <c r="AV46" i="11"/>
  <c r="AW46" i="17"/>
  <c r="AW46" i="11"/>
  <c r="AX46" i="17"/>
  <c r="AX46" i="11"/>
  <c r="AY46" i="17"/>
  <c r="AY46" i="11"/>
  <c r="AZ46" i="17"/>
  <c r="AZ46" i="11"/>
  <c r="BA46" i="17"/>
  <c r="BA46" i="11"/>
  <c r="BB46" i="17"/>
  <c r="BB46" i="11"/>
  <c r="BC46" i="17"/>
  <c r="BC46" i="11"/>
  <c r="BE46" i="17"/>
  <c r="BE46" i="11"/>
  <c r="BD46" i="17"/>
  <c r="BD46" i="11"/>
  <c r="D47" i="12"/>
  <c r="Y47" i="11"/>
  <c r="A47" i="12"/>
  <c r="V47" i="11"/>
  <c r="C47" i="12"/>
  <c r="X47" i="11"/>
  <c r="B47" i="12" a="1"/>
  <c r="B47" i="12"/>
  <c r="W47" i="11"/>
  <c r="AN47" i="17"/>
  <c r="AN47" i="11"/>
  <c r="AO47" i="17"/>
  <c r="AO47" i="11"/>
  <c r="AP47" i="17"/>
  <c r="AP47" i="11"/>
  <c r="AQ47" i="17"/>
  <c r="AQ47" i="11"/>
  <c r="AR47" i="17"/>
  <c r="AR47" i="11"/>
  <c r="AS47" i="17"/>
  <c r="AS47" i="11"/>
  <c r="AT47" i="17"/>
  <c r="AT47" i="11"/>
  <c r="AU47" i="17"/>
  <c r="AU47" i="11"/>
  <c r="AV47" i="17"/>
  <c r="AV47" i="11"/>
  <c r="AW47" i="17"/>
  <c r="AW47" i="11"/>
  <c r="AX47" i="17"/>
  <c r="AX47" i="11"/>
  <c r="AY47" i="17"/>
  <c r="AY47" i="11"/>
  <c r="AZ47" i="17"/>
  <c r="AZ47" i="11"/>
  <c r="BA47" i="17"/>
  <c r="BA47" i="11"/>
  <c r="BB47" i="17"/>
  <c r="BB47" i="11"/>
  <c r="BC47" i="17"/>
  <c r="BC47" i="11"/>
  <c r="BD47" i="17"/>
  <c r="BD47" i="11"/>
  <c r="BE47" i="17"/>
  <c r="BE47" i="11"/>
  <c r="A48" i="19"/>
  <c r="N48" i="11"/>
  <c r="B48" i="19"/>
  <c r="O48" i="11"/>
  <c r="D48" i="19"/>
  <c r="Q48" i="11"/>
  <c r="C48" i="19"/>
  <c r="P48" i="11"/>
  <c r="A47" i="19"/>
  <c r="N47" i="11"/>
  <c r="B47" i="19"/>
  <c r="O47" i="11"/>
  <c r="D47" i="19"/>
  <c r="Q47" i="11"/>
  <c r="C47" i="19"/>
  <c r="P47" i="11"/>
  <c r="B48" i="12" a="1"/>
  <c r="B48" i="12"/>
  <c r="W48" i="11"/>
  <c r="C48" i="12"/>
  <c r="X48" i="11"/>
  <c r="A48" i="12"/>
  <c r="V48" i="11"/>
  <c r="D48" i="12"/>
  <c r="Y48" i="11"/>
  <c r="AN48" i="17"/>
  <c r="AN48" i="11"/>
  <c r="AO48" i="17"/>
  <c r="AO48" i="11"/>
  <c r="AP48" i="17"/>
  <c r="AP48" i="11"/>
  <c r="AQ48" i="17"/>
  <c r="AQ48" i="11"/>
  <c r="AR48" i="17"/>
  <c r="AR48" i="11"/>
  <c r="AS48" i="17"/>
  <c r="AS48" i="11"/>
  <c r="AT48" i="17"/>
  <c r="AT48" i="11"/>
  <c r="AU48" i="17"/>
  <c r="AU48" i="11"/>
  <c r="AV48" i="17"/>
  <c r="AV48" i="11"/>
  <c r="AW48" i="17"/>
  <c r="AW48" i="11"/>
  <c r="AX48" i="17"/>
  <c r="AX48" i="11"/>
  <c r="AY48" i="17"/>
  <c r="AY48" i="11"/>
  <c r="AZ48" i="17"/>
  <c r="AZ48" i="11"/>
  <c r="BA48" i="17"/>
  <c r="BA48" i="11"/>
  <c r="BB48" i="17"/>
  <c r="BB48" i="11"/>
  <c r="BC48" i="17"/>
  <c r="BC48" i="11"/>
  <c r="BD48" i="17"/>
  <c r="BD48" i="11"/>
  <c r="BE48" i="17"/>
  <c r="BE48" i="11"/>
  <c r="A49" i="19"/>
  <c r="N49" i="11"/>
  <c r="B49" i="19"/>
  <c r="O49" i="11"/>
  <c r="D49" i="19"/>
  <c r="Q49" i="11"/>
  <c r="C49" i="19"/>
  <c r="P49" i="11"/>
  <c r="D49" i="12"/>
  <c r="Y49" i="11"/>
  <c r="A49" i="12"/>
  <c r="V49" i="11"/>
  <c r="C49" i="12"/>
  <c r="X49" i="11"/>
  <c r="B49" i="12" a="1"/>
  <c r="B49" i="12"/>
  <c r="W49" i="11"/>
  <c r="AN49" i="17"/>
  <c r="AN49" i="11"/>
  <c r="AO49" i="17"/>
  <c r="AO49" i="11"/>
  <c r="AP49" i="17"/>
  <c r="AP49" i="11"/>
  <c r="AQ49" i="17"/>
  <c r="AQ49" i="11"/>
  <c r="AR49" i="17"/>
  <c r="AR49" i="11"/>
  <c r="AS49" i="17"/>
  <c r="AS49" i="11"/>
  <c r="AT49" i="17"/>
  <c r="AT49" i="11"/>
  <c r="AU49" i="17"/>
  <c r="AU49" i="11"/>
  <c r="AV49" i="17"/>
  <c r="AV49" i="11"/>
  <c r="AW49" i="17"/>
  <c r="AW49" i="11"/>
  <c r="AX49" i="17"/>
  <c r="AX49" i="11"/>
  <c r="AY49" i="17"/>
  <c r="AY49" i="11"/>
  <c r="AZ49" i="17"/>
  <c r="AZ49" i="11"/>
  <c r="BA49" i="17"/>
  <c r="BA49" i="11"/>
  <c r="BB49" i="17"/>
  <c r="BB49" i="11"/>
  <c r="BC49" i="17"/>
  <c r="BC49" i="11"/>
  <c r="BD49" i="17"/>
  <c r="BD49" i="11"/>
  <c r="BE49" i="17"/>
  <c r="BE49" i="11"/>
  <c r="A50" i="19"/>
  <c r="N50" i="11"/>
  <c r="B50" i="19"/>
  <c r="O50" i="11"/>
  <c r="D50" i="19"/>
  <c r="Q50" i="11"/>
  <c r="C50" i="19"/>
  <c r="P50" i="11"/>
  <c r="D50" i="12"/>
  <c r="Y50" i="11"/>
  <c r="A50" i="12"/>
  <c r="V50" i="11"/>
  <c r="C50" i="12"/>
  <c r="X50" i="11"/>
  <c r="B50" i="12" a="1"/>
  <c r="B50" i="12"/>
  <c r="W50" i="11"/>
  <c r="AN50" i="17"/>
  <c r="AN50" i="11"/>
  <c r="AO50" i="17"/>
  <c r="AO50" i="11"/>
  <c r="AP50" i="17"/>
  <c r="AP50" i="11"/>
  <c r="AQ50" i="17"/>
  <c r="AQ50" i="11"/>
  <c r="AR50" i="17"/>
  <c r="AR50" i="11"/>
  <c r="AS50" i="17"/>
  <c r="AS50" i="11"/>
  <c r="AT50" i="17"/>
  <c r="AT50" i="11"/>
  <c r="AU50" i="17"/>
  <c r="AU50" i="11"/>
  <c r="AV50" i="17"/>
  <c r="AV50" i="11"/>
  <c r="AW50" i="17"/>
  <c r="AW50" i="11"/>
  <c r="AX50" i="17"/>
  <c r="AX50" i="11"/>
  <c r="AY50" i="17"/>
  <c r="AY50" i="11"/>
  <c r="AZ50" i="17"/>
  <c r="AZ50" i="11"/>
  <c r="BD50" i="17"/>
  <c r="BD50" i="11"/>
  <c r="BE50" i="17"/>
  <c r="BE50" i="11"/>
  <c r="BC50" i="17"/>
  <c r="BC50" i="11"/>
  <c r="BB50" i="17"/>
  <c r="BB50" i="11"/>
  <c r="BA50" i="17"/>
  <c r="BA50" i="11"/>
  <c r="A51" i="19"/>
  <c r="N51" i="11"/>
  <c r="B51" i="19"/>
  <c r="O51" i="11"/>
  <c r="D51" i="19"/>
  <c r="Q51" i="11"/>
  <c r="C51" i="19"/>
  <c r="P51" i="11"/>
  <c r="B51" i="12" a="1"/>
  <c r="B51" i="12"/>
  <c r="W51" i="11"/>
  <c r="C51" i="12"/>
  <c r="X51" i="11"/>
  <c r="A51" i="12"/>
  <c r="V51" i="11"/>
  <c r="D51" i="12"/>
  <c r="Y51" i="11"/>
  <c r="D53" i="12"/>
  <c r="Y53" i="11"/>
  <c r="A53" i="12"/>
  <c r="V53" i="11"/>
  <c r="C53" i="12"/>
  <c r="X53" i="11"/>
  <c r="B53" i="12" a="1"/>
  <c r="B53" i="12"/>
  <c r="W53" i="11"/>
  <c r="AN51" i="17"/>
  <c r="AN51" i="11"/>
  <c r="AO51" i="17"/>
  <c r="AO51" i="11"/>
  <c r="AP51" i="17"/>
  <c r="AP51" i="11"/>
  <c r="AQ51" i="17"/>
  <c r="AQ51" i="11"/>
  <c r="AR51" i="17"/>
  <c r="AR51" i="11"/>
  <c r="AS51" i="17"/>
  <c r="AS51" i="11"/>
  <c r="AT51" i="17"/>
  <c r="AT51" i="11"/>
  <c r="AU51" i="17"/>
  <c r="AU51" i="11"/>
  <c r="AV51" i="17"/>
  <c r="AV51" i="11"/>
  <c r="AW51" i="17"/>
  <c r="AW51" i="11"/>
  <c r="AX51" i="17"/>
  <c r="AX51" i="11"/>
  <c r="AY51" i="17"/>
  <c r="AY51" i="11"/>
  <c r="AZ51" i="17"/>
  <c r="AZ51" i="11"/>
  <c r="BA51" i="17"/>
  <c r="BA51" i="11"/>
  <c r="BB51" i="17"/>
  <c r="BB51" i="11"/>
  <c r="BC51" i="17"/>
  <c r="BC51" i="11"/>
  <c r="BD51" i="17"/>
  <c r="BD51" i="11"/>
  <c r="BE51" i="17"/>
  <c r="BE51" i="11"/>
  <c r="A2" i="17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37" i="17"/>
  <c r="A38" i="17"/>
  <c r="A39" i="17"/>
  <c r="A40" i="17"/>
  <c r="A41" i="17"/>
  <c r="A42" i="17"/>
  <c r="A43" i="17"/>
  <c r="A44" i="17"/>
  <c r="A45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3" i="17"/>
  <c r="A104" i="17"/>
  <c r="A105" i="17"/>
  <c r="A106" i="17"/>
  <c r="A107" i="17"/>
  <c r="A108" i="17"/>
  <c r="A109" i="17"/>
  <c r="A110" i="17"/>
  <c r="A111" i="17"/>
  <c r="A112" i="17"/>
  <c r="A113" i="17"/>
  <c r="A114" i="17"/>
  <c r="A115" i="17"/>
  <c r="A116" i="17"/>
  <c r="A117" i="17"/>
  <c r="A118" i="17"/>
  <c r="A119" i="17"/>
  <c r="A120" i="17"/>
  <c r="A121" i="17"/>
  <c r="A122" i="17"/>
  <c r="A123" i="17"/>
  <c r="A124" i="17"/>
  <c r="A125" i="17"/>
  <c r="A126" i="17"/>
  <c r="A127" i="17"/>
  <c r="A128" i="17"/>
  <c r="A129" i="17"/>
  <c r="A130" i="17"/>
  <c r="A131" i="17"/>
  <c r="A132" i="17"/>
  <c r="A133" i="17"/>
  <c r="A134" i="17"/>
  <c r="A135" i="17"/>
  <c r="A136" i="17"/>
  <c r="A137" i="17"/>
  <c r="A138" i="17"/>
  <c r="A139" i="17"/>
  <c r="A140" i="17"/>
  <c r="A141" i="17"/>
  <c r="A142" i="17"/>
  <c r="A143" i="17"/>
  <c r="A144" i="17"/>
  <c r="A145" i="17"/>
  <c r="A146" i="17"/>
  <c r="A147" i="17"/>
  <c r="A148" i="17"/>
  <c r="A149" i="17"/>
  <c r="A150" i="17"/>
  <c r="A151" i="17"/>
  <c r="A152" i="17"/>
  <c r="A153" i="17"/>
  <c r="A154" i="17"/>
  <c r="A155" i="17"/>
  <c r="A1" i="17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" i="19"/>
  <c r="P24" i="12"/>
  <c r="P2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" i="12"/>
  <c r="X57" i="1"/>
  <c r="Y57" i="1"/>
  <c r="X54" i="1"/>
  <c r="Y54" i="1"/>
  <c r="X53" i="1"/>
  <c r="Y53" i="1"/>
  <c r="AQ98" i="1"/>
  <c r="BJ98" i="1"/>
  <c r="X50" i="1"/>
  <c r="Y50" i="1"/>
  <c r="X42" i="1"/>
  <c r="Y42" i="1"/>
  <c r="X41" i="1"/>
  <c r="Y41" i="1"/>
  <c r="X46" i="1"/>
  <c r="Y46" i="1"/>
  <c r="Y38" i="1"/>
  <c r="X37" i="1"/>
  <c r="Y37" i="1"/>
  <c r="X34" i="1"/>
  <c r="Y34" i="1"/>
  <c r="X33" i="1"/>
  <c r="Y33" i="1"/>
  <c r="X30" i="1"/>
  <c r="Y30" i="1"/>
  <c r="X29" i="1"/>
  <c r="Y29" i="1"/>
  <c r="T92" i="11"/>
  <c r="U92" i="11"/>
  <c r="T88" i="11"/>
  <c r="U88" i="11"/>
  <c r="T84" i="11"/>
  <c r="U84" i="11"/>
  <c r="T80" i="11"/>
  <c r="U80" i="11"/>
  <c r="T76" i="11"/>
  <c r="U76" i="11"/>
  <c r="T72" i="11"/>
  <c r="U72" i="11"/>
  <c r="T68" i="11"/>
  <c r="U68" i="11"/>
  <c r="T64" i="11"/>
  <c r="U64" i="11"/>
  <c r="T60" i="11"/>
  <c r="U60" i="11"/>
  <c r="T56" i="11"/>
  <c r="U56" i="11"/>
  <c r="T52" i="11"/>
  <c r="U52" i="11"/>
  <c r="T48" i="11"/>
  <c r="U48" i="11"/>
  <c r="T44" i="11"/>
  <c r="U44" i="11"/>
  <c r="T40" i="11"/>
  <c r="U40" i="11"/>
  <c r="T36" i="11"/>
  <c r="U36" i="11"/>
  <c r="T32" i="11"/>
  <c r="U32" i="11"/>
  <c r="T28" i="11"/>
  <c r="U28" i="11"/>
  <c r="T24" i="11"/>
  <c r="U24" i="11"/>
  <c r="T20" i="11"/>
  <c r="U20" i="11"/>
  <c r="T16" i="11"/>
  <c r="U16" i="11"/>
  <c r="T12" i="11"/>
  <c r="U12" i="11"/>
  <c r="H110" i="12"/>
  <c r="AC110" i="11"/>
  <c r="L110" i="12"/>
  <c r="AG110" i="11"/>
  <c r="G110" i="12"/>
  <c r="AB110" i="11"/>
  <c r="K110" i="12"/>
  <c r="AF110" i="11"/>
  <c r="O110" i="12"/>
  <c r="AJ110" i="11"/>
  <c r="E110" i="12"/>
  <c r="Z110" i="11"/>
  <c r="I110" i="12"/>
  <c r="AD110" i="11"/>
  <c r="M110" i="12"/>
  <c r="AH110" i="11"/>
  <c r="F110" i="12"/>
  <c r="AA110" i="11"/>
  <c r="J110" i="12"/>
  <c r="AE110" i="11"/>
  <c r="N110" i="12"/>
  <c r="AI110" i="11"/>
  <c r="AM153" i="11"/>
  <c r="BF153" i="11"/>
  <c r="AM149" i="11"/>
  <c r="BF149" i="11"/>
  <c r="AM117" i="11"/>
  <c r="BF117" i="11"/>
  <c r="AM113" i="11"/>
  <c r="BF113" i="11"/>
  <c r="AM111" i="11"/>
  <c r="BF111" i="11"/>
  <c r="AM109" i="11"/>
  <c r="BF109" i="11"/>
  <c r="AM107" i="11"/>
  <c r="AM101" i="11"/>
  <c r="BF101" i="11"/>
  <c r="AM89" i="11"/>
  <c r="BF89" i="11"/>
  <c r="AM85" i="11"/>
  <c r="BF85" i="11"/>
  <c r="AM69" i="11"/>
  <c r="BF69" i="11"/>
  <c r="AM67" i="11"/>
  <c r="AM65" i="11"/>
  <c r="BF65" i="11"/>
  <c r="AM61" i="11"/>
  <c r="BF61" i="11"/>
  <c r="AM59" i="11"/>
  <c r="AM57" i="11"/>
  <c r="BF57" i="11"/>
  <c r="AM55" i="11"/>
  <c r="AM53" i="11"/>
  <c r="BF53" i="11"/>
  <c r="AM51" i="11"/>
  <c r="AM49" i="11"/>
  <c r="BF49" i="11"/>
  <c r="AM47" i="11"/>
  <c r="BF47" i="11"/>
  <c r="AM13" i="11"/>
  <c r="BF13" i="11"/>
  <c r="AM9" i="11"/>
  <c r="BF9" i="11"/>
  <c r="AM5" i="11"/>
  <c r="BF5" i="11"/>
  <c r="AM3" i="11"/>
  <c r="BF3" i="11"/>
  <c r="G93" i="12"/>
  <c r="AB93" i="11"/>
  <c r="K93" i="12"/>
  <c r="AF93" i="11"/>
  <c r="O93" i="12"/>
  <c r="AJ93" i="11"/>
  <c r="J93" i="12"/>
  <c r="AE93" i="11"/>
  <c r="H93" i="12"/>
  <c r="AC93" i="11"/>
  <c r="L93" i="12"/>
  <c r="AG93" i="11"/>
  <c r="F93" i="12"/>
  <c r="AA93" i="11"/>
  <c r="E93" i="12"/>
  <c r="Z93" i="11"/>
  <c r="I93" i="12"/>
  <c r="AD93" i="11"/>
  <c r="M93" i="12"/>
  <c r="AH93" i="11"/>
  <c r="N93" i="12"/>
  <c r="AI93" i="11"/>
  <c r="T8" i="11"/>
  <c r="U8" i="11"/>
  <c r="T4" i="11"/>
  <c r="U4" i="11"/>
  <c r="X146" i="1"/>
  <c r="Y146" i="1"/>
  <c r="X142" i="1"/>
  <c r="Y142" i="1"/>
  <c r="X138" i="1"/>
  <c r="Y138" i="1"/>
  <c r="X134" i="1"/>
  <c r="Y134" i="1"/>
  <c r="X130" i="1"/>
  <c r="Y130" i="1"/>
  <c r="X126" i="1"/>
  <c r="Y126" i="1"/>
  <c r="X122" i="1"/>
  <c r="Y122" i="1"/>
  <c r="X118" i="1"/>
  <c r="Y118" i="1"/>
  <c r="X114" i="1"/>
  <c r="Y114" i="1"/>
  <c r="X110" i="1"/>
  <c r="Y110" i="1"/>
  <c r="X106" i="1"/>
  <c r="Y106" i="1"/>
  <c r="X102" i="1"/>
  <c r="Y102" i="1"/>
  <c r="X98" i="1"/>
  <c r="Y98" i="1"/>
  <c r="X94" i="1"/>
  <c r="Y94" i="1"/>
  <c r="X43" i="1"/>
  <c r="Y43" i="1"/>
  <c r="X100" i="1"/>
  <c r="Y100" i="1"/>
  <c r="X96" i="1"/>
  <c r="Y96" i="1"/>
  <c r="X92" i="1"/>
  <c r="Y92" i="1"/>
  <c r="X88" i="1"/>
  <c r="Y88" i="1"/>
  <c r="X84" i="1"/>
  <c r="Y84" i="1"/>
  <c r="X80" i="1"/>
  <c r="Y80" i="1"/>
  <c r="X76" i="1"/>
  <c r="Y76" i="1"/>
  <c r="X72" i="1"/>
  <c r="Y72" i="1"/>
  <c r="X68" i="1"/>
  <c r="Y68" i="1"/>
  <c r="X64" i="1"/>
  <c r="Y64" i="1"/>
  <c r="X60" i="1"/>
  <c r="Y60" i="1"/>
  <c r="X56" i="1"/>
  <c r="Y56" i="1"/>
  <c r="X52" i="1"/>
  <c r="Y52" i="1"/>
  <c r="X48" i="1"/>
  <c r="Y48" i="1"/>
  <c r="X44" i="1"/>
  <c r="Y44" i="1"/>
  <c r="X40" i="1"/>
  <c r="Y40" i="1"/>
  <c r="X36" i="1"/>
  <c r="Y36" i="1"/>
  <c r="X32" i="1"/>
  <c r="Y32" i="1"/>
  <c r="X28" i="1"/>
  <c r="Y28" i="1"/>
  <c r="X128" i="1"/>
  <c r="Y128" i="1"/>
  <c r="X124" i="1"/>
  <c r="Y124" i="1"/>
  <c r="X120" i="1"/>
  <c r="Y120" i="1"/>
  <c r="X116" i="1"/>
  <c r="Y116" i="1"/>
  <c r="X112" i="1"/>
  <c r="Y112" i="1"/>
  <c r="X108" i="1"/>
  <c r="Y108" i="1"/>
  <c r="X104" i="1"/>
  <c r="Y104" i="1"/>
  <c r="X140" i="1"/>
  <c r="Y140" i="1"/>
  <c r="X136" i="1"/>
  <c r="Y136" i="1"/>
  <c r="X132" i="1"/>
  <c r="Y132" i="1"/>
  <c r="X51" i="1"/>
  <c r="Y51" i="1"/>
  <c r="X47" i="1"/>
  <c r="Y47" i="1"/>
  <c r="X39" i="1"/>
  <c r="Y39" i="1"/>
  <c r="X35" i="1"/>
  <c r="Y35" i="1"/>
  <c r="X31" i="1"/>
  <c r="Y31" i="1"/>
  <c r="X27" i="1"/>
  <c r="Y27" i="1"/>
  <c r="X19" i="1"/>
  <c r="Y19" i="1"/>
  <c r="X63" i="1"/>
  <c r="Y63" i="1"/>
  <c r="X59" i="1"/>
  <c r="Y59" i="1"/>
  <c r="X55" i="1"/>
  <c r="Y55" i="1"/>
  <c r="AQ149" i="1"/>
  <c r="BJ149" i="1"/>
  <c r="X151" i="1"/>
  <c r="Y151" i="1"/>
  <c r="X147" i="1"/>
  <c r="Y147" i="1"/>
  <c r="X143" i="1"/>
  <c r="Y143" i="1"/>
  <c r="X139" i="1"/>
  <c r="Y139" i="1"/>
  <c r="X135" i="1"/>
  <c r="Y135" i="1"/>
  <c r="X131" i="1"/>
  <c r="Y131" i="1"/>
  <c r="X127" i="1"/>
  <c r="Y127" i="1"/>
  <c r="X123" i="1"/>
  <c r="Y123" i="1"/>
  <c r="X119" i="1"/>
  <c r="Y119" i="1"/>
  <c r="X115" i="1"/>
  <c r="Y115" i="1"/>
  <c r="X111" i="1"/>
  <c r="Y111" i="1"/>
  <c r="X107" i="1"/>
  <c r="Y107" i="1"/>
  <c r="X103" i="1"/>
  <c r="Y103" i="1"/>
  <c r="X99" i="1"/>
  <c r="Y99" i="1"/>
  <c r="X95" i="1"/>
  <c r="Y95" i="1"/>
  <c r="X91" i="1"/>
  <c r="Y91" i="1"/>
  <c r="X87" i="1"/>
  <c r="Y87" i="1"/>
  <c r="X83" i="1"/>
  <c r="Y83" i="1"/>
  <c r="X79" i="1"/>
  <c r="Y79" i="1"/>
  <c r="X75" i="1"/>
  <c r="Y75" i="1"/>
  <c r="X71" i="1"/>
  <c r="Y71" i="1"/>
  <c r="X67" i="1"/>
  <c r="Y67" i="1"/>
  <c r="X154" i="1"/>
  <c r="Y154" i="1"/>
  <c r="X150" i="1"/>
  <c r="Y150" i="1"/>
  <c r="AM56" i="11"/>
  <c r="BF56" i="11"/>
  <c r="AM36" i="11"/>
  <c r="BF36" i="11"/>
  <c r="AM32" i="11"/>
  <c r="BF32" i="11"/>
  <c r="AM8" i="11"/>
  <c r="BF8" i="11"/>
  <c r="AM4" i="11"/>
  <c r="BF4" i="11"/>
  <c r="AM80" i="11"/>
  <c r="BF80" i="11"/>
  <c r="AM72" i="11"/>
  <c r="BF72" i="11"/>
  <c r="AM64" i="11"/>
  <c r="BF64" i="11"/>
  <c r="T66" i="11"/>
  <c r="U66" i="11"/>
  <c r="T62" i="11"/>
  <c r="U62" i="11"/>
  <c r="T58" i="11"/>
  <c r="U58" i="11"/>
  <c r="T54" i="11"/>
  <c r="U54" i="11"/>
  <c r="T50" i="11"/>
  <c r="U50" i="11"/>
  <c r="T46" i="11"/>
  <c r="U46" i="11"/>
  <c r="T42" i="11"/>
  <c r="U42" i="11"/>
  <c r="T38" i="11"/>
  <c r="U38" i="11"/>
  <c r="T34" i="11"/>
  <c r="U34" i="11"/>
  <c r="T30" i="11"/>
  <c r="U30" i="11"/>
  <c r="T26" i="11"/>
  <c r="U26" i="11"/>
  <c r="T22" i="11"/>
  <c r="U22" i="11"/>
  <c r="T18" i="11"/>
  <c r="U18" i="11"/>
  <c r="T14" i="11"/>
  <c r="U14" i="11"/>
  <c r="T116" i="11"/>
  <c r="U116" i="11"/>
  <c r="T112" i="11"/>
  <c r="U112" i="11"/>
  <c r="T108" i="11"/>
  <c r="U108" i="11"/>
  <c r="T104" i="11"/>
  <c r="U104" i="11"/>
  <c r="T100" i="11"/>
  <c r="U100" i="11"/>
  <c r="T96" i="11"/>
  <c r="U96" i="11"/>
  <c r="T120" i="11"/>
  <c r="U120" i="11"/>
  <c r="T27" i="11"/>
  <c r="U27" i="11"/>
  <c r="T39" i="11"/>
  <c r="T7" i="11"/>
  <c r="U7" i="11"/>
  <c r="T3" i="11"/>
  <c r="U3" i="11"/>
  <c r="AM138" i="11"/>
  <c r="BF138" i="11"/>
  <c r="AM130" i="11"/>
  <c r="BF130" i="11"/>
  <c r="AM126" i="11"/>
  <c r="BF126" i="11"/>
  <c r="T43" i="11"/>
  <c r="U43" i="11"/>
  <c r="T35" i="11"/>
  <c r="U35" i="11"/>
  <c r="T31" i="11"/>
  <c r="U31" i="11"/>
  <c r="T23" i="11"/>
  <c r="T19" i="11"/>
  <c r="U19" i="11"/>
  <c r="T15" i="11"/>
  <c r="U15" i="11"/>
  <c r="AM137" i="11"/>
  <c r="BF137" i="11"/>
  <c r="AM125" i="11"/>
  <c r="BF125" i="11"/>
  <c r="AM25" i="11"/>
  <c r="BF25" i="11"/>
  <c r="AM121" i="11"/>
  <c r="BF121" i="11"/>
  <c r="AM29" i="11"/>
  <c r="BF29" i="11"/>
  <c r="U23" i="11"/>
  <c r="T9" i="11"/>
  <c r="U9" i="11"/>
  <c r="T5" i="11"/>
  <c r="U5" i="11"/>
  <c r="AM147" i="11"/>
  <c r="BF147" i="11"/>
  <c r="AM145" i="11"/>
  <c r="BF145" i="11"/>
  <c r="BF107" i="11"/>
  <c r="U39" i="11"/>
  <c r="AM112" i="11"/>
  <c r="BF112" i="11"/>
  <c r="AM96" i="11"/>
  <c r="BF96" i="11"/>
  <c r="BF67" i="11"/>
  <c r="BF59" i="11"/>
  <c r="BF55" i="11"/>
  <c r="BF51" i="11"/>
  <c r="AM122" i="11"/>
  <c r="BF122" i="11"/>
  <c r="AM118" i="11"/>
  <c r="BF118" i="11"/>
  <c r="AM73" i="11"/>
  <c r="BF73" i="11"/>
  <c r="AM22" i="11"/>
  <c r="BF22" i="11"/>
  <c r="AM141" i="11"/>
  <c r="BF141" i="11"/>
  <c r="AM41" i="11"/>
  <c r="BF41" i="11"/>
  <c r="AM144" i="11"/>
  <c r="BF144" i="11"/>
  <c r="AM86" i="11"/>
  <c r="BF86" i="11"/>
  <c r="AM154" i="11"/>
  <c r="BF154" i="11"/>
  <c r="AM139" i="11"/>
  <c r="BF139" i="11"/>
  <c r="AM133" i="11"/>
  <c r="BF133" i="11"/>
  <c r="AM131" i="11"/>
  <c r="BF131" i="11"/>
  <c r="AM129" i="11"/>
  <c r="BF129" i="11"/>
  <c r="AM114" i="11"/>
  <c r="BF114" i="11"/>
  <c r="AM99" i="11"/>
  <c r="BF99" i="11"/>
  <c r="AM97" i="11"/>
  <c r="BF97" i="11"/>
  <c r="AM95" i="11"/>
  <c r="BF95" i="11"/>
  <c r="AM93" i="11"/>
  <c r="BF93" i="11"/>
  <c r="AM82" i="11"/>
  <c r="BF82" i="11"/>
  <c r="AM74" i="11"/>
  <c r="BF74" i="11"/>
  <c r="AM39" i="11"/>
  <c r="BF39" i="11"/>
  <c r="AM37" i="11"/>
  <c r="BF37" i="11"/>
  <c r="AM35" i="11"/>
  <c r="BF35" i="11"/>
  <c r="AM33" i="11"/>
  <c r="BF33" i="11"/>
  <c r="AM31" i="11"/>
  <c r="BF31" i="11"/>
  <c r="AM10" i="11"/>
  <c r="BF10" i="11"/>
  <c r="AM150" i="11"/>
  <c r="BF150" i="11"/>
  <c r="AM146" i="11"/>
  <c r="BF146" i="11"/>
  <c r="AM136" i="11"/>
  <c r="BF136" i="11"/>
  <c r="AM106" i="11"/>
  <c r="BF106" i="11"/>
  <c r="AM102" i="11"/>
  <c r="BF102" i="11"/>
  <c r="AM66" i="11"/>
  <c r="BF66" i="11"/>
  <c r="AM58" i="11"/>
  <c r="BF58" i="11"/>
  <c r="AM50" i="11"/>
  <c r="BF50" i="11"/>
  <c r="AM46" i="11"/>
  <c r="BF46" i="11"/>
  <c r="AM42" i="11"/>
  <c r="BF42" i="11"/>
  <c r="AM21" i="11"/>
  <c r="BF21" i="11"/>
  <c r="AM19" i="11"/>
  <c r="BF19" i="11"/>
  <c r="AM17" i="11"/>
  <c r="BF17" i="11"/>
  <c r="T154" i="11"/>
  <c r="U154" i="11"/>
  <c r="T150" i="11"/>
  <c r="U150" i="11"/>
  <c r="T146" i="11"/>
  <c r="U146" i="11"/>
  <c r="T142" i="11"/>
  <c r="U142" i="11"/>
  <c r="T138" i="11"/>
  <c r="U138" i="11"/>
  <c r="T134" i="11"/>
  <c r="U134" i="11"/>
  <c r="T130" i="11"/>
  <c r="U130" i="11"/>
  <c r="T126" i="11"/>
  <c r="U126" i="11"/>
  <c r="T122" i="11"/>
  <c r="U122" i="11"/>
  <c r="T118" i="11"/>
  <c r="U118" i="11"/>
  <c r="T114" i="11"/>
  <c r="U114" i="11"/>
  <c r="T110" i="11"/>
  <c r="U110" i="11"/>
  <c r="T106" i="11"/>
  <c r="U106" i="11"/>
  <c r="T102" i="11"/>
  <c r="U102" i="11"/>
  <c r="T98" i="11"/>
  <c r="U98" i="11"/>
  <c r="T94" i="11"/>
  <c r="U94" i="11"/>
  <c r="T90" i="11"/>
  <c r="U90" i="11"/>
  <c r="T86" i="11"/>
  <c r="U86" i="11"/>
  <c r="T82" i="11"/>
  <c r="U82" i="11"/>
  <c r="T78" i="11"/>
  <c r="U78" i="11"/>
  <c r="T74" i="11"/>
  <c r="U74" i="11"/>
  <c r="T70" i="11"/>
  <c r="U70" i="11"/>
  <c r="AM105" i="11"/>
  <c r="BF105" i="11"/>
  <c r="AM98" i="11"/>
  <c r="BF98" i="11"/>
  <c r="AM90" i="11"/>
  <c r="BF90" i="11"/>
  <c r="AM83" i="11"/>
  <c r="BF83" i="11"/>
  <c r="AM81" i="11"/>
  <c r="BF81" i="11"/>
  <c r="AM77" i="11"/>
  <c r="BF77" i="11"/>
  <c r="AM75" i="11"/>
  <c r="BF75" i="11"/>
  <c r="AM45" i="11"/>
  <c r="BF45" i="11"/>
  <c r="AM38" i="11"/>
  <c r="BF38" i="11"/>
  <c r="AM30" i="11"/>
  <c r="BF30" i="11"/>
  <c r="AM26" i="11"/>
  <c r="BF26" i="11"/>
  <c r="AM20" i="11"/>
  <c r="BF20" i="11"/>
  <c r="AM16" i="11"/>
  <c r="BF16" i="11"/>
  <c r="T2" i="11"/>
  <c r="U2" i="11"/>
  <c r="T152" i="11"/>
  <c r="U152" i="11"/>
  <c r="T148" i="11"/>
  <c r="U148" i="11"/>
  <c r="T144" i="11"/>
  <c r="U144" i="11"/>
  <c r="T140" i="11"/>
  <c r="U140" i="11"/>
  <c r="T136" i="11"/>
  <c r="U136" i="11"/>
  <c r="T132" i="11"/>
  <c r="U132" i="11"/>
  <c r="T128" i="11"/>
  <c r="U128" i="11"/>
  <c r="T124" i="11"/>
  <c r="U124" i="11"/>
  <c r="T153" i="11"/>
  <c r="U153" i="11"/>
  <c r="AM152" i="11"/>
  <c r="BF152" i="11"/>
  <c r="AM120" i="11"/>
  <c r="BF120" i="11"/>
  <c r="AM115" i="11"/>
  <c r="BF115" i="11"/>
  <c r="AM104" i="11"/>
  <c r="BF104" i="11"/>
  <c r="AM88" i="11"/>
  <c r="BF88" i="11"/>
  <c r="AM40" i="11"/>
  <c r="BF40" i="11"/>
  <c r="AM24" i="11"/>
  <c r="BF24" i="11"/>
  <c r="AM148" i="11"/>
  <c r="BF148" i="11"/>
  <c r="AM143" i="11"/>
  <c r="BF143" i="11"/>
  <c r="AM134" i="11"/>
  <c r="BF134" i="11"/>
  <c r="AM132" i="11"/>
  <c r="BF132" i="11"/>
  <c r="AM127" i="11"/>
  <c r="BF127" i="11"/>
  <c r="AM116" i="11"/>
  <c r="BF116" i="11"/>
  <c r="AM100" i="11"/>
  <c r="BF100" i="11"/>
  <c r="AM84" i="11"/>
  <c r="BF84" i="11"/>
  <c r="AM79" i="11"/>
  <c r="BF79" i="11"/>
  <c r="AM70" i="11"/>
  <c r="BF70" i="11"/>
  <c r="AM68" i="11"/>
  <c r="BF68" i="11"/>
  <c r="AM63" i="11"/>
  <c r="BF63" i="11"/>
  <c r="AM54" i="11"/>
  <c r="BF54" i="11"/>
  <c r="AM52" i="11"/>
  <c r="BF52" i="11"/>
  <c r="AM15" i="11"/>
  <c r="BF15" i="11"/>
  <c r="AM6" i="11"/>
  <c r="BF6" i="11"/>
  <c r="T111" i="11"/>
  <c r="U111" i="11"/>
  <c r="T107" i="11"/>
  <c r="U107" i="11"/>
  <c r="T103" i="11"/>
  <c r="U103" i="11"/>
  <c r="T99" i="11"/>
  <c r="U99" i="11"/>
  <c r="T95" i="11"/>
  <c r="U95" i="11"/>
  <c r="T91" i="11"/>
  <c r="U91" i="11"/>
  <c r="T87" i="11"/>
  <c r="U87" i="11"/>
  <c r="T83" i="11"/>
  <c r="U83" i="11"/>
  <c r="T79" i="11"/>
  <c r="U79" i="11"/>
  <c r="T75" i="11"/>
  <c r="U75" i="11"/>
  <c r="T71" i="11"/>
  <c r="U71" i="11"/>
  <c r="T67" i="11"/>
  <c r="U67" i="11"/>
  <c r="T63" i="11"/>
  <c r="U63" i="11"/>
  <c r="T59" i="11"/>
  <c r="U59" i="11"/>
  <c r="T55" i="11"/>
  <c r="U55" i="11"/>
  <c r="T51" i="11"/>
  <c r="U51" i="11"/>
  <c r="T47" i="11"/>
  <c r="U47" i="11"/>
  <c r="AM155" i="11"/>
  <c r="BF155" i="11"/>
  <c r="AM128" i="11"/>
  <c r="BF128" i="11"/>
  <c r="AM123" i="11"/>
  <c r="BF123" i="11"/>
  <c r="AM91" i="11"/>
  <c r="BF91" i="11"/>
  <c r="AM48" i="11"/>
  <c r="BF48" i="11"/>
  <c r="AM43" i="11"/>
  <c r="BF43" i="11"/>
  <c r="AM34" i="11"/>
  <c r="BF34" i="11"/>
  <c r="AM27" i="11"/>
  <c r="BF27" i="11"/>
  <c r="AM18" i="11"/>
  <c r="BF18" i="11"/>
  <c r="AM11" i="11"/>
  <c r="BF11" i="11"/>
  <c r="AM2" i="11"/>
  <c r="BF2" i="11"/>
  <c r="AM151" i="11"/>
  <c r="BF151" i="11"/>
  <c r="AM142" i="11"/>
  <c r="BF142" i="11"/>
  <c r="AM140" i="11"/>
  <c r="BF140" i="11"/>
  <c r="AM135" i="11"/>
  <c r="BF135" i="11"/>
  <c r="AM124" i="11"/>
  <c r="BF124" i="11"/>
  <c r="AM119" i="11"/>
  <c r="BF119" i="11"/>
  <c r="AM110" i="11"/>
  <c r="BF110" i="11"/>
  <c r="AM108" i="11"/>
  <c r="BF108" i="11"/>
  <c r="AM103" i="11"/>
  <c r="BF103" i="11"/>
  <c r="AM94" i="11"/>
  <c r="BF94" i="11"/>
  <c r="AM92" i="11"/>
  <c r="BF92" i="11"/>
  <c r="AM87" i="11"/>
  <c r="BF87" i="11"/>
  <c r="AM78" i="11"/>
  <c r="BF78" i="11"/>
  <c r="AM76" i="11"/>
  <c r="BF76" i="11"/>
  <c r="AM71" i="11"/>
  <c r="BF71" i="11"/>
  <c r="AM62" i="11"/>
  <c r="BF62" i="11"/>
  <c r="AM60" i="11"/>
  <c r="BF60" i="11"/>
  <c r="AM44" i="11"/>
  <c r="BF44" i="11"/>
  <c r="AM28" i="11"/>
  <c r="BF28" i="11"/>
  <c r="AM23" i="11"/>
  <c r="BF23" i="11"/>
  <c r="AM14" i="11"/>
  <c r="BF14" i="11"/>
  <c r="AM12" i="11"/>
  <c r="BF12" i="11"/>
  <c r="AM7" i="11"/>
  <c r="BF7" i="11"/>
  <c r="T149" i="11"/>
  <c r="U149" i="11"/>
  <c r="T145" i="11"/>
  <c r="U145" i="11"/>
  <c r="T141" i="11"/>
  <c r="U141" i="11"/>
  <c r="T137" i="11"/>
  <c r="U137" i="11"/>
  <c r="T133" i="11"/>
  <c r="U133" i="11"/>
  <c r="T129" i="11"/>
  <c r="U129" i="11"/>
  <c r="T125" i="11"/>
  <c r="U125" i="11"/>
  <c r="T121" i="11"/>
  <c r="U121" i="11"/>
  <c r="T117" i="11"/>
  <c r="U117" i="11"/>
  <c r="T113" i="11"/>
  <c r="U113" i="11"/>
  <c r="T109" i="11"/>
  <c r="U109" i="11"/>
  <c r="T105" i="11"/>
  <c r="U105" i="11"/>
  <c r="T101" i="11"/>
  <c r="U101" i="11"/>
  <c r="T97" i="11"/>
  <c r="U97" i="11"/>
  <c r="T93" i="11"/>
  <c r="U93" i="11"/>
  <c r="T89" i="11"/>
  <c r="U89" i="11"/>
  <c r="T85" i="11"/>
  <c r="U85" i="11"/>
  <c r="T81" i="11"/>
  <c r="U81" i="11"/>
  <c r="T77" i="11"/>
  <c r="U77" i="11"/>
  <c r="T73" i="11"/>
  <c r="U73" i="11"/>
  <c r="T69" i="11"/>
  <c r="U69" i="11"/>
  <c r="T65" i="11"/>
  <c r="U65" i="11"/>
  <c r="T61" i="11"/>
  <c r="U61" i="11"/>
  <c r="T57" i="11"/>
  <c r="U57" i="11"/>
  <c r="T53" i="11"/>
  <c r="U53" i="11"/>
  <c r="T49" i="11"/>
  <c r="U49" i="11"/>
  <c r="T45" i="11"/>
  <c r="U45" i="11"/>
  <c r="T41" i="11"/>
  <c r="U41" i="11"/>
  <c r="T37" i="11"/>
  <c r="U37" i="11"/>
  <c r="T33" i="11"/>
  <c r="U33" i="11"/>
  <c r="T29" i="11"/>
  <c r="U29" i="11"/>
  <c r="T25" i="11"/>
  <c r="U25" i="11"/>
  <c r="T21" i="11"/>
  <c r="U21" i="11"/>
  <c r="T17" i="11"/>
  <c r="U17" i="11"/>
  <c r="T13" i="11"/>
  <c r="U13" i="11"/>
  <c r="T11" i="11"/>
  <c r="U11" i="11"/>
  <c r="X26" i="1"/>
  <c r="Y26" i="1"/>
  <c r="X25" i="1"/>
  <c r="Y25" i="1"/>
  <c r="X24" i="1"/>
  <c r="Y24" i="1"/>
  <c r="X23" i="1"/>
  <c r="Y23" i="1"/>
  <c r="X22" i="1"/>
  <c r="Y22" i="1"/>
  <c r="X21" i="1"/>
  <c r="Y21" i="1"/>
  <c r="X20" i="1"/>
  <c r="Y20" i="1"/>
  <c r="X153" i="1"/>
  <c r="Y153" i="1"/>
  <c r="X18" i="1"/>
  <c r="Y18" i="1"/>
  <c r="X17" i="1"/>
  <c r="Y17" i="1"/>
  <c r="X16" i="1"/>
  <c r="Y16" i="1"/>
  <c r="X15" i="1"/>
  <c r="Y15" i="1"/>
  <c r="X14" i="1"/>
  <c r="Y14" i="1"/>
  <c r="AQ141" i="1"/>
  <c r="BJ141" i="1"/>
  <c r="AQ139" i="1"/>
  <c r="BJ139" i="1"/>
  <c r="AQ137" i="1"/>
  <c r="BJ137" i="1"/>
  <c r="AQ135" i="1"/>
  <c r="BJ135" i="1"/>
  <c r="AQ133" i="1"/>
  <c r="BJ133" i="1"/>
  <c r="AQ131" i="1"/>
  <c r="BJ131" i="1"/>
  <c r="AQ109" i="1"/>
  <c r="BJ109" i="1"/>
  <c r="AQ107" i="1"/>
  <c r="BJ107" i="1"/>
  <c r="AQ105" i="1"/>
  <c r="BJ105" i="1"/>
  <c r="AQ103" i="1"/>
  <c r="BJ103" i="1"/>
  <c r="AQ101" i="1"/>
  <c r="BJ101" i="1"/>
  <c r="AQ99" i="1"/>
  <c r="BJ99" i="1"/>
  <c r="AQ97" i="1"/>
  <c r="BJ97" i="1"/>
  <c r="AQ93" i="1"/>
  <c r="BJ93" i="1"/>
  <c r="AQ91" i="1"/>
  <c r="BJ91" i="1"/>
  <c r="AQ89" i="1"/>
  <c r="BJ89" i="1"/>
  <c r="AQ87" i="1"/>
  <c r="BJ87" i="1"/>
  <c r="AQ85" i="1"/>
  <c r="BJ85" i="1"/>
  <c r="AQ83" i="1"/>
  <c r="BJ83" i="1"/>
  <c r="AQ67" i="1"/>
  <c r="BJ67" i="1"/>
  <c r="AQ23" i="1"/>
  <c r="BJ23" i="1"/>
  <c r="AQ21" i="1"/>
  <c r="BJ21" i="1"/>
  <c r="AQ19" i="1"/>
  <c r="BJ19" i="1"/>
  <c r="AQ15" i="1"/>
  <c r="BJ15" i="1"/>
  <c r="AQ154" i="1"/>
  <c r="BJ154" i="1"/>
  <c r="AQ152" i="1"/>
  <c r="BJ152" i="1"/>
  <c r="AQ150" i="1"/>
  <c r="BJ150" i="1"/>
  <c r="AQ140" i="1"/>
  <c r="BJ140" i="1"/>
  <c r="AQ136" i="1"/>
  <c r="BJ136" i="1"/>
  <c r="AQ134" i="1"/>
  <c r="BJ134" i="1"/>
  <c r="AQ124" i="1"/>
  <c r="BJ124" i="1"/>
  <c r="AQ120" i="1"/>
  <c r="BJ120" i="1"/>
  <c r="AQ118" i="1"/>
  <c r="BJ118" i="1"/>
  <c r="AQ56" i="1"/>
  <c r="BJ56" i="1"/>
  <c r="AQ54" i="1"/>
  <c r="BJ54" i="1"/>
  <c r="AQ40" i="1"/>
  <c r="BJ40" i="1"/>
  <c r="AQ38" i="1"/>
  <c r="BJ38" i="1"/>
  <c r="AQ24" i="1"/>
  <c r="BJ24" i="1"/>
  <c r="AQ117" i="1"/>
  <c r="BJ117" i="1"/>
  <c r="AQ51" i="1"/>
  <c r="BJ51" i="1"/>
  <c r="AQ41" i="1"/>
  <c r="BJ41" i="1"/>
  <c r="AQ25" i="1"/>
  <c r="BJ25" i="1"/>
  <c r="AQ155" i="1"/>
  <c r="BJ155" i="1"/>
  <c r="AQ153" i="1"/>
  <c r="BJ153" i="1"/>
  <c r="AQ151" i="1"/>
  <c r="BJ151" i="1"/>
  <c r="AQ108" i="1"/>
  <c r="BJ108" i="1"/>
  <c r="AQ104" i="1"/>
  <c r="BJ104" i="1"/>
  <c r="AQ102" i="1"/>
  <c r="BJ102" i="1"/>
  <c r="AQ92" i="1"/>
  <c r="BJ92" i="1"/>
  <c r="AQ88" i="1"/>
  <c r="BJ88" i="1"/>
  <c r="AQ82" i="1"/>
  <c r="BJ82" i="1"/>
  <c r="AQ78" i="1"/>
  <c r="BJ78" i="1"/>
  <c r="AQ76" i="1"/>
  <c r="BJ76" i="1"/>
  <c r="AQ74" i="1"/>
  <c r="BJ74" i="1"/>
  <c r="AQ72" i="1"/>
  <c r="BJ72" i="1"/>
  <c r="AQ70" i="1"/>
  <c r="BJ70" i="1"/>
  <c r="AQ55" i="1"/>
  <c r="BJ55" i="1"/>
  <c r="AQ53" i="1"/>
  <c r="BJ53" i="1"/>
  <c r="AQ39" i="1"/>
  <c r="BJ39" i="1"/>
  <c r="AQ37" i="1"/>
  <c r="BJ37" i="1"/>
  <c r="AQ35" i="1"/>
  <c r="BJ35" i="1"/>
  <c r="AQ18" i="1"/>
  <c r="BJ18" i="1"/>
  <c r="AQ16" i="1"/>
  <c r="BJ16" i="1"/>
  <c r="AQ146" i="1"/>
  <c r="BJ146" i="1"/>
  <c r="AQ125" i="1"/>
  <c r="BJ125" i="1"/>
  <c r="AQ123" i="1"/>
  <c r="BJ123" i="1"/>
  <c r="AQ121" i="1"/>
  <c r="BJ121" i="1"/>
  <c r="AQ119" i="1"/>
  <c r="BJ119" i="1"/>
  <c r="AQ73" i="1"/>
  <c r="BJ73" i="1"/>
  <c r="AQ130" i="1"/>
  <c r="BJ130" i="1"/>
  <c r="AQ114" i="1"/>
  <c r="BJ114" i="1"/>
  <c r="AQ57" i="1"/>
  <c r="BJ57" i="1"/>
  <c r="AQ20" i="1"/>
  <c r="BJ20" i="1"/>
  <c r="X155" i="1"/>
  <c r="Y155" i="1"/>
  <c r="AQ147" i="1"/>
  <c r="BJ147" i="1"/>
  <c r="AQ145" i="1"/>
  <c r="BJ145" i="1"/>
  <c r="AQ143" i="1"/>
  <c r="BJ143" i="1"/>
  <c r="AQ132" i="1"/>
  <c r="BJ132" i="1"/>
  <c r="AQ128" i="1"/>
  <c r="BJ128" i="1"/>
  <c r="AQ126" i="1"/>
  <c r="BJ126" i="1"/>
  <c r="AQ122" i="1"/>
  <c r="BJ122" i="1"/>
  <c r="AQ115" i="1"/>
  <c r="BJ115" i="1"/>
  <c r="AQ113" i="1"/>
  <c r="BJ113" i="1"/>
  <c r="AQ111" i="1"/>
  <c r="BJ111" i="1"/>
  <c r="AQ100" i="1"/>
  <c r="BJ100" i="1"/>
  <c r="AQ96" i="1"/>
  <c r="BJ96" i="1"/>
  <c r="AQ94" i="1"/>
  <c r="BJ94" i="1"/>
  <c r="AQ90" i="1"/>
  <c r="BJ90" i="1"/>
  <c r="AQ81" i="1"/>
  <c r="BJ81" i="1"/>
  <c r="AQ79" i="1"/>
  <c r="BJ79" i="1"/>
  <c r="AQ77" i="1"/>
  <c r="BJ77" i="1"/>
  <c r="AQ75" i="1"/>
  <c r="BJ75" i="1"/>
  <c r="AQ66" i="1"/>
  <c r="BJ66" i="1"/>
  <c r="AQ64" i="1"/>
  <c r="BJ64" i="1"/>
  <c r="AQ62" i="1"/>
  <c r="BJ62" i="1"/>
  <c r="AQ60" i="1"/>
  <c r="BJ60" i="1"/>
  <c r="AQ58" i="1"/>
  <c r="BJ58" i="1"/>
  <c r="AQ52" i="1"/>
  <c r="BJ52" i="1"/>
  <c r="AQ49" i="1"/>
  <c r="BJ49" i="1"/>
  <c r="AQ47" i="1"/>
  <c r="BJ47" i="1"/>
  <c r="AQ45" i="1"/>
  <c r="BJ45" i="1"/>
  <c r="AQ43" i="1"/>
  <c r="BJ43" i="1"/>
  <c r="AQ34" i="1"/>
  <c r="BJ34" i="1"/>
  <c r="AQ32" i="1"/>
  <c r="BJ32" i="1"/>
  <c r="AQ30" i="1"/>
  <c r="BJ30" i="1"/>
  <c r="AQ28" i="1"/>
  <c r="BJ28" i="1"/>
  <c r="AQ26" i="1"/>
  <c r="BJ26" i="1"/>
  <c r="AQ86" i="1"/>
  <c r="BJ86" i="1"/>
  <c r="AQ84" i="1"/>
  <c r="BJ84" i="1"/>
  <c r="AQ80" i="1"/>
  <c r="BJ80" i="1"/>
  <c r="AQ71" i="1"/>
  <c r="BJ71" i="1"/>
  <c r="AQ69" i="1"/>
  <c r="BJ69" i="1"/>
  <c r="AQ148" i="1"/>
  <c r="BJ148" i="1"/>
  <c r="AQ144" i="1"/>
  <c r="BJ144" i="1"/>
  <c r="AQ142" i="1"/>
  <c r="BJ142" i="1"/>
  <c r="AQ138" i="1"/>
  <c r="BJ138" i="1"/>
  <c r="AQ129" i="1"/>
  <c r="BJ129" i="1"/>
  <c r="AQ127" i="1"/>
  <c r="BJ127" i="1"/>
  <c r="AQ116" i="1"/>
  <c r="BJ116" i="1"/>
  <c r="AQ112" i="1"/>
  <c r="BJ112" i="1"/>
  <c r="AQ110" i="1"/>
  <c r="BJ110" i="1"/>
  <c r="AQ106" i="1"/>
  <c r="BJ106" i="1"/>
  <c r="AQ95" i="1"/>
  <c r="BJ95" i="1"/>
  <c r="AQ68" i="1"/>
  <c r="BJ68" i="1"/>
  <c r="AQ65" i="1"/>
  <c r="BJ65" i="1"/>
  <c r="AQ63" i="1"/>
  <c r="BJ63" i="1"/>
  <c r="AQ61" i="1"/>
  <c r="BJ61" i="1"/>
  <c r="AQ59" i="1"/>
  <c r="BJ59" i="1"/>
  <c r="AQ50" i="1"/>
  <c r="BJ50" i="1"/>
  <c r="AQ48" i="1"/>
  <c r="BJ48" i="1"/>
  <c r="AQ46" i="1"/>
  <c r="BJ46" i="1"/>
  <c r="AQ44" i="1"/>
  <c r="BJ44" i="1"/>
  <c r="AQ42" i="1"/>
  <c r="BJ42" i="1"/>
  <c r="AQ36" i="1"/>
  <c r="BJ36" i="1"/>
  <c r="AQ33" i="1"/>
  <c r="BJ33" i="1"/>
  <c r="AQ31" i="1"/>
  <c r="BJ31" i="1"/>
  <c r="AQ29" i="1"/>
  <c r="BJ29" i="1"/>
  <c r="AQ27" i="1"/>
  <c r="BJ27" i="1"/>
  <c r="X152" i="1"/>
  <c r="Y152" i="1"/>
  <c r="X148" i="1"/>
  <c r="Y148" i="1"/>
  <c r="X144" i="1"/>
  <c r="Y144" i="1"/>
  <c r="AQ22" i="1"/>
  <c r="BJ22" i="1"/>
  <c r="AQ17" i="1"/>
  <c r="BJ17" i="1"/>
  <c r="AQ14" i="1"/>
  <c r="BJ14" i="1"/>
  <c r="T155" i="11"/>
  <c r="U155" i="11"/>
  <c r="T151" i="11"/>
  <c r="U151" i="11"/>
  <c r="T147" i="11"/>
  <c r="U147" i="11"/>
  <c r="T143" i="11"/>
  <c r="U143" i="11"/>
  <c r="T139" i="11"/>
  <c r="U139" i="11"/>
  <c r="T135" i="11"/>
  <c r="U135" i="11"/>
  <c r="T131" i="11"/>
  <c r="U131" i="11"/>
  <c r="T127" i="11"/>
  <c r="U127" i="11"/>
  <c r="T123" i="11"/>
  <c r="U123" i="11"/>
  <c r="T119" i="11"/>
  <c r="U119" i="11"/>
  <c r="T115" i="11"/>
  <c r="U115" i="11"/>
</calcChain>
</file>

<file path=xl/sharedStrings.xml><?xml version="1.0" encoding="utf-8"?>
<sst xmlns="http://schemas.openxmlformats.org/spreadsheetml/2006/main" count="1569" uniqueCount="339">
  <si>
    <t>Neuromuscular_disorders</t>
    <phoneticPr fontId="3" type="noConversion"/>
  </si>
  <si>
    <t>ZHRU</t>
    <phoneticPr fontId="3" type="noConversion"/>
  </si>
  <si>
    <t>Male</t>
    <phoneticPr fontId="3" type="noConversion"/>
  </si>
  <si>
    <t>Stroke</t>
    <phoneticPr fontId="3" type="noConversion"/>
  </si>
  <si>
    <t>Left body involvement (Right brain)</t>
    <phoneticPr fontId="3" type="noConversion"/>
  </si>
  <si>
    <t>ZHRU</t>
    <phoneticPr fontId="3" type="noConversion"/>
  </si>
  <si>
    <t>Traumatic Quadriplegia incomplete all possible levels</t>
    <phoneticPr fontId="3" type="noConversion"/>
  </si>
  <si>
    <t>Other medically complex conditions.</t>
    <phoneticPr fontId="3" type="noConversion"/>
  </si>
  <si>
    <t>Stroke</t>
    <phoneticPr fontId="3" type="noConversion"/>
  </si>
  <si>
    <t>Bilateral involvement</t>
    <phoneticPr fontId="3" type="noConversion"/>
  </si>
  <si>
    <t>traumatic open</t>
    <phoneticPr fontId="3" type="noConversion"/>
  </si>
  <si>
    <t>traumatic closed</t>
    <phoneticPr fontId="3" type="noConversion"/>
  </si>
  <si>
    <t>Depression (1=Y, 0=N)</t>
    <phoneticPr fontId="3" type="noConversion"/>
  </si>
  <si>
    <t>Admit Date</t>
    <phoneticPr fontId="3" type="noConversion"/>
  </si>
  <si>
    <t>DC Locomotion Walking/WC</t>
    <phoneticPr fontId="3" type="noConversion"/>
  </si>
  <si>
    <t>DC Stairs</t>
    <phoneticPr fontId="3" type="noConversion"/>
  </si>
  <si>
    <t>DC Comprehension</t>
    <phoneticPr fontId="3" type="noConversion"/>
  </si>
  <si>
    <r>
      <t>R</t>
    </r>
    <r>
      <rPr>
        <vertAlign val="superscript"/>
        <sz val="10"/>
        <rFont val="Verdana"/>
        <family val="2"/>
      </rPr>
      <t xml:space="preserve">2 </t>
    </r>
    <r>
      <rPr>
        <sz val="10"/>
        <rFont val="Verdana"/>
      </rPr>
      <t>of Omeq</t>
    </r>
    <phoneticPr fontId="3" type="noConversion"/>
  </si>
  <si>
    <t>DC Date</t>
    <phoneticPr fontId="3" type="noConversion"/>
  </si>
  <si>
    <t>Age at Admit</t>
    <phoneticPr fontId="3" type="noConversion"/>
  </si>
  <si>
    <t>Age at Admit</t>
    <phoneticPr fontId="3" type="noConversion"/>
  </si>
  <si>
    <t>DC Expression</t>
    <phoneticPr fontId="3" type="noConversion"/>
  </si>
  <si>
    <t>DC Social interaction</t>
    <phoneticPr fontId="3" type="noConversion"/>
  </si>
  <si>
    <t>DC Problem Solving</t>
    <phoneticPr fontId="3" type="noConversion"/>
  </si>
  <si>
    <t>Bilateral lower limb above one knee/below other knee</t>
    <phoneticPr fontId="3" type="noConversion"/>
  </si>
  <si>
    <t>Non-Traumatic Quadriplegia incomplete all possible levels</t>
    <phoneticPr fontId="3" type="noConversion"/>
  </si>
  <si>
    <t>Non-Traumatic Quadriplegia complete all possible levels</t>
    <phoneticPr fontId="3" type="noConversion"/>
  </si>
  <si>
    <t>ZHRU</t>
    <phoneticPr fontId="3" type="noConversion"/>
  </si>
  <si>
    <t>Female</t>
    <phoneticPr fontId="3" type="noConversion"/>
  </si>
  <si>
    <t>ZHRU</t>
    <phoneticPr fontId="3" type="noConversion"/>
  </si>
  <si>
    <t>Female</t>
    <phoneticPr fontId="3" type="noConversion"/>
  </si>
  <si>
    <t>Other Multiple Trauma</t>
  </si>
  <si>
    <t>ZHRU</t>
    <phoneticPr fontId="3" type="noConversion"/>
  </si>
  <si>
    <t>Female</t>
    <phoneticPr fontId="3" type="noConversion"/>
  </si>
  <si>
    <t>Stroke</t>
    <phoneticPr fontId="3" type="noConversion"/>
  </si>
  <si>
    <t>Left body involvement (Right brain)</t>
    <phoneticPr fontId="3" type="noConversion"/>
  </si>
  <si>
    <t>ZHRU</t>
    <phoneticPr fontId="3" type="noConversion"/>
  </si>
  <si>
    <t>Female</t>
    <phoneticPr fontId="3" type="noConversion"/>
  </si>
  <si>
    <t>Orthopaedic_Disorders</t>
    <phoneticPr fontId="3" type="noConversion"/>
  </si>
  <si>
    <t>Unilateral hip replacement</t>
  </si>
  <si>
    <t>Unilateral knee replacement</t>
  </si>
  <si>
    <t>Guillain-Barré Syndrome</t>
    <phoneticPr fontId="3" type="noConversion"/>
  </si>
  <si>
    <t>Amputations</t>
  </si>
  <si>
    <t>Adm Expression</t>
    <phoneticPr fontId="3" type="noConversion"/>
  </si>
  <si>
    <t>Adm Social interaction</t>
    <phoneticPr fontId="3" type="noConversion"/>
  </si>
  <si>
    <t>Brain with Spinal Cord Injury</t>
    <phoneticPr fontId="3" type="noConversion"/>
  </si>
  <si>
    <t>Bilateral lower limb above the knee</t>
    <phoneticPr fontId="3" type="noConversion"/>
  </si>
  <si>
    <t>gender list</t>
    <phoneticPr fontId="3" type="noConversion"/>
  </si>
  <si>
    <t>Female</t>
  </si>
  <si>
    <t>Female</t>
    <phoneticPr fontId="3" type="noConversion"/>
  </si>
  <si>
    <t>Male</t>
    <phoneticPr fontId="3" type="noConversion"/>
  </si>
  <si>
    <t xml:space="preserve"> </t>
    <phoneticPr fontId="3" type="noConversion"/>
  </si>
  <si>
    <t>Adm Bladder</t>
    <phoneticPr fontId="3" type="noConversion"/>
  </si>
  <si>
    <t>Adm Bowel</t>
    <phoneticPr fontId="3" type="noConversion"/>
  </si>
  <si>
    <t>Other Amputation</t>
    <phoneticPr fontId="3" type="noConversion"/>
  </si>
  <si>
    <r>
      <t>R</t>
    </r>
    <r>
      <rPr>
        <vertAlign val="superscript"/>
        <sz val="10"/>
        <rFont val="Verdana"/>
        <family val="2"/>
      </rPr>
      <t xml:space="preserve">2 </t>
    </r>
    <r>
      <rPr>
        <sz val="10"/>
        <rFont val="Verdana"/>
      </rPr>
      <t>of Omeq</t>
    </r>
    <phoneticPr fontId="3" type="noConversion"/>
  </si>
  <si>
    <t>diff Dressing LE</t>
  </si>
  <si>
    <t>diff Dressing LE</t>
    <phoneticPr fontId="3" type="noConversion"/>
  </si>
  <si>
    <t>diff Dressing LE</t>
    <phoneticPr fontId="3" type="noConversion"/>
  </si>
  <si>
    <t>diff Toileting</t>
  </si>
  <si>
    <t>Femur (shaft) Fracture</t>
    <phoneticPr fontId="3" type="noConversion"/>
  </si>
  <si>
    <t>Pelvic Fracture</t>
    <phoneticPr fontId="3" type="noConversion"/>
  </si>
  <si>
    <t>Major multiple fractures</t>
    <phoneticPr fontId="3" type="noConversion"/>
  </si>
  <si>
    <t>Medically_Complex</t>
    <phoneticPr fontId="3" type="noConversion"/>
  </si>
  <si>
    <t>///</t>
    <phoneticPr fontId="3" type="noConversion"/>
  </si>
  <si>
    <t>///</t>
    <phoneticPr fontId="3" type="noConversion"/>
  </si>
  <si>
    <t>Description</t>
    <phoneticPr fontId="3" type="noConversion"/>
  </si>
  <si>
    <t>Polyneuropathy</t>
    <phoneticPr fontId="3" type="noConversion"/>
  </si>
  <si>
    <t>Brain with Multiple Fracture/Amputation</t>
    <phoneticPr fontId="3" type="noConversion"/>
  </si>
  <si>
    <t>Tot Omeq</t>
    <phoneticPr fontId="3" type="noConversion"/>
  </si>
  <si>
    <t>Total Omeq</t>
  </si>
  <si>
    <t>Total Omeq</t>
    <phoneticPr fontId="3" type="noConversion"/>
  </si>
  <si>
    <t>Depression (1=Y, 0=N)</t>
    <phoneticPr fontId="3" type="noConversion"/>
  </si>
  <si>
    <t>Brain_Dysfunction</t>
    <phoneticPr fontId="3" type="noConversion"/>
  </si>
  <si>
    <t>Stroke</t>
  </si>
  <si>
    <t>Non-Traumatic Paraplegia, incomplete</t>
    <phoneticPr fontId="3" type="noConversion"/>
  </si>
  <si>
    <t>Discharge FIM Score</t>
    <phoneticPr fontId="3" type="noConversion"/>
  </si>
  <si>
    <t>DC Shower/tub transf</t>
    <phoneticPr fontId="3" type="noConversion"/>
  </si>
  <si>
    <t>DC Transfers (bed, chair, WC)</t>
    <phoneticPr fontId="3" type="noConversion"/>
  </si>
  <si>
    <t>diff Dressing UE</t>
    <phoneticPr fontId="3" type="noConversion"/>
  </si>
  <si>
    <t>Unilat Hip Fracture</t>
    <phoneticPr fontId="3" type="noConversion"/>
  </si>
  <si>
    <t>Bilateral hip fracture</t>
    <phoneticPr fontId="3" type="noConversion"/>
  </si>
  <si>
    <t>diff Toileting</t>
    <phoneticPr fontId="3" type="noConversion"/>
  </si>
  <si>
    <t>diff Toileting</t>
    <phoneticPr fontId="3" type="noConversion"/>
  </si>
  <si>
    <t>diff Toilet Transf</t>
  </si>
  <si>
    <t>diff Toilet Transf</t>
    <phoneticPr fontId="3" type="noConversion"/>
  </si>
  <si>
    <t>Female</t>
    <phoneticPr fontId="3" type="noConversion"/>
  </si>
  <si>
    <t>Neuromuscular_disorders</t>
  </si>
  <si>
    <t>Other Neurologic</t>
  </si>
  <si>
    <t>ZHRU</t>
    <phoneticPr fontId="3" type="noConversion"/>
  </si>
  <si>
    <t>Male</t>
    <phoneticPr fontId="3" type="noConversion"/>
  </si>
  <si>
    <t>Female</t>
    <phoneticPr fontId="3" type="noConversion"/>
  </si>
  <si>
    <t>Bilateral knee replacement</t>
  </si>
  <si>
    <t>ZHRU</t>
    <phoneticPr fontId="3" type="noConversion"/>
  </si>
  <si>
    <t>ZHRU</t>
    <phoneticPr fontId="3" type="noConversion"/>
  </si>
  <si>
    <t>Adm Toilet Transf</t>
    <phoneticPr fontId="3" type="noConversion"/>
  </si>
  <si>
    <t>Adm Transfers (bed, chair, WC)</t>
    <phoneticPr fontId="3" type="noConversion"/>
  </si>
  <si>
    <t>diff Social interaction</t>
    <phoneticPr fontId="3" type="noConversion"/>
  </si>
  <si>
    <t>diff Social interaction</t>
    <phoneticPr fontId="3" type="noConversion"/>
  </si>
  <si>
    <t>diff Problem Solving</t>
  </si>
  <si>
    <t>Neurologic_conditions</t>
    <phoneticPr fontId="3" type="noConversion"/>
  </si>
  <si>
    <t>Spinal_Cord_Dysfunction</t>
    <phoneticPr fontId="3" type="noConversion"/>
  </si>
  <si>
    <t>No paresis</t>
    <phoneticPr fontId="3" type="noConversion"/>
  </si>
  <si>
    <t>Unilateral hip replacement</t>
    <phoneticPr fontId="3" type="noConversion"/>
  </si>
  <si>
    <t>Bilateral hip replacement</t>
    <phoneticPr fontId="3" type="noConversion"/>
  </si>
  <si>
    <t>Unilateral knee replacement</t>
    <phoneticPr fontId="3" type="noConversion"/>
  </si>
  <si>
    <t>Non-Traumatic Paraplegia, complete</t>
    <phoneticPr fontId="3" type="noConversion"/>
  </si>
  <si>
    <t>Unilat Hip Fracture</t>
  </si>
  <si>
    <t>Other congenital</t>
    <phoneticPr fontId="3" type="noConversion"/>
  </si>
  <si>
    <t>diff Problem Solving</t>
    <phoneticPr fontId="3" type="noConversion"/>
  </si>
  <si>
    <t>diff Problem Solving</t>
    <phoneticPr fontId="3" type="noConversion"/>
  </si>
  <si>
    <t>diff Memory</t>
  </si>
  <si>
    <t>Adm Stairs</t>
    <phoneticPr fontId="3" type="noConversion"/>
  </si>
  <si>
    <t>Adm Locomotion Walking/WC</t>
    <phoneticPr fontId="3" type="noConversion"/>
  </si>
  <si>
    <t>Adm Comprehension</t>
    <phoneticPr fontId="3" type="noConversion"/>
  </si>
  <si>
    <t>ZHRU</t>
    <phoneticPr fontId="3" type="noConversion"/>
  </si>
  <si>
    <t>Female</t>
    <phoneticPr fontId="3" type="noConversion"/>
  </si>
  <si>
    <t>Non-Traumatic Paraplegia, incomplete</t>
  </si>
  <si>
    <t>Male</t>
    <phoneticPr fontId="3" type="noConversion"/>
  </si>
  <si>
    <t>Male</t>
    <phoneticPr fontId="3" type="noConversion"/>
  </si>
  <si>
    <t>ZHRU</t>
    <phoneticPr fontId="3" type="noConversion"/>
  </si>
  <si>
    <t>Female</t>
    <phoneticPr fontId="3" type="noConversion"/>
  </si>
  <si>
    <t>Traumatic Quadriplegia incomplete all possible levels</t>
  </si>
  <si>
    <t>ZHRU</t>
    <phoneticPr fontId="3" type="noConversion"/>
  </si>
  <si>
    <t>Male</t>
    <phoneticPr fontId="3" type="noConversion"/>
  </si>
  <si>
    <t>DC Memory</t>
    <phoneticPr fontId="3" type="noConversion"/>
  </si>
  <si>
    <t>Admisson FIM Score Tot</t>
    <phoneticPr fontId="3" type="noConversion"/>
  </si>
  <si>
    <t>Diff Controlled for Days</t>
    <phoneticPr fontId="3" type="noConversion"/>
  </si>
  <si>
    <t>Spinal_Cord_Dysfunction</t>
  </si>
  <si>
    <t>Non-Traumatic Quadriplegia incomplete all possible levels</t>
  </si>
  <si>
    <t>Non-Traumatic Paraplegia, complete</t>
  </si>
  <si>
    <t>Respiratory disorders - non-ventilator dependent</t>
    <phoneticPr fontId="3" type="noConversion"/>
  </si>
  <si>
    <t>Terminal care</t>
    <phoneticPr fontId="3" type="noConversion"/>
  </si>
  <si>
    <t>Skin disorders</t>
    <phoneticPr fontId="3" type="noConversion"/>
  </si>
  <si>
    <t>Traumatic Paraplegia, incomplete</t>
    <phoneticPr fontId="3" type="noConversion"/>
  </si>
  <si>
    <t>Orthopaedic_Disorders</t>
  </si>
  <si>
    <t>Orthopaedic_Disorders</t>
    <phoneticPr fontId="3" type="noConversion"/>
  </si>
  <si>
    <t>Pulmonary_Disorders</t>
    <phoneticPr fontId="3" type="noConversion"/>
  </si>
  <si>
    <t>Congenital_Deformities</t>
    <phoneticPr fontId="3" type="noConversion"/>
  </si>
  <si>
    <t>Major_Multiple_Trauma</t>
  </si>
  <si>
    <t>Major_Multiple_Trauma</t>
    <phoneticPr fontId="3" type="noConversion"/>
  </si>
  <si>
    <t>Developmental_Disability</t>
    <phoneticPr fontId="3" type="noConversion"/>
  </si>
  <si>
    <t>Traumatic Quadriplegia complete all possible levels</t>
    <phoneticPr fontId="3" type="noConversion"/>
  </si>
  <si>
    <t>Amputations</t>
    <phoneticPr fontId="3" type="noConversion"/>
  </si>
  <si>
    <t>Unilateral upper limb above elbow</t>
    <phoneticPr fontId="3" type="noConversion"/>
  </si>
  <si>
    <t>Unilateral upper limb below elbow</t>
    <phoneticPr fontId="3" type="noConversion"/>
  </si>
  <si>
    <t>Unilateral lower limb above the knee</t>
    <phoneticPr fontId="3" type="noConversion"/>
  </si>
  <si>
    <t>Unilateral lower limb below the knee</t>
    <phoneticPr fontId="3" type="noConversion"/>
  </si>
  <si>
    <t>Other Multiple Trauma</t>
    <phoneticPr fontId="3" type="noConversion"/>
  </si>
  <si>
    <t>diff Bladder</t>
    <phoneticPr fontId="3" type="noConversion"/>
  </si>
  <si>
    <t>diff Bowel</t>
  </si>
  <si>
    <t>diff Bowel</t>
    <phoneticPr fontId="3" type="noConversion"/>
  </si>
  <si>
    <t>diff Bowel</t>
    <phoneticPr fontId="3" type="noConversion"/>
  </si>
  <si>
    <t>diff Eating</t>
  </si>
  <si>
    <t>diff Eating</t>
    <phoneticPr fontId="3" type="noConversion"/>
  </si>
  <si>
    <t>Other Neurologic</t>
    <phoneticPr fontId="3" type="noConversion"/>
  </si>
  <si>
    <t>Adm Dressing LE</t>
    <phoneticPr fontId="3" type="noConversion"/>
  </si>
  <si>
    <t>Mode Pain no 0</t>
    <phoneticPr fontId="3" type="noConversion"/>
  </si>
  <si>
    <t>Mode no 0s</t>
    <phoneticPr fontId="3" type="noConversion"/>
  </si>
  <si>
    <t>Avg Omeq/day</t>
    <phoneticPr fontId="3" type="noConversion"/>
  </si>
  <si>
    <t>Slope of line</t>
    <phoneticPr fontId="3" type="noConversion"/>
  </si>
  <si>
    <t>Slope of line</t>
    <phoneticPr fontId="3" type="noConversion"/>
  </si>
  <si>
    <r>
      <t>R</t>
    </r>
    <r>
      <rPr>
        <vertAlign val="superscript"/>
        <sz val="10"/>
        <rFont val="Verdana"/>
        <family val="2"/>
      </rPr>
      <t>2</t>
    </r>
    <r>
      <rPr>
        <sz val="10"/>
        <rFont val="Verdana"/>
      </rPr>
      <t xml:space="preserve"> of Omeq</t>
    </r>
    <phoneticPr fontId="3" type="noConversion"/>
  </si>
  <si>
    <t>Avg Omeq/day</t>
    <phoneticPr fontId="3" type="noConversion"/>
  </si>
  <si>
    <t>Slope of Line</t>
    <phoneticPr fontId="3" type="noConversion"/>
  </si>
  <si>
    <t>Slope of Line</t>
    <phoneticPr fontId="3" type="noConversion"/>
  </si>
  <si>
    <t>Adm Problem Solving</t>
    <phoneticPr fontId="3" type="noConversion"/>
  </si>
  <si>
    <t>Adm Memory</t>
    <phoneticPr fontId="3" type="noConversion"/>
  </si>
  <si>
    <t>DC Bladder</t>
    <phoneticPr fontId="3" type="noConversion"/>
  </si>
  <si>
    <t>Bilateral knee replacement</t>
    <phoneticPr fontId="3" type="noConversion"/>
  </si>
  <si>
    <t>Knee and hip replacement same side</t>
    <phoneticPr fontId="3" type="noConversion"/>
  </si>
  <si>
    <t>Knee and hip replacement different side</t>
    <phoneticPr fontId="3" type="noConversion"/>
  </si>
  <si>
    <t>diff Grooming</t>
    <phoneticPr fontId="3" type="noConversion"/>
  </si>
  <si>
    <t>diff Grooming</t>
    <phoneticPr fontId="3" type="noConversion"/>
  </si>
  <si>
    <t>diff Bathing</t>
  </si>
  <si>
    <t>diff Bathing</t>
    <phoneticPr fontId="3" type="noConversion"/>
  </si>
  <si>
    <t>diff Bathing</t>
    <phoneticPr fontId="3" type="noConversion"/>
  </si>
  <si>
    <t>diff Dressing UE</t>
  </si>
  <si>
    <t>diff Dressing UE</t>
    <phoneticPr fontId="3" type="noConversion"/>
  </si>
  <si>
    <t>Debility</t>
  </si>
  <si>
    <t>Debility (Non-cardiac, Non-Pulmonary)</t>
  </si>
  <si>
    <t>Other Orthopaedic</t>
  </si>
  <si>
    <t>ZHRU</t>
    <phoneticPr fontId="3" type="noConversion"/>
  </si>
  <si>
    <t>WRH</t>
    <phoneticPr fontId="3" type="noConversion"/>
  </si>
  <si>
    <t>CHRH</t>
    <phoneticPr fontId="3" type="noConversion"/>
  </si>
  <si>
    <t>Mode of Pain</t>
    <phoneticPr fontId="3" type="noConversion"/>
  </si>
  <si>
    <t>Neurologic_conditions</t>
  </si>
  <si>
    <t>Developmental Disability</t>
    <phoneticPr fontId="3" type="noConversion"/>
  </si>
  <si>
    <t>Debility</t>
    <phoneticPr fontId="3" type="noConversion"/>
  </si>
  <si>
    <t>ZHRU</t>
    <phoneticPr fontId="3" type="noConversion"/>
  </si>
  <si>
    <t>Female</t>
    <phoneticPr fontId="3" type="noConversion"/>
  </si>
  <si>
    <t>Cardiac</t>
  </si>
  <si>
    <t>ZHRU</t>
    <phoneticPr fontId="3" type="noConversion"/>
  </si>
  <si>
    <t>Female</t>
    <phoneticPr fontId="3" type="noConversion"/>
  </si>
  <si>
    <t>Male</t>
    <phoneticPr fontId="3" type="noConversion"/>
  </si>
  <si>
    <t>ZHRU</t>
    <phoneticPr fontId="3" type="noConversion"/>
  </si>
  <si>
    <t>Male</t>
    <phoneticPr fontId="3" type="noConversion"/>
  </si>
  <si>
    <t>Femur (shaft) Fracture</t>
  </si>
  <si>
    <t>ZHRU</t>
    <phoneticPr fontId="3" type="noConversion"/>
  </si>
  <si>
    <t>Female</t>
    <phoneticPr fontId="3" type="noConversion"/>
  </si>
  <si>
    <t>ZHRU</t>
    <phoneticPr fontId="3" type="noConversion"/>
  </si>
  <si>
    <t>Male</t>
    <phoneticPr fontId="3" type="noConversion"/>
  </si>
  <si>
    <t>Nutrition with intubation/parenteral Nutrition</t>
    <phoneticPr fontId="3" type="noConversion"/>
  </si>
  <si>
    <t>Nutrition without intubation/parenteral nutrition</t>
    <phoneticPr fontId="3" type="noConversion"/>
  </si>
  <si>
    <t>Circulatory disorders</t>
    <phoneticPr fontId="3" type="noConversion"/>
  </si>
  <si>
    <t>Respiratory disorders - ventilator dependent</t>
    <phoneticPr fontId="3" type="noConversion"/>
  </si>
  <si>
    <t>DC Toilet Transf</t>
    <phoneticPr fontId="3" type="noConversion"/>
  </si>
  <si>
    <t>Unilateral lower limb above the knee</t>
  </si>
  <si>
    <t>Subject</t>
    <phoneticPr fontId="3" type="noConversion"/>
  </si>
  <si>
    <t>Gender</t>
    <phoneticPr fontId="3" type="noConversion"/>
  </si>
  <si>
    <t>Last 24hr OMeq</t>
    <phoneticPr fontId="3" type="noConversion"/>
  </si>
  <si>
    <t>1st 24hr OMeq</t>
    <phoneticPr fontId="3" type="noConversion"/>
  </si>
  <si>
    <t>LOS</t>
    <phoneticPr fontId="3" type="noConversion"/>
  </si>
  <si>
    <t>Diff OMeq</t>
    <phoneticPr fontId="3" type="noConversion"/>
  </si>
  <si>
    <t>Mean of Pain</t>
    <phoneticPr fontId="3" type="noConversion"/>
  </si>
  <si>
    <t>Other stroke</t>
    <phoneticPr fontId="3" type="noConversion"/>
  </si>
  <si>
    <t>Medical/Surgical complications</t>
    <phoneticPr fontId="3" type="noConversion"/>
  </si>
  <si>
    <t>Neuromuscular_disorders</t>
    <phoneticPr fontId="3" type="noConversion"/>
  </si>
  <si>
    <t>diff Stairs</t>
    <phoneticPr fontId="3" type="noConversion"/>
  </si>
  <si>
    <t>diff Comprehension</t>
  </si>
  <si>
    <t>diff Comprehension</t>
    <phoneticPr fontId="3" type="noConversion"/>
  </si>
  <si>
    <t>diff Expression</t>
  </si>
  <si>
    <t>diff Expression</t>
    <phoneticPr fontId="3" type="noConversion"/>
  </si>
  <si>
    <t>diff Expression</t>
    <phoneticPr fontId="3" type="noConversion"/>
  </si>
  <si>
    <t>diff Social interaction</t>
  </si>
  <si>
    <t>Spinal Cord with Multiple Fracture/Amputation</t>
    <phoneticPr fontId="3" type="noConversion"/>
  </si>
  <si>
    <t>impairment code list</t>
    <phoneticPr fontId="3" type="noConversion"/>
  </si>
  <si>
    <t>discriptions</t>
    <phoneticPr fontId="3" type="noConversion"/>
  </si>
  <si>
    <t>Institution</t>
    <phoneticPr fontId="3" type="noConversion"/>
  </si>
  <si>
    <t>diff Transfers (bed, chair, WC)</t>
  </si>
  <si>
    <t>diff Transfers (bed, chair, WC)</t>
    <phoneticPr fontId="3" type="noConversion"/>
  </si>
  <si>
    <t>diff Transfers (bed, chair, WC)</t>
    <phoneticPr fontId="3" type="noConversion"/>
  </si>
  <si>
    <t>diff Locomotion Walking/WC</t>
  </si>
  <si>
    <t>diff Memory</t>
    <phoneticPr fontId="3" type="noConversion"/>
  </si>
  <si>
    <t>diff Memory</t>
    <phoneticPr fontId="3" type="noConversion"/>
  </si>
  <si>
    <t>Change in FIM Score Tot</t>
    <phoneticPr fontId="3" type="noConversion"/>
  </si>
  <si>
    <t>DOB</t>
    <phoneticPr fontId="3" type="noConversion"/>
  </si>
  <si>
    <t>DOB</t>
    <phoneticPr fontId="3" type="noConversion"/>
  </si>
  <si>
    <t>diff Toilet Transf</t>
    <phoneticPr fontId="3" type="noConversion"/>
  </si>
  <si>
    <t>diff Shower/tub transf</t>
  </si>
  <si>
    <t>diff Shower/tub transf</t>
    <phoneticPr fontId="3" type="noConversion"/>
  </si>
  <si>
    <t>ZHRU</t>
    <phoneticPr fontId="3" type="noConversion"/>
  </si>
  <si>
    <t>Female</t>
    <phoneticPr fontId="3" type="noConversion"/>
  </si>
  <si>
    <t>diff Locomotion Walking/WC</t>
    <phoneticPr fontId="3" type="noConversion"/>
  </si>
  <si>
    <t>diff Locomotion Walking/WC</t>
    <phoneticPr fontId="3" type="noConversion"/>
  </si>
  <si>
    <t>diff Stairs</t>
  </si>
  <si>
    <t>diff Stairs</t>
    <phoneticPr fontId="3" type="noConversion"/>
  </si>
  <si>
    <t>DC Bowel</t>
    <phoneticPr fontId="3" type="noConversion"/>
  </si>
  <si>
    <t>DC Eating</t>
    <phoneticPr fontId="3" type="noConversion"/>
  </si>
  <si>
    <t>DC Grooming</t>
    <phoneticPr fontId="3" type="noConversion"/>
  </si>
  <si>
    <t>DC Bathing</t>
    <phoneticPr fontId="3" type="noConversion"/>
  </si>
  <si>
    <t>DC Dressing UE</t>
    <phoneticPr fontId="3" type="noConversion"/>
  </si>
  <si>
    <t>DC Dressing LE</t>
    <phoneticPr fontId="3" type="noConversion"/>
  </si>
  <si>
    <t>DC Toileting</t>
    <phoneticPr fontId="3" type="noConversion"/>
  </si>
  <si>
    <t>diff Eating</t>
    <phoneticPr fontId="3" type="noConversion"/>
  </si>
  <si>
    <t>diff Grooming</t>
  </si>
  <si>
    <t>Male</t>
    <phoneticPr fontId="3" type="noConversion"/>
  </si>
  <si>
    <t>ZHRU</t>
    <phoneticPr fontId="3" type="noConversion"/>
  </si>
  <si>
    <t>Female</t>
    <phoneticPr fontId="3" type="noConversion"/>
  </si>
  <si>
    <t>ZHRU</t>
    <phoneticPr fontId="3" type="noConversion"/>
  </si>
  <si>
    <t>Male</t>
    <phoneticPr fontId="3" type="noConversion"/>
  </si>
  <si>
    <t>Congenital_Deformities</t>
  </si>
  <si>
    <t>Spina bifida</t>
  </si>
  <si>
    <t>ZHRU</t>
    <phoneticPr fontId="3" type="noConversion"/>
  </si>
  <si>
    <t>ZHRU</t>
    <phoneticPr fontId="3" type="noConversion"/>
  </si>
  <si>
    <t>Male</t>
    <phoneticPr fontId="3" type="noConversion"/>
  </si>
  <si>
    <t>ZHRU</t>
    <phoneticPr fontId="3" type="noConversion"/>
  </si>
  <si>
    <t>Male</t>
    <phoneticPr fontId="3" type="noConversion"/>
  </si>
  <si>
    <t>Pulmonary_Disorders</t>
  </si>
  <si>
    <t>Other pulmonary</t>
  </si>
  <si>
    <t>Female</t>
    <phoneticPr fontId="3" type="noConversion"/>
  </si>
  <si>
    <t>ZHRU</t>
    <phoneticPr fontId="3" type="noConversion"/>
  </si>
  <si>
    <t>Male</t>
    <phoneticPr fontId="3" type="noConversion"/>
  </si>
  <si>
    <t>Polyneuropathy</t>
  </si>
  <si>
    <t>ZHRU</t>
    <phoneticPr fontId="3" type="noConversion"/>
  </si>
  <si>
    <t>Traumatic Paraplegia, complete</t>
    <phoneticPr fontId="3" type="noConversion"/>
  </si>
  <si>
    <t>Impairment Group</t>
    <phoneticPr fontId="3" type="noConversion"/>
  </si>
  <si>
    <t>Admisson FIM Score</t>
    <phoneticPr fontId="3" type="noConversion"/>
  </si>
  <si>
    <t>Discharge FIM Score Tot</t>
    <phoneticPr fontId="3" type="noConversion"/>
  </si>
  <si>
    <t>Institution List</t>
    <phoneticPr fontId="3" type="noConversion"/>
  </si>
  <si>
    <t>Male</t>
  </si>
  <si>
    <t>Left body involvement (Right brain)</t>
  </si>
  <si>
    <t>Left body involvement (Right brain)</t>
    <phoneticPr fontId="3" type="noConversion"/>
  </si>
  <si>
    <t>Right body involvement (Left brain)</t>
  </si>
  <si>
    <t>Right body involvement (Left brain)</t>
    <phoneticPr fontId="3" type="noConversion"/>
  </si>
  <si>
    <t>Adm Toileting</t>
    <phoneticPr fontId="3" type="noConversion"/>
  </si>
  <si>
    <t>Adm Shower/tub transf</t>
    <phoneticPr fontId="3" type="noConversion"/>
  </si>
  <si>
    <t>LOS EFF</t>
    <phoneticPr fontId="3" type="noConversion"/>
  </si>
  <si>
    <t>Mean Pain Scores no 0</t>
    <phoneticPr fontId="3" type="noConversion"/>
  </si>
  <si>
    <t>Mean no 0s</t>
    <phoneticPr fontId="3" type="noConversion"/>
  </si>
  <si>
    <t>Mean no 0s</t>
    <phoneticPr fontId="3" type="noConversion"/>
  </si>
  <si>
    <t>diff Bladder</t>
  </si>
  <si>
    <t>diff Bladder</t>
    <phoneticPr fontId="3" type="noConversion"/>
  </si>
  <si>
    <t>Debility (Non-cardiac, Non-Pulmonary)</t>
    <phoneticPr fontId="3" type="noConversion"/>
  </si>
  <si>
    <t>Infections</t>
    <phoneticPr fontId="3" type="noConversion"/>
  </si>
  <si>
    <t>Neoplasms</t>
    <phoneticPr fontId="3" type="noConversion"/>
  </si>
  <si>
    <t>Adm Eating</t>
    <phoneticPr fontId="3" type="noConversion"/>
  </si>
  <si>
    <t>Adm Grooming</t>
    <phoneticPr fontId="3" type="noConversion"/>
  </si>
  <si>
    <t>Adm Bathing</t>
    <phoneticPr fontId="3" type="noConversion"/>
  </si>
  <si>
    <t>Adm Dressing UE</t>
    <phoneticPr fontId="3" type="noConversion"/>
  </si>
  <si>
    <t>ZHRU</t>
    <phoneticPr fontId="3" type="noConversion"/>
  </si>
  <si>
    <t>Female</t>
    <phoneticPr fontId="3" type="noConversion"/>
  </si>
  <si>
    <t>ZHRU</t>
    <phoneticPr fontId="3" type="noConversion"/>
  </si>
  <si>
    <t>Male</t>
    <phoneticPr fontId="3" type="noConversion"/>
  </si>
  <si>
    <t>Spinal_Cord_Dysfunction</t>
    <phoneticPr fontId="3" type="noConversion"/>
  </si>
  <si>
    <t>ZHRU</t>
    <phoneticPr fontId="3" type="noConversion"/>
  </si>
  <si>
    <t>ZHRU</t>
    <phoneticPr fontId="3" type="noConversion"/>
  </si>
  <si>
    <t>Female</t>
    <phoneticPr fontId="3" type="noConversion"/>
  </si>
  <si>
    <t>Orthopaedic_Disorders</t>
    <phoneticPr fontId="3" type="noConversion"/>
  </si>
  <si>
    <t>ZHRU</t>
    <phoneticPr fontId="3" type="noConversion"/>
  </si>
  <si>
    <t>Other Orthopaedic</t>
    <phoneticPr fontId="3" type="noConversion"/>
  </si>
  <si>
    <t>Cardiac</t>
    <phoneticPr fontId="3" type="noConversion"/>
  </si>
  <si>
    <t>Other pulmonary</t>
    <phoneticPr fontId="3" type="noConversion"/>
  </si>
  <si>
    <t>Burns</t>
    <phoneticPr fontId="3" type="noConversion"/>
  </si>
  <si>
    <t>Spina bifida</t>
    <phoneticPr fontId="3" type="noConversion"/>
  </si>
  <si>
    <t>Bilateral lower limb below knee</t>
    <phoneticPr fontId="3" type="noConversion"/>
  </si>
  <si>
    <t>Mode of pain Scores</t>
    <phoneticPr fontId="3" type="noConversion"/>
  </si>
  <si>
    <t>Mean of pain scores</t>
    <phoneticPr fontId="3" type="noConversion"/>
  </si>
  <si>
    <t>ZHRU</t>
  </si>
  <si>
    <t>Unilateral lower limb below the knee</t>
  </si>
  <si>
    <t>Brain_Dysfunction</t>
  </si>
  <si>
    <t>///</t>
  </si>
  <si>
    <t>null</t>
  </si>
  <si>
    <t>Bilateral hip replacement</t>
  </si>
  <si>
    <t>Scheduled (1=Y, 0=N)</t>
  </si>
  <si>
    <t>Major multiple fractures</t>
  </si>
  <si>
    <t>Traumatic Paraplegia, complete</t>
  </si>
  <si>
    <t>Burns</t>
  </si>
  <si>
    <t>Knee and hip replacement same side</t>
  </si>
  <si>
    <t>traumatic closed</t>
  </si>
  <si>
    <t>Traumatic Paraplegia, incomplete</t>
  </si>
  <si>
    <t>Drop Out (1=Y, 0=N)</t>
  </si>
  <si>
    <t>Null</t>
  </si>
  <si>
    <t>Brain with Spinal Cord Injury</t>
  </si>
  <si>
    <t>Study DC date</t>
  </si>
  <si>
    <t>drop reason (1=pt request, 2=met exit condition excluding 3, 3=not run)</t>
  </si>
  <si>
    <t>Tramadol (1=Y, 0=N)</t>
  </si>
  <si>
    <t>Pelvic Fracture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</si>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</sst>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"/>
    <numFmt numFmtId="165" formatCode="0000"/>
    <numFmt numFmtId="166" formatCode="000.00"/>
    <numFmt numFmtId="167" formatCode="mm/dd/yy"/>
    <numFmt numFmtId="168" formatCode="0.0"/>
  </numFmts>
  <fonts count="13" x14ac:knownFonts="1">
    <font>
      <sz val="10"/>
      <name val="Verdana"/>
    </font>
    <font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indexed="8"/>
      <name val="Cambria"/>
      <family val="1"/>
    </font>
    <font>
      <sz val="11"/>
      <name val="Cambria"/>
      <family val="1"/>
    </font>
    <font>
      <vertAlign val="superscript"/>
      <sz val="10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rgb="FFF31484"/>
      <name val="Verdana"/>
      <family val="2"/>
    </font>
    <font>
      <sz val="10"/>
      <color theme="1"/>
      <name val="Verdana"/>
      <family val="2"/>
    </font>
    <font>
      <sz val="10"/>
      <color rgb="FF00B050"/>
      <name val="Verdana"/>
      <family val="2"/>
    </font>
    <font>
      <sz val="10"/>
      <color rgb="FFFF0000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3148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4" fillId="0" borderId="0" xfId="0" applyFont="1" applyAlignment="1" applyProtection="1">
      <protection locked="0"/>
    </xf>
    <xf numFmtId="164" fontId="0" fillId="0" borderId="0" xfId="0" applyNumberFormat="1" applyProtection="1"/>
    <xf numFmtId="0" fontId="0" fillId="0" borderId="0" xfId="0" applyProtection="1"/>
    <xf numFmtId="0" fontId="0" fillId="0" borderId="0" xfId="0" applyNumberFormat="1" applyProtection="1"/>
    <xf numFmtId="165" fontId="0" fillId="0" borderId="0" xfId="0" applyNumberFormat="1" applyProtection="1"/>
    <xf numFmtId="166" fontId="0" fillId="0" borderId="0" xfId="0" applyNumberFormat="1" applyProtection="1"/>
    <xf numFmtId="0" fontId="0" fillId="2" borderId="0" xfId="0" applyFill="1" applyProtection="1"/>
    <xf numFmtId="0" fontId="0" fillId="3" borderId="0" xfId="0" applyFill="1" applyProtection="1"/>
    <xf numFmtId="0" fontId="0" fillId="3" borderId="0" xfId="0" applyFill="1" applyProtection="1">
      <protection locked="0"/>
    </xf>
    <xf numFmtId="14" fontId="0" fillId="0" borderId="0" xfId="0" applyNumberFormat="1" applyProtection="1"/>
    <xf numFmtId="14" fontId="0" fillId="0" borderId="0" xfId="0" applyNumberFormat="1" applyProtection="1">
      <protection locked="0"/>
    </xf>
    <xf numFmtId="167" fontId="0" fillId="0" borderId="0" xfId="0" applyNumberFormat="1" applyProtection="1"/>
    <xf numFmtId="167" fontId="0" fillId="0" borderId="0" xfId="0" applyNumberFormat="1" applyProtection="1">
      <protection locked="0"/>
    </xf>
    <xf numFmtId="1" fontId="0" fillId="2" borderId="0" xfId="0" applyNumberFormat="1" applyFill="1" applyProtection="1"/>
    <xf numFmtId="2" fontId="0" fillId="0" borderId="0" xfId="0" applyNumberFormat="1" applyProtection="1"/>
    <xf numFmtId="0" fontId="0" fillId="0" borderId="1" xfId="0" applyBorder="1" applyProtection="1">
      <protection locked="0"/>
    </xf>
    <xf numFmtId="1" fontId="0" fillId="0" borderId="0" xfId="0" applyNumberFormat="1" applyProtection="1"/>
    <xf numFmtId="168" fontId="0" fillId="0" borderId="0" xfId="0" applyNumberFormat="1" applyProtection="1"/>
    <xf numFmtId="0" fontId="0" fillId="2" borderId="0" xfId="0" applyFill="1"/>
    <xf numFmtId="168" fontId="0" fillId="2" borderId="0" xfId="0" applyNumberFormat="1" applyFill="1" applyProtection="1"/>
    <xf numFmtId="165" fontId="0" fillId="2" borderId="0" xfId="0" applyNumberFormat="1" applyFill="1" applyProtection="1"/>
    <xf numFmtId="168" fontId="2" fillId="2" borderId="0" xfId="0" applyNumberFormat="1" applyFont="1" applyFill="1" applyProtection="1"/>
    <xf numFmtId="2" fontId="0" fillId="2" borderId="0" xfId="0" applyNumberFormat="1" applyFill="1" applyProtection="1"/>
    <xf numFmtId="2" fontId="0" fillId="2" borderId="1" xfId="0" applyNumberFormat="1" applyFill="1" applyBorder="1" applyAlignment="1" applyProtection="1">
      <alignment horizontal="center"/>
    </xf>
    <xf numFmtId="165" fontId="0" fillId="2" borderId="1" xfId="0" applyNumberFormat="1" applyFill="1" applyBorder="1" applyProtection="1"/>
    <xf numFmtId="2" fontId="0" fillId="2" borderId="0" xfId="0" applyNumberFormat="1" applyFill="1" applyAlignment="1" applyProtection="1">
      <alignment horizontal="center"/>
    </xf>
    <xf numFmtId="2" fontId="0" fillId="2" borderId="0" xfId="0" applyNumberForma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0" fillId="4" borderId="0" xfId="0" applyFill="1" applyProtection="1">
      <protection locked="0"/>
    </xf>
    <xf numFmtId="1" fontId="0" fillId="0" borderId="0" xfId="0" applyNumberFormat="1" applyProtection="1">
      <protection locked="0"/>
    </xf>
    <xf numFmtId="168" fontId="1" fillId="0" borderId="0" xfId="0" applyNumberFormat="1" applyFont="1" applyProtection="1"/>
    <xf numFmtId="0" fontId="0" fillId="0" borderId="0" xfId="0" applyNumberFormat="1" applyProtection="1">
      <protection locked="0"/>
    </xf>
    <xf numFmtId="0" fontId="0" fillId="0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0" fillId="0" borderId="0" xfId="0" applyNumberFormat="1" applyFill="1" applyProtection="1"/>
    <xf numFmtId="2" fontId="0" fillId="7" borderId="0" xfId="0" applyNumberFormat="1" applyFill="1" applyProtection="1"/>
    <xf numFmtId="0" fontId="0" fillId="0" borderId="2" xfId="0" applyBorder="1" applyProtection="1">
      <protection locked="0"/>
    </xf>
    <xf numFmtId="0" fontId="9" fillId="5" borderId="0" xfId="0" applyFont="1" applyFill="1" applyProtection="1">
      <protection locked="0"/>
    </xf>
    <xf numFmtId="0" fontId="0" fillId="8" borderId="0" xfId="0" applyFill="1" applyProtection="1">
      <protection locked="0"/>
    </xf>
    <xf numFmtId="0" fontId="0" fillId="6" borderId="1" xfId="0" applyFill="1" applyBorder="1" applyProtection="1">
      <protection locked="0"/>
    </xf>
    <xf numFmtId="0" fontId="10" fillId="6" borderId="0" xfId="0" applyFont="1" applyFill="1" applyProtection="1">
      <protection locked="0"/>
    </xf>
    <xf numFmtId="0" fontId="0" fillId="9" borderId="0" xfId="0" applyFill="1" applyProtection="1">
      <protection locked="0"/>
    </xf>
    <xf numFmtId="0" fontId="0" fillId="6" borderId="0" xfId="0" applyFont="1" applyFill="1" applyProtection="1">
      <protection locked="0"/>
    </xf>
    <xf numFmtId="0" fontId="0" fillId="10" borderId="0" xfId="0" applyFill="1" applyProtection="1">
      <protection locked="0"/>
    </xf>
    <xf numFmtId="0" fontId="11" fillId="0" borderId="1" xfId="0" applyFont="1" applyFill="1" applyBorder="1" applyProtection="1">
      <protection locked="0"/>
    </xf>
    <xf numFmtId="167" fontId="1" fillId="0" borderId="0" xfId="0" applyNumberFormat="1" applyFont="1" applyProtection="1"/>
    <xf numFmtId="0" fontId="0" fillId="0" borderId="0" xfId="0" applyFont="1" applyProtection="1"/>
    <xf numFmtId="0" fontId="0" fillId="11" borderId="0" xfId="0" applyFill="1" applyProtection="1">
      <protection locked="0"/>
    </xf>
    <xf numFmtId="0" fontId="1" fillId="0" borderId="2" xfId="0" applyFont="1" applyBorder="1" applyProtection="1">
      <protection locked="0"/>
    </xf>
    <xf numFmtId="1" fontId="0" fillId="6" borderId="0" xfId="0" applyNumberFormat="1" applyFill="1" applyProtection="1">
      <protection locked="0"/>
    </xf>
    <xf numFmtId="0" fontId="1" fillId="2" borderId="0" xfId="0" applyFont="1" applyFill="1" applyProtection="1"/>
    <xf numFmtId="0" fontId="12" fillId="5" borderId="0" xfId="0" applyFont="1" applyFill="1" applyProtection="1">
      <protection locked="0"/>
    </xf>
    <xf numFmtId="14" fontId="1" fillId="0" borderId="0" xfId="0" applyNumberFormat="1" applyFont="1" applyProtection="1">
      <protection locked="0"/>
    </xf>
    <xf numFmtId="0" fontId="1" fillId="0" borderId="0" xfId="0" applyFont="1" applyProtection="1"/>
    <xf numFmtId="0" fontId="10" fillId="5" borderId="0" xfId="0" applyFont="1" applyFill="1" applyProtection="1">
      <protection locked="0"/>
    </xf>
    <xf numFmtId="1" fontId="0" fillId="7" borderId="0" xfId="0" applyNumberFormat="1" applyFill="1" applyProtection="1"/>
    <xf numFmtId="1" fontId="0" fillId="2" borderId="1" xfId="0" applyNumberFormat="1" applyFill="1" applyBorder="1" applyAlignment="1" applyProtection="1">
      <alignment horizontal="center"/>
    </xf>
    <xf numFmtId="1" fontId="0" fillId="2" borderId="0" xfId="0" applyNumberForma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2" fillId="8" borderId="0" xfId="0" applyFont="1" applyFill="1" applyProtection="1">
      <protection locked="0"/>
    </xf>
    <xf numFmtId="0" fontId="0" fillId="0" borderId="2" xfId="0" applyBorder="1" applyProtection="1"/>
    <xf numFmtId="164" fontId="1" fillId="0" borderId="0" xfId="0" applyNumberFormat="1" applyFont="1" applyProtection="1"/>
    <xf numFmtId="0" fontId="0" fillId="0" borderId="0" xfId="0" applyAlignment="1" applyProtection="1">
      <alignment wrapText="1"/>
      <protection locked="0"/>
    </xf>
    <xf numFmtId="0" fontId="1" fillId="0" borderId="0" xfId="0" applyFont="1" applyProtection="1">
      <protection locked="0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colors>
    <mruColors>
      <color rgb="FFF31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10"/>
  <sheetViews>
    <sheetView zoomScale="125" workbookViewId="0">
      <pane ySplit="1" topLeftCell="A41" activePane="bottomLeft" state="frozen"/>
      <selection activeCell="AB35" sqref="AB35"/>
      <selection pane="bottomLeft" activeCell="V13" sqref="V13"/>
    </sheetView>
  </sheetViews>
  <sheetFormatPr baseColWidth="10" defaultColWidth="10.83203125" defaultRowHeight="13" x14ac:dyDescent="0.15"/>
  <cols>
    <col min="1" max="1" width="6.5" style="8" customWidth="1"/>
    <col min="2" max="2" width="8.5" style="5" customWidth="1"/>
    <col min="3" max="3" width="12" style="14" customWidth="1"/>
    <col min="4" max="4" width="9.1640625" style="14" customWidth="1"/>
    <col min="5" max="5" width="9.5" style="16" customWidth="1"/>
    <col min="6" max="6" width="11.33203125" style="17" customWidth="1"/>
    <col min="7" max="7" width="6.33203125" style="2" customWidth="1"/>
    <col min="8" max="8" width="19.5" style="2" customWidth="1"/>
    <col min="9" max="9" width="43.1640625" style="2" customWidth="1"/>
    <col min="10" max="10" width="25" customWidth="1"/>
    <col min="11" max="11" width="12.1640625" customWidth="1"/>
    <col min="12" max="12" width="6.33203125" style="22" customWidth="1"/>
    <col min="13" max="13" width="5.5" style="5" customWidth="1"/>
    <col min="14" max="14" width="8" style="5" bestFit="1" customWidth="1"/>
    <col min="15" max="15" width="12.1640625" style="20" customWidth="1"/>
    <col min="16" max="17" width="12.1640625" style="21" customWidth="1"/>
    <col min="18" max="18" width="11.6640625" style="9" customWidth="1"/>
    <col min="19" max="19" width="12.5" style="9" customWidth="1"/>
    <col min="20" max="20" width="11.83203125" style="9" customWidth="1"/>
    <col min="21" max="21" width="18.1640625" style="18" bestFit="1" customWidth="1"/>
    <col min="22" max="23" width="10.33203125" style="6" customWidth="1"/>
    <col min="24" max="25" width="11.5" style="18" customWidth="1"/>
    <col min="26" max="26" width="4.1640625" style="20" bestFit="1" customWidth="1"/>
    <col min="27" max="36" width="3.1640625" style="20" bestFit="1" customWidth="1"/>
    <col min="37" max="37" width="18.5" style="6" bestFit="1" customWidth="1"/>
    <col min="38" max="38" width="18.6640625" style="6" bestFit="1" customWidth="1"/>
    <col min="39" max="39" width="18" style="6" customWidth="1"/>
    <col min="40" max="57" width="16.1640625" style="6" customWidth="1"/>
    <col min="58" max="58" width="10.83203125" style="18"/>
    <col min="59" max="59" width="10.83203125" style="2"/>
    <col min="60" max="76" width="10.6640625" style="2" hidden="1" customWidth="1"/>
    <col min="77" max="16384" width="10.83203125" style="2"/>
  </cols>
  <sheetData>
    <row r="1" spans="1:78" s="6" customFormat="1" ht="15" x14ac:dyDescent="0.15">
      <c r="A1" s="8" t="s">
        <v>208</v>
      </c>
      <c r="B1" s="5" t="s">
        <v>228</v>
      </c>
      <c r="C1" s="13" t="s">
        <v>236</v>
      </c>
      <c r="D1" s="13" t="s">
        <v>13</v>
      </c>
      <c r="E1" s="15" t="s">
        <v>18</v>
      </c>
      <c r="F1" s="17" t="s">
        <v>19</v>
      </c>
      <c r="G1" s="6" t="s">
        <v>209</v>
      </c>
      <c r="H1" s="6" t="s">
        <v>276</v>
      </c>
      <c r="I1" s="6" t="s">
        <v>66</v>
      </c>
      <c r="J1" s="6" t="s">
        <v>12</v>
      </c>
      <c r="K1" s="6" t="s">
        <v>324</v>
      </c>
      <c r="L1" s="10" t="s">
        <v>322</v>
      </c>
      <c r="M1" s="5" t="s">
        <v>212</v>
      </c>
      <c r="N1" s="5" t="s">
        <v>69</v>
      </c>
      <c r="O1" s="20" t="s">
        <v>163</v>
      </c>
      <c r="P1" s="21" t="s">
        <v>165</v>
      </c>
      <c r="Q1" s="21" t="s">
        <v>55</v>
      </c>
      <c r="R1" s="9" t="s">
        <v>211</v>
      </c>
      <c r="S1" s="9" t="s">
        <v>210</v>
      </c>
      <c r="T1" s="9" t="s">
        <v>213</v>
      </c>
      <c r="U1" s="18" t="s">
        <v>127</v>
      </c>
      <c r="V1" s="6" t="s">
        <v>185</v>
      </c>
      <c r="W1" s="6" t="s">
        <v>158</v>
      </c>
      <c r="X1" s="18" t="s">
        <v>214</v>
      </c>
      <c r="Y1" s="18" t="s">
        <v>289</v>
      </c>
      <c r="Z1" s="65">
        <v>0</v>
      </c>
      <c r="AA1" s="65">
        <v>1</v>
      </c>
      <c r="AB1" s="65">
        <v>2</v>
      </c>
      <c r="AC1" s="65">
        <v>3</v>
      </c>
      <c r="AD1" s="65">
        <v>4</v>
      </c>
      <c r="AE1" s="65">
        <v>5</v>
      </c>
      <c r="AF1" s="65">
        <v>6</v>
      </c>
      <c r="AG1" s="65">
        <v>7</v>
      </c>
      <c r="AH1" s="65">
        <v>8</v>
      </c>
      <c r="AI1" s="65">
        <v>9</v>
      </c>
      <c r="AJ1" s="65">
        <v>10</v>
      </c>
      <c r="AK1" s="6" t="s">
        <v>126</v>
      </c>
      <c r="AL1" s="6" t="s">
        <v>278</v>
      </c>
      <c r="AM1" s="6" t="s">
        <v>235</v>
      </c>
      <c r="AN1" s="6" t="s">
        <v>291</v>
      </c>
      <c r="AO1" s="6" t="s">
        <v>150</v>
      </c>
      <c r="AP1" s="6" t="s">
        <v>153</v>
      </c>
      <c r="AQ1" s="6" t="s">
        <v>255</v>
      </c>
      <c r="AR1" s="6" t="s">
        <v>174</v>
      </c>
      <c r="AS1" s="6" t="s">
        <v>177</v>
      </c>
      <c r="AT1" s="6" t="s">
        <v>56</v>
      </c>
      <c r="AU1" s="6" t="s">
        <v>59</v>
      </c>
      <c r="AV1" s="6" t="s">
        <v>84</v>
      </c>
      <c r="AW1" s="6" t="s">
        <v>239</v>
      </c>
      <c r="AX1" s="6" t="s">
        <v>229</v>
      </c>
      <c r="AY1" s="6" t="s">
        <v>232</v>
      </c>
      <c r="AZ1" s="6" t="s">
        <v>245</v>
      </c>
      <c r="BA1" s="6" t="s">
        <v>219</v>
      </c>
      <c r="BB1" s="6" t="s">
        <v>221</v>
      </c>
      <c r="BC1" s="6" t="s">
        <v>224</v>
      </c>
      <c r="BD1" s="6" t="s">
        <v>99</v>
      </c>
      <c r="BE1" s="6" t="s">
        <v>111</v>
      </c>
      <c r="BF1" s="18" t="s">
        <v>287</v>
      </c>
      <c r="BH1" s="6" t="s">
        <v>226</v>
      </c>
      <c r="BJ1" s="6" t="s">
        <v>227</v>
      </c>
      <c r="BV1" s="6" t="s">
        <v>47</v>
      </c>
      <c r="BX1" s="5" t="s">
        <v>279</v>
      </c>
    </row>
    <row r="2" spans="1:78" ht="14" x14ac:dyDescent="0.15">
      <c r="A2" s="8">
        <v>1</v>
      </c>
      <c r="B2" s="5" t="s">
        <v>318</v>
      </c>
      <c r="C2" s="14">
        <v>29417</v>
      </c>
      <c r="D2" s="14">
        <v>41202</v>
      </c>
      <c r="E2" s="16">
        <v>41207</v>
      </c>
      <c r="F2" s="17">
        <f t="shared" ref="F2:F65" si="0">INT((D2-C2)/365)</f>
        <v>32</v>
      </c>
      <c r="G2" s="2" t="s">
        <v>48</v>
      </c>
      <c r="H2" s="2" t="s">
        <v>128</v>
      </c>
      <c r="I2" s="2" t="s">
        <v>129</v>
      </c>
      <c r="J2">
        <v>0</v>
      </c>
      <c r="K2" s="41">
        <v>0</v>
      </c>
      <c r="M2" s="5">
        <f t="shared" ref="M2:M33" si="1">INT(E2-D2)</f>
        <v>5</v>
      </c>
      <c r="N2" s="5">
        <f>'RETROSPECTIVE OMeq Intake'!A2</f>
        <v>250</v>
      </c>
      <c r="O2" s="20">
        <f>'RETROSPECTIVE OMeq Intake'!B2</f>
        <v>62.5</v>
      </c>
      <c r="P2" s="21">
        <f>'RETROSPECTIVE OMeq Intake'!C2</f>
        <v>-11</v>
      </c>
      <c r="Q2" s="21">
        <f>'RETROSPECTIVE OMeq Intake'!D2</f>
        <v>0.69142857142857139</v>
      </c>
      <c r="R2" s="9">
        <f>'RETROSPECTIVE OMeq Intake'!F2</f>
        <v>80</v>
      </c>
      <c r="S2" s="9">
        <f>LOOKUP(2,1/('RETROSPECTIVE OMeq Intake'!F2:AAC2&lt;&gt;""),'RETROSPECTIVE OMeq Intake'!F2:AAC2)</f>
        <v>40</v>
      </c>
      <c r="T2" s="9">
        <f t="shared" ref="T2:T65" si="2">R2-S2</f>
        <v>40</v>
      </c>
      <c r="U2" s="18">
        <f t="shared" ref="U2:U65" si="3">T2/M2</f>
        <v>8</v>
      </c>
      <c r="V2" s="20">
        <f>'RETROSPECTIVE Pain Scores'!A2</f>
        <v>0</v>
      </c>
      <c r="W2" s="20">
        <f>'RETROSPECTIVE Pain Scores'!B2</f>
        <v>8</v>
      </c>
      <c r="X2" s="18">
        <f>'RETROSPECTIVE Pain Scores'!C2</f>
        <v>3</v>
      </c>
      <c r="Y2" s="18">
        <f>'RETROSPECTIVE Pain Scores'!D2</f>
        <v>5.4285714285714288</v>
      </c>
      <c r="Z2" s="20">
        <f>'RETROSPECTIVE Pain Scores'!E2</f>
        <v>17</v>
      </c>
      <c r="AA2" s="20">
        <f>'RETROSPECTIVE Pain Scores'!F2</f>
        <v>1</v>
      </c>
      <c r="AB2" s="20">
        <f>'RETROSPECTIVE Pain Scores'!G2</f>
        <v>6</v>
      </c>
      <c r="AC2" s="20">
        <f>'RETROSPECTIVE Pain Scores'!H2</f>
        <v>1</v>
      </c>
      <c r="AD2" s="20">
        <f>'RETROSPECTIVE Pain Scores'!I2</f>
        <v>0</v>
      </c>
      <c r="AE2" s="20">
        <f>'RETROSPECTIVE Pain Scores'!J2</f>
        <v>2</v>
      </c>
      <c r="AF2" s="20">
        <f>'RETROSPECTIVE Pain Scores'!K2</f>
        <v>1</v>
      </c>
      <c r="AG2" s="20">
        <f>'RETROSPECTIVE Pain Scores'!L2</f>
        <v>0</v>
      </c>
      <c r="AH2" s="20">
        <f>'RETROSPECTIVE Pain Scores'!M2</f>
        <v>8</v>
      </c>
      <c r="AI2" s="20">
        <f>'RETROSPECTIVE Pain Scores'!N2</f>
        <v>2</v>
      </c>
      <c r="AJ2" s="20">
        <f>'RETROSPECTIVE Pain Scores'!O2</f>
        <v>0</v>
      </c>
      <c r="AK2" s="6">
        <f>SUM('RETROSPECTIVE FIM Scores'!B2:S2)</f>
        <v>88</v>
      </c>
      <c r="AL2" s="6">
        <f>SUM('RETROSPECTIVE FIM Scores'!U2:AL2)</f>
        <v>124</v>
      </c>
      <c r="AM2" s="6">
        <f t="shared" ref="AM2:AM65" si="4">AL2-AK2</f>
        <v>36</v>
      </c>
      <c r="AN2" s="6">
        <f>'RETROSPECTIVE FIM Scores'!AN2</f>
        <v>0</v>
      </c>
      <c r="AO2" s="6">
        <f>'RETROSPECTIVE FIM Scores'!AO2</f>
        <v>0</v>
      </c>
      <c r="AP2" s="6">
        <f>'RETROSPECTIVE FIM Scores'!AP2</f>
        <v>2</v>
      </c>
      <c r="AQ2" s="6">
        <f>'RETROSPECTIVE FIM Scores'!AQ2</f>
        <v>2</v>
      </c>
      <c r="AR2" s="6">
        <f>'RETROSPECTIVE FIM Scores'!AR2</f>
        <v>2</v>
      </c>
      <c r="AS2" s="6">
        <f>'RETROSPECTIVE FIM Scores'!AS2</f>
        <v>5</v>
      </c>
      <c r="AT2" s="6">
        <f>'RETROSPECTIVE FIM Scores'!AT2</f>
        <v>6</v>
      </c>
      <c r="AU2" s="6">
        <f>'RETROSPECTIVE FIM Scores'!AU2</f>
        <v>4</v>
      </c>
      <c r="AV2" s="6">
        <f>'RETROSPECTIVE FIM Scores'!AV2</f>
        <v>3</v>
      </c>
      <c r="AW2" s="6">
        <f>'RETROSPECTIVE FIM Scores'!AW2</f>
        <v>3</v>
      </c>
      <c r="AX2" s="6">
        <f>'RETROSPECTIVE FIM Scores'!AX2</f>
        <v>2</v>
      </c>
      <c r="AY2" s="6">
        <f>'RETROSPECTIVE FIM Scores'!AY2</f>
        <v>2</v>
      </c>
      <c r="AZ2" s="6">
        <f>'RETROSPECTIVE FIM Scores'!AZ2</f>
        <v>2</v>
      </c>
      <c r="BA2" s="6">
        <f>'RETROSPECTIVE FIM Scores'!BA2</f>
        <v>0</v>
      </c>
      <c r="BB2" s="6">
        <f>'RETROSPECTIVE FIM Scores'!BB2</f>
        <v>0</v>
      </c>
      <c r="BC2" s="6">
        <f>'RETROSPECTIVE FIM Scores'!BC2</f>
        <v>1</v>
      </c>
      <c r="BD2" s="6">
        <f>'RETROSPECTIVE FIM Scores'!BD2</f>
        <v>2</v>
      </c>
      <c r="BE2" s="6">
        <f>'RETROSPECTIVE FIM Scores'!BE2</f>
        <v>0</v>
      </c>
      <c r="BF2" s="18">
        <f t="shared" ref="BF2:BF33" si="5">AM2/M2</f>
        <v>7.2</v>
      </c>
      <c r="BH2" s="3" t="s">
        <v>8</v>
      </c>
      <c r="BI2" s="4" t="s">
        <v>282</v>
      </c>
      <c r="BJ2" s="4" t="s">
        <v>284</v>
      </c>
      <c r="BK2" s="3" t="s">
        <v>9</v>
      </c>
      <c r="BL2" s="4" t="s">
        <v>102</v>
      </c>
      <c r="BM2" s="4" t="s">
        <v>215</v>
      </c>
      <c r="BN2" s="3" t="s">
        <v>64</v>
      </c>
      <c r="BO2" s="3" t="s">
        <v>64</v>
      </c>
      <c r="BP2" s="3" t="s">
        <v>64</v>
      </c>
      <c r="BQ2" s="3" t="s">
        <v>64</v>
      </c>
      <c r="BR2" s="3" t="s">
        <v>64</v>
      </c>
      <c r="BS2" s="3" t="s">
        <v>64</v>
      </c>
      <c r="BT2" s="3" t="s">
        <v>64</v>
      </c>
      <c r="BV2" s="2" t="s">
        <v>50</v>
      </c>
      <c r="BX2" s="1" t="s">
        <v>182</v>
      </c>
    </row>
    <row r="3" spans="1:78" ht="14" x14ac:dyDescent="0.15">
      <c r="A3" s="8">
        <v>2</v>
      </c>
      <c r="B3" s="5" t="s">
        <v>318</v>
      </c>
      <c r="C3" s="14">
        <v>20656</v>
      </c>
      <c r="D3" s="14">
        <v>41201</v>
      </c>
      <c r="E3" s="16">
        <v>41208</v>
      </c>
      <c r="F3" s="17">
        <f t="shared" si="0"/>
        <v>56</v>
      </c>
      <c r="G3" s="2" t="s">
        <v>48</v>
      </c>
      <c r="H3" s="2" t="s">
        <v>128</v>
      </c>
      <c r="I3" s="2" t="s">
        <v>130</v>
      </c>
      <c r="J3">
        <v>1</v>
      </c>
      <c r="K3" s="41">
        <v>1</v>
      </c>
      <c r="M3" s="5">
        <f t="shared" si="1"/>
        <v>7</v>
      </c>
      <c r="N3" s="5">
        <f>'RETROSPECTIVE OMeq Intake'!A3</f>
        <v>445</v>
      </c>
      <c r="O3" s="20">
        <f>'RETROSPECTIVE OMeq Intake'!B3</f>
        <v>74.166666666666671</v>
      </c>
      <c r="P3" s="21">
        <f>'RETROSPECTIVE OMeq Intake'!C3</f>
        <v>1</v>
      </c>
      <c r="Q3" s="21">
        <f>'RETROSPECTIVE OMeq Intake'!D3</f>
        <v>0.14482758620689654</v>
      </c>
      <c r="R3" s="9">
        <f>'RETROSPECTIVE OMeq Intake'!F3</f>
        <v>75</v>
      </c>
      <c r="S3" s="9">
        <f>LOOKUP(2,1/('RETROSPECTIVE OMeq Intake'!F3:AAC3&lt;&gt;""),'RETROSPECTIVE OMeq Intake'!F3:AAC3)</f>
        <v>80</v>
      </c>
      <c r="T3" s="9">
        <f t="shared" si="2"/>
        <v>-5</v>
      </c>
      <c r="U3" s="18">
        <f t="shared" si="3"/>
        <v>-0.7142857142857143</v>
      </c>
      <c r="V3" s="20">
        <f>'RETROSPECTIVE Pain Scores'!A3</f>
        <v>0</v>
      </c>
      <c r="W3" s="20">
        <f>'RETROSPECTIVE Pain Scores'!B3</f>
        <v>8</v>
      </c>
      <c r="X3" s="18">
        <f>'RETROSPECTIVE Pain Scores'!C3</f>
        <v>3.7121212121212119</v>
      </c>
      <c r="Y3" s="18">
        <f>'RETROSPECTIVE Pain Scores'!D3</f>
        <v>5.975609756097561</v>
      </c>
      <c r="Z3" s="20">
        <f>'RETROSPECTIVE Pain Scores'!E3</f>
        <v>25</v>
      </c>
      <c r="AA3" s="20">
        <f>'RETROSPECTIVE Pain Scores'!F3</f>
        <v>0</v>
      </c>
      <c r="AB3" s="20">
        <f>'RETROSPECTIVE Pain Scores'!G3</f>
        <v>5</v>
      </c>
      <c r="AC3" s="20">
        <f>'RETROSPECTIVE Pain Scores'!H3</f>
        <v>3</v>
      </c>
      <c r="AD3" s="20">
        <f>'RETROSPECTIVE Pain Scores'!I3</f>
        <v>1</v>
      </c>
      <c r="AE3" s="20">
        <f>'RETROSPECTIVE Pain Scores'!J3</f>
        <v>8</v>
      </c>
      <c r="AF3" s="20">
        <f>'RETROSPECTIVE Pain Scores'!K3</f>
        <v>4</v>
      </c>
      <c r="AG3" s="20">
        <f>'RETROSPECTIVE Pain Scores'!L3</f>
        <v>2</v>
      </c>
      <c r="AH3" s="20">
        <f>'RETROSPECTIVE Pain Scores'!M3</f>
        <v>18</v>
      </c>
      <c r="AI3" s="20">
        <f>'RETROSPECTIVE Pain Scores'!N3</f>
        <v>0</v>
      </c>
      <c r="AJ3" s="20">
        <f>'RETROSPECTIVE Pain Scores'!O3</f>
        <v>0</v>
      </c>
      <c r="AK3" s="6">
        <f>SUM('RETROSPECTIVE FIM Scores'!B3:S3)</f>
        <v>50</v>
      </c>
      <c r="AL3" s="6">
        <f>SUM('RETROSPECTIVE FIM Scores'!U3:AL3)</f>
        <v>86</v>
      </c>
      <c r="AM3" s="6">
        <f t="shared" si="4"/>
        <v>36</v>
      </c>
      <c r="AN3" s="6">
        <f>'RETROSPECTIVE FIM Scores'!AN3</f>
        <v>0</v>
      </c>
      <c r="AO3" s="6">
        <f>'RETROSPECTIVE FIM Scores'!AO3</f>
        <v>0</v>
      </c>
      <c r="AP3" s="6">
        <f>'RETROSPECTIVE FIM Scores'!AP3</f>
        <v>2</v>
      </c>
      <c r="AQ3" s="6">
        <f>'RETROSPECTIVE FIM Scores'!AQ3</f>
        <v>2</v>
      </c>
      <c r="AR3" s="6">
        <f>'RETROSPECTIVE FIM Scores'!AR3</f>
        <v>0</v>
      </c>
      <c r="AS3" s="6">
        <f>'RETROSPECTIVE FIM Scores'!AS3</f>
        <v>6</v>
      </c>
      <c r="AT3" s="6">
        <f>'RETROSPECTIVE FIM Scores'!AT3</f>
        <v>5</v>
      </c>
      <c r="AU3" s="6">
        <f>'RETROSPECTIVE FIM Scores'!AU3</f>
        <v>4</v>
      </c>
      <c r="AV3" s="6">
        <f>'RETROSPECTIVE FIM Scores'!AV3</f>
        <v>0</v>
      </c>
      <c r="AW3" s="6">
        <f>'RETROSPECTIVE FIM Scores'!AW3</f>
        <v>0</v>
      </c>
      <c r="AX3" s="6">
        <f>'RETROSPECTIVE FIM Scores'!AX3</f>
        <v>6</v>
      </c>
      <c r="AY3" s="6">
        <f>'RETROSPECTIVE FIM Scores'!AY3</f>
        <v>5</v>
      </c>
      <c r="AZ3" s="6">
        <f>'RETROSPECTIVE FIM Scores'!AZ3</f>
        <v>0</v>
      </c>
      <c r="BA3" s="6">
        <f>'RETROSPECTIVE FIM Scores'!BA3</f>
        <v>2</v>
      </c>
      <c r="BB3" s="6">
        <f>'RETROSPECTIVE FIM Scores'!BB3</f>
        <v>0</v>
      </c>
      <c r="BC3" s="6">
        <f>'RETROSPECTIVE FIM Scores'!BC3</f>
        <v>0</v>
      </c>
      <c r="BD3" s="6">
        <f>'RETROSPECTIVE FIM Scores'!BD3</f>
        <v>2</v>
      </c>
      <c r="BE3" s="6">
        <f>'RETROSPECTIVE FIM Scores'!BE3</f>
        <v>2</v>
      </c>
      <c r="BF3" s="18">
        <f t="shared" si="5"/>
        <v>5.1428571428571432</v>
      </c>
      <c r="BH3" s="3" t="s">
        <v>73</v>
      </c>
      <c r="BI3" s="3" t="s">
        <v>10</v>
      </c>
      <c r="BJ3" s="3" t="s">
        <v>11</v>
      </c>
      <c r="BK3" s="3" t="s">
        <v>64</v>
      </c>
      <c r="BL3" s="3" t="s">
        <v>64</v>
      </c>
      <c r="BM3" s="3" t="s">
        <v>64</v>
      </c>
      <c r="BN3" s="3" t="s">
        <v>65</v>
      </c>
      <c r="BO3" s="3" t="s">
        <v>64</v>
      </c>
      <c r="BP3" s="3" t="s">
        <v>64</v>
      </c>
      <c r="BQ3" s="3" t="s">
        <v>64</v>
      </c>
      <c r="BR3" s="3" t="s">
        <v>64</v>
      </c>
      <c r="BS3" s="3" t="s">
        <v>64</v>
      </c>
      <c r="BT3" s="3" t="s">
        <v>64</v>
      </c>
      <c r="BV3" s="2" t="s">
        <v>49</v>
      </c>
      <c r="BX3" s="1" t="s">
        <v>183</v>
      </c>
    </row>
    <row r="4" spans="1:78" ht="14" x14ac:dyDescent="0.15">
      <c r="A4" s="8">
        <v>3</v>
      </c>
      <c r="B4" s="5" t="s">
        <v>318</v>
      </c>
      <c r="C4" s="14">
        <v>10995</v>
      </c>
      <c r="D4" s="14">
        <v>41199</v>
      </c>
      <c r="E4" s="16">
        <v>41208</v>
      </c>
      <c r="F4" s="17">
        <f t="shared" si="0"/>
        <v>82</v>
      </c>
      <c r="G4" s="2" t="s">
        <v>280</v>
      </c>
      <c r="H4" s="2" t="s">
        <v>74</v>
      </c>
      <c r="I4" s="2" t="s">
        <v>283</v>
      </c>
      <c r="J4">
        <v>0</v>
      </c>
      <c r="K4" s="41">
        <v>0</v>
      </c>
      <c r="M4" s="5">
        <f t="shared" si="1"/>
        <v>9</v>
      </c>
      <c r="N4" s="5">
        <f>'RETROSPECTIVE OMeq Intake'!A4</f>
        <v>45</v>
      </c>
      <c r="O4" s="20">
        <f>'RETROSPECTIVE OMeq Intake'!B4</f>
        <v>5.625</v>
      </c>
      <c r="P4" s="21">
        <f>'RETROSPECTIVE OMeq Intake'!C4</f>
        <v>-1.0119047619047619</v>
      </c>
      <c r="Q4" s="21">
        <f>'RETROSPECTIVE OMeq Intake'!D4</f>
        <v>0.35286935286935295</v>
      </c>
      <c r="R4" s="9">
        <f>'RETROSPECTIVE OMeq Intake'!F4</f>
        <v>10</v>
      </c>
      <c r="S4" s="9">
        <f>LOOKUP(2,1/('RETROSPECTIVE OMeq Intake'!F4:AAC4&lt;&gt;""),'RETROSPECTIVE OMeq Intake'!F4:AAC4)</f>
        <v>0</v>
      </c>
      <c r="T4" s="9">
        <f t="shared" si="2"/>
        <v>10</v>
      </c>
      <c r="U4" s="18">
        <f t="shared" si="3"/>
        <v>1.1111111111111112</v>
      </c>
      <c r="V4" s="20">
        <f>'RETROSPECTIVE Pain Scores'!A4</f>
        <v>0</v>
      </c>
      <c r="W4" s="20">
        <f>'RETROSPECTIVE Pain Scores'!B4</f>
        <v>4</v>
      </c>
      <c r="X4" s="18">
        <f>'RETROSPECTIVE Pain Scores'!C4</f>
        <v>1.0444444444444445</v>
      </c>
      <c r="Y4" s="18">
        <f>'RETROSPECTIVE Pain Scores'!D4</f>
        <v>4.7</v>
      </c>
      <c r="Z4" s="20">
        <f>'RETROSPECTIVE Pain Scores'!E4</f>
        <v>35</v>
      </c>
      <c r="AA4" s="20">
        <f>'RETROSPECTIVE Pain Scores'!F4</f>
        <v>0</v>
      </c>
      <c r="AB4" s="20">
        <f>'RETROSPECTIVE Pain Scores'!G4</f>
        <v>0</v>
      </c>
      <c r="AC4" s="20">
        <f>'RETROSPECTIVE Pain Scores'!H4</f>
        <v>0</v>
      </c>
      <c r="AD4" s="20">
        <f>'RETROSPECTIVE Pain Scores'!I4</f>
        <v>5</v>
      </c>
      <c r="AE4" s="20">
        <f>'RETROSPECTIVE Pain Scores'!J4</f>
        <v>3</v>
      </c>
      <c r="AF4" s="20">
        <f>'RETROSPECTIVE Pain Scores'!K4</f>
        <v>2</v>
      </c>
      <c r="AG4" s="20">
        <f>'RETROSPECTIVE Pain Scores'!L4</f>
        <v>0</v>
      </c>
      <c r="AH4" s="20">
        <f>'RETROSPECTIVE Pain Scores'!M4</f>
        <v>0</v>
      </c>
      <c r="AI4" s="20">
        <f>'RETROSPECTIVE Pain Scores'!N4</f>
        <v>0</v>
      </c>
      <c r="AJ4" s="20">
        <f>'RETROSPECTIVE Pain Scores'!O4</f>
        <v>0</v>
      </c>
      <c r="AK4" s="6">
        <f>SUM('RETROSPECTIVE FIM Scores'!B4:S4)</f>
        <v>80</v>
      </c>
      <c r="AL4" s="6">
        <f>SUM('RETROSPECTIVE FIM Scores'!U4:AL4)</f>
        <v>108</v>
      </c>
      <c r="AM4" s="6">
        <f t="shared" si="4"/>
        <v>28</v>
      </c>
      <c r="AN4" s="6">
        <f>'RETROSPECTIVE FIM Scores'!AN4</f>
        <v>0</v>
      </c>
      <c r="AO4" s="6">
        <f>'RETROSPECTIVE FIM Scores'!AO4</f>
        <v>0</v>
      </c>
      <c r="AP4" s="6">
        <f>'RETROSPECTIVE FIM Scores'!AP4</f>
        <v>0</v>
      </c>
      <c r="AQ4" s="6">
        <f>'RETROSPECTIVE FIM Scores'!AQ4</f>
        <v>2</v>
      </c>
      <c r="AR4" s="6">
        <f>'RETROSPECTIVE FIM Scores'!AR4</f>
        <v>3</v>
      </c>
      <c r="AS4" s="6">
        <f>'RETROSPECTIVE FIM Scores'!AS4</f>
        <v>2</v>
      </c>
      <c r="AT4" s="6">
        <f>'RETROSPECTIVE FIM Scores'!AT4</f>
        <v>2</v>
      </c>
      <c r="AU4" s="6">
        <f>'RETROSPECTIVE FIM Scores'!AU4</f>
        <v>2</v>
      </c>
      <c r="AV4" s="6">
        <f>'RETROSPECTIVE FIM Scores'!AV4</f>
        <v>3</v>
      </c>
      <c r="AW4" s="6">
        <f>'RETROSPECTIVE FIM Scores'!AW4</f>
        <v>3</v>
      </c>
      <c r="AX4" s="6">
        <f>'RETROSPECTIVE FIM Scores'!AX4</f>
        <v>3</v>
      </c>
      <c r="AY4" s="6">
        <f>'RETROSPECTIVE FIM Scores'!AY4</f>
        <v>4</v>
      </c>
      <c r="AZ4" s="6">
        <f>'RETROSPECTIVE FIM Scores'!AZ4</f>
        <v>4</v>
      </c>
      <c r="BA4" s="6">
        <f>'RETROSPECTIVE FIM Scores'!BA4</f>
        <v>0</v>
      </c>
      <c r="BB4" s="6">
        <f>'RETROSPECTIVE FIM Scores'!BB4</f>
        <v>0</v>
      </c>
      <c r="BC4" s="6">
        <f>'RETROSPECTIVE FIM Scores'!BC4</f>
        <v>0</v>
      </c>
      <c r="BD4" s="6">
        <f>'RETROSPECTIVE FIM Scores'!BD4</f>
        <v>0</v>
      </c>
      <c r="BE4" s="6">
        <f>'RETROSPECTIVE FIM Scores'!BE4</f>
        <v>0</v>
      </c>
      <c r="BF4" s="18">
        <f t="shared" si="5"/>
        <v>3.1111111111111112</v>
      </c>
      <c r="BH4" s="3" t="s">
        <v>100</v>
      </c>
      <c r="BI4" s="3" t="s">
        <v>67</v>
      </c>
      <c r="BJ4" s="4" t="s">
        <v>41</v>
      </c>
      <c r="BK4" s="3" t="s">
        <v>64</v>
      </c>
      <c r="BL4" s="3" t="s">
        <v>64</v>
      </c>
      <c r="BM4" s="3" t="s">
        <v>64</v>
      </c>
      <c r="BN4" s="3" t="s">
        <v>64</v>
      </c>
      <c r="BO4" s="3" t="s">
        <v>64</v>
      </c>
      <c r="BP4" s="3" t="s">
        <v>64</v>
      </c>
      <c r="BQ4" s="3" t="s">
        <v>64</v>
      </c>
      <c r="BR4" s="3" t="s">
        <v>64</v>
      </c>
      <c r="BS4" s="3" t="s">
        <v>64</v>
      </c>
      <c r="BT4" s="3" t="s">
        <v>64</v>
      </c>
      <c r="BX4" s="1" t="s">
        <v>184</v>
      </c>
    </row>
    <row r="5" spans="1:78" ht="14" x14ac:dyDescent="0.15">
      <c r="A5" s="8">
        <v>4</v>
      </c>
      <c r="B5" s="5" t="s">
        <v>318</v>
      </c>
      <c r="C5" s="14">
        <v>7383</v>
      </c>
      <c r="D5" s="14">
        <v>41198</v>
      </c>
      <c r="E5" s="16">
        <v>41208</v>
      </c>
      <c r="F5" s="17">
        <f t="shared" si="0"/>
        <v>92</v>
      </c>
      <c r="G5" s="2" t="s">
        <v>256</v>
      </c>
      <c r="H5" s="2" t="s">
        <v>179</v>
      </c>
      <c r="I5" s="2" t="s">
        <v>180</v>
      </c>
      <c r="J5">
        <v>0</v>
      </c>
      <c r="K5" s="41">
        <v>0</v>
      </c>
      <c r="M5" s="5">
        <f t="shared" si="1"/>
        <v>10</v>
      </c>
      <c r="N5" s="5">
        <f>'RETROSPECTIVE OMeq Intake'!A5</f>
        <v>100</v>
      </c>
      <c r="O5" s="20">
        <f>'RETROSPECTIVE OMeq Intake'!B5</f>
        <v>11.111111111111111</v>
      </c>
      <c r="P5" s="21">
        <f>'RETROSPECTIVE OMeq Intake'!C5</f>
        <v>-0.1666666666666666</v>
      </c>
      <c r="Q5" s="21">
        <f>'RETROSPECTIVE OMeq Intake'!D5</f>
        <v>1.8749999999999988E-3</v>
      </c>
      <c r="R5" s="9">
        <f>'RETROSPECTIVE OMeq Intake'!F5</f>
        <v>10</v>
      </c>
      <c r="S5" s="9">
        <f>LOOKUP(2,1/('RETROSPECTIVE OMeq Intake'!F5:AAC5&lt;&gt;""),'RETROSPECTIVE OMeq Intake'!F5:AAC5)</f>
        <v>10</v>
      </c>
      <c r="T5" s="9">
        <f t="shared" si="2"/>
        <v>0</v>
      </c>
      <c r="U5" s="18">
        <f t="shared" si="3"/>
        <v>0</v>
      </c>
      <c r="V5" s="20">
        <f>'RETROSPECTIVE Pain Scores'!A5</f>
        <v>0</v>
      </c>
      <c r="W5" s="20">
        <f>'RETROSPECTIVE Pain Scores'!B5</f>
        <v>7</v>
      </c>
      <c r="X5" s="18">
        <f>'RETROSPECTIVE Pain Scores'!C5</f>
        <v>1.0169491525423728</v>
      </c>
      <c r="Y5" s="18">
        <f>'RETROSPECTIVE Pain Scores'!D5</f>
        <v>6</v>
      </c>
      <c r="Z5" s="20">
        <f>'RETROSPECTIVE Pain Scores'!E5</f>
        <v>49</v>
      </c>
      <c r="AA5" s="20">
        <f>'RETROSPECTIVE Pain Scores'!F5</f>
        <v>0</v>
      </c>
      <c r="AB5" s="20">
        <f>'RETROSPECTIVE Pain Scores'!G5</f>
        <v>0</v>
      </c>
      <c r="AC5" s="20">
        <f>'RETROSPECTIVE Pain Scores'!H5</f>
        <v>1</v>
      </c>
      <c r="AD5" s="20">
        <f>'RETROSPECTIVE Pain Scores'!I5</f>
        <v>2</v>
      </c>
      <c r="AE5" s="20">
        <f>'RETROSPECTIVE Pain Scores'!J5</f>
        <v>0</v>
      </c>
      <c r="AF5" s="20">
        <f>'RETROSPECTIVE Pain Scores'!K5</f>
        <v>2</v>
      </c>
      <c r="AG5" s="20">
        <f>'RETROSPECTIVE Pain Scores'!L5</f>
        <v>3</v>
      </c>
      <c r="AH5" s="20">
        <f>'RETROSPECTIVE Pain Scores'!M5</f>
        <v>2</v>
      </c>
      <c r="AI5" s="20">
        <f>'RETROSPECTIVE Pain Scores'!N5</f>
        <v>0</v>
      </c>
      <c r="AJ5" s="20">
        <f>'RETROSPECTIVE Pain Scores'!O5</f>
        <v>0</v>
      </c>
      <c r="AK5" s="6">
        <f>SUM('RETROSPECTIVE FIM Scores'!B5:S5)</f>
        <v>61</v>
      </c>
      <c r="AL5" s="6">
        <f>SUM('RETROSPECTIVE FIM Scores'!U5:AL5)</f>
        <v>80</v>
      </c>
      <c r="AM5" s="6">
        <f t="shared" si="4"/>
        <v>19</v>
      </c>
      <c r="AN5" s="6">
        <f>'RETROSPECTIVE FIM Scores'!AN5</f>
        <v>0</v>
      </c>
      <c r="AO5" s="6">
        <f>'RETROSPECTIVE FIM Scores'!AO5</f>
        <v>-1</v>
      </c>
      <c r="AP5" s="6">
        <f>'RETROSPECTIVE FIM Scores'!AP5</f>
        <v>0</v>
      </c>
      <c r="AQ5" s="6">
        <f>'RETROSPECTIVE FIM Scores'!AQ5</f>
        <v>1</v>
      </c>
      <c r="AR5" s="6">
        <f>'RETROSPECTIVE FIM Scores'!AR5</f>
        <v>1</v>
      </c>
      <c r="AS5" s="6">
        <f>'RETROSPECTIVE FIM Scores'!AS5</f>
        <v>2</v>
      </c>
      <c r="AT5" s="6">
        <f>'RETROSPECTIVE FIM Scores'!AT5</f>
        <v>4</v>
      </c>
      <c r="AU5" s="6">
        <f>'RETROSPECTIVE FIM Scores'!AU5</f>
        <v>1</v>
      </c>
      <c r="AV5" s="6">
        <f>'RETROSPECTIVE FIM Scores'!AV5</f>
        <v>4</v>
      </c>
      <c r="AW5" s="6">
        <f>'RETROSPECTIVE FIM Scores'!AW5</f>
        <v>4</v>
      </c>
      <c r="AX5" s="6">
        <f>'RETROSPECTIVE FIM Scores'!AX5</f>
        <v>2</v>
      </c>
      <c r="AY5" s="6">
        <f>'RETROSPECTIVE FIM Scores'!AY5</f>
        <v>0</v>
      </c>
      <c r="AZ5" s="6">
        <f>'RETROSPECTIVE FIM Scores'!AZ5</f>
        <v>1</v>
      </c>
      <c r="BA5" s="6">
        <f>'RETROSPECTIVE FIM Scores'!BA5</f>
        <v>0</v>
      </c>
      <c r="BB5" s="6">
        <f>'RETROSPECTIVE FIM Scores'!BB5</f>
        <v>0</v>
      </c>
      <c r="BC5" s="6">
        <f>'RETROSPECTIVE FIM Scores'!BC5</f>
        <v>0</v>
      </c>
      <c r="BD5" s="6">
        <f>'RETROSPECTIVE FIM Scores'!BD5</f>
        <v>0</v>
      </c>
      <c r="BE5" s="6">
        <f>'RETROSPECTIVE FIM Scores'!BE5</f>
        <v>0</v>
      </c>
      <c r="BF5" s="18">
        <f t="shared" si="5"/>
        <v>1.9</v>
      </c>
      <c r="BH5" s="4" t="s">
        <v>101</v>
      </c>
      <c r="BI5" s="4" t="s">
        <v>75</v>
      </c>
      <c r="BJ5" s="4" t="s">
        <v>106</v>
      </c>
      <c r="BK5" s="4" t="s">
        <v>25</v>
      </c>
      <c r="BL5" s="4" t="s">
        <v>26</v>
      </c>
      <c r="BM5" s="4" t="s">
        <v>134</v>
      </c>
      <c r="BN5" s="4" t="s">
        <v>275</v>
      </c>
      <c r="BO5" s="4" t="s">
        <v>6</v>
      </c>
      <c r="BP5" s="4" t="s">
        <v>142</v>
      </c>
      <c r="BQ5" s="3" t="s">
        <v>64</v>
      </c>
      <c r="BR5" s="3" t="s">
        <v>64</v>
      </c>
      <c r="BS5" s="3" t="s">
        <v>64</v>
      </c>
      <c r="BT5" s="3" t="s">
        <v>64</v>
      </c>
    </row>
    <row r="6" spans="1:78" ht="14" x14ac:dyDescent="0.15">
      <c r="A6" s="8">
        <v>5</v>
      </c>
      <c r="B6" s="5" t="s">
        <v>318</v>
      </c>
      <c r="C6" s="14">
        <v>16381</v>
      </c>
      <c r="D6" s="14">
        <v>41195</v>
      </c>
      <c r="E6" s="16">
        <v>41206</v>
      </c>
      <c r="F6" s="17">
        <f t="shared" si="0"/>
        <v>67</v>
      </c>
      <c r="G6" s="2" t="s">
        <v>48</v>
      </c>
      <c r="H6" s="2" t="s">
        <v>135</v>
      </c>
      <c r="I6" s="2" t="s">
        <v>181</v>
      </c>
      <c r="J6">
        <v>1</v>
      </c>
      <c r="K6" s="41">
        <v>1</v>
      </c>
      <c r="M6" s="5">
        <f t="shared" si="1"/>
        <v>11</v>
      </c>
      <c r="N6" s="5">
        <f>'RETROSPECTIVE OMeq Intake'!A6</f>
        <v>520</v>
      </c>
      <c r="O6" s="20">
        <f>'RETROSPECTIVE OMeq Intake'!B6</f>
        <v>52</v>
      </c>
      <c r="P6" s="21">
        <f>'RETROSPECTIVE OMeq Intake'!C6</f>
        <v>-2.4848484848484849</v>
      </c>
      <c r="Q6" s="21">
        <f>'RETROSPECTIVE OMeq Intake'!D6</f>
        <v>0.48056032018296169</v>
      </c>
      <c r="R6" s="9">
        <f>'RETROSPECTIVE OMeq Intake'!F6</f>
        <v>70</v>
      </c>
      <c r="S6" s="9">
        <f>LOOKUP(2,1/('RETROSPECTIVE OMeq Intake'!F6:AAC6&lt;&gt;""),'RETROSPECTIVE OMeq Intake'!F6:AAC6)</f>
        <v>50</v>
      </c>
      <c r="T6" s="9">
        <f t="shared" si="2"/>
        <v>20</v>
      </c>
      <c r="U6" s="18">
        <f t="shared" si="3"/>
        <v>1.8181818181818181</v>
      </c>
      <c r="V6" s="20">
        <f>'RETROSPECTIVE Pain Scores'!A6</f>
        <v>0</v>
      </c>
      <c r="W6" s="20">
        <f>'RETROSPECTIVE Pain Scores'!B6</f>
        <v>8</v>
      </c>
      <c r="X6" s="18">
        <f>'RETROSPECTIVE Pain Scores'!C6</f>
        <v>3.2727272727272729</v>
      </c>
      <c r="Y6" s="18">
        <f>'RETROSPECTIVE Pain Scores'!D6</f>
        <v>6.1276595744680851</v>
      </c>
      <c r="Z6" s="20">
        <f>'RETROSPECTIVE Pain Scores'!E6</f>
        <v>41</v>
      </c>
      <c r="AA6" s="20">
        <f>'RETROSPECTIVE Pain Scores'!F6</f>
        <v>0</v>
      </c>
      <c r="AB6" s="20">
        <f>'RETROSPECTIVE Pain Scores'!G6</f>
        <v>7</v>
      </c>
      <c r="AC6" s="20">
        <f>'RETROSPECTIVE Pain Scores'!H6</f>
        <v>2</v>
      </c>
      <c r="AD6" s="20">
        <f>'RETROSPECTIVE Pain Scores'!I6</f>
        <v>5</v>
      </c>
      <c r="AE6" s="20">
        <f>'RETROSPECTIVE Pain Scores'!J6</f>
        <v>2</v>
      </c>
      <c r="AF6" s="20">
        <f>'RETROSPECTIVE Pain Scores'!K6</f>
        <v>3</v>
      </c>
      <c r="AG6" s="20">
        <f>'RETROSPECTIVE Pain Scores'!L6</f>
        <v>6</v>
      </c>
      <c r="AH6" s="20">
        <f>'RETROSPECTIVE Pain Scores'!M6</f>
        <v>21</v>
      </c>
      <c r="AI6" s="20">
        <f>'RETROSPECTIVE Pain Scores'!N6</f>
        <v>0</v>
      </c>
      <c r="AJ6" s="20">
        <f>'RETROSPECTIVE Pain Scores'!O6</f>
        <v>1</v>
      </c>
      <c r="AK6" s="6">
        <f>SUM('RETROSPECTIVE FIM Scores'!B6:S6)</f>
        <v>75</v>
      </c>
      <c r="AL6" s="6">
        <f>SUM('RETROSPECTIVE FIM Scores'!U6:AL6)</f>
        <v>107</v>
      </c>
      <c r="AM6" s="6">
        <f t="shared" si="4"/>
        <v>32</v>
      </c>
      <c r="AN6" s="6">
        <f>'RETROSPECTIVE FIM Scores'!AN6</f>
        <v>0</v>
      </c>
      <c r="AO6" s="6">
        <f>'RETROSPECTIVE FIM Scores'!AO6</f>
        <v>0</v>
      </c>
      <c r="AP6" s="6">
        <f>'RETROSPECTIVE FIM Scores'!AP6</f>
        <v>0</v>
      </c>
      <c r="AQ6" s="6">
        <f>'RETROSPECTIVE FIM Scores'!AQ6</f>
        <v>3</v>
      </c>
      <c r="AR6" s="6">
        <f>'RETROSPECTIVE FIM Scores'!AR6</f>
        <v>1</v>
      </c>
      <c r="AS6" s="6">
        <f>'RETROSPECTIVE FIM Scores'!AS6</f>
        <v>1</v>
      </c>
      <c r="AT6" s="6">
        <f>'RETROSPECTIVE FIM Scores'!AT6</f>
        <v>4</v>
      </c>
      <c r="AU6" s="6">
        <f>'RETROSPECTIVE FIM Scores'!AU6</f>
        <v>3</v>
      </c>
      <c r="AV6" s="6">
        <f>'RETROSPECTIVE FIM Scores'!AV6</f>
        <v>4</v>
      </c>
      <c r="AW6" s="6">
        <f>'RETROSPECTIVE FIM Scores'!AW6</f>
        <v>2</v>
      </c>
      <c r="AX6" s="6">
        <f>'RETROSPECTIVE FIM Scores'!AX6</f>
        <v>4</v>
      </c>
      <c r="AY6" s="6">
        <f>'RETROSPECTIVE FIM Scores'!AY6</f>
        <v>5</v>
      </c>
      <c r="AZ6" s="6">
        <f>'RETROSPECTIVE FIM Scores'!AZ6</f>
        <v>5</v>
      </c>
      <c r="BA6" s="6">
        <f>'RETROSPECTIVE FIM Scores'!BA6</f>
        <v>0</v>
      </c>
      <c r="BB6" s="6">
        <f>'RETROSPECTIVE FIM Scores'!BB6</f>
        <v>0</v>
      </c>
      <c r="BC6" s="6">
        <f>'RETROSPECTIVE FIM Scores'!BC6</f>
        <v>0</v>
      </c>
      <c r="BD6" s="6">
        <f>'RETROSPECTIVE FIM Scores'!BD6</f>
        <v>0</v>
      </c>
      <c r="BE6" s="6">
        <f>'RETROSPECTIVE FIM Scores'!BE6</f>
        <v>0</v>
      </c>
      <c r="BF6" s="18">
        <f t="shared" si="5"/>
        <v>2.9090909090909092</v>
      </c>
      <c r="BH6" s="4" t="s">
        <v>143</v>
      </c>
      <c r="BI6" s="4" t="s">
        <v>144</v>
      </c>
      <c r="BJ6" s="4" t="s">
        <v>145</v>
      </c>
      <c r="BK6" s="4" t="s">
        <v>146</v>
      </c>
      <c r="BL6" s="4" t="s">
        <v>147</v>
      </c>
      <c r="BM6" s="4" t="s">
        <v>46</v>
      </c>
      <c r="BN6" s="4" t="s">
        <v>24</v>
      </c>
      <c r="BO6" s="4" t="s">
        <v>315</v>
      </c>
      <c r="BP6" s="4" t="s">
        <v>54</v>
      </c>
      <c r="BQ6" s="3" t="s">
        <v>64</v>
      </c>
      <c r="BR6" s="3" t="s">
        <v>64</v>
      </c>
      <c r="BS6" s="3" t="s">
        <v>64</v>
      </c>
      <c r="BT6" s="3" t="s">
        <v>64</v>
      </c>
    </row>
    <row r="7" spans="1:78" ht="14" x14ac:dyDescent="0.15">
      <c r="A7" s="8">
        <v>6</v>
      </c>
      <c r="B7" s="5" t="s">
        <v>318</v>
      </c>
      <c r="C7" s="14">
        <v>18345</v>
      </c>
      <c r="D7" s="14">
        <v>41193</v>
      </c>
      <c r="E7" s="16">
        <v>41208</v>
      </c>
      <c r="F7" s="17">
        <f t="shared" si="0"/>
        <v>62</v>
      </c>
      <c r="G7" s="2" t="s">
        <v>280</v>
      </c>
      <c r="H7" s="2" t="s">
        <v>128</v>
      </c>
      <c r="I7" s="2" t="s">
        <v>129</v>
      </c>
      <c r="J7">
        <v>1</v>
      </c>
      <c r="K7" s="41">
        <v>0</v>
      </c>
      <c r="M7" s="5">
        <f t="shared" si="1"/>
        <v>15</v>
      </c>
      <c r="N7" s="5">
        <f>'RETROSPECTIVE OMeq Intake'!A7</f>
        <v>25</v>
      </c>
      <c r="O7" s="20">
        <f>'RETROSPECTIVE OMeq Intake'!B7</f>
        <v>1.7857142857142858</v>
      </c>
      <c r="P7" s="21">
        <f>'RETROSPECTIVE OMeq Intake'!C7</f>
        <v>-5.494505494505493E-2</v>
      </c>
      <c r="Q7" s="21">
        <f>'RETROSPECTIVE OMeq Intake'!D7</f>
        <v>8.5470085470085409E-3</v>
      </c>
      <c r="R7" s="9">
        <f>'RETROSPECTIVE OMeq Intake'!F7</f>
        <v>5</v>
      </c>
      <c r="S7" s="9">
        <f>LOOKUP(2,1/('RETROSPECTIVE OMeq Intake'!F7:AAC7&lt;&gt;""),'RETROSPECTIVE OMeq Intake'!F7:AAC7)</f>
        <v>0</v>
      </c>
      <c r="T7" s="9">
        <f t="shared" si="2"/>
        <v>5</v>
      </c>
      <c r="U7" s="18">
        <f t="shared" si="3"/>
        <v>0.33333333333333331</v>
      </c>
      <c r="V7" s="20">
        <f>'RETROSPECTIVE Pain Scores'!A7</f>
        <v>0</v>
      </c>
      <c r="W7" s="20">
        <f>'RETROSPECTIVE Pain Scores'!B7</f>
        <v>2</v>
      </c>
      <c r="X7" s="18">
        <f>'RETROSPECTIVE Pain Scores'!C7</f>
        <v>0.52747252747252749</v>
      </c>
      <c r="Y7" s="18">
        <f>'RETROSPECTIVE Pain Scores'!D7</f>
        <v>3.6923076923076925</v>
      </c>
      <c r="Z7" s="20">
        <f>'RETROSPECTIVE Pain Scores'!E7</f>
        <v>78</v>
      </c>
      <c r="AA7" s="20">
        <f>'RETROSPECTIVE Pain Scores'!F7</f>
        <v>0</v>
      </c>
      <c r="AB7" s="20">
        <f>'RETROSPECTIVE Pain Scores'!G7</f>
        <v>4</v>
      </c>
      <c r="AC7" s="20">
        <f>'RETROSPECTIVE Pain Scores'!H7</f>
        <v>4</v>
      </c>
      <c r="AD7" s="20">
        <f>'RETROSPECTIVE Pain Scores'!I7</f>
        <v>0</v>
      </c>
      <c r="AE7" s="20">
        <f>'RETROSPECTIVE Pain Scores'!J7</f>
        <v>3</v>
      </c>
      <c r="AF7" s="20">
        <f>'RETROSPECTIVE Pain Scores'!K7</f>
        <v>1</v>
      </c>
      <c r="AG7" s="20">
        <f>'RETROSPECTIVE Pain Scores'!L7</f>
        <v>1</v>
      </c>
      <c r="AH7" s="20">
        <f>'RETROSPECTIVE Pain Scores'!M7</f>
        <v>0</v>
      </c>
      <c r="AI7" s="20">
        <f>'RETROSPECTIVE Pain Scores'!N7</f>
        <v>0</v>
      </c>
      <c r="AJ7" s="20">
        <f>'RETROSPECTIVE Pain Scores'!O7</f>
        <v>0</v>
      </c>
      <c r="AK7" s="6">
        <f>SUM('RETROSPECTIVE FIM Scores'!B7:S7)</f>
        <v>31</v>
      </c>
      <c r="AL7" s="6">
        <f>SUM('RETROSPECTIVE FIM Scores'!U7:AL7)</f>
        <v>28</v>
      </c>
      <c r="AM7" s="6">
        <f t="shared" si="4"/>
        <v>-3</v>
      </c>
      <c r="AN7" s="6">
        <f>'RETROSPECTIVE FIM Scores'!AN7</f>
        <v>0</v>
      </c>
      <c r="AO7" s="6">
        <f>'RETROSPECTIVE FIM Scores'!AO7</f>
        <v>0</v>
      </c>
      <c r="AP7" s="6">
        <f>'RETROSPECTIVE FIM Scores'!AP7</f>
        <v>-2</v>
      </c>
      <c r="AQ7" s="6">
        <f>'RETROSPECTIVE FIM Scores'!AQ7</f>
        <v>-4</v>
      </c>
      <c r="AR7" s="6">
        <f>'RETROSPECTIVE FIM Scores'!AR7</f>
        <v>0</v>
      </c>
      <c r="AS7" s="6">
        <f>'RETROSPECTIVE FIM Scores'!AS7</f>
        <v>0</v>
      </c>
      <c r="AT7" s="6">
        <f>'RETROSPECTIVE FIM Scores'!AT7</f>
        <v>0</v>
      </c>
      <c r="AU7" s="6">
        <f>'RETROSPECTIVE FIM Scores'!AU7</f>
        <v>0</v>
      </c>
      <c r="AV7" s="6">
        <f>'RETROSPECTIVE FIM Scores'!AV7</f>
        <v>0</v>
      </c>
      <c r="AW7" s="6">
        <f>'RETROSPECTIVE FIM Scores'!AW7</f>
        <v>0</v>
      </c>
      <c r="AX7" s="6">
        <f>'RETROSPECTIVE FIM Scores'!AX7</f>
        <v>0</v>
      </c>
      <c r="AY7" s="6">
        <f>'RETROSPECTIVE FIM Scores'!AY7</f>
        <v>0</v>
      </c>
      <c r="AZ7" s="6">
        <f>'RETROSPECTIVE FIM Scores'!AZ7</f>
        <v>1</v>
      </c>
      <c r="BA7" s="6">
        <f>'RETROSPECTIVE FIM Scores'!BA7</f>
        <v>0</v>
      </c>
      <c r="BB7" s="6">
        <f>'RETROSPECTIVE FIM Scores'!BB7</f>
        <v>0</v>
      </c>
      <c r="BC7" s="6">
        <f>'RETROSPECTIVE FIM Scores'!BC7</f>
        <v>2</v>
      </c>
      <c r="BD7" s="6">
        <f>'RETROSPECTIVE FIM Scores'!BD7</f>
        <v>0</v>
      </c>
      <c r="BE7" s="6">
        <f>'RETROSPECTIVE FIM Scores'!BE7</f>
        <v>0</v>
      </c>
      <c r="BF7" s="18">
        <f t="shared" si="5"/>
        <v>-0.2</v>
      </c>
      <c r="BH7" s="4" t="s">
        <v>217</v>
      </c>
      <c r="BI7" s="4" t="s">
        <v>155</v>
      </c>
      <c r="BJ7" s="3" t="s">
        <v>64</v>
      </c>
      <c r="BK7" s="3" t="s">
        <v>64</v>
      </c>
      <c r="BL7" s="3" t="s">
        <v>64</v>
      </c>
      <c r="BM7" s="3" t="s">
        <v>64</v>
      </c>
      <c r="BN7" s="3" t="s">
        <v>64</v>
      </c>
      <c r="BO7" s="3" t="s">
        <v>64</v>
      </c>
      <c r="BP7" s="3" t="s">
        <v>64</v>
      </c>
      <c r="BQ7" s="3" t="s">
        <v>64</v>
      </c>
      <c r="BR7" s="3" t="s">
        <v>64</v>
      </c>
      <c r="BS7" s="3" t="s">
        <v>64</v>
      </c>
      <c r="BT7" s="3" t="s">
        <v>64</v>
      </c>
    </row>
    <row r="8" spans="1:78" ht="14" x14ac:dyDescent="0.15">
      <c r="A8" s="8">
        <v>7</v>
      </c>
      <c r="B8" s="5" t="s">
        <v>318</v>
      </c>
      <c r="C8" s="14">
        <v>16759</v>
      </c>
      <c r="D8" s="14">
        <v>41193</v>
      </c>
      <c r="E8" s="16">
        <v>41201</v>
      </c>
      <c r="F8" s="17">
        <f t="shared" si="0"/>
        <v>66</v>
      </c>
      <c r="G8" s="2" t="s">
        <v>48</v>
      </c>
      <c r="H8" s="2" t="s">
        <v>135</v>
      </c>
      <c r="I8" s="2" t="s">
        <v>181</v>
      </c>
      <c r="J8">
        <v>0</v>
      </c>
      <c r="K8" s="41">
        <v>1</v>
      </c>
      <c r="M8" s="5">
        <f t="shared" si="1"/>
        <v>8</v>
      </c>
      <c r="N8" s="5">
        <f>'RETROSPECTIVE OMeq Intake'!A8</f>
        <v>580</v>
      </c>
      <c r="O8" s="20">
        <f>'RETROSPECTIVE OMeq Intake'!B8</f>
        <v>82.857142857142861</v>
      </c>
      <c r="P8" s="21">
        <f>'RETROSPECTIVE OMeq Intake'!C8</f>
        <v>4.4642857142857144</v>
      </c>
      <c r="Q8" s="21">
        <f>'RETROSPECTIVE OMeq Intake'!D8</f>
        <v>0.70382882882882836</v>
      </c>
      <c r="R8" s="9">
        <f>'RETROSPECTIVE OMeq Intake'!F8</f>
        <v>60</v>
      </c>
      <c r="S8" s="9">
        <f>LOOKUP(2,1/('RETROSPECTIVE OMeq Intake'!F8:AAC8&lt;&gt;""),'RETROSPECTIVE OMeq Intake'!F8:AAC8)</f>
        <v>90</v>
      </c>
      <c r="T8" s="9">
        <f t="shared" si="2"/>
        <v>-30</v>
      </c>
      <c r="U8" s="18">
        <f t="shared" si="3"/>
        <v>-3.75</v>
      </c>
      <c r="V8" s="20">
        <f>'RETROSPECTIVE Pain Scores'!A8</f>
        <v>0</v>
      </c>
      <c r="W8" s="20">
        <f>'RETROSPECTIVE Pain Scores'!B8</f>
        <v>3</v>
      </c>
      <c r="X8" s="18">
        <f>'RETROSPECTIVE Pain Scores'!C8</f>
        <v>4.1011235955056176</v>
      </c>
      <c r="Y8" s="18">
        <f>'RETROSPECTIVE Pain Scores'!D8</f>
        <v>5.2898550724637685</v>
      </c>
      <c r="Z8" s="20">
        <f>'RETROSPECTIVE Pain Scores'!E8</f>
        <v>20</v>
      </c>
      <c r="AA8" s="20">
        <f>'RETROSPECTIVE Pain Scores'!F8</f>
        <v>0</v>
      </c>
      <c r="AB8" s="20">
        <f>'RETROSPECTIVE Pain Scores'!G8</f>
        <v>3</v>
      </c>
      <c r="AC8" s="20">
        <f>'RETROSPECTIVE Pain Scores'!H8</f>
        <v>19</v>
      </c>
      <c r="AD8" s="20">
        <f>'RETROSPECTIVE Pain Scores'!I8</f>
        <v>5</v>
      </c>
      <c r="AE8" s="20">
        <f>'RETROSPECTIVE Pain Scores'!J8</f>
        <v>8</v>
      </c>
      <c r="AF8" s="20">
        <f>'RETROSPECTIVE Pain Scores'!K8</f>
        <v>13</v>
      </c>
      <c r="AG8" s="20">
        <f>'RETROSPECTIVE Pain Scores'!L8</f>
        <v>5</v>
      </c>
      <c r="AH8" s="20">
        <f>'RETROSPECTIVE Pain Scores'!M8</f>
        <v>15</v>
      </c>
      <c r="AI8" s="20">
        <f>'RETROSPECTIVE Pain Scores'!N8</f>
        <v>1</v>
      </c>
      <c r="AJ8" s="20">
        <f>'RETROSPECTIVE Pain Scores'!O8</f>
        <v>0</v>
      </c>
      <c r="AK8" s="6">
        <f>SUM('RETROSPECTIVE FIM Scores'!B8:S8)</f>
        <v>91</v>
      </c>
      <c r="AL8" s="6">
        <f>SUM('RETROSPECTIVE FIM Scores'!U8:AL8)</f>
        <v>114</v>
      </c>
      <c r="AM8" s="6">
        <f t="shared" si="4"/>
        <v>23</v>
      </c>
      <c r="AN8" s="6">
        <f>'RETROSPECTIVE FIM Scores'!AN8</f>
        <v>0</v>
      </c>
      <c r="AO8" s="6">
        <f>'RETROSPECTIVE FIM Scores'!AO8</f>
        <v>0</v>
      </c>
      <c r="AP8" s="6">
        <f>'RETROSPECTIVE FIM Scores'!AP8</f>
        <v>0</v>
      </c>
      <c r="AQ8" s="6">
        <f>'RETROSPECTIVE FIM Scores'!AQ8</f>
        <v>2</v>
      </c>
      <c r="AR8" s="6">
        <f>'RETROSPECTIVE FIM Scores'!AR8</f>
        <v>2</v>
      </c>
      <c r="AS8" s="6">
        <f>'RETROSPECTIVE FIM Scores'!AS8</f>
        <v>2</v>
      </c>
      <c r="AT8" s="6">
        <f>'RETROSPECTIVE FIM Scores'!AT8</f>
        <v>4</v>
      </c>
      <c r="AU8" s="6">
        <f>'RETROSPECTIVE FIM Scores'!AU8</f>
        <v>2</v>
      </c>
      <c r="AV8" s="6">
        <f>'RETROSPECTIVE FIM Scores'!AV8</f>
        <v>2</v>
      </c>
      <c r="AW8" s="6">
        <f>'RETROSPECTIVE FIM Scores'!AW8</f>
        <v>2</v>
      </c>
      <c r="AX8" s="6">
        <f>'RETROSPECTIVE FIM Scores'!AX8</f>
        <v>1</v>
      </c>
      <c r="AY8" s="6">
        <f>'RETROSPECTIVE FIM Scores'!AY8</f>
        <v>2</v>
      </c>
      <c r="AZ8" s="6">
        <f>'RETROSPECTIVE FIM Scores'!AZ8</f>
        <v>2</v>
      </c>
      <c r="BA8" s="6">
        <f>'RETROSPECTIVE FIM Scores'!BA8</f>
        <v>0</v>
      </c>
      <c r="BB8" s="6">
        <f>'RETROSPECTIVE FIM Scores'!BB8</f>
        <v>0</v>
      </c>
      <c r="BC8" s="6">
        <f>'RETROSPECTIVE FIM Scores'!BC8</f>
        <v>2</v>
      </c>
      <c r="BD8" s="6">
        <f>'RETROSPECTIVE FIM Scores'!BD8</f>
        <v>0</v>
      </c>
      <c r="BE8" s="6">
        <f>'RETROSPECTIVE FIM Scores'!BE8</f>
        <v>0</v>
      </c>
      <c r="BF8" s="18">
        <f t="shared" si="5"/>
        <v>2.875</v>
      </c>
      <c r="BH8" s="4" t="s">
        <v>136</v>
      </c>
      <c r="BI8" s="4" t="s">
        <v>80</v>
      </c>
      <c r="BJ8" s="4" t="s">
        <v>81</v>
      </c>
      <c r="BK8" s="4" t="s">
        <v>60</v>
      </c>
      <c r="BL8" s="4" t="s">
        <v>61</v>
      </c>
      <c r="BM8" s="4" t="s">
        <v>62</v>
      </c>
      <c r="BN8" s="4" t="s">
        <v>103</v>
      </c>
      <c r="BO8" s="4" t="s">
        <v>104</v>
      </c>
      <c r="BP8" s="4" t="s">
        <v>105</v>
      </c>
      <c r="BQ8" s="4" t="s">
        <v>169</v>
      </c>
      <c r="BR8" s="4" t="s">
        <v>170</v>
      </c>
      <c r="BS8" s="4" t="s">
        <v>171</v>
      </c>
      <c r="BT8" s="4" t="s">
        <v>310</v>
      </c>
    </row>
    <row r="9" spans="1:78" ht="14" x14ac:dyDescent="0.15">
      <c r="A9" s="8">
        <v>8</v>
      </c>
      <c r="B9" s="5" t="s">
        <v>318</v>
      </c>
      <c r="C9" s="14">
        <v>17493</v>
      </c>
      <c r="D9" s="14">
        <v>41191</v>
      </c>
      <c r="E9" s="16">
        <v>41199</v>
      </c>
      <c r="F9" s="17">
        <f t="shared" si="0"/>
        <v>64</v>
      </c>
      <c r="G9" s="2" t="s">
        <v>86</v>
      </c>
      <c r="H9" s="2" t="s">
        <v>87</v>
      </c>
      <c r="I9" s="2" t="s">
        <v>88</v>
      </c>
      <c r="J9">
        <v>0</v>
      </c>
      <c r="K9" s="41">
        <v>0</v>
      </c>
      <c r="M9" s="5">
        <f t="shared" si="1"/>
        <v>8</v>
      </c>
      <c r="N9" s="5">
        <f>'RETROSPECTIVE OMeq Intake'!A9</f>
        <v>60</v>
      </c>
      <c r="O9" s="20">
        <f>'RETROSPECTIVE OMeq Intake'!B9</f>
        <v>8.5714285714285712</v>
      </c>
      <c r="P9" s="21">
        <f>'RETROSPECTIVE OMeq Intake'!C9</f>
        <v>0.17857142857142858</v>
      </c>
      <c r="Q9" s="21">
        <f>'RETROSPECTIVE OMeq Intake'!D9</f>
        <v>1.0416666666666666E-2</v>
      </c>
      <c r="R9" s="9">
        <f>'RETROSPECTIVE OMeq Intake'!F9</f>
        <v>5</v>
      </c>
      <c r="S9" s="9">
        <f>LOOKUP(2,1/('RETROSPECTIVE OMeq Intake'!F9:AAC9&lt;&gt;""),'RETROSPECTIVE OMeq Intake'!F9:AAC9)</f>
        <v>5</v>
      </c>
      <c r="T9" s="9">
        <f t="shared" si="2"/>
        <v>0</v>
      </c>
      <c r="U9" s="18">
        <f t="shared" si="3"/>
        <v>0</v>
      </c>
      <c r="V9" s="20">
        <f>'RETROSPECTIVE Pain Scores'!A9</f>
        <v>0</v>
      </c>
      <c r="W9" s="20">
        <f>'RETROSPECTIVE Pain Scores'!B9</f>
        <v>4</v>
      </c>
      <c r="X9" s="18">
        <f>'RETROSPECTIVE Pain Scores'!C9</f>
        <v>0.89743589743589747</v>
      </c>
      <c r="Y9" s="18">
        <f>'RETROSPECTIVE Pain Scores'!D9</f>
        <v>5</v>
      </c>
      <c r="Z9" s="20">
        <f>'RETROSPECTIVE Pain Scores'!E9</f>
        <v>32</v>
      </c>
      <c r="AA9" s="20">
        <f>'RETROSPECTIVE Pain Scores'!F9</f>
        <v>0</v>
      </c>
      <c r="AB9" s="20">
        <f>'RETROSPECTIVE Pain Scores'!G9</f>
        <v>0</v>
      </c>
      <c r="AC9" s="20">
        <f>'RETROSPECTIVE Pain Scores'!H9</f>
        <v>0</v>
      </c>
      <c r="AD9" s="20">
        <f>'RETROSPECTIVE Pain Scores'!I9</f>
        <v>3</v>
      </c>
      <c r="AE9" s="20">
        <f>'RETROSPECTIVE Pain Scores'!J9</f>
        <v>2</v>
      </c>
      <c r="AF9" s="20">
        <f>'RETROSPECTIVE Pain Scores'!K9</f>
        <v>1</v>
      </c>
      <c r="AG9" s="20">
        <f>'RETROSPECTIVE Pain Scores'!L9</f>
        <v>1</v>
      </c>
      <c r="AH9" s="20">
        <f>'RETROSPECTIVE Pain Scores'!M9</f>
        <v>0</v>
      </c>
      <c r="AI9" s="20">
        <f>'RETROSPECTIVE Pain Scores'!N9</f>
        <v>0</v>
      </c>
      <c r="AJ9" s="20">
        <f>'RETROSPECTIVE Pain Scores'!O9</f>
        <v>0</v>
      </c>
      <c r="AK9" s="6">
        <f>SUM('RETROSPECTIVE FIM Scores'!B9:S9)</f>
        <v>78</v>
      </c>
      <c r="AL9" s="6">
        <f>SUM('RETROSPECTIVE FIM Scores'!U9:AL9)</f>
        <v>105</v>
      </c>
      <c r="AM9" s="6">
        <f t="shared" si="4"/>
        <v>27</v>
      </c>
      <c r="AN9" s="6">
        <f>'RETROSPECTIVE FIM Scores'!AN9</f>
        <v>0</v>
      </c>
      <c r="AO9" s="6">
        <f>'RETROSPECTIVE FIM Scores'!AO9</f>
        <v>1</v>
      </c>
      <c r="AP9" s="6">
        <f>'RETROSPECTIVE FIM Scores'!AP9</f>
        <v>0</v>
      </c>
      <c r="AQ9" s="6">
        <f>'RETROSPECTIVE FIM Scores'!AQ9</f>
        <v>2</v>
      </c>
      <c r="AR9" s="6">
        <f>'RETROSPECTIVE FIM Scores'!AR9</f>
        <v>2</v>
      </c>
      <c r="AS9" s="6">
        <f>'RETROSPECTIVE FIM Scores'!AS9</f>
        <v>3</v>
      </c>
      <c r="AT9" s="6">
        <f>'RETROSPECTIVE FIM Scores'!AT9</f>
        <v>4</v>
      </c>
      <c r="AU9" s="6">
        <f>'RETROSPECTIVE FIM Scores'!AU9</f>
        <v>2</v>
      </c>
      <c r="AV9" s="6">
        <f>'RETROSPECTIVE FIM Scores'!AV9</f>
        <v>1</v>
      </c>
      <c r="AW9" s="6">
        <f>'RETROSPECTIVE FIM Scores'!AW9</f>
        <v>1</v>
      </c>
      <c r="AX9" s="6">
        <f>'RETROSPECTIVE FIM Scores'!AX9</f>
        <v>1</v>
      </c>
      <c r="AY9" s="6">
        <f>'RETROSPECTIVE FIM Scores'!AY9</f>
        <v>4</v>
      </c>
      <c r="AZ9" s="6">
        <f>'RETROSPECTIVE FIM Scores'!AZ9</f>
        <v>0</v>
      </c>
      <c r="BA9" s="6">
        <f>'RETROSPECTIVE FIM Scores'!BA9</f>
        <v>1</v>
      </c>
      <c r="BB9" s="6">
        <f>'RETROSPECTIVE FIM Scores'!BB9</f>
        <v>1</v>
      </c>
      <c r="BC9" s="6">
        <f>'RETROSPECTIVE FIM Scores'!BC9</f>
        <v>1</v>
      </c>
      <c r="BD9" s="6">
        <f>'RETROSPECTIVE FIM Scores'!BD9</f>
        <v>1</v>
      </c>
      <c r="BE9" s="6">
        <f>'RETROSPECTIVE FIM Scores'!BE9</f>
        <v>2</v>
      </c>
      <c r="BF9" s="18">
        <f t="shared" si="5"/>
        <v>3.375</v>
      </c>
      <c r="BH9" s="4" t="s">
        <v>311</v>
      </c>
      <c r="BI9" s="4" t="s">
        <v>311</v>
      </c>
      <c r="BJ9" s="3" t="s">
        <v>64</v>
      </c>
      <c r="BK9" s="3" t="s">
        <v>64</v>
      </c>
      <c r="BL9" s="3" t="s">
        <v>64</v>
      </c>
      <c r="BM9" s="3" t="s">
        <v>64</v>
      </c>
      <c r="BN9" s="3" t="s">
        <v>64</v>
      </c>
      <c r="BO9" s="3" t="s">
        <v>64</v>
      </c>
      <c r="BP9" s="3" t="s">
        <v>64</v>
      </c>
      <c r="BQ9" s="3" t="s">
        <v>64</v>
      </c>
      <c r="BR9" s="3" t="s">
        <v>64</v>
      </c>
      <c r="BS9" s="3" t="s">
        <v>64</v>
      </c>
      <c r="BT9" s="3" t="s">
        <v>64</v>
      </c>
    </row>
    <row r="10" spans="1:78" ht="14" x14ac:dyDescent="0.15">
      <c r="A10" s="8">
        <v>9</v>
      </c>
      <c r="B10" s="5" t="s">
        <v>89</v>
      </c>
      <c r="C10" s="14">
        <v>13380</v>
      </c>
      <c r="D10" s="14">
        <v>41191</v>
      </c>
      <c r="E10" s="16">
        <v>41199</v>
      </c>
      <c r="F10" s="17">
        <f t="shared" si="0"/>
        <v>76</v>
      </c>
      <c r="G10" s="2" t="s">
        <v>90</v>
      </c>
      <c r="H10" s="2" t="s">
        <v>74</v>
      </c>
      <c r="I10" s="2" t="s">
        <v>283</v>
      </c>
      <c r="J10">
        <v>0</v>
      </c>
      <c r="K10" s="41">
        <v>0</v>
      </c>
      <c r="M10" s="5">
        <f t="shared" si="1"/>
        <v>8</v>
      </c>
      <c r="N10" s="5">
        <f>'RETROSPECTIVE OMeq Intake'!A10</f>
        <v>20</v>
      </c>
      <c r="O10" s="20">
        <f>'RETROSPECTIVE OMeq Intake'!B10</f>
        <v>2.8571428571428572</v>
      </c>
      <c r="P10" s="21">
        <f>'RETROSPECTIVE OMeq Intake'!C10</f>
        <v>0.5357142857142857</v>
      </c>
      <c r="Q10" s="21">
        <f>'RETROSPECTIVE OMeq Intake'!D10</f>
        <v>0.18749999999999997</v>
      </c>
      <c r="R10" s="9">
        <f>'RETROSPECTIVE OMeq Intake'!F10</f>
        <v>5</v>
      </c>
      <c r="S10" s="9">
        <f>LOOKUP(2,1/('RETROSPECTIVE OMeq Intake'!F10:AAC10&lt;&gt;""),'RETROSPECTIVE OMeq Intake'!F10:AAC10)</f>
        <v>5</v>
      </c>
      <c r="T10" s="9">
        <f t="shared" si="2"/>
        <v>0</v>
      </c>
      <c r="U10" s="18">
        <f t="shared" si="3"/>
        <v>0</v>
      </c>
      <c r="V10" s="20">
        <f>'RETROSPECTIVE Pain Scores'!A10</f>
        <v>0</v>
      </c>
      <c r="W10" s="20">
        <f>'RETROSPECTIVE Pain Scores'!B10</f>
        <v>6</v>
      </c>
      <c r="X10" s="18">
        <f>'RETROSPECTIVE Pain Scores'!C10</f>
        <v>0.55813953488372092</v>
      </c>
      <c r="Y10" s="18">
        <f>'RETROSPECTIVE Pain Scores'!D10</f>
        <v>6</v>
      </c>
      <c r="Z10" s="20">
        <f>'RETROSPECTIVE Pain Scores'!E10</f>
        <v>39</v>
      </c>
      <c r="AA10" s="20">
        <f>'RETROSPECTIVE Pain Scores'!F10</f>
        <v>0</v>
      </c>
      <c r="AB10" s="20">
        <f>'RETROSPECTIVE Pain Scores'!G10</f>
        <v>0</v>
      </c>
      <c r="AC10" s="20">
        <f>'RETROSPECTIVE Pain Scores'!H10</f>
        <v>0</v>
      </c>
      <c r="AD10" s="20">
        <f>'RETROSPECTIVE Pain Scores'!I10</f>
        <v>0</v>
      </c>
      <c r="AE10" s="20">
        <f>'RETROSPECTIVE Pain Scores'!J10</f>
        <v>0</v>
      </c>
      <c r="AF10" s="20">
        <f>'RETROSPECTIVE Pain Scores'!K10</f>
        <v>4</v>
      </c>
      <c r="AG10" s="20">
        <f>'RETROSPECTIVE Pain Scores'!L10</f>
        <v>0</v>
      </c>
      <c r="AH10" s="20">
        <f>'RETROSPECTIVE Pain Scores'!M10</f>
        <v>0</v>
      </c>
      <c r="AI10" s="20">
        <f>'RETROSPECTIVE Pain Scores'!N10</f>
        <v>0</v>
      </c>
      <c r="AJ10" s="20">
        <f>'RETROSPECTIVE Pain Scores'!O10</f>
        <v>0</v>
      </c>
      <c r="AK10" s="6">
        <f>SUM('RETROSPECTIVE FIM Scores'!B10:S10)</f>
        <v>78</v>
      </c>
      <c r="AL10" s="6">
        <f>SUM('RETROSPECTIVE FIM Scores'!U10:AL10)</f>
        <v>114</v>
      </c>
      <c r="AM10" s="6">
        <f t="shared" si="4"/>
        <v>36</v>
      </c>
      <c r="AN10" s="6">
        <f>'RETROSPECTIVE FIM Scores'!AN10</f>
        <v>2</v>
      </c>
      <c r="AO10" s="6">
        <f>'RETROSPECTIVE FIM Scores'!AO10</f>
        <v>0</v>
      </c>
      <c r="AP10" s="6">
        <f>'RETROSPECTIVE FIM Scores'!AP10</f>
        <v>2</v>
      </c>
      <c r="AQ10" s="6">
        <f>'RETROSPECTIVE FIM Scores'!AQ10</f>
        <v>2</v>
      </c>
      <c r="AR10" s="6">
        <f>'RETROSPECTIVE FIM Scores'!AR10</f>
        <v>2</v>
      </c>
      <c r="AS10" s="6">
        <f>'RETROSPECTIVE FIM Scores'!AS10</f>
        <v>2</v>
      </c>
      <c r="AT10" s="6">
        <f>'RETROSPECTIVE FIM Scores'!AT10</f>
        <v>3</v>
      </c>
      <c r="AU10" s="6">
        <f>'RETROSPECTIVE FIM Scores'!AU10</f>
        <v>3</v>
      </c>
      <c r="AV10" s="6">
        <f>'RETROSPECTIVE FIM Scores'!AV10</f>
        <v>3</v>
      </c>
      <c r="AW10" s="6">
        <f>'RETROSPECTIVE FIM Scores'!AW10</f>
        <v>2</v>
      </c>
      <c r="AX10" s="6">
        <f>'RETROSPECTIVE FIM Scores'!AX10</f>
        <v>2</v>
      </c>
      <c r="AY10" s="6">
        <f>'RETROSPECTIVE FIM Scores'!AY10</f>
        <v>2</v>
      </c>
      <c r="AZ10" s="6">
        <f>'RETROSPECTIVE FIM Scores'!AZ10</f>
        <v>4</v>
      </c>
      <c r="BA10" s="6">
        <f>'RETROSPECTIVE FIM Scores'!BA10</f>
        <v>0</v>
      </c>
      <c r="BB10" s="6">
        <f>'RETROSPECTIVE FIM Scores'!BB10</f>
        <v>3</v>
      </c>
      <c r="BC10" s="6">
        <f>'RETROSPECTIVE FIM Scores'!BC10</f>
        <v>1</v>
      </c>
      <c r="BD10" s="6">
        <f>'RETROSPECTIVE FIM Scores'!BD10</f>
        <v>2</v>
      </c>
      <c r="BE10" s="6">
        <f>'RETROSPECTIVE FIM Scores'!BE10</f>
        <v>1</v>
      </c>
      <c r="BF10" s="18">
        <f t="shared" si="5"/>
        <v>4.5</v>
      </c>
      <c r="BH10" s="4" t="s">
        <v>137</v>
      </c>
      <c r="BI10" s="4" t="s">
        <v>312</v>
      </c>
      <c r="BJ10" s="3" t="s">
        <v>64</v>
      </c>
      <c r="BK10" s="3" t="s">
        <v>64</v>
      </c>
      <c r="BL10" s="3" t="s">
        <v>64</v>
      </c>
      <c r="BM10" s="3" t="s">
        <v>64</v>
      </c>
      <c r="BN10" s="3" t="s">
        <v>64</v>
      </c>
      <c r="BO10" s="3" t="s">
        <v>64</v>
      </c>
      <c r="BP10" s="3" t="s">
        <v>64</v>
      </c>
      <c r="BQ10" s="3" t="s">
        <v>64</v>
      </c>
      <c r="BR10" s="3" t="s">
        <v>64</v>
      </c>
      <c r="BS10" s="3" t="s">
        <v>64</v>
      </c>
      <c r="BT10" s="3" t="s">
        <v>64</v>
      </c>
    </row>
    <row r="11" spans="1:78" ht="14" x14ac:dyDescent="0.15">
      <c r="A11" s="8">
        <v>10</v>
      </c>
      <c r="B11" s="5" t="s">
        <v>93</v>
      </c>
      <c r="C11" s="14">
        <v>12647</v>
      </c>
      <c r="D11" s="14">
        <v>41191</v>
      </c>
      <c r="E11" s="16">
        <v>41202</v>
      </c>
      <c r="F11" s="17">
        <f t="shared" si="0"/>
        <v>78</v>
      </c>
      <c r="G11" s="2" t="s">
        <v>91</v>
      </c>
      <c r="H11" s="2" t="s">
        <v>135</v>
      </c>
      <c r="I11" s="2" t="s">
        <v>92</v>
      </c>
      <c r="J11">
        <v>1</v>
      </c>
      <c r="K11" s="41">
        <v>0</v>
      </c>
      <c r="M11" s="5">
        <f t="shared" si="1"/>
        <v>11</v>
      </c>
      <c r="N11" s="5">
        <f>'RETROSPECTIVE OMeq Intake'!A11</f>
        <v>143</v>
      </c>
      <c r="O11" s="20">
        <f>'RETROSPECTIVE OMeq Intake'!B11</f>
        <v>13</v>
      </c>
      <c r="P11" s="21">
        <f>'RETROSPECTIVE OMeq Intake'!C11</f>
        <v>0.55454545454545456</v>
      </c>
      <c r="Q11" s="21">
        <f>'RETROSPECTIVE OMeq Intake'!D11</f>
        <v>0.13010489510489506</v>
      </c>
      <c r="R11" s="9">
        <f>'RETROSPECTIVE OMeq Intake'!F11</f>
        <v>5</v>
      </c>
      <c r="S11" s="9">
        <f>LOOKUP(2,1/('RETROSPECTIVE OMeq Intake'!F11:AAC11&lt;&gt;""),'RETROSPECTIVE OMeq Intake'!F11:AAC11)</f>
        <v>15</v>
      </c>
      <c r="T11" s="9">
        <f t="shared" si="2"/>
        <v>-10</v>
      </c>
      <c r="U11" s="18">
        <f t="shared" si="3"/>
        <v>-0.90909090909090906</v>
      </c>
      <c r="V11" s="20">
        <f>'RETROSPECTIVE Pain Scores'!A11</f>
        <v>0</v>
      </c>
      <c r="W11" s="20">
        <f>'RETROSPECTIVE Pain Scores'!B11</f>
        <v>2</v>
      </c>
      <c r="X11" s="18">
        <f>'RETROSPECTIVE Pain Scores'!C11</f>
        <v>2.0744680851063828</v>
      </c>
      <c r="Y11" s="18">
        <f>'RETROSPECTIVE Pain Scores'!D11</f>
        <v>3.9</v>
      </c>
      <c r="Z11" s="20">
        <f>'RETROSPECTIVE Pain Scores'!E11</f>
        <v>44</v>
      </c>
      <c r="AA11" s="20">
        <f>'RETROSPECTIVE Pain Scores'!F11</f>
        <v>1</v>
      </c>
      <c r="AB11" s="20">
        <f>'RETROSPECTIVE Pain Scores'!G11</f>
        <v>24</v>
      </c>
      <c r="AC11" s="20">
        <f>'RETROSPECTIVE Pain Scores'!H11</f>
        <v>1</v>
      </c>
      <c r="AD11" s="20">
        <f>'RETROSPECTIVE Pain Scores'!I11</f>
        <v>1</v>
      </c>
      <c r="AE11" s="20">
        <f>'RETROSPECTIVE Pain Scores'!J11</f>
        <v>9</v>
      </c>
      <c r="AF11" s="20">
        <f>'RETROSPECTIVE Pain Scores'!K11</f>
        <v>4</v>
      </c>
      <c r="AG11" s="20">
        <f>'RETROSPECTIVE Pain Scores'!L11</f>
        <v>10</v>
      </c>
      <c r="AH11" s="20">
        <f>'RETROSPECTIVE Pain Scores'!M11</f>
        <v>0</v>
      </c>
      <c r="AI11" s="20">
        <f>'RETROSPECTIVE Pain Scores'!N11</f>
        <v>0</v>
      </c>
      <c r="AJ11" s="20">
        <f>'RETROSPECTIVE Pain Scores'!O11</f>
        <v>0</v>
      </c>
      <c r="AK11" s="6">
        <f>SUM('RETROSPECTIVE FIM Scores'!B11:S11)</f>
        <v>67</v>
      </c>
      <c r="AL11" s="6">
        <f>SUM('RETROSPECTIVE FIM Scores'!U11:AL11)</f>
        <v>109</v>
      </c>
      <c r="AM11" s="6">
        <f t="shared" si="4"/>
        <v>42</v>
      </c>
      <c r="AN11" s="6">
        <f>'RETROSPECTIVE FIM Scores'!AN11</f>
        <v>0</v>
      </c>
      <c r="AO11" s="6">
        <f>'RETROSPECTIVE FIM Scores'!AO11</f>
        <v>0</v>
      </c>
      <c r="AP11" s="6">
        <f>'RETROSPECTIVE FIM Scores'!AP11</f>
        <v>1</v>
      </c>
      <c r="AQ11" s="6">
        <f>'RETROSPECTIVE FIM Scores'!AQ11</f>
        <v>3</v>
      </c>
      <c r="AR11" s="6">
        <f>'RETROSPECTIVE FIM Scores'!AR11</f>
        <v>2</v>
      </c>
      <c r="AS11" s="6">
        <f>'RETROSPECTIVE FIM Scores'!AS11</f>
        <v>3</v>
      </c>
      <c r="AT11" s="6">
        <f>'RETROSPECTIVE FIM Scores'!AT11</f>
        <v>4</v>
      </c>
      <c r="AU11" s="6">
        <f>'RETROSPECTIVE FIM Scores'!AU11</f>
        <v>4</v>
      </c>
      <c r="AV11" s="6">
        <f>'RETROSPECTIVE FIM Scores'!AV11</f>
        <v>5</v>
      </c>
      <c r="AW11" s="6">
        <f>'RETROSPECTIVE FIM Scores'!AW11</f>
        <v>2</v>
      </c>
      <c r="AX11" s="6">
        <f>'RETROSPECTIVE FIM Scores'!AX11</f>
        <v>5</v>
      </c>
      <c r="AY11" s="6">
        <f>'RETROSPECTIVE FIM Scores'!AY11</f>
        <v>5</v>
      </c>
      <c r="AZ11" s="6">
        <f>'RETROSPECTIVE FIM Scores'!AZ11</f>
        <v>2</v>
      </c>
      <c r="BA11" s="6">
        <f>'RETROSPECTIVE FIM Scores'!BA11</f>
        <v>1</v>
      </c>
      <c r="BB11" s="6">
        <f>'RETROSPECTIVE FIM Scores'!BB11</f>
        <v>0</v>
      </c>
      <c r="BC11" s="6">
        <f>'RETROSPECTIVE FIM Scores'!BC11</f>
        <v>1</v>
      </c>
      <c r="BD11" s="6">
        <f>'RETROSPECTIVE FIM Scores'!BD11</f>
        <v>2</v>
      </c>
      <c r="BE11" s="6">
        <f>'RETROSPECTIVE FIM Scores'!BE11</f>
        <v>2</v>
      </c>
      <c r="BF11" s="18">
        <f t="shared" si="5"/>
        <v>3.8181818181818183</v>
      </c>
      <c r="BH11" s="4" t="s">
        <v>313</v>
      </c>
      <c r="BI11" s="4" t="s">
        <v>313</v>
      </c>
      <c r="BJ11" s="3" t="s">
        <v>64</v>
      </c>
      <c r="BK11" s="3" t="s">
        <v>64</v>
      </c>
      <c r="BL11" s="3" t="s">
        <v>64</v>
      </c>
      <c r="BM11" s="3" t="s">
        <v>64</v>
      </c>
      <c r="BN11" s="3" t="s">
        <v>64</v>
      </c>
      <c r="BO11" s="3" t="s">
        <v>64</v>
      </c>
      <c r="BP11" s="3" t="s">
        <v>64</v>
      </c>
      <c r="BQ11" s="3" t="s">
        <v>64</v>
      </c>
      <c r="BR11" s="3" t="s">
        <v>64</v>
      </c>
      <c r="BS11" s="3" t="s">
        <v>64</v>
      </c>
      <c r="BT11" s="3" t="s">
        <v>64</v>
      </c>
    </row>
    <row r="12" spans="1:78" ht="14" x14ac:dyDescent="0.15">
      <c r="A12" s="8">
        <v>11</v>
      </c>
      <c r="B12" s="5" t="s">
        <v>94</v>
      </c>
      <c r="C12" s="14">
        <v>19691</v>
      </c>
      <c r="D12" s="14">
        <v>41188</v>
      </c>
      <c r="E12" s="16">
        <v>41195</v>
      </c>
      <c r="F12" s="17">
        <f t="shared" si="0"/>
        <v>58</v>
      </c>
      <c r="G12" s="2" t="s">
        <v>91</v>
      </c>
      <c r="H12" s="2" t="s">
        <v>42</v>
      </c>
      <c r="I12" s="2" t="s">
        <v>207</v>
      </c>
      <c r="J12">
        <v>0</v>
      </c>
      <c r="K12" s="41">
        <v>0</v>
      </c>
      <c r="M12" s="5">
        <f t="shared" si="1"/>
        <v>7</v>
      </c>
      <c r="N12" s="5">
        <f>'RETROSPECTIVE OMeq Intake'!A12</f>
        <v>255</v>
      </c>
      <c r="O12" s="20">
        <f>'RETROSPECTIVE OMeq Intake'!B12</f>
        <v>42.5</v>
      </c>
      <c r="P12" s="21">
        <f>'RETROSPECTIVE OMeq Intake'!C12</f>
        <v>-3</v>
      </c>
      <c r="Q12" s="21">
        <f>'RETROSPECTIVE OMeq Intake'!D12</f>
        <v>0.5478260869565218</v>
      </c>
      <c r="R12" s="9">
        <f>'RETROSPECTIVE OMeq Intake'!F12</f>
        <v>50</v>
      </c>
      <c r="S12" s="9">
        <f>LOOKUP(2,1/('RETROSPECTIVE OMeq Intake'!F12:AAC12&lt;&gt;""),'RETROSPECTIVE OMeq Intake'!F12:AAC12)</f>
        <v>30</v>
      </c>
      <c r="T12" s="9">
        <f t="shared" si="2"/>
        <v>20</v>
      </c>
      <c r="U12" s="18">
        <f t="shared" si="3"/>
        <v>2.8571428571428572</v>
      </c>
      <c r="V12" s="20">
        <f>'RETROSPECTIVE Pain Scores'!A12</f>
        <v>0</v>
      </c>
      <c r="W12" s="20">
        <f>'RETROSPECTIVE Pain Scores'!B12</f>
        <v>2</v>
      </c>
      <c r="X12" s="18">
        <f>'RETROSPECTIVE Pain Scores'!C12</f>
        <v>3.360655737704918</v>
      </c>
      <c r="Y12" s="18">
        <f>'RETROSPECTIVE Pain Scores'!D12</f>
        <v>5.125</v>
      </c>
      <c r="Z12" s="20">
        <f>'RETROSPECTIVE Pain Scores'!E12</f>
        <v>21</v>
      </c>
      <c r="AA12" s="20">
        <f>'RETROSPECTIVE Pain Scores'!F12</f>
        <v>3</v>
      </c>
      <c r="AB12" s="20">
        <f>'RETROSPECTIVE Pain Scores'!G12</f>
        <v>11</v>
      </c>
      <c r="AC12" s="20">
        <f>'RETROSPECTIVE Pain Scores'!H12</f>
        <v>0</v>
      </c>
      <c r="AD12" s="20">
        <f>'RETROSPECTIVE Pain Scores'!I12</f>
        <v>0</v>
      </c>
      <c r="AE12" s="20">
        <f>'RETROSPECTIVE Pain Scores'!J12</f>
        <v>4</v>
      </c>
      <c r="AF12" s="20">
        <f>'RETROSPECTIVE Pain Scores'!K12</f>
        <v>6</v>
      </c>
      <c r="AG12" s="20">
        <f>'RETROSPECTIVE Pain Scores'!L12</f>
        <v>5</v>
      </c>
      <c r="AH12" s="20">
        <f>'RETROSPECTIVE Pain Scores'!M12</f>
        <v>10</v>
      </c>
      <c r="AI12" s="20">
        <f>'RETROSPECTIVE Pain Scores'!N12</f>
        <v>1</v>
      </c>
      <c r="AJ12" s="20">
        <f>'RETROSPECTIVE Pain Scores'!O12</f>
        <v>0</v>
      </c>
      <c r="AK12" s="6">
        <f>SUM('RETROSPECTIVE FIM Scores'!B12:S12)</f>
        <v>85</v>
      </c>
      <c r="AL12" s="6">
        <f>SUM('RETROSPECTIVE FIM Scores'!U12:AL12)</f>
        <v>117</v>
      </c>
      <c r="AM12" s="6">
        <f t="shared" si="4"/>
        <v>32</v>
      </c>
      <c r="AN12" s="6">
        <f>'RETROSPECTIVE FIM Scores'!AN12</f>
        <v>1</v>
      </c>
      <c r="AO12" s="6">
        <f>'RETROSPECTIVE FIM Scores'!AO12</f>
        <v>0</v>
      </c>
      <c r="AP12" s="6">
        <f>'RETROSPECTIVE FIM Scores'!AP12</f>
        <v>0</v>
      </c>
      <c r="AQ12" s="6">
        <f>'RETROSPECTIVE FIM Scores'!AQ12</f>
        <v>3</v>
      </c>
      <c r="AR12" s="6">
        <f>'RETROSPECTIVE FIM Scores'!AR12</f>
        <v>2</v>
      </c>
      <c r="AS12" s="6">
        <f>'RETROSPECTIVE FIM Scores'!AS12</f>
        <v>2</v>
      </c>
      <c r="AT12" s="6">
        <f>'RETROSPECTIVE FIM Scores'!AT12</f>
        <v>3</v>
      </c>
      <c r="AU12" s="6">
        <f>'RETROSPECTIVE FIM Scores'!AU12</f>
        <v>3</v>
      </c>
      <c r="AV12" s="6">
        <f>'RETROSPECTIVE FIM Scores'!AV12</f>
        <v>4</v>
      </c>
      <c r="AW12" s="6">
        <f>'RETROSPECTIVE FIM Scores'!AW12</f>
        <v>4</v>
      </c>
      <c r="AX12" s="6">
        <f>'RETROSPECTIVE FIM Scores'!AX12</f>
        <v>2</v>
      </c>
      <c r="AY12" s="6">
        <f>'RETROSPECTIVE FIM Scores'!AY12</f>
        <v>4</v>
      </c>
      <c r="AZ12" s="6">
        <f>'RETROSPECTIVE FIM Scores'!AZ12</f>
        <v>1</v>
      </c>
      <c r="BA12" s="6">
        <f>'RETROSPECTIVE FIM Scores'!BA12</f>
        <v>0</v>
      </c>
      <c r="BB12" s="6">
        <f>'RETROSPECTIVE FIM Scores'!BB12</f>
        <v>0</v>
      </c>
      <c r="BC12" s="6">
        <f>'RETROSPECTIVE FIM Scores'!BC12</f>
        <v>1</v>
      </c>
      <c r="BD12" s="6">
        <f>'RETROSPECTIVE FIM Scores'!BD12</f>
        <v>1</v>
      </c>
      <c r="BE12" s="6">
        <f>'RETROSPECTIVE FIM Scores'!BE12</f>
        <v>1</v>
      </c>
      <c r="BF12" s="18">
        <f t="shared" si="5"/>
        <v>4.5714285714285712</v>
      </c>
      <c r="BH12" s="4" t="s">
        <v>138</v>
      </c>
      <c r="BI12" s="4" t="s">
        <v>314</v>
      </c>
      <c r="BJ12" s="4" t="s">
        <v>108</v>
      </c>
      <c r="BK12" s="3" t="s">
        <v>64</v>
      </c>
      <c r="BL12" s="3" t="s">
        <v>64</v>
      </c>
      <c r="BM12" s="3" t="s">
        <v>64</v>
      </c>
      <c r="BN12" s="3" t="s">
        <v>64</v>
      </c>
      <c r="BO12" s="3" t="s">
        <v>64</v>
      </c>
      <c r="BP12" s="3" t="s">
        <v>64</v>
      </c>
      <c r="BQ12" s="3" t="s">
        <v>64</v>
      </c>
      <c r="BR12" s="3" t="s">
        <v>64</v>
      </c>
      <c r="BS12" s="3" t="s">
        <v>64</v>
      </c>
      <c r="BT12" s="3" t="s">
        <v>64</v>
      </c>
    </row>
    <row r="13" spans="1:78" ht="14" x14ac:dyDescent="0.15">
      <c r="A13" s="8">
        <v>12</v>
      </c>
      <c r="B13" s="5" t="s">
        <v>241</v>
      </c>
      <c r="C13" s="14">
        <v>14971</v>
      </c>
      <c r="D13" s="14">
        <v>41188</v>
      </c>
      <c r="E13" s="16">
        <v>41201</v>
      </c>
      <c r="F13" s="17">
        <f t="shared" si="0"/>
        <v>71</v>
      </c>
      <c r="G13" s="2" t="s">
        <v>242</v>
      </c>
      <c r="H13" s="2" t="s">
        <v>128</v>
      </c>
      <c r="I13" s="2" t="s">
        <v>122</v>
      </c>
      <c r="J13">
        <v>1</v>
      </c>
      <c r="K13" s="41">
        <v>1</v>
      </c>
      <c r="M13" s="5">
        <f t="shared" si="1"/>
        <v>13</v>
      </c>
      <c r="N13" s="5">
        <f>'RETROSPECTIVE OMeq Intake'!A13</f>
        <v>165</v>
      </c>
      <c r="O13" s="20">
        <f>'RETROSPECTIVE OMeq Intake'!B13</f>
        <v>13.75</v>
      </c>
      <c r="P13" s="21">
        <f>'RETROSPECTIVE OMeq Intake'!C13</f>
        <v>0.92657342657342656</v>
      </c>
      <c r="Q13" s="21">
        <f>'RETROSPECTIVE OMeq Intake'!D13</f>
        <v>0.59525323161686783</v>
      </c>
      <c r="R13" s="9">
        <f>'RETROSPECTIVE OMeq Intake'!F13</f>
        <v>10</v>
      </c>
      <c r="S13" s="9">
        <f>LOOKUP(2,1/('RETROSPECTIVE OMeq Intake'!F13:AAC13&lt;&gt;""),'RETROSPECTIVE OMeq Intake'!F13:AAC13)</f>
        <v>15</v>
      </c>
      <c r="T13" s="9">
        <f t="shared" si="2"/>
        <v>-5</v>
      </c>
      <c r="U13" s="18">
        <f t="shared" si="3"/>
        <v>-0.38461538461538464</v>
      </c>
      <c r="V13" s="20">
        <f>'RETROSPECTIVE Pain Scores'!A13</f>
        <v>0</v>
      </c>
      <c r="W13" s="20">
        <f>'RETROSPECTIVE Pain Scores'!B13</f>
        <v>8</v>
      </c>
      <c r="X13" s="18">
        <f>'RETROSPECTIVE Pain Scores'!C13</f>
        <v>1.323076923076923</v>
      </c>
      <c r="Y13" s="18">
        <f>'RETROSPECTIVE Pain Scores'!D13</f>
        <v>5.7333333333333334</v>
      </c>
      <c r="Z13" s="20">
        <f>'RETROSPECTIVE Pain Scores'!E13</f>
        <v>50</v>
      </c>
      <c r="AA13" s="20">
        <f>'RETROSPECTIVE Pain Scores'!F13</f>
        <v>0</v>
      </c>
      <c r="AB13" s="20">
        <f>'RETROSPECTIVE Pain Scores'!G13</f>
        <v>3</v>
      </c>
      <c r="AC13" s="20">
        <f>'RETROSPECTIVE Pain Scores'!H13</f>
        <v>1</v>
      </c>
      <c r="AD13" s="20">
        <f>'RETROSPECTIVE Pain Scores'!I13</f>
        <v>0</v>
      </c>
      <c r="AE13" s="20">
        <f>'RETROSPECTIVE Pain Scores'!J13</f>
        <v>2</v>
      </c>
      <c r="AF13" s="20">
        <f>'RETROSPECTIVE Pain Scores'!K13</f>
        <v>2</v>
      </c>
      <c r="AG13" s="20">
        <f>'RETROSPECTIVE Pain Scores'!L13</f>
        <v>1</v>
      </c>
      <c r="AH13" s="20">
        <f>'RETROSPECTIVE Pain Scores'!M13</f>
        <v>6</v>
      </c>
      <c r="AI13" s="20">
        <f>'RETROSPECTIVE Pain Scores'!N13</f>
        <v>0</v>
      </c>
      <c r="AJ13" s="20">
        <f>'RETROSPECTIVE Pain Scores'!O13</f>
        <v>0</v>
      </c>
      <c r="AK13" s="6">
        <f>SUM('RETROSPECTIVE FIM Scores'!B13:S13)</f>
        <v>68</v>
      </c>
      <c r="AL13" s="6">
        <f>SUM('RETROSPECTIVE FIM Scores'!U13:AL13)</f>
        <v>94</v>
      </c>
      <c r="AM13" s="6">
        <f t="shared" si="4"/>
        <v>26</v>
      </c>
      <c r="AN13" s="6">
        <f>'RETROSPECTIVE FIM Scores'!AN13</f>
        <v>5</v>
      </c>
      <c r="AO13" s="6">
        <f>'RETROSPECTIVE FIM Scores'!AO13</f>
        <v>5</v>
      </c>
      <c r="AP13" s="6">
        <f>'RETROSPECTIVE FIM Scores'!AP13</f>
        <v>1</v>
      </c>
      <c r="AQ13" s="6">
        <f>'RETROSPECTIVE FIM Scores'!AQ13</f>
        <v>1</v>
      </c>
      <c r="AR13" s="6">
        <f>'RETROSPECTIVE FIM Scores'!AR13</f>
        <v>1</v>
      </c>
      <c r="AS13" s="6">
        <f>'RETROSPECTIVE FIM Scores'!AS13</f>
        <v>1</v>
      </c>
      <c r="AT13" s="6">
        <f>'RETROSPECTIVE FIM Scores'!AT13</f>
        <v>1</v>
      </c>
      <c r="AU13" s="6">
        <f>'RETROSPECTIVE FIM Scores'!AU13</f>
        <v>2</v>
      </c>
      <c r="AV13" s="6">
        <f>'RETROSPECTIVE FIM Scores'!AV13</f>
        <v>3</v>
      </c>
      <c r="AW13" s="6">
        <f>'RETROSPECTIVE FIM Scores'!AW13</f>
        <v>2</v>
      </c>
      <c r="AX13" s="6">
        <f>'RETROSPECTIVE FIM Scores'!AX13</f>
        <v>-1</v>
      </c>
      <c r="AY13" s="6">
        <f>'RETROSPECTIVE FIM Scores'!AY13</f>
        <v>1</v>
      </c>
      <c r="AZ13" s="6">
        <f>'RETROSPECTIVE FIM Scores'!AZ13</f>
        <v>3</v>
      </c>
      <c r="BA13" s="6">
        <f>'RETROSPECTIVE FIM Scores'!BA13</f>
        <v>0</v>
      </c>
      <c r="BB13" s="6">
        <f>'RETROSPECTIVE FIM Scores'!BB13</f>
        <v>0</v>
      </c>
      <c r="BC13" s="6">
        <f>'RETROSPECTIVE FIM Scores'!BC13</f>
        <v>1</v>
      </c>
      <c r="BD13" s="6">
        <f>'RETROSPECTIVE FIM Scores'!BD13</f>
        <v>0</v>
      </c>
      <c r="BE13" s="6">
        <f>'RETROSPECTIVE FIM Scores'!BE13</f>
        <v>0</v>
      </c>
      <c r="BF13" s="18">
        <f t="shared" si="5"/>
        <v>2</v>
      </c>
      <c r="BH13" s="4" t="s">
        <v>140</v>
      </c>
      <c r="BI13" s="4" t="s">
        <v>45</v>
      </c>
      <c r="BJ13" s="4" t="s">
        <v>68</v>
      </c>
      <c r="BK13" s="4" t="s">
        <v>225</v>
      </c>
      <c r="BL13" s="4" t="s">
        <v>148</v>
      </c>
      <c r="BM13" s="3" t="s">
        <v>64</v>
      </c>
      <c r="BN13" s="3" t="s">
        <v>64</v>
      </c>
      <c r="BO13" s="3" t="s">
        <v>64</v>
      </c>
      <c r="BP13" s="3" t="s">
        <v>64</v>
      </c>
      <c r="BQ13" s="3" t="s">
        <v>64</v>
      </c>
      <c r="BR13" s="3" t="s">
        <v>64</v>
      </c>
      <c r="BS13" s="3" t="s">
        <v>64</v>
      </c>
      <c r="BT13" s="3" t="s">
        <v>64</v>
      </c>
      <c r="BZ13" s="2" t="s">
        <v>51</v>
      </c>
    </row>
    <row r="14" spans="1:78" ht="14" x14ac:dyDescent="0.15">
      <c r="A14" s="8">
        <v>13</v>
      </c>
      <c r="B14" s="5" t="s">
        <v>123</v>
      </c>
      <c r="C14" s="14">
        <v>16466</v>
      </c>
      <c r="D14" s="14">
        <v>41187</v>
      </c>
      <c r="E14" s="16">
        <v>41194</v>
      </c>
      <c r="F14" s="17">
        <f t="shared" si="0"/>
        <v>67</v>
      </c>
      <c r="G14" s="2" t="s">
        <v>124</v>
      </c>
      <c r="H14" s="2" t="s">
        <v>42</v>
      </c>
      <c r="I14" s="2" t="s">
        <v>207</v>
      </c>
      <c r="J14">
        <v>0</v>
      </c>
      <c r="K14" s="41">
        <v>1</v>
      </c>
      <c r="M14" s="5">
        <f t="shared" si="1"/>
        <v>7</v>
      </c>
      <c r="N14" s="5">
        <f>'RETROSPECTIVE OMeq Intake'!A14</f>
        <v>328</v>
      </c>
      <c r="O14" s="20">
        <f>'RETROSPECTIVE OMeq Intake'!B14</f>
        <v>46.857142857142854</v>
      </c>
      <c r="P14" s="21">
        <f>'RETROSPECTIVE OMeq Intake'!C14</f>
        <v>-3.2142857142857144</v>
      </c>
      <c r="Q14" s="21">
        <f>'RETROSPECTIVE OMeq Intake'!D14</f>
        <v>0.31010719754977017</v>
      </c>
      <c r="R14" s="9">
        <f>'RETROSPECTIVE OMeq Intake'!F14</f>
        <v>62</v>
      </c>
      <c r="S14" s="9">
        <f>LOOKUP(2,1/('RETROSPECTIVE OMeq Intake'!F14:AAC14&lt;&gt;""),'RETROSPECTIVE OMeq Intake'!F14:AAC14)</f>
        <v>45</v>
      </c>
      <c r="T14" s="9">
        <f t="shared" si="2"/>
        <v>17</v>
      </c>
      <c r="U14" s="18">
        <f t="shared" si="3"/>
        <v>2.4285714285714284</v>
      </c>
      <c r="V14" s="20">
        <f>'RETROSPECTIVE Pain Scores'!A14</f>
        <v>0</v>
      </c>
      <c r="W14" s="20">
        <f>'RETROSPECTIVE Pain Scores'!B14</f>
        <v>8</v>
      </c>
      <c r="X14" s="18">
        <f>'RETROSPECTIVE Pain Scores'!C14</f>
        <v>3.5681818181818183</v>
      </c>
      <c r="Y14" s="18">
        <f>'RETROSPECTIVE Pain Scores'!D14</f>
        <v>7.1363636363636367</v>
      </c>
      <c r="Z14" s="20">
        <f>'RETROSPECTIVE Pain Scores'!E14</f>
        <v>22</v>
      </c>
      <c r="AA14" s="20">
        <f>'RETROSPECTIVE Pain Scores'!F14</f>
        <v>0</v>
      </c>
      <c r="AB14" s="20">
        <f>'RETROSPECTIVE Pain Scores'!G14</f>
        <v>1</v>
      </c>
      <c r="AC14" s="20">
        <f>'RETROSPECTIVE Pain Scores'!H14</f>
        <v>0</v>
      </c>
      <c r="AD14" s="20">
        <f>'RETROSPECTIVE Pain Scores'!I14</f>
        <v>0</v>
      </c>
      <c r="AE14" s="20">
        <f>'RETROSPECTIVE Pain Scores'!J14</f>
        <v>3</v>
      </c>
      <c r="AF14" s="20">
        <f>'RETROSPECTIVE Pain Scores'!K14</f>
        <v>1</v>
      </c>
      <c r="AG14" s="20">
        <f>'RETROSPECTIVE Pain Scores'!L14</f>
        <v>3</v>
      </c>
      <c r="AH14" s="20">
        <f>'RETROSPECTIVE Pain Scores'!M14</f>
        <v>13</v>
      </c>
      <c r="AI14" s="20">
        <f>'RETROSPECTIVE Pain Scores'!N14</f>
        <v>1</v>
      </c>
      <c r="AJ14" s="20">
        <f>'RETROSPECTIVE Pain Scores'!O14</f>
        <v>0</v>
      </c>
      <c r="AK14" s="6">
        <f>SUM('RETROSPECTIVE FIM Scores'!B14:S14)</f>
        <v>68</v>
      </c>
      <c r="AL14" s="6">
        <f>SUM('RETROSPECTIVE FIM Scores'!U14:AL14)</f>
        <v>83</v>
      </c>
      <c r="AM14" s="6">
        <f t="shared" si="4"/>
        <v>15</v>
      </c>
      <c r="AN14" s="6">
        <f>'RETROSPECTIVE FIM Scores'!AN14</f>
        <v>0</v>
      </c>
      <c r="AO14" s="6">
        <f>'RETROSPECTIVE FIM Scores'!AO14</f>
        <v>0</v>
      </c>
      <c r="AP14" s="6">
        <f>'RETROSPECTIVE FIM Scores'!AP14</f>
        <v>0</v>
      </c>
      <c r="AQ14" s="6">
        <f>'RETROSPECTIVE FIM Scores'!AQ14</f>
        <v>1</v>
      </c>
      <c r="AR14" s="6">
        <f>'RETROSPECTIVE FIM Scores'!AR14</f>
        <v>0</v>
      </c>
      <c r="AS14" s="6">
        <f>'RETROSPECTIVE FIM Scores'!AS14</f>
        <v>1</v>
      </c>
      <c r="AT14" s="6">
        <f>'RETROSPECTIVE FIM Scores'!AT14</f>
        <v>3</v>
      </c>
      <c r="AU14" s="6">
        <f>'RETROSPECTIVE FIM Scores'!AU14</f>
        <v>2</v>
      </c>
      <c r="AV14" s="6">
        <f>'RETROSPECTIVE FIM Scores'!AV14</f>
        <v>0</v>
      </c>
      <c r="AW14" s="6">
        <f>'RETROSPECTIVE FIM Scores'!AW14</f>
        <v>1</v>
      </c>
      <c r="AX14" s="6">
        <f>'RETROSPECTIVE FIM Scores'!AX14</f>
        <v>1</v>
      </c>
      <c r="AY14" s="6">
        <f>'RETROSPECTIVE FIM Scores'!AY14</f>
        <v>3</v>
      </c>
      <c r="AZ14" s="6">
        <f>'RETROSPECTIVE FIM Scores'!AZ14</f>
        <v>1</v>
      </c>
      <c r="BA14" s="6">
        <f>'RETROSPECTIVE FIM Scores'!BA14</f>
        <v>0</v>
      </c>
      <c r="BB14" s="6">
        <f>'RETROSPECTIVE FIM Scores'!BB14</f>
        <v>0</v>
      </c>
      <c r="BC14" s="6">
        <f>'RETROSPECTIVE FIM Scores'!BC14</f>
        <v>1</v>
      </c>
      <c r="BD14" s="6">
        <f>'RETROSPECTIVE FIM Scores'!BD14</f>
        <v>0</v>
      </c>
      <c r="BE14" s="6">
        <f>'RETROSPECTIVE FIM Scores'!BE14</f>
        <v>1</v>
      </c>
      <c r="BF14" s="18">
        <f t="shared" si="5"/>
        <v>2.1428571428571428</v>
      </c>
      <c r="BH14" s="4" t="s">
        <v>141</v>
      </c>
      <c r="BI14" s="4" t="s">
        <v>187</v>
      </c>
      <c r="BJ14" s="3" t="s">
        <v>64</v>
      </c>
      <c r="BK14" s="3" t="s">
        <v>64</v>
      </c>
      <c r="BL14" s="3" t="s">
        <v>64</v>
      </c>
      <c r="BM14" s="3" t="s">
        <v>64</v>
      </c>
      <c r="BN14" s="3" t="s">
        <v>64</v>
      </c>
      <c r="BO14" s="3" t="s">
        <v>64</v>
      </c>
      <c r="BP14" s="3" t="s">
        <v>64</v>
      </c>
      <c r="BQ14" s="3" t="s">
        <v>64</v>
      </c>
      <c r="BR14" s="3" t="s">
        <v>64</v>
      </c>
      <c r="BS14" s="3" t="s">
        <v>64</v>
      </c>
      <c r="BT14" s="3" t="s">
        <v>64</v>
      </c>
    </row>
    <row r="15" spans="1:78" ht="14" x14ac:dyDescent="0.15">
      <c r="A15" s="8">
        <v>14</v>
      </c>
      <c r="B15" s="5" t="s">
        <v>257</v>
      </c>
      <c r="C15" s="14">
        <v>16665</v>
      </c>
      <c r="D15" s="14">
        <v>41187</v>
      </c>
      <c r="E15" s="16">
        <v>41192</v>
      </c>
      <c r="F15" s="17">
        <f t="shared" si="0"/>
        <v>67</v>
      </c>
      <c r="G15" s="2" t="s">
        <v>258</v>
      </c>
      <c r="H15" s="2" t="s">
        <v>135</v>
      </c>
      <c r="I15" s="2" t="s">
        <v>39</v>
      </c>
      <c r="J15">
        <v>0</v>
      </c>
      <c r="K15" s="41">
        <v>0</v>
      </c>
      <c r="M15" s="5">
        <f t="shared" si="1"/>
        <v>5</v>
      </c>
      <c r="N15" s="5">
        <f>'RETROSPECTIVE OMeq Intake'!A15</f>
        <v>115</v>
      </c>
      <c r="O15" s="20">
        <f>'RETROSPECTIVE OMeq Intake'!B15</f>
        <v>28.75</v>
      </c>
      <c r="P15" s="21">
        <f>'RETROSPECTIVE OMeq Intake'!C15</f>
        <v>7.5</v>
      </c>
      <c r="Q15" s="21">
        <f>'RETROSPECTIVE OMeq Intake'!D15</f>
        <v>0.45454545454545447</v>
      </c>
      <c r="R15" s="9">
        <f>'RETROSPECTIVE OMeq Intake'!F15</f>
        <v>10</v>
      </c>
      <c r="S15" s="9">
        <f>LOOKUP(2,1/('RETROSPECTIVE OMeq Intake'!F15:AAC15&lt;&gt;""),'RETROSPECTIVE OMeq Intake'!F15:AAC15)</f>
        <v>40</v>
      </c>
      <c r="T15" s="9">
        <f t="shared" si="2"/>
        <v>-30</v>
      </c>
      <c r="U15" s="18">
        <f t="shared" si="3"/>
        <v>-6</v>
      </c>
      <c r="V15" s="20">
        <f>'RETROSPECTIVE Pain Scores'!A15</f>
        <v>0</v>
      </c>
      <c r="W15" s="20">
        <f>'RETROSPECTIVE Pain Scores'!B15</f>
        <v>8</v>
      </c>
      <c r="X15" s="18">
        <f>'RETROSPECTIVE Pain Scores'!C15</f>
        <v>3.1666666666666665</v>
      </c>
      <c r="Y15" s="18">
        <f>'RETROSPECTIVE Pain Scores'!D15</f>
        <v>6.7857142857142856</v>
      </c>
      <c r="Z15" s="20">
        <f>'RETROSPECTIVE Pain Scores'!E15</f>
        <v>16</v>
      </c>
      <c r="AA15" s="20">
        <f>'RETROSPECTIVE Pain Scores'!F15</f>
        <v>0</v>
      </c>
      <c r="AB15" s="20">
        <f>'RETROSPECTIVE Pain Scores'!G15</f>
        <v>2</v>
      </c>
      <c r="AC15" s="20">
        <f>'RETROSPECTIVE Pain Scores'!H15</f>
        <v>0</v>
      </c>
      <c r="AD15" s="20">
        <f>'RETROSPECTIVE Pain Scores'!I15</f>
        <v>0</v>
      </c>
      <c r="AE15" s="20">
        <f>'RETROSPECTIVE Pain Scores'!J15</f>
        <v>1</v>
      </c>
      <c r="AF15" s="20">
        <f>'RETROSPECTIVE Pain Scores'!K15</f>
        <v>1</v>
      </c>
      <c r="AG15" s="20">
        <f>'RETROSPECTIVE Pain Scores'!L15</f>
        <v>0</v>
      </c>
      <c r="AH15" s="20">
        <f>'RETROSPECTIVE Pain Scores'!M15</f>
        <v>10</v>
      </c>
      <c r="AI15" s="20">
        <f>'RETROSPECTIVE Pain Scores'!N15</f>
        <v>0</v>
      </c>
      <c r="AJ15" s="20">
        <f>'RETROSPECTIVE Pain Scores'!O15</f>
        <v>0</v>
      </c>
      <c r="AK15" s="6">
        <f>SUM('RETROSPECTIVE FIM Scores'!B15:S15)</f>
        <v>88</v>
      </c>
      <c r="AL15" s="6">
        <f>SUM('RETROSPECTIVE FIM Scores'!U15:AL15)</f>
        <v>117</v>
      </c>
      <c r="AM15" s="6">
        <f t="shared" si="4"/>
        <v>29</v>
      </c>
      <c r="AN15" s="6">
        <f>'RETROSPECTIVE FIM Scores'!AN15</f>
        <v>0</v>
      </c>
      <c r="AO15" s="6">
        <f>'RETROSPECTIVE FIM Scores'!AO15</f>
        <v>0</v>
      </c>
      <c r="AP15" s="6">
        <f>'RETROSPECTIVE FIM Scores'!AP15</f>
        <v>0</v>
      </c>
      <c r="AQ15" s="6">
        <f>'RETROSPECTIVE FIM Scores'!AQ15</f>
        <v>2</v>
      </c>
      <c r="AR15" s="6">
        <f>'RETROSPECTIVE FIM Scores'!AR15</f>
        <v>2</v>
      </c>
      <c r="AS15" s="6">
        <f>'RETROSPECTIVE FIM Scores'!AS15</f>
        <v>2</v>
      </c>
      <c r="AT15" s="6">
        <f>'RETROSPECTIVE FIM Scores'!AT15</f>
        <v>2</v>
      </c>
      <c r="AU15" s="6">
        <f>'RETROSPECTIVE FIM Scores'!AU15</f>
        <v>2</v>
      </c>
      <c r="AV15" s="6">
        <f>'RETROSPECTIVE FIM Scores'!AV15</f>
        <v>2</v>
      </c>
      <c r="AW15" s="6">
        <f>'RETROSPECTIVE FIM Scores'!AW15</f>
        <v>2</v>
      </c>
      <c r="AX15" s="6">
        <f>'RETROSPECTIVE FIM Scores'!AX15</f>
        <v>2</v>
      </c>
      <c r="AY15" s="6">
        <f>'RETROSPECTIVE FIM Scores'!AY15</f>
        <v>4</v>
      </c>
      <c r="AZ15" s="6">
        <f>'RETROSPECTIVE FIM Scores'!AZ15</f>
        <v>0</v>
      </c>
      <c r="BA15" s="6">
        <f>'RETROSPECTIVE FIM Scores'!BA15</f>
        <v>2</v>
      </c>
      <c r="BB15" s="6">
        <f>'RETROSPECTIVE FIM Scores'!BB15</f>
        <v>3</v>
      </c>
      <c r="BC15" s="6">
        <f>'RETROSPECTIVE FIM Scores'!BC15</f>
        <v>2</v>
      </c>
      <c r="BD15" s="6">
        <f>'RETROSPECTIVE FIM Scores'!BD15</f>
        <v>1</v>
      </c>
      <c r="BE15" s="6">
        <f>'RETROSPECTIVE FIM Scores'!BE15</f>
        <v>1</v>
      </c>
      <c r="BF15" s="18">
        <f t="shared" si="5"/>
        <v>5.8</v>
      </c>
      <c r="BH15" s="4" t="s">
        <v>188</v>
      </c>
      <c r="BI15" s="4" t="s">
        <v>293</v>
      </c>
      <c r="BJ15" s="3" t="s">
        <v>64</v>
      </c>
      <c r="BK15" s="3" t="s">
        <v>64</v>
      </c>
      <c r="BL15" s="3" t="s">
        <v>64</v>
      </c>
      <c r="BM15" s="3" t="s">
        <v>64</v>
      </c>
      <c r="BN15" s="3" t="s">
        <v>64</v>
      </c>
      <c r="BO15" s="3" t="s">
        <v>64</v>
      </c>
      <c r="BP15" s="3" t="s">
        <v>64</v>
      </c>
      <c r="BQ15" s="3" t="s">
        <v>64</v>
      </c>
      <c r="BR15" s="3" t="s">
        <v>64</v>
      </c>
      <c r="BS15" s="3" t="s">
        <v>64</v>
      </c>
      <c r="BT15" s="3" t="s">
        <v>64</v>
      </c>
    </row>
    <row r="16" spans="1:78" ht="14" x14ac:dyDescent="0.15">
      <c r="A16" s="8">
        <v>15</v>
      </c>
      <c r="B16" s="5" t="s">
        <v>259</v>
      </c>
      <c r="C16" s="14">
        <v>9943</v>
      </c>
      <c r="D16" s="14">
        <v>41186</v>
      </c>
      <c r="E16" s="16">
        <v>41195</v>
      </c>
      <c r="F16" s="17">
        <f t="shared" si="0"/>
        <v>85</v>
      </c>
      <c r="G16" s="2" t="s">
        <v>260</v>
      </c>
      <c r="H16" s="2" t="s">
        <v>135</v>
      </c>
      <c r="I16" s="2" t="s">
        <v>40</v>
      </c>
      <c r="J16">
        <v>0</v>
      </c>
      <c r="K16" s="41">
        <v>1</v>
      </c>
      <c r="M16" s="5">
        <f t="shared" si="1"/>
        <v>9</v>
      </c>
      <c r="N16" s="5">
        <f>'RETROSPECTIVE OMeq Intake'!A16</f>
        <v>230</v>
      </c>
      <c r="O16" s="20">
        <f>'RETROSPECTIVE OMeq Intake'!B16</f>
        <v>28.75</v>
      </c>
      <c r="P16" s="21">
        <f>'RETROSPECTIVE OMeq Intake'!C16</f>
        <v>3.6904761904761907</v>
      </c>
      <c r="Q16" s="21">
        <f>'RETROSPECTIVE OMeq Intake'!D16</f>
        <v>0.83203463203463246</v>
      </c>
      <c r="R16" s="9">
        <f>'RETROSPECTIVE OMeq Intake'!F16</f>
        <v>10</v>
      </c>
      <c r="S16" s="9">
        <f>LOOKUP(2,1/('RETROSPECTIVE OMeq Intake'!F16:AAC16&lt;&gt;""),'RETROSPECTIVE OMeq Intake'!F16:AAC16)</f>
        <v>40</v>
      </c>
      <c r="T16" s="9">
        <f t="shared" si="2"/>
        <v>-30</v>
      </c>
      <c r="U16" s="18">
        <f t="shared" si="3"/>
        <v>-3.3333333333333335</v>
      </c>
      <c r="V16" s="20">
        <f>'RETROSPECTIVE Pain Scores'!A16</f>
        <v>0</v>
      </c>
      <c r="W16" s="20">
        <f>'RETROSPECTIVE Pain Scores'!B16</f>
        <v>8</v>
      </c>
      <c r="X16" s="18">
        <f>'RETROSPECTIVE Pain Scores'!C16</f>
        <v>2.8852459016393444</v>
      </c>
      <c r="Y16" s="18">
        <f>'RETROSPECTIVE Pain Scores'!D16</f>
        <v>5.333333333333333</v>
      </c>
      <c r="Z16" s="20">
        <f>'RETROSPECTIVE Pain Scores'!E16</f>
        <v>28</v>
      </c>
      <c r="AA16" s="20">
        <f>'RETROSPECTIVE Pain Scores'!F16</f>
        <v>0</v>
      </c>
      <c r="AB16" s="20">
        <f>'RETROSPECTIVE Pain Scores'!G16</f>
        <v>10</v>
      </c>
      <c r="AC16" s="20">
        <f>'RETROSPECTIVE Pain Scores'!H16</f>
        <v>2</v>
      </c>
      <c r="AD16" s="20">
        <f>'RETROSPECTIVE Pain Scores'!I16</f>
        <v>1</v>
      </c>
      <c r="AE16" s="20">
        <f>'RETROSPECTIVE Pain Scores'!J16</f>
        <v>2</v>
      </c>
      <c r="AF16" s="20">
        <f>'RETROSPECTIVE Pain Scores'!K16</f>
        <v>1</v>
      </c>
      <c r="AG16" s="20">
        <f>'RETROSPECTIVE Pain Scores'!L16</f>
        <v>6</v>
      </c>
      <c r="AH16" s="20">
        <f>'RETROSPECTIVE Pain Scores'!M16</f>
        <v>11</v>
      </c>
      <c r="AI16" s="20">
        <f>'RETROSPECTIVE Pain Scores'!N16</f>
        <v>0</v>
      </c>
      <c r="AJ16" s="20">
        <f>'RETROSPECTIVE Pain Scores'!O16</f>
        <v>0</v>
      </c>
      <c r="AK16" s="6">
        <f>SUM('RETROSPECTIVE FIM Scores'!B16:S16)</f>
        <v>77</v>
      </c>
      <c r="AL16" s="6">
        <f>SUM('RETROSPECTIVE FIM Scores'!U16:AL16)</f>
        <v>117</v>
      </c>
      <c r="AM16" s="6">
        <f t="shared" si="4"/>
        <v>40</v>
      </c>
      <c r="AN16" s="6">
        <f>'RETROSPECTIVE FIM Scores'!AN16</f>
        <v>2</v>
      </c>
      <c r="AO16" s="6">
        <f>'RETROSPECTIVE FIM Scores'!AO16</f>
        <v>0</v>
      </c>
      <c r="AP16" s="6">
        <f>'RETROSPECTIVE FIM Scores'!AP16</f>
        <v>0</v>
      </c>
      <c r="AQ16" s="6">
        <f>'RETROSPECTIVE FIM Scores'!AQ16</f>
        <v>3</v>
      </c>
      <c r="AR16" s="6">
        <f>'RETROSPECTIVE FIM Scores'!AR16</f>
        <v>2</v>
      </c>
      <c r="AS16" s="6">
        <f>'RETROSPECTIVE FIM Scores'!AS16</f>
        <v>6</v>
      </c>
      <c r="AT16" s="6">
        <f>'RETROSPECTIVE FIM Scores'!AT16</f>
        <v>2</v>
      </c>
      <c r="AU16" s="6">
        <f>'RETROSPECTIVE FIM Scores'!AU16</f>
        <v>3</v>
      </c>
      <c r="AV16" s="6">
        <f>'RETROSPECTIVE FIM Scores'!AV16</f>
        <v>4</v>
      </c>
      <c r="AW16" s="6">
        <f>'RETROSPECTIVE FIM Scores'!AW16</f>
        <v>4</v>
      </c>
      <c r="AX16" s="6">
        <f>'RETROSPECTIVE FIM Scores'!AX16</f>
        <v>2</v>
      </c>
      <c r="AY16" s="6">
        <f>'RETROSPECTIVE FIM Scores'!AY16</f>
        <v>4</v>
      </c>
      <c r="AZ16" s="6">
        <f>'RETROSPECTIVE FIM Scores'!AZ16</f>
        <v>3</v>
      </c>
      <c r="BA16" s="6">
        <f>'RETROSPECTIVE FIM Scores'!BA16</f>
        <v>1</v>
      </c>
      <c r="BB16" s="6">
        <f>'RETROSPECTIVE FIM Scores'!BB16</f>
        <v>1</v>
      </c>
      <c r="BC16" s="6">
        <f>'RETROSPECTIVE FIM Scores'!BC16</f>
        <v>1</v>
      </c>
      <c r="BD16" s="6">
        <f>'RETROSPECTIVE FIM Scores'!BD16</f>
        <v>1</v>
      </c>
      <c r="BE16" s="6">
        <f>'RETROSPECTIVE FIM Scores'!BE16</f>
        <v>1</v>
      </c>
      <c r="BF16" s="18">
        <f t="shared" si="5"/>
        <v>4.4444444444444446</v>
      </c>
      <c r="BH16" s="4" t="s">
        <v>63</v>
      </c>
      <c r="BI16" s="4" t="s">
        <v>294</v>
      </c>
      <c r="BJ16" s="4" t="s">
        <v>295</v>
      </c>
      <c r="BK16" s="4" t="s">
        <v>202</v>
      </c>
      <c r="BL16" s="4" t="s">
        <v>203</v>
      </c>
      <c r="BM16" s="4" t="s">
        <v>204</v>
      </c>
      <c r="BN16" s="4" t="s">
        <v>205</v>
      </c>
      <c r="BO16" s="4" t="s">
        <v>131</v>
      </c>
      <c r="BP16" s="4" t="s">
        <v>132</v>
      </c>
      <c r="BQ16" s="4" t="s">
        <v>133</v>
      </c>
      <c r="BR16" s="4" t="s">
        <v>216</v>
      </c>
      <c r="BS16" s="4" t="s">
        <v>7</v>
      </c>
      <c r="BT16" s="3" t="s">
        <v>64</v>
      </c>
    </row>
    <row r="17" spans="1:58" x14ac:dyDescent="0.15">
      <c r="A17" s="8">
        <v>16</v>
      </c>
      <c r="B17" s="5" t="s">
        <v>263</v>
      </c>
      <c r="C17" s="14">
        <v>32033</v>
      </c>
      <c r="D17" s="14">
        <v>41186</v>
      </c>
      <c r="E17" s="16">
        <v>41191</v>
      </c>
      <c r="F17" s="17">
        <f t="shared" si="0"/>
        <v>25</v>
      </c>
      <c r="G17" s="2" t="s">
        <v>258</v>
      </c>
      <c r="H17" s="2" t="s">
        <v>261</v>
      </c>
      <c r="I17" s="2" t="s">
        <v>262</v>
      </c>
      <c r="J17">
        <v>0</v>
      </c>
      <c r="K17" s="41">
        <v>0</v>
      </c>
      <c r="M17" s="5">
        <f t="shared" si="1"/>
        <v>5</v>
      </c>
      <c r="N17" s="5">
        <f>'RETROSPECTIVE OMeq Intake'!A17</f>
        <v>55</v>
      </c>
      <c r="O17" s="20">
        <f>'RETROSPECTIVE OMeq Intake'!B17</f>
        <v>13.75</v>
      </c>
      <c r="P17" s="21">
        <f>'RETROSPECTIVE OMeq Intake'!C17</f>
        <v>-1.5</v>
      </c>
      <c r="Q17" s="21">
        <f>'RETROSPECTIVE OMeq Intake'!D17</f>
        <v>0.16363636363636364</v>
      </c>
      <c r="R17" s="9">
        <f>'RETROSPECTIVE OMeq Intake'!F17</f>
        <v>20</v>
      </c>
      <c r="S17" s="9">
        <f>LOOKUP(2,1/('RETROSPECTIVE OMeq Intake'!F17:AAC17&lt;&gt;""),'RETROSPECTIVE OMeq Intake'!F17:AAC17)</f>
        <v>15</v>
      </c>
      <c r="T17" s="9">
        <f t="shared" si="2"/>
        <v>5</v>
      </c>
      <c r="U17" s="18">
        <f t="shared" si="3"/>
        <v>1</v>
      </c>
      <c r="V17" s="20">
        <f>'RETROSPECTIVE Pain Scores'!A17</f>
        <v>6</v>
      </c>
      <c r="W17" s="20">
        <f>'RETROSPECTIVE Pain Scores'!B17</f>
        <v>6</v>
      </c>
      <c r="X17" s="18">
        <f>'RETROSPECTIVE Pain Scores'!C17</f>
        <v>5.1428571428571432</v>
      </c>
      <c r="Y17" s="18">
        <f>'RETROSPECTIVE Pain Scores'!D17</f>
        <v>6.3529411764705879</v>
      </c>
      <c r="Z17" s="20">
        <f>'RETROSPECTIVE Pain Scores'!E17</f>
        <v>4</v>
      </c>
      <c r="AA17" s="20">
        <f>'RETROSPECTIVE Pain Scores'!F17</f>
        <v>0</v>
      </c>
      <c r="AB17" s="20">
        <f>'RETROSPECTIVE Pain Scores'!G17</f>
        <v>0</v>
      </c>
      <c r="AC17" s="20">
        <f>'RETROSPECTIVE Pain Scores'!H17</f>
        <v>0</v>
      </c>
      <c r="AD17" s="20">
        <f>'RETROSPECTIVE Pain Scores'!I17</f>
        <v>1</v>
      </c>
      <c r="AE17" s="20">
        <f>'RETROSPECTIVE Pain Scores'!J17</f>
        <v>1</v>
      </c>
      <c r="AF17" s="20">
        <f>'RETROSPECTIVE Pain Scores'!K17</f>
        <v>8</v>
      </c>
      <c r="AG17" s="20">
        <f>'RETROSPECTIVE Pain Scores'!L17</f>
        <v>5</v>
      </c>
      <c r="AH17" s="20">
        <f>'RETROSPECTIVE Pain Scores'!M17</f>
        <v>2</v>
      </c>
      <c r="AI17" s="20">
        <f>'RETROSPECTIVE Pain Scores'!N17</f>
        <v>0</v>
      </c>
      <c r="AJ17" s="20">
        <f>'RETROSPECTIVE Pain Scores'!O17</f>
        <v>0</v>
      </c>
      <c r="AK17" s="6">
        <f>SUM('RETROSPECTIVE FIM Scores'!B17:S17)</f>
        <v>88</v>
      </c>
      <c r="AL17" s="6">
        <f>SUM('RETROSPECTIVE FIM Scores'!U17:AL17)</f>
        <v>114</v>
      </c>
      <c r="AM17" s="6">
        <f t="shared" si="4"/>
        <v>26</v>
      </c>
      <c r="AN17" s="6">
        <f>'RETROSPECTIVE FIM Scores'!AN17</f>
        <v>2</v>
      </c>
      <c r="AO17" s="6">
        <f>'RETROSPECTIVE FIM Scores'!AO17</f>
        <v>1</v>
      </c>
      <c r="AP17" s="6">
        <f>'RETROSPECTIVE FIM Scores'!AP17</f>
        <v>0</v>
      </c>
      <c r="AQ17" s="6">
        <f>'RETROSPECTIVE FIM Scores'!AQ17</f>
        <v>3</v>
      </c>
      <c r="AR17" s="6">
        <f>'RETROSPECTIVE FIM Scores'!AR17</f>
        <v>3</v>
      </c>
      <c r="AS17" s="6">
        <f>'RETROSPECTIVE FIM Scores'!AS17</f>
        <v>2</v>
      </c>
      <c r="AT17" s="6">
        <f>'RETROSPECTIVE FIM Scores'!AT17</f>
        <v>3</v>
      </c>
      <c r="AU17" s="6">
        <f>'RETROSPECTIVE FIM Scores'!AU17</f>
        <v>2</v>
      </c>
      <c r="AV17" s="6">
        <f>'RETROSPECTIVE FIM Scores'!AV17</f>
        <v>2</v>
      </c>
      <c r="AW17" s="6">
        <f>'RETROSPECTIVE FIM Scores'!AW17</f>
        <v>2</v>
      </c>
      <c r="AX17" s="6">
        <f>'RETROSPECTIVE FIM Scores'!AX17</f>
        <v>2</v>
      </c>
      <c r="AY17" s="6">
        <f>'RETROSPECTIVE FIM Scores'!AY17</f>
        <v>-3</v>
      </c>
      <c r="AZ17" s="6">
        <f>'RETROSPECTIVE FIM Scores'!AZ17</f>
        <v>6</v>
      </c>
      <c r="BA17" s="6">
        <f>'RETROSPECTIVE FIM Scores'!BA17</f>
        <v>0</v>
      </c>
      <c r="BB17" s="6">
        <f>'RETROSPECTIVE FIM Scores'!BB17</f>
        <v>0</v>
      </c>
      <c r="BC17" s="6">
        <f>'RETROSPECTIVE FIM Scores'!BC17</f>
        <v>1</v>
      </c>
      <c r="BD17" s="6">
        <f>'RETROSPECTIVE FIM Scores'!BD17</f>
        <v>0</v>
      </c>
      <c r="BE17" s="6">
        <f>'RETROSPECTIVE FIM Scores'!BE17</f>
        <v>0</v>
      </c>
      <c r="BF17" s="18">
        <f t="shared" si="5"/>
        <v>5.2</v>
      </c>
    </row>
    <row r="18" spans="1:58" x14ac:dyDescent="0.15">
      <c r="A18" s="8">
        <v>17</v>
      </c>
      <c r="B18" s="5" t="s">
        <v>264</v>
      </c>
      <c r="C18" s="14">
        <v>12097</v>
      </c>
      <c r="D18" s="14">
        <v>41185</v>
      </c>
      <c r="E18" s="16">
        <v>41189</v>
      </c>
      <c r="F18" s="17">
        <f t="shared" si="0"/>
        <v>79</v>
      </c>
      <c r="G18" s="2" t="s">
        <v>265</v>
      </c>
      <c r="H18" s="2" t="s">
        <v>135</v>
      </c>
      <c r="I18" s="2" t="s">
        <v>181</v>
      </c>
      <c r="J18">
        <v>0</v>
      </c>
      <c r="K18" s="41">
        <v>1</v>
      </c>
      <c r="M18" s="5">
        <f t="shared" si="1"/>
        <v>4</v>
      </c>
      <c r="N18" s="5">
        <f>'RETROSPECTIVE OMeq Intake'!A18</f>
        <v>80</v>
      </c>
      <c r="O18" s="20">
        <f>'RETROSPECTIVE OMeq Intake'!B18</f>
        <v>26.666666666666668</v>
      </c>
      <c r="P18" s="21">
        <f>'RETROSPECTIVE OMeq Intake'!C18</f>
        <v>10</v>
      </c>
      <c r="Q18" s="21">
        <f>'RETROSPECTIVE OMeq Intake'!D18</f>
        <v>0.75000000000000011</v>
      </c>
      <c r="R18" s="9">
        <f>'RETROSPECTIVE OMeq Intake'!F18</f>
        <v>20</v>
      </c>
      <c r="S18" s="9">
        <f>LOOKUP(2,1/('RETROSPECTIVE OMeq Intake'!F18:AAC18&lt;&gt;""),'RETROSPECTIVE OMeq Intake'!F18:AAC18)</f>
        <v>40</v>
      </c>
      <c r="T18" s="9">
        <f t="shared" si="2"/>
        <v>-20</v>
      </c>
      <c r="U18" s="18">
        <f t="shared" si="3"/>
        <v>-5</v>
      </c>
      <c r="V18" s="20">
        <f>'RETROSPECTIVE Pain Scores'!A18</f>
        <v>0</v>
      </c>
      <c r="W18" s="20">
        <f>'RETROSPECTIVE Pain Scores'!B18</f>
        <v>3</v>
      </c>
      <c r="X18" s="18">
        <f>'RETROSPECTIVE Pain Scores'!C18</f>
        <v>3.2941176470588234</v>
      </c>
      <c r="Y18" s="18">
        <f>'RETROSPECTIVE Pain Scores'!D18</f>
        <v>5.6</v>
      </c>
      <c r="Z18" s="20">
        <f>'RETROSPECTIVE Pain Scores'!E18</f>
        <v>7</v>
      </c>
      <c r="AA18" s="20">
        <f>'RETROSPECTIVE Pain Scores'!F18</f>
        <v>0</v>
      </c>
      <c r="AB18" s="20">
        <f>'RETROSPECTIVE Pain Scores'!G18</f>
        <v>1</v>
      </c>
      <c r="AC18" s="20">
        <f>'RETROSPECTIVE Pain Scores'!H18</f>
        <v>3</v>
      </c>
      <c r="AD18" s="20">
        <f>'RETROSPECTIVE Pain Scores'!I18</f>
        <v>0</v>
      </c>
      <c r="AE18" s="20">
        <f>'RETROSPECTIVE Pain Scores'!J18</f>
        <v>1</v>
      </c>
      <c r="AF18" s="20">
        <f>'RETROSPECTIVE Pain Scores'!K18</f>
        <v>0</v>
      </c>
      <c r="AG18" s="20">
        <f>'RETROSPECTIVE Pain Scores'!L18</f>
        <v>2</v>
      </c>
      <c r="AH18" s="20">
        <f>'RETROSPECTIVE Pain Scores'!M18</f>
        <v>2</v>
      </c>
      <c r="AI18" s="20">
        <f>'RETROSPECTIVE Pain Scores'!N18</f>
        <v>0</v>
      </c>
      <c r="AJ18" s="20">
        <f>'RETROSPECTIVE Pain Scores'!O18</f>
        <v>1</v>
      </c>
      <c r="AK18" s="6">
        <f>SUM('RETROSPECTIVE FIM Scores'!B18:S18)</f>
        <v>88</v>
      </c>
      <c r="AL18" s="6">
        <f>SUM('RETROSPECTIVE FIM Scores'!U18:AL18)</f>
        <v>108</v>
      </c>
      <c r="AM18" s="6">
        <f t="shared" si="4"/>
        <v>20</v>
      </c>
      <c r="AN18" s="6">
        <f>'RETROSPECTIVE FIM Scores'!AN18</f>
        <v>0</v>
      </c>
      <c r="AO18" s="6">
        <f>'RETROSPECTIVE FIM Scores'!AO18</f>
        <v>0</v>
      </c>
      <c r="AP18" s="6">
        <f>'RETROSPECTIVE FIM Scores'!AP18</f>
        <v>0</v>
      </c>
      <c r="AQ18" s="6">
        <f>'RETROSPECTIVE FIM Scores'!AQ18</f>
        <v>2</v>
      </c>
      <c r="AR18" s="6">
        <f>'RETROSPECTIVE FIM Scores'!AR18</f>
        <v>2</v>
      </c>
      <c r="AS18" s="6">
        <f>'RETROSPECTIVE FIM Scores'!AS18</f>
        <v>0</v>
      </c>
      <c r="AT18" s="6">
        <f>'RETROSPECTIVE FIM Scores'!AT18</f>
        <v>2</v>
      </c>
      <c r="AU18" s="6">
        <f>'RETROSPECTIVE FIM Scores'!AU18</f>
        <v>2</v>
      </c>
      <c r="AV18" s="6">
        <f>'RETROSPECTIVE FIM Scores'!AV18</f>
        <v>4</v>
      </c>
      <c r="AW18" s="6">
        <f>'RETROSPECTIVE FIM Scores'!AW18</f>
        <v>1</v>
      </c>
      <c r="AX18" s="6">
        <f>'RETROSPECTIVE FIM Scores'!AX18</f>
        <v>2</v>
      </c>
      <c r="AY18" s="6">
        <f>'RETROSPECTIVE FIM Scores'!AY18</f>
        <v>2</v>
      </c>
      <c r="AZ18" s="6">
        <f>'RETROSPECTIVE FIM Scores'!AZ18</f>
        <v>1</v>
      </c>
      <c r="BA18" s="6">
        <f>'RETROSPECTIVE FIM Scores'!BA18</f>
        <v>0</v>
      </c>
      <c r="BB18" s="6">
        <f>'RETROSPECTIVE FIM Scores'!BB18</f>
        <v>0</v>
      </c>
      <c r="BC18" s="6">
        <f>'RETROSPECTIVE FIM Scores'!BC18</f>
        <v>2</v>
      </c>
      <c r="BD18" s="6">
        <f>'RETROSPECTIVE FIM Scores'!BD18</f>
        <v>0</v>
      </c>
      <c r="BE18" s="6">
        <f>'RETROSPECTIVE FIM Scores'!BE18</f>
        <v>0</v>
      </c>
      <c r="BF18" s="18">
        <f t="shared" si="5"/>
        <v>5</v>
      </c>
    </row>
    <row r="19" spans="1:58" x14ac:dyDescent="0.15">
      <c r="A19" s="8">
        <v>18</v>
      </c>
      <c r="B19" s="5" t="s">
        <v>264</v>
      </c>
      <c r="C19" s="14">
        <v>18511</v>
      </c>
      <c r="D19" s="14">
        <v>41181</v>
      </c>
      <c r="E19" s="16">
        <v>41195</v>
      </c>
      <c r="F19" s="17">
        <f t="shared" si="0"/>
        <v>62</v>
      </c>
      <c r="G19" s="2" t="s">
        <v>260</v>
      </c>
      <c r="H19" s="2" t="s">
        <v>74</v>
      </c>
      <c r="I19" s="2" t="s">
        <v>281</v>
      </c>
      <c r="J19">
        <v>1</v>
      </c>
      <c r="K19" s="41">
        <v>0</v>
      </c>
      <c r="M19" s="5">
        <f t="shared" si="1"/>
        <v>14</v>
      </c>
      <c r="N19" s="5">
        <f>'RETROSPECTIVE OMeq Intake'!A19</f>
        <v>130</v>
      </c>
      <c r="O19" s="20">
        <f>'RETROSPECTIVE OMeq Intake'!B19</f>
        <v>10</v>
      </c>
      <c r="P19" s="21">
        <f>'RETROSPECTIVE OMeq Intake'!C19</f>
        <v>-0.24725274725274726</v>
      </c>
      <c r="Q19" s="21">
        <f>'RETROSPECTIVE OMeq Intake'!D19</f>
        <v>2.2252747252747257E-2</v>
      </c>
      <c r="R19" s="9">
        <f>'RETROSPECTIVE OMeq Intake'!F19</f>
        <v>15</v>
      </c>
      <c r="S19" s="9">
        <f>LOOKUP(2,1/('RETROSPECTIVE OMeq Intake'!F19:AAC19&lt;&gt;""),'RETROSPECTIVE OMeq Intake'!F19:AAC19)</f>
        <v>15</v>
      </c>
      <c r="T19" s="9">
        <f t="shared" si="2"/>
        <v>0</v>
      </c>
      <c r="U19" s="18">
        <f t="shared" si="3"/>
        <v>0</v>
      </c>
      <c r="V19" s="20">
        <f>'RETROSPECTIVE Pain Scores'!A19</f>
        <v>0</v>
      </c>
      <c r="W19" s="20">
        <f>'RETROSPECTIVE Pain Scores'!B19</f>
        <v>8</v>
      </c>
      <c r="X19" s="18">
        <f>'RETROSPECTIVE Pain Scores'!C19</f>
        <v>2.5084745762711864</v>
      </c>
      <c r="Y19" s="18">
        <f>'RETROSPECTIVE Pain Scores'!D19</f>
        <v>5.92</v>
      </c>
      <c r="Z19" s="20">
        <f>'RETROSPECTIVE Pain Scores'!E19</f>
        <v>34</v>
      </c>
      <c r="AA19" s="20">
        <f>'RETROSPECTIVE Pain Scores'!F19</f>
        <v>0</v>
      </c>
      <c r="AB19" s="20">
        <f>'RETROSPECTIVE Pain Scores'!G19</f>
        <v>0</v>
      </c>
      <c r="AC19" s="20">
        <f>'RETROSPECTIVE Pain Scores'!H19</f>
        <v>7</v>
      </c>
      <c r="AD19" s="20">
        <f>'RETROSPECTIVE Pain Scores'!I19</f>
        <v>0</v>
      </c>
      <c r="AE19" s="20">
        <f>'RETROSPECTIVE Pain Scores'!J19</f>
        <v>3</v>
      </c>
      <c r="AF19" s="20">
        <f>'RETROSPECTIVE Pain Scores'!K19</f>
        <v>3</v>
      </c>
      <c r="AG19" s="20">
        <f>'RETROSPECTIVE Pain Scores'!L19</f>
        <v>4</v>
      </c>
      <c r="AH19" s="20">
        <f>'RETROSPECTIVE Pain Scores'!M19</f>
        <v>7</v>
      </c>
      <c r="AI19" s="20">
        <f>'RETROSPECTIVE Pain Scores'!N19</f>
        <v>0</v>
      </c>
      <c r="AJ19" s="20">
        <f>'RETROSPECTIVE Pain Scores'!O19</f>
        <v>1</v>
      </c>
      <c r="AK19" s="6">
        <f>SUM('RETROSPECTIVE FIM Scores'!B19:S19)</f>
        <v>57</v>
      </c>
      <c r="AL19" s="6">
        <f>SUM('RETROSPECTIVE FIM Scores'!U19:AL19)</f>
        <v>108</v>
      </c>
      <c r="AM19" s="6">
        <f t="shared" si="4"/>
        <v>51</v>
      </c>
      <c r="AN19" s="6">
        <f>'RETROSPECTIVE FIM Scores'!AN19</f>
        <v>2</v>
      </c>
      <c r="AO19" s="6">
        <f>'RETROSPECTIVE FIM Scores'!AO19</f>
        <v>0</v>
      </c>
      <c r="AP19" s="6">
        <f>'RETROSPECTIVE FIM Scores'!AP19</f>
        <v>6</v>
      </c>
      <c r="AQ19" s="6">
        <f>'RETROSPECTIVE FIM Scores'!AQ19</f>
        <v>5</v>
      </c>
      <c r="AR19" s="6">
        <f>'RETROSPECTIVE FIM Scores'!AR19</f>
        <v>4</v>
      </c>
      <c r="AS19" s="6">
        <f>'RETROSPECTIVE FIM Scores'!AS19</f>
        <v>4</v>
      </c>
      <c r="AT19" s="6">
        <f>'RETROSPECTIVE FIM Scores'!AT19</f>
        <v>4</v>
      </c>
      <c r="AU19" s="6">
        <f>'RETROSPECTIVE FIM Scores'!AU19</f>
        <v>6</v>
      </c>
      <c r="AV19" s="6">
        <f>'RETROSPECTIVE FIM Scores'!AV19</f>
        <v>5</v>
      </c>
      <c r="AW19" s="6">
        <f>'RETROSPECTIVE FIM Scores'!AW19</f>
        <v>4</v>
      </c>
      <c r="AX19" s="6">
        <f>'RETROSPECTIVE FIM Scores'!AX19</f>
        <v>5</v>
      </c>
      <c r="AY19" s="6">
        <f>'RETROSPECTIVE FIM Scores'!AY19</f>
        <v>5</v>
      </c>
      <c r="AZ19" s="6">
        <f>'RETROSPECTIVE FIM Scores'!AZ19</f>
        <v>-2</v>
      </c>
      <c r="BA19" s="6">
        <f>'RETROSPECTIVE FIM Scores'!BA19</f>
        <v>0</v>
      </c>
      <c r="BB19" s="6">
        <f>'RETROSPECTIVE FIM Scores'!BB19</f>
        <v>3</v>
      </c>
      <c r="BC19" s="6">
        <f>'RETROSPECTIVE FIM Scores'!BC19</f>
        <v>0</v>
      </c>
      <c r="BD19" s="6">
        <f>'RETROSPECTIVE FIM Scores'!BD19</f>
        <v>0</v>
      </c>
      <c r="BE19" s="6">
        <f>'RETROSPECTIVE FIM Scores'!BE19</f>
        <v>0</v>
      </c>
      <c r="BF19" s="18">
        <f t="shared" si="5"/>
        <v>3.6428571428571428</v>
      </c>
    </row>
    <row r="20" spans="1:58" x14ac:dyDescent="0.15">
      <c r="A20" s="8">
        <v>19</v>
      </c>
      <c r="B20" s="5" t="s">
        <v>266</v>
      </c>
      <c r="C20" s="14">
        <v>14625</v>
      </c>
      <c r="D20" s="14">
        <v>41181</v>
      </c>
      <c r="E20" s="16">
        <v>41192</v>
      </c>
      <c r="F20" s="17">
        <f t="shared" si="0"/>
        <v>72</v>
      </c>
      <c r="G20" s="2" t="s">
        <v>267</v>
      </c>
      <c r="H20" s="2" t="s">
        <v>268</v>
      </c>
      <c r="I20" s="2" t="s">
        <v>269</v>
      </c>
      <c r="J20">
        <v>0</v>
      </c>
      <c r="K20" s="41">
        <v>0</v>
      </c>
      <c r="M20" s="5">
        <f t="shared" si="1"/>
        <v>11</v>
      </c>
      <c r="N20" s="5">
        <f>'RETROSPECTIVE OMeq Intake'!A20</f>
        <v>55</v>
      </c>
      <c r="O20" s="20">
        <f>'RETROSPECTIVE OMeq Intake'!B20</f>
        <v>5.5</v>
      </c>
      <c r="P20" s="21">
        <f>'RETROSPECTIVE OMeq Intake'!C20</f>
        <v>1</v>
      </c>
      <c r="Q20" s="21">
        <f>'RETROSPECTIVE OMeq Intake'!D20</f>
        <v>0.3027522935779815</v>
      </c>
      <c r="R20" s="9">
        <f>'RETROSPECTIVE OMeq Intake'!F20</f>
        <v>0</v>
      </c>
      <c r="S20" s="9">
        <f>LOOKUP(2,1/('RETROSPECTIVE OMeq Intake'!F20:AAC20&lt;&gt;""),'RETROSPECTIVE OMeq Intake'!F20:AAC20)</f>
        <v>10</v>
      </c>
      <c r="T20" s="9">
        <f t="shared" si="2"/>
        <v>-10</v>
      </c>
      <c r="U20" s="18">
        <f t="shared" si="3"/>
        <v>-0.90909090909090906</v>
      </c>
      <c r="V20" s="20">
        <f>'RETROSPECTIVE Pain Scores'!A20</f>
        <v>0</v>
      </c>
      <c r="W20" s="20">
        <f>'RETROSPECTIVE Pain Scores'!B20</f>
        <v>2</v>
      </c>
      <c r="X20" s="18">
        <f>'RETROSPECTIVE Pain Scores'!C20</f>
        <v>0.67692307692307696</v>
      </c>
      <c r="Y20" s="18">
        <f>'RETROSPECTIVE Pain Scores'!D20</f>
        <v>4</v>
      </c>
      <c r="Z20" s="20">
        <f>'RETROSPECTIVE Pain Scores'!E20</f>
        <v>54</v>
      </c>
      <c r="AA20" s="20">
        <f>'RETROSPECTIVE Pain Scores'!F20</f>
        <v>0</v>
      </c>
      <c r="AB20" s="20">
        <f>'RETROSPECTIVE Pain Scores'!G20</f>
        <v>5</v>
      </c>
      <c r="AC20" s="20">
        <f>'RETROSPECTIVE Pain Scores'!H20</f>
        <v>1</v>
      </c>
      <c r="AD20" s="20">
        <f>'RETROSPECTIVE Pain Scores'!I20</f>
        <v>0</v>
      </c>
      <c r="AE20" s="20">
        <f>'RETROSPECTIVE Pain Scores'!J20</f>
        <v>2</v>
      </c>
      <c r="AF20" s="20">
        <f>'RETROSPECTIVE Pain Scores'!K20</f>
        <v>1</v>
      </c>
      <c r="AG20" s="20">
        <f>'RETROSPECTIVE Pain Scores'!L20</f>
        <v>1</v>
      </c>
      <c r="AH20" s="20">
        <f>'RETROSPECTIVE Pain Scores'!M20</f>
        <v>1</v>
      </c>
      <c r="AI20" s="20">
        <f>'RETROSPECTIVE Pain Scores'!N20</f>
        <v>0</v>
      </c>
      <c r="AJ20" s="20">
        <f>'RETROSPECTIVE Pain Scores'!O20</f>
        <v>0</v>
      </c>
      <c r="AK20" s="6">
        <f>SUM('RETROSPECTIVE FIM Scores'!B20:S20)</f>
        <v>69</v>
      </c>
      <c r="AL20" s="6">
        <f>SUM('RETROSPECTIVE FIM Scores'!U20:AL20)</f>
        <v>96</v>
      </c>
      <c r="AM20" s="6">
        <f t="shared" si="4"/>
        <v>27</v>
      </c>
      <c r="AN20" s="6">
        <f>'RETROSPECTIVE FIM Scores'!AN20</f>
        <v>0</v>
      </c>
      <c r="AO20" s="6">
        <f>'RETROSPECTIVE FIM Scores'!AO20</f>
        <v>0</v>
      </c>
      <c r="AP20" s="6">
        <f>'RETROSPECTIVE FIM Scores'!AP20</f>
        <v>1</v>
      </c>
      <c r="AQ20" s="6">
        <f>'RETROSPECTIVE FIM Scores'!AQ20</f>
        <v>2</v>
      </c>
      <c r="AR20" s="6">
        <f>'RETROSPECTIVE FIM Scores'!AR20</f>
        <v>2</v>
      </c>
      <c r="AS20" s="6">
        <f>'RETROSPECTIVE FIM Scores'!AS20</f>
        <v>3</v>
      </c>
      <c r="AT20" s="6">
        <f>'RETROSPECTIVE FIM Scores'!AT20</f>
        <v>4</v>
      </c>
      <c r="AU20" s="6">
        <f>'RETROSPECTIVE FIM Scores'!AU20</f>
        <v>1</v>
      </c>
      <c r="AV20" s="6">
        <f>'RETROSPECTIVE FIM Scores'!AV20</f>
        <v>3</v>
      </c>
      <c r="AW20" s="6">
        <f>'RETROSPECTIVE FIM Scores'!AW20</f>
        <v>3</v>
      </c>
      <c r="AX20" s="6">
        <f>'RETROSPECTIVE FIM Scores'!AX20</f>
        <v>-2</v>
      </c>
      <c r="AY20" s="6">
        <f>'RETROSPECTIVE FIM Scores'!AY20</f>
        <v>0</v>
      </c>
      <c r="AZ20" s="6">
        <f>'RETROSPECTIVE FIM Scores'!AZ20</f>
        <v>6</v>
      </c>
      <c r="BA20" s="6">
        <f>'RETROSPECTIVE FIM Scores'!BA20</f>
        <v>0</v>
      </c>
      <c r="BB20" s="6">
        <f>'RETROSPECTIVE FIM Scores'!BB20</f>
        <v>0</v>
      </c>
      <c r="BC20" s="6">
        <f>'RETROSPECTIVE FIM Scores'!BC20</f>
        <v>0</v>
      </c>
      <c r="BD20" s="6">
        <f>'RETROSPECTIVE FIM Scores'!BD20</f>
        <v>2</v>
      </c>
      <c r="BE20" s="6">
        <f>'RETROSPECTIVE FIM Scores'!BE20</f>
        <v>2</v>
      </c>
      <c r="BF20" s="18">
        <f t="shared" si="5"/>
        <v>2.4545454545454546</v>
      </c>
    </row>
    <row r="21" spans="1:58" x14ac:dyDescent="0.15">
      <c r="A21" s="8">
        <v>20</v>
      </c>
      <c r="B21" s="5" t="s">
        <v>264</v>
      </c>
      <c r="C21" s="14">
        <v>12780</v>
      </c>
      <c r="D21" s="14">
        <v>41181</v>
      </c>
      <c r="E21" s="16">
        <v>41187</v>
      </c>
      <c r="F21" s="17">
        <f t="shared" si="0"/>
        <v>77</v>
      </c>
      <c r="G21" s="2" t="s">
        <v>270</v>
      </c>
      <c r="H21" s="2" t="s">
        <v>135</v>
      </c>
      <c r="I21" s="2" t="s">
        <v>107</v>
      </c>
      <c r="J21">
        <v>1</v>
      </c>
      <c r="K21" s="41">
        <v>0</v>
      </c>
      <c r="M21" s="5">
        <f t="shared" si="1"/>
        <v>6</v>
      </c>
      <c r="N21" s="5">
        <f>'RETROSPECTIVE OMeq Intake'!A21</f>
        <v>50</v>
      </c>
      <c r="O21" s="20">
        <f>'RETROSPECTIVE OMeq Intake'!B21</f>
        <v>5.5555555555555554</v>
      </c>
      <c r="P21" s="21">
        <f>'RETROSPECTIVE OMeq Intake'!C21</f>
        <v>-0.25</v>
      </c>
      <c r="Q21" s="21">
        <f>'RETROSPECTIVE OMeq Intake'!D21</f>
        <v>3.0681818181818171E-2</v>
      </c>
      <c r="R21" s="9">
        <f>'RETROSPECTIVE OMeq Intake'!F21</f>
        <v>5</v>
      </c>
      <c r="S21" s="9">
        <f>LOOKUP(2,1/('RETROSPECTIVE OMeq Intake'!F21:AAC21&lt;&gt;""),'RETROSPECTIVE OMeq Intake'!F21:AAC21)</f>
        <v>5</v>
      </c>
      <c r="T21" s="9">
        <f t="shared" si="2"/>
        <v>0</v>
      </c>
      <c r="U21" s="18">
        <f t="shared" si="3"/>
        <v>0</v>
      </c>
      <c r="V21" s="20">
        <f>'RETROSPECTIVE Pain Scores'!A21</f>
        <v>0</v>
      </c>
      <c r="W21" s="20">
        <f>'RETROSPECTIVE Pain Scores'!B21</f>
        <v>8</v>
      </c>
      <c r="X21" s="18">
        <f>'RETROSPECTIVE Pain Scores'!C21</f>
        <v>2.7037037037037037</v>
      </c>
      <c r="Y21" s="18">
        <f>'RETROSPECTIVE Pain Scores'!D21</f>
        <v>6.6363636363636367</v>
      </c>
      <c r="Z21" s="20">
        <f>'RETROSPECTIVE Pain Scores'!E21</f>
        <v>32</v>
      </c>
      <c r="AA21" s="20">
        <f>'RETROSPECTIVE Pain Scores'!F21</f>
        <v>0</v>
      </c>
      <c r="AB21" s="20">
        <f>'RETROSPECTIVE Pain Scores'!G21</f>
        <v>0</v>
      </c>
      <c r="AC21" s="20">
        <f>'RETROSPECTIVE Pain Scores'!H21</f>
        <v>4</v>
      </c>
      <c r="AD21" s="20">
        <f>'RETROSPECTIVE Pain Scores'!I21</f>
        <v>0</v>
      </c>
      <c r="AE21" s="20">
        <f>'RETROSPECTIVE Pain Scores'!J21</f>
        <v>4</v>
      </c>
      <c r="AF21" s="20">
        <f>'RETROSPECTIVE Pain Scores'!K21</f>
        <v>0</v>
      </c>
      <c r="AG21" s="20">
        <f>'RETROSPECTIVE Pain Scores'!L21</f>
        <v>4</v>
      </c>
      <c r="AH21" s="20">
        <f>'RETROSPECTIVE Pain Scores'!M21</f>
        <v>6</v>
      </c>
      <c r="AI21" s="20">
        <f>'RETROSPECTIVE Pain Scores'!N21</f>
        <v>2</v>
      </c>
      <c r="AJ21" s="20">
        <f>'RETROSPECTIVE Pain Scores'!O21</f>
        <v>2</v>
      </c>
      <c r="AK21" s="6">
        <f>SUM('RETROSPECTIVE FIM Scores'!B21:S21)</f>
        <v>44</v>
      </c>
      <c r="AL21" s="6">
        <f>SUM('RETROSPECTIVE FIM Scores'!U21:AL21)</f>
        <v>58</v>
      </c>
      <c r="AM21" s="6">
        <f t="shared" si="4"/>
        <v>14</v>
      </c>
      <c r="AN21" s="6">
        <f>'RETROSPECTIVE FIM Scores'!AN21</f>
        <v>0</v>
      </c>
      <c r="AO21" s="6">
        <f>'RETROSPECTIVE FIM Scores'!AO21</f>
        <v>3</v>
      </c>
      <c r="AP21" s="6">
        <f>'RETROSPECTIVE FIM Scores'!AP21</f>
        <v>1</v>
      </c>
      <c r="AQ21" s="6">
        <f>'RETROSPECTIVE FIM Scores'!AQ21</f>
        <v>0</v>
      </c>
      <c r="AR21" s="6">
        <f>'RETROSPECTIVE FIM Scores'!AR21</f>
        <v>0</v>
      </c>
      <c r="AS21" s="6">
        <f>'RETROSPECTIVE FIM Scores'!AS21</f>
        <v>4</v>
      </c>
      <c r="AT21" s="6">
        <f>'RETROSPECTIVE FIM Scores'!AT21</f>
        <v>1</v>
      </c>
      <c r="AU21" s="6">
        <f>'RETROSPECTIVE FIM Scores'!AU21</f>
        <v>1</v>
      </c>
      <c r="AV21" s="6">
        <f>'RETROSPECTIVE FIM Scores'!AV21</f>
        <v>0</v>
      </c>
      <c r="AW21" s="6">
        <f>'RETROSPECTIVE FIM Scores'!AW21</f>
        <v>0</v>
      </c>
      <c r="AX21" s="6">
        <f>'RETROSPECTIVE FIM Scores'!AX21</f>
        <v>1</v>
      </c>
      <c r="AY21" s="6">
        <f>'RETROSPECTIVE FIM Scores'!AY21</f>
        <v>0</v>
      </c>
      <c r="AZ21" s="6">
        <f>'RETROSPECTIVE FIM Scores'!AZ21</f>
        <v>0</v>
      </c>
      <c r="BA21" s="6">
        <f>'RETROSPECTIVE FIM Scores'!BA21</f>
        <v>0</v>
      </c>
      <c r="BB21" s="6">
        <f>'RETROSPECTIVE FIM Scores'!BB21</f>
        <v>1</v>
      </c>
      <c r="BC21" s="6">
        <f>'RETROSPECTIVE FIM Scores'!BC21</f>
        <v>2</v>
      </c>
      <c r="BD21" s="6">
        <f>'RETROSPECTIVE FIM Scores'!BD21</f>
        <v>0</v>
      </c>
      <c r="BE21" s="6">
        <f>'RETROSPECTIVE FIM Scores'!BE21</f>
        <v>0</v>
      </c>
      <c r="BF21" s="18">
        <f t="shared" si="5"/>
        <v>2.3333333333333335</v>
      </c>
    </row>
    <row r="22" spans="1:58" x14ac:dyDescent="0.15">
      <c r="A22" s="8">
        <v>21</v>
      </c>
      <c r="B22" s="5" t="s">
        <v>189</v>
      </c>
      <c r="C22" s="14">
        <v>26782</v>
      </c>
      <c r="D22" s="14">
        <v>41180</v>
      </c>
      <c r="E22" s="16">
        <v>41193</v>
      </c>
      <c r="F22" s="17">
        <f t="shared" si="0"/>
        <v>39</v>
      </c>
      <c r="G22" s="2" t="s">
        <v>190</v>
      </c>
      <c r="H22" s="2" t="s">
        <v>191</v>
      </c>
      <c r="I22" s="2" t="s">
        <v>191</v>
      </c>
      <c r="J22">
        <v>0</v>
      </c>
      <c r="K22" s="41">
        <v>0</v>
      </c>
      <c r="M22" s="5">
        <f t="shared" si="1"/>
        <v>13</v>
      </c>
      <c r="N22" s="5">
        <f>'RETROSPECTIVE OMeq Intake'!A22</f>
        <v>310</v>
      </c>
      <c r="O22" s="20">
        <f>'RETROSPECTIVE OMeq Intake'!B22</f>
        <v>25.833333333333332</v>
      </c>
      <c r="P22" s="21">
        <f>'RETROSPECTIVE OMeq Intake'!C22</f>
        <v>-2.9930069930069925</v>
      </c>
      <c r="Q22" s="21">
        <f>'RETROSPECTIVE OMeq Intake'!D22</f>
        <v>0.33589904545240601</v>
      </c>
      <c r="R22" s="9">
        <f>'RETROSPECTIVE OMeq Intake'!F22</f>
        <v>62</v>
      </c>
      <c r="S22" s="9">
        <f>LOOKUP(2,1/('RETROSPECTIVE OMeq Intake'!F22:AAC22&lt;&gt;""),'RETROSPECTIVE OMeq Intake'!F22:AAC22)</f>
        <v>33</v>
      </c>
      <c r="T22" s="9">
        <f t="shared" si="2"/>
        <v>29</v>
      </c>
      <c r="U22" s="18">
        <f t="shared" si="3"/>
        <v>2.2307692307692308</v>
      </c>
      <c r="V22" s="20">
        <f>'RETROSPECTIVE Pain Scores'!A22</f>
        <v>0</v>
      </c>
      <c r="W22" s="20">
        <f>'RETROSPECTIVE Pain Scores'!B22</f>
        <v>8</v>
      </c>
      <c r="X22" s="18">
        <f>'RETROSPECTIVE Pain Scores'!C22</f>
        <v>3.9615384615384617</v>
      </c>
      <c r="Y22" s="18">
        <f>'RETROSPECTIVE Pain Scores'!D22</f>
        <v>5.4933333333333332</v>
      </c>
      <c r="Z22" s="20">
        <f>'RETROSPECTIVE Pain Scores'!E22</f>
        <v>29</v>
      </c>
      <c r="AA22" s="20">
        <f>'RETROSPECTIVE Pain Scores'!F22</f>
        <v>0</v>
      </c>
      <c r="AB22" s="20">
        <f>'RETROSPECTIVE Pain Scores'!G22</f>
        <v>7</v>
      </c>
      <c r="AC22" s="20">
        <f>'RETROSPECTIVE Pain Scores'!H22</f>
        <v>19</v>
      </c>
      <c r="AD22" s="20">
        <f>'RETROSPECTIVE Pain Scores'!I22</f>
        <v>2</v>
      </c>
      <c r="AE22" s="20">
        <f>'RETROSPECTIVE Pain Scores'!J22</f>
        <v>5</v>
      </c>
      <c r="AF22" s="20">
        <f>'RETROSPECTIVE Pain Scores'!K22</f>
        <v>15</v>
      </c>
      <c r="AG22" s="20">
        <f>'RETROSPECTIVE Pain Scores'!L22</f>
        <v>4</v>
      </c>
      <c r="AH22" s="20">
        <f>'RETROSPECTIVE Pain Scores'!M22</f>
        <v>19</v>
      </c>
      <c r="AI22" s="20">
        <f>'RETROSPECTIVE Pain Scores'!N22</f>
        <v>2</v>
      </c>
      <c r="AJ22" s="20">
        <f>'RETROSPECTIVE Pain Scores'!O22</f>
        <v>2</v>
      </c>
      <c r="AK22" s="6">
        <f>SUM('RETROSPECTIVE FIM Scores'!B22:S22)</f>
        <v>78</v>
      </c>
      <c r="AL22" s="6">
        <f>SUM('RETROSPECTIVE FIM Scores'!U22:AL22)</f>
        <v>120</v>
      </c>
      <c r="AM22" s="6">
        <f t="shared" si="4"/>
        <v>42</v>
      </c>
      <c r="AN22" s="6">
        <f>'RETROSPECTIVE FIM Scores'!AN22</f>
        <v>0</v>
      </c>
      <c r="AO22" s="6">
        <f>'RETROSPECTIVE FIM Scores'!AO22</f>
        <v>0</v>
      </c>
      <c r="AP22" s="6">
        <f>'RETROSPECTIVE FIM Scores'!AP22</f>
        <v>1</v>
      </c>
      <c r="AQ22" s="6">
        <f>'RETROSPECTIVE FIM Scores'!AQ22</f>
        <v>3</v>
      </c>
      <c r="AR22" s="6">
        <f>'RETROSPECTIVE FIM Scores'!AR22</f>
        <v>2</v>
      </c>
      <c r="AS22" s="6">
        <f>'RETROSPECTIVE FIM Scores'!AS22</f>
        <v>3</v>
      </c>
      <c r="AT22" s="6">
        <f>'RETROSPECTIVE FIM Scores'!AT22</f>
        <v>4</v>
      </c>
      <c r="AU22" s="6">
        <f>'RETROSPECTIVE FIM Scores'!AU22</f>
        <v>3</v>
      </c>
      <c r="AV22" s="6">
        <f>'RETROSPECTIVE FIM Scores'!AV22</f>
        <v>4</v>
      </c>
      <c r="AW22" s="6">
        <f>'RETROSPECTIVE FIM Scores'!AW22</f>
        <v>2</v>
      </c>
      <c r="AX22" s="6">
        <f>'RETROSPECTIVE FIM Scores'!AX22</f>
        <v>6</v>
      </c>
      <c r="AY22" s="6">
        <f>'RETROSPECTIVE FIM Scores'!AY22</f>
        <v>6</v>
      </c>
      <c r="AZ22" s="6">
        <f>'RETROSPECTIVE FIM Scores'!AZ22</f>
        <v>3</v>
      </c>
      <c r="BA22" s="6">
        <f>'RETROSPECTIVE FIM Scores'!BA22</f>
        <v>0</v>
      </c>
      <c r="BB22" s="6">
        <f>'RETROSPECTIVE FIM Scores'!BB22</f>
        <v>0</v>
      </c>
      <c r="BC22" s="6">
        <f>'RETROSPECTIVE FIM Scores'!BC22</f>
        <v>1</v>
      </c>
      <c r="BD22" s="6">
        <f>'RETROSPECTIVE FIM Scores'!BD22</f>
        <v>2</v>
      </c>
      <c r="BE22" s="6">
        <f>'RETROSPECTIVE FIM Scores'!BE22</f>
        <v>2</v>
      </c>
      <c r="BF22" s="18">
        <f t="shared" si="5"/>
        <v>3.2307692307692308</v>
      </c>
    </row>
    <row r="23" spans="1:58" x14ac:dyDescent="0.15">
      <c r="A23" s="8">
        <v>22</v>
      </c>
      <c r="B23" s="5" t="s">
        <v>192</v>
      </c>
      <c r="C23" s="14">
        <v>22130</v>
      </c>
      <c r="D23" s="14">
        <v>41178</v>
      </c>
      <c r="E23" s="16">
        <v>41185</v>
      </c>
      <c r="F23" s="17">
        <f t="shared" si="0"/>
        <v>52</v>
      </c>
      <c r="G23" s="2" t="s">
        <v>193</v>
      </c>
      <c r="H23" s="2" t="s">
        <v>135</v>
      </c>
      <c r="I23" s="2" t="s">
        <v>181</v>
      </c>
      <c r="J23">
        <v>1</v>
      </c>
      <c r="K23" s="41">
        <v>1</v>
      </c>
      <c r="M23" s="5">
        <f t="shared" si="1"/>
        <v>7</v>
      </c>
      <c r="N23" s="5">
        <f>'RETROSPECTIVE OMeq Intake'!A23</f>
        <v>456</v>
      </c>
      <c r="O23" s="20">
        <f>'RETROSPECTIVE OMeq Intake'!B23</f>
        <v>76</v>
      </c>
      <c r="P23" s="21">
        <f>'RETROSPECTIVE OMeq Intake'!C23</f>
        <v>-16.057142857142857</v>
      </c>
      <c r="Q23" s="21">
        <f>'RETROSPECTIVE OMeq Intake'!D23</f>
        <v>0.86603783931998901</v>
      </c>
      <c r="R23" s="9">
        <f>'RETROSPECTIVE OMeq Intake'!F23</f>
        <v>110</v>
      </c>
      <c r="S23" s="9">
        <f>LOOKUP(2,1/('RETROSPECTIVE OMeq Intake'!F23:AAC23&lt;&gt;""),'RETROSPECTIVE OMeq Intake'!F23:AAC23)</f>
        <v>30</v>
      </c>
      <c r="T23" s="9">
        <f t="shared" si="2"/>
        <v>80</v>
      </c>
      <c r="U23" s="18">
        <f t="shared" si="3"/>
        <v>11.428571428571429</v>
      </c>
      <c r="V23" s="20">
        <f>'RETROSPECTIVE Pain Scores'!A23</f>
        <v>0</v>
      </c>
      <c r="W23" s="20">
        <f>'RETROSPECTIVE Pain Scores'!B23</f>
        <v>8</v>
      </c>
      <c r="X23" s="18">
        <f>'RETROSPECTIVE Pain Scores'!C23</f>
        <v>2.7037037037037037</v>
      </c>
      <c r="Y23" s="18">
        <f>'RETROSPECTIVE Pain Scores'!D23</f>
        <v>5.4074074074074074</v>
      </c>
      <c r="Z23" s="20">
        <f>'RETROSPECTIVE Pain Scores'!E23</f>
        <v>27</v>
      </c>
      <c r="AA23" s="20">
        <f>'RETROSPECTIVE Pain Scores'!F23</f>
        <v>0</v>
      </c>
      <c r="AB23" s="20">
        <f>'RETROSPECTIVE Pain Scores'!G23</f>
        <v>5</v>
      </c>
      <c r="AC23" s="20">
        <f>'RETROSPECTIVE Pain Scores'!H23</f>
        <v>3</v>
      </c>
      <c r="AD23" s="20">
        <f>'RETROSPECTIVE Pain Scores'!I23</f>
        <v>5</v>
      </c>
      <c r="AE23" s="20">
        <f>'RETROSPECTIVE Pain Scores'!J23</f>
        <v>0</v>
      </c>
      <c r="AF23" s="20">
        <f>'RETROSPECTIVE Pain Scores'!K23</f>
        <v>2</v>
      </c>
      <c r="AG23" s="20">
        <f>'RETROSPECTIVE Pain Scores'!L23</f>
        <v>3</v>
      </c>
      <c r="AH23" s="20">
        <f>'RETROSPECTIVE Pain Scores'!M23</f>
        <v>8</v>
      </c>
      <c r="AI23" s="20">
        <f>'RETROSPECTIVE Pain Scores'!N23</f>
        <v>0</v>
      </c>
      <c r="AJ23" s="20">
        <f>'RETROSPECTIVE Pain Scores'!O23</f>
        <v>1</v>
      </c>
      <c r="AK23" s="6">
        <f>SUM('RETROSPECTIVE FIM Scores'!B23:S23)</f>
        <v>81</v>
      </c>
      <c r="AL23" s="6">
        <f>SUM('RETROSPECTIVE FIM Scores'!U23:AL23)</f>
        <v>114</v>
      </c>
      <c r="AM23" s="6">
        <f t="shared" si="4"/>
        <v>33</v>
      </c>
      <c r="AN23" s="6">
        <f>'RETROSPECTIVE FIM Scores'!AN23</f>
        <v>0</v>
      </c>
      <c r="AO23" s="6">
        <f>'RETROSPECTIVE FIM Scores'!AO23</f>
        <v>0</v>
      </c>
      <c r="AP23" s="6">
        <f>'RETROSPECTIVE FIM Scores'!AP23</f>
        <v>0</v>
      </c>
      <c r="AQ23" s="6">
        <f>'RETROSPECTIVE FIM Scores'!AQ23</f>
        <v>3</v>
      </c>
      <c r="AR23" s="6">
        <f>'RETROSPECTIVE FIM Scores'!AR23</f>
        <v>3</v>
      </c>
      <c r="AS23" s="6">
        <f>'RETROSPECTIVE FIM Scores'!AS23</f>
        <v>2</v>
      </c>
      <c r="AT23" s="6">
        <f>'RETROSPECTIVE FIM Scores'!AT23</f>
        <v>4</v>
      </c>
      <c r="AU23" s="6">
        <f>'RETROSPECTIVE FIM Scores'!AU23</f>
        <v>4</v>
      </c>
      <c r="AV23" s="6">
        <f>'RETROSPECTIVE FIM Scores'!AV23</f>
        <v>4</v>
      </c>
      <c r="AW23" s="6">
        <f>'RETROSPECTIVE FIM Scores'!AW23</f>
        <v>4</v>
      </c>
      <c r="AX23" s="6">
        <f>'RETROSPECTIVE FIM Scores'!AX23</f>
        <v>2</v>
      </c>
      <c r="AY23" s="6">
        <f>'RETROSPECTIVE FIM Scores'!AY23</f>
        <v>2</v>
      </c>
      <c r="AZ23" s="6">
        <f>'RETROSPECTIVE FIM Scores'!AZ23</f>
        <v>2</v>
      </c>
      <c r="BA23" s="6">
        <f>'RETROSPECTIVE FIM Scores'!BA23</f>
        <v>1</v>
      </c>
      <c r="BB23" s="6">
        <f>'RETROSPECTIVE FIM Scores'!BB23</f>
        <v>0</v>
      </c>
      <c r="BC23" s="6">
        <f>'RETROSPECTIVE FIM Scores'!BC23</f>
        <v>0</v>
      </c>
      <c r="BD23" s="6">
        <f>'RETROSPECTIVE FIM Scores'!BD23</f>
        <v>1</v>
      </c>
      <c r="BE23" s="6">
        <f>'RETROSPECTIVE FIM Scores'!BE23</f>
        <v>1</v>
      </c>
      <c r="BF23" s="18">
        <f t="shared" si="5"/>
        <v>4.7142857142857144</v>
      </c>
    </row>
    <row r="24" spans="1:58" x14ac:dyDescent="0.15">
      <c r="A24" s="8">
        <v>23</v>
      </c>
      <c r="B24" s="5" t="s">
        <v>192</v>
      </c>
      <c r="C24" s="14">
        <v>13515</v>
      </c>
      <c r="D24" s="14">
        <v>41178</v>
      </c>
      <c r="E24" s="16">
        <v>41195</v>
      </c>
      <c r="F24" s="17">
        <f t="shared" si="0"/>
        <v>75</v>
      </c>
      <c r="G24" s="2" t="s">
        <v>194</v>
      </c>
      <c r="H24" s="2" t="s">
        <v>74</v>
      </c>
      <c r="I24" s="2" t="s">
        <v>281</v>
      </c>
      <c r="J24">
        <v>0</v>
      </c>
      <c r="K24" s="41">
        <v>1</v>
      </c>
      <c r="M24" s="5">
        <f t="shared" si="1"/>
        <v>17</v>
      </c>
      <c r="N24" s="5">
        <f>'RETROSPECTIVE OMeq Intake'!A24</f>
        <v>416</v>
      </c>
      <c r="O24" s="20">
        <f>'RETROSPECTIVE OMeq Intake'!B24</f>
        <v>26</v>
      </c>
      <c r="P24" s="21">
        <f>'RETROSPECTIVE OMeq Intake'!C24</f>
        <v>2.3529411764705882E-2</v>
      </c>
      <c r="Q24" s="21">
        <f>'RETROSPECTIVE OMeq Intake'!D24</f>
        <v>5.8823529411764712E-4</v>
      </c>
      <c r="R24" s="9">
        <f>'RETROSPECTIVE OMeq Intake'!F24</f>
        <v>24</v>
      </c>
      <c r="S24" s="9">
        <f>LOOKUP(2,1/('RETROSPECTIVE OMeq Intake'!F24:AAC24&lt;&gt;""),'RETROSPECTIVE OMeq Intake'!F24:AAC24)</f>
        <v>24</v>
      </c>
      <c r="T24" s="9">
        <f t="shared" si="2"/>
        <v>0</v>
      </c>
      <c r="U24" s="18">
        <f t="shared" si="3"/>
        <v>0</v>
      </c>
      <c r="V24" s="20">
        <f>'RETROSPECTIVE Pain Scores'!A24</f>
        <v>0</v>
      </c>
      <c r="W24" s="20">
        <f>'RETROSPECTIVE Pain Scores'!B24</f>
        <v>7</v>
      </c>
      <c r="X24" s="18">
        <f>'RETROSPECTIVE Pain Scores'!C24</f>
        <v>2.5495495495495497</v>
      </c>
      <c r="Y24" s="18">
        <f>'RETROSPECTIVE Pain Scores'!D24</f>
        <v>6.7380952380952381</v>
      </c>
      <c r="Z24" s="20">
        <f>'RETROSPECTIVE Pain Scores'!E24</f>
        <v>69</v>
      </c>
      <c r="AA24" s="20">
        <f>'RETROSPECTIVE Pain Scores'!F24</f>
        <v>1</v>
      </c>
      <c r="AB24" s="20">
        <f>'RETROSPECTIVE Pain Scores'!G24</f>
        <v>0</v>
      </c>
      <c r="AC24" s="20">
        <f>'RETROSPECTIVE Pain Scores'!H24</f>
        <v>2</v>
      </c>
      <c r="AD24" s="20">
        <f>'RETROSPECTIVE Pain Scores'!I24</f>
        <v>4</v>
      </c>
      <c r="AE24" s="20">
        <f>'RETROSPECTIVE Pain Scores'!J24</f>
        <v>4</v>
      </c>
      <c r="AF24" s="20">
        <f>'RETROSPECTIVE Pain Scores'!K24</f>
        <v>8</v>
      </c>
      <c r="AG24" s="20">
        <f>'RETROSPECTIVE Pain Scores'!L24</f>
        <v>9</v>
      </c>
      <c r="AH24" s="20">
        <f>'RETROSPECTIVE Pain Scores'!M24</f>
        <v>4</v>
      </c>
      <c r="AI24" s="20">
        <f>'RETROSPECTIVE Pain Scores'!N24</f>
        <v>3</v>
      </c>
      <c r="AJ24" s="20">
        <f>'RETROSPECTIVE Pain Scores'!O24</f>
        <v>7</v>
      </c>
      <c r="AK24" s="6">
        <f>SUM('RETROSPECTIVE FIM Scores'!B24:S24)</f>
        <v>57</v>
      </c>
      <c r="AL24" s="6">
        <f>SUM('RETROSPECTIVE FIM Scores'!U24:AL24)</f>
        <v>88</v>
      </c>
      <c r="AM24" s="6">
        <f t="shared" si="4"/>
        <v>31</v>
      </c>
      <c r="AN24" s="6">
        <f>'RETROSPECTIVE FIM Scores'!AN24</f>
        <v>1</v>
      </c>
      <c r="AO24" s="6">
        <f>'RETROSPECTIVE FIM Scores'!AO24</f>
        <v>0</v>
      </c>
      <c r="AP24" s="6">
        <f>'RETROSPECTIVE FIM Scores'!AP24</f>
        <v>0</v>
      </c>
      <c r="AQ24" s="6">
        <f>'RETROSPECTIVE FIM Scores'!AQ24</f>
        <v>1</v>
      </c>
      <c r="AR24" s="6">
        <f>'RETROSPECTIVE FIM Scores'!AR24</f>
        <v>2</v>
      </c>
      <c r="AS24" s="6">
        <f>'RETROSPECTIVE FIM Scores'!AS24</f>
        <v>3</v>
      </c>
      <c r="AT24" s="6">
        <f>'RETROSPECTIVE FIM Scores'!AT24</f>
        <v>3</v>
      </c>
      <c r="AU24" s="6">
        <f>'RETROSPECTIVE FIM Scores'!AU24</f>
        <v>2</v>
      </c>
      <c r="AV24" s="6">
        <f>'RETROSPECTIVE FIM Scores'!AV24</f>
        <v>2</v>
      </c>
      <c r="AW24" s="6">
        <f>'RETROSPECTIVE FIM Scores'!AW24</f>
        <v>2</v>
      </c>
      <c r="AX24" s="6">
        <f>'RETROSPECTIVE FIM Scores'!AX24</f>
        <v>2</v>
      </c>
      <c r="AY24" s="6">
        <f>'RETROSPECTIVE FIM Scores'!AY24</f>
        <v>4</v>
      </c>
      <c r="AZ24" s="6">
        <f>'RETROSPECTIVE FIM Scores'!AZ24</f>
        <v>0</v>
      </c>
      <c r="BA24" s="6">
        <f>'RETROSPECTIVE FIM Scores'!BA24</f>
        <v>2</v>
      </c>
      <c r="BB24" s="6">
        <f>'RETROSPECTIVE FIM Scores'!BB24</f>
        <v>1</v>
      </c>
      <c r="BC24" s="6">
        <f>'RETROSPECTIVE FIM Scores'!BC24</f>
        <v>2</v>
      </c>
      <c r="BD24" s="6">
        <f>'RETROSPECTIVE FIM Scores'!BD24</f>
        <v>2</v>
      </c>
      <c r="BE24" s="6">
        <f>'RETROSPECTIVE FIM Scores'!BE24</f>
        <v>2</v>
      </c>
      <c r="BF24" s="18">
        <f t="shared" si="5"/>
        <v>1.8235294117647058</v>
      </c>
    </row>
    <row r="25" spans="1:58" x14ac:dyDescent="0.15">
      <c r="A25" s="8">
        <v>24</v>
      </c>
      <c r="B25" s="5" t="s">
        <v>195</v>
      </c>
      <c r="C25" s="14">
        <v>33728</v>
      </c>
      <c r="D25" s="14">
        <v>41177</v>
      </c>
      <c r="E25" s="16">
        <v>41202</v>
      </c>
      <c r="F25" s="17">
        <f t="shared" si="0"/>
        <v>20</v>
      </c>
      <c r="G25" s="2" t="s">
        <v>196</v>
      </c>
      <c r="H25" s="2" t="s">
        <v>74</v>
      </c>
      <c r="I25" s="2" t="s">
        <v>281</v>
      </c>
      <c r="J25">
        <v>0</v>
      </c>
      <c r="K25" s="41">
        <v>0</v>
      </c>
      <c r="M25" s="5">
        <f t="shared" si="1"/>
        <v>25</v>
      </c>
      <c r="N25" s="5">
        <f>'RETROSPECTIVE OMeq Intake'!A25</f>
        <v>72</v>
      </c>
      <c r="O25" s="20">
        <f>'RETROSPECTIVE OMeq Intake'!B25</f>
        <v>3</v>
      </c>
      <c r="P25" s="21">
        <f>'RETROSPECTIVE OMeq Intake'!C25</f>
        <v>3.1304347826086959E-2</v>
      </c>
      <c r="Q25" s="21">
        <f>'RETROSPECTIVE OMeq Intake'!D25</f>
        <v>3.1304347826086958E-3</v>
      </c>
      <c r="R25" s="9">
        <f>'RETROSPECTIVE OMeq Intake'!F25</f>
        <v>0</v>
      </c>
      <c r="S25" s="9">
        <f>LOOKUP(2,1/('RETROSPECTIVE OMeq Intake'!F25:AAC25&lt;&gt;""),'RETROSPECTIVE OMeq Intake'!F25:AAC25)</f>
        <v>0</v>
      </c>
      <c r="T25" s="9">
        <f t="shared" si="2"/>
        <v>0</v>
      </c>
      <c r="U25" s="18">
        <f t="shared" si="3"/>
        <v>0</v>
      </c>
      <c r="V25" s="20">
        <f>'RETROSPECTIVE Pain Scores'!A25</f>
        <v>0</v>
      </c>
      <c r="W25" s="20">
        <f>'RETROSPECTIVE Pain Scores'!B25</f>
        <v>3</v>
      </c>
      <c r="X25" s="18">
        <f>'RETROSPECTIVE Pain Scores'!C25</f>
        <v>0.73333333333333328</v>
      </c>
      <c r="Y25" s="18">
        <f>'RETROSPECTIVE Pain Scores'!D25</f>
        <v>4.8125</v>
      </c>
      <c r="Z25" s="20">
        <f>'RETROSPECTIVE Pain Scores'!E25</f>
        <v>89</v>
      </c>
      <c r="AA25" s="20">
        <f>'RETROSPECTIVE Pain Scores'!F25</f>
        <v>0</v>
      </c>
      <c r="AB25" s="20">
        <f>'RETROSPECTIVE Pain Scores'!G25</f>
        <v>0</v>
      </c>
      <c r="AC25" s="20">
        <f>'RETROSPECTIVE Pain Scores'!H25</f>
        <v>5</v>
      </c>
      <c r="AD25" s="20">
        <f>'RETROSPECTIVE Pain Scores'!I25</f>
        <v>2</v>
      </c>
      <c r="AE25" s="20">
        <f>'RETROSPECTIVE Pain Scores'!J25</f>
        <v>3</v>
      </c>
      <c r="AF25" s="20">
        <f>'RETROSPECTIVE Pain Scores'!K25</f>
        <v>4</v>
      </c>
      <c r="AG25" s="20">
        <f>'RETROSPECTIVE Pain Scores'!L25</f>
        <v>1</v>
      </c>
      <c r="AH25" s="20">
        <f>'RETROSPECTIVE Pain Scores'!M25</f>
        <v>1</v>
      </c>
      <c r="AI25" s="20">
        <f>'RETROSPECTIVE Pain Scores'!N25</f>
        <v>0</v>
      </c>
      <c r="AJ25" s="20">
        <f>'RETROSPECTIVE Pain Scores'!O25</f>
        <v>0</v>
      </c>
      <c r="AK25" s="6">
        <f>SUM('RETROSPECTIVE FIM Scores'!B25:S25)</f>
        <v>19</v>
      </c>
      <c r="AL25" s="6">
        <f>SUM('RETROSPECTIVE FIM Scores'!U25:AL25)</f>
        <v>37</v>
      </c>
      <c r="AM25" s="6">
        <f t="shared" si="4"/>
        <v>18</v>
      </c>
      <c r="AN25" s="6">
        <f>'RETROSPECTIVE FIM Scores'!AN25</f>
        <v>0</v>
      </c>
      <c r="AO25" s="6">
        <f>'RETROSPECTIVE FIM Scores'!AO25</f>
        <v>0</v>
      </c>
      <c r="AP25" s="6">
        <f>'RETROSPECTIVE FIM Scores'!AP25</f>
        <v>0</v>
      </c>
      <c r="AQ25" s="6">
        <f>'RETROSPECTIVE FIM Scores'!AQ25</f>
        <v>1</v>
      </c>
      <c r="AR25" s="6">
        <f>'RETROSPECTIVE FIM Scores'!AR25</f>
        <v>1</v>
      </c>
      <c r="AS25" s="6">
        <f>'RETROSPECTIVE FIM Scores'!AS25</f>
        <v>3</v>
      </c>
      <c r="AT25" s="6">
        <f>'RETROSPECTIVE FIM Scores'!AT25</f>
        <v>0</v>
      </c>
      <c r="AU25" s="6">
        <f>'RETROSPECTIVE FIM Scores'!AU25</f>
        <v>0</v>
      </c>
      <c r="AV25" s="6">
        <f>'RETROSPECTIVE FIM Scores'!AV25</f>
        <v>1</v>
      </c>
      <c r="AW25" s="6">
        <f>'RETROSPECTIVE FIM Scores'!AW25</f>
        <v>1</v>
      </c>
      <c r="AX25" s="6">
        <f>'RETROSPECTIVE FIM Scores'!AX25</f>
        <v>2</v>
      </c>
      <c r="AY25" s="6">
        <f>'RETROSPECTIVE FIM Scores'!AY25</f>
        <v>1</v>
      </c>
      <c r="AZ25" s="6">
        <f>'RETROSPECTIVE FIM Scores'!AZ25</f>
        <v>1</v>
      </c>
      <c r="BA25" s="6">
        <f>'RETROSPECTIVE FIM Scores'!BA25</f>
        <v>2</v>
      </c>
      <c r="BB25" s="6">
        <f>'RETROSPECTIVE FIM Scores'!BB25</f>
        <v>2</v>
      </c>
      <c r="BC25" s="6">
        <f>'RETROSPECTIVE FIM Scores'!BC25</f>
        <v>2</v>
      </c>
      <c r="BD25" s="6">
        <f>'RETROSPECTIVE FIM Scores'!BD25</f>
        <v>1</v>
      </c>
      <c r="BE25" s="6">
        <f>'RETROSPECTIVE FIM Scores'!BE25</f>
        <v>0</v>
      </c>
      <c r="BF25" s="18">
        <f t="shared" si="5"/>
        <v>0.72</v>
      </c>
    </row>
    <row r="26" spans="1:58" x14ac:dyDescent="0.15">
      <c r="A26" s="8">
        <v>25</v>
      </c>
      <c r="B26" s="5" t="s">
        <v>318</v>
      </c>
      <c r="C26" s="14">
        <v>16477</v>
      </c>
      <c r="D26" s="14">
        <v>41177</v>
      </c>
      <c r="E26" s="16">
        <v>41187</v>
      </c>
      <c r="F26" s="17">
        <f t="shared" si="0"/>
        <v>67</v>
      </c>
      <c r="G26" s="2" t="s">
        <v>48</v>
      </c>
      <c r="H26" s="2" t="s">
        <v>135</v>
      </c>
      <c r="I26" s="2" t="s">
        <v>197</v>
      </c>
      <c r="J26">
        <v>1</v>
      </c>
      <c r="K26" s="41">
        <v>1</v>
      </c>
      <c r="M26" s="5">
        <f t="shared" si="1"/>
        <v>10</v>
      </c>
      <c r="N26" s="5">
        <f>'RETROSPECTIVE OMeq Intake'!A26</f>
        <v>445</v>
      </c>
      <c r="O26" s="20">
        <f>'RETROSPECTIVE OMeq Intake'!B26</f>
        <v>49.444444444444443</v>
      </c>
      <c r="P26" s="21">
        <f>'RETROSPECTIVE OMeq Intake'!C26</f>
        <v>1.9166666666666667</v>
      </c>
      <c r="Q26" s="21">
        <f>'RETROSPECTIVE OMeq Intake'!D26</f>
        <v>0.35424107142857142</v>
      </c>
      <c r="R26" s="9">
        <f>'RETROSPECTIVE OMeq Intake'!F26</f>
        <v>30</v>
      </c>
      <c r="S26" s="9">
        <f>LOOKUP(2,1/('RETROSPECTIVE OMeq Intake'!F26:AAC26&lt;&gt;""),'RETROSPECTIVE OMeq Intake'!F26:AAC26)</f>
        <v>50</v>
      </c>
      <c r="T26" s="9">
        <f t="shared" si="2"/>
        <v>-20</v>
      </c>
      <c r="U26" s="18">
        <f t="shared" si="3"/>
        <v>-2</v>
      </c>
      <c r="V26" s="20">
        <f>'RETROSPECTIVE Pain Scores'!A26</f>
        <v>0</v>
      </c>
      <c r="W26" s="20">
        <f>'RETROSPECTIVE Pain Scores'!B26</f>
        <v>4</v>
      </c>
      <c r="X26" s="18">
        <f>'RETROSPECTIVE Pain Scores'!C26</f>
        <v>2.4222222222222221</v>
      </c>
      <c r="Y26" s="18">
        <f>'RETROSPECTIVE Pain Scores'!D26</f>
        <v>4.3600000000000003</v>
      </c>
      <c r="Z26" s="20">
        <f>'RETROSPECTIVE Pain Scores'!E26</f>
        <v>40</v>
      </c>
      <c r="AA26" s="20">
        <f>'RETROSPECTIVE Pain Scores'!F26</f>
        <v>1</v>
      </c>
      <c r="AB26" s="20">
        <f>'RETROSPECTIVE Pain Scores'!G26</f>
        <v>14</v>
      </c>
      <c r="AC26" s="20">
        <f>'RETROSPECTIVE Pain Scores'!H26</f>
        <v>1</v>
      </c>
      <c r="AD26" s="20">
        <f>'RETROSPECTIVE Pain Scores'!I26</f>
        <v>15</v>
      </c>
      <c r="AE26" s="20">
        <f>'RETROSPECTIVE Pain Scores'!J26</f>
        <v>3</v>
      </c>
      <c r="AF26" s="20">
        <f>'RETROSPECTIVE Pain Scores'!K26</f>
        <v>5</v>
      </c>
      <c r="AG26" s="20">
        <f>'RETROSPECTIVE Pain Scores'!L26</f>
        <v>7</v>
      </c>
      <c r="AH26" s="20">
        <f>'RETROSPECTIVE Pain Scores'!M26</f>
        <v>4</v>
      </c>
      <c r="AI26" s="20">
        <f>'RETROSPECTIVE Pain Scores'!N26</f>
        <v>0</v>
      </c>
      <c r="AJ26" s="20">
        <f>'RETROSPECTIVE Pain Scores'!O26</f>
        <v>0</v>
      </c>
      <c r="AK26" s="6">
        <f>SUM('RETROSPECTIVE FIM Scores'!B26:S26)</f>
        <v>68</v>
      </c>
      <c r="AL26" s="6">
        <f>SUM('RETROSPECTIVE FIM Scores'!U26:AL26)</f>
        <v>111</v>
      </c>
      <c r="AM26" s="6">
        <f t="shared" si="4"/>
        <v>43</v>
      </c>
      <c r="AN26" s="6">
        <f>'RETROSPECTIVE FIM Scores'!AN26</f>
        <v>2</v>
      </c>
      <c r="AO26" s="6">
        <f>'RETROSPECTIVE FIM Scores'!AO26</f>
        <v>2</v>
      </c>
      <c r="AP26" s="6">
        <f>'RETROSPECTIVE FIM Scores'!AP26</f>
        <v>0</v>
      </c>
      <c r="AQ26" s="6">
        <f>'RETROSPECTIVE FIM Scores'!AQ26</f>
        <v>2</v>
      </c>
      <c r="AR26" s="6">
        <f>'RETROSPECTIVE FIM Scores'!AR26</f>
        <v>3</v>
      </c>
      <c r="AS26" s="6">
        <f>'RETROSPECTIVE FIM Scores'!AS26</f>
        <v>2</v>
      </c>
      <c r="AT26" s="6">
        <f>'RETROSPECTIVE FIM Scores'!AT26</f>
        <v>4</v>
      </c>
      <c r="AU26" s="6">
        <f>'RETROSPECTIVE FIM Scores'!AU26</f>
        <v>5</v>
      </c>
      <c r="AV26" s="6">
        <f>'RETROSPECTIVE FIM Scores'!AV26</f>
        <v>5</v>
      </c>
      <c r="AW26" s="6">
        <f>'RETROSPECTIVE FIM Scores'!AW26</f>
        <v>5</v>
      </c>
      <c r="AX26" s="6">
        <f>'RETROSPECTIVE FIM Scores'!AX26</f>
        <v>4</v>
      </c>
      <c r="AY26" s="6">
        <f>'RETROSPECTIVE FIM Scores'!AY26</f>
        <v>5</v>
      </c>
      <c r="AZ26" s="6">
        <f>'RETROSPECTIVE FIM Scores'!AZ26</f>
        <v>0</v>
      </c>
      <c r="BA26" s="6">
        <f>'RETROSPECTIVE FIM Scores'!BA26</f>
        <v>0</v>
      </c>
      <c r="BB26" s="6">
        <f>'RETROSPECTIVE FIM Scores'!BB26</f>
        <v>1</v>
      </c>
      <c r="BC26" s="6">
        <f>'RETROSPECTIVE FIM Scores'!BC26</f>
        <v>0</v>
      </c>
      <c r="BD26" s="6">
        <f>'RETROSPECTIVE FIM Scores'!BD26</f>
        <v>2</v>
      </c>
      <c r="BE26" s="6">
        <f>'RETROSPECTIVE FIM Scores'!BE26</f>
        <v>1</v>
      </c>
      <c r="BF26" s="18">
        <f t="shared" si="5"/>
        <v>4.3</v>
      </c>
    </row>
    <row r="27" spans="1:58" x14ac:dyDescent="0.15">
      <c r="A27" s="8">
        <v>26</v>
      </c>
      <c r="B27" s="5" t="s">
        <v>198</v>
      </c>
      <c r="C27" s="14">
        <v>13614</v>
      </c>
      <c r="D27" s="14">
        <v>41177</v>
      </c>
      <c r="E27" s="16">
        <v>41186</v>
      </c>
      <c r="F27" s="17">
        <f t="shared" si="0"/>
        <v>75</v>
      </c>
      <c r="G27" s="2" t="s">
        <v>193</v>
      </c>
      <c r="H27" s="2" t="s">
        <v>135</v>
      </c>
      <c r="I27" s="2" t="s">
        <v>181</v>
      </c>
      <c r="J27">
        <v>1</v>
      </c>
      <c r="K27" s="41">
        <v>1</v>
      </c>
      <c r="M27" s="5">
        <f t="shared" si="1"/>
        <v>9</v>
      </c>
      <c r="N27" s="5">
        <f>'RETROSPECTIVE OMeq Intake'!A27</f>
        <v>860</v>
      </c>
      <c r="O27" s="20">
        <f>'RETROSPECTIVE OMeq Intake'!B27</f>
        <v>107.5</v>
      </c>
      <c r="P27" s="21">
        <f>'RETROSPECTIVE OMeq Intake'!C27</f>
        <v>-3.5714285714285716</v>
      </c>
      <c r="Q27" s="21">
        <f>'RETROSPECTIVE OMeq Intake'!D27</f>
        <v>0.15306122448979592</v>
      </c>
      <c r="R27" s="9">
        <f>'RETROSPECTIVE OMeq Intake'!F27</f>
        <v>115</v>
      </c>
      <c r="S27" s="9">
        <f>LOOKUP(2,1/('RETROSPECTIVE OMeq Intake'!F27:AAC27&lt;&gt;""),'RETROSPECTIVE OMeq Intake'!F27:AAC27)</f>
        <v>100</v>
      </c>
      <c r="T27" s="9">
        <f t="shared" si="2"/>
        <v>15</v>
      </c>
      <c r="U27" s="18">
        <f t="shared" si="3"/>
        <v>1.6666666666666667</v>
      </c>
      <c r="V27" s="20">
        <f>'RETROSPECTIVE Pain Scores'!A27</f>
        <v>4</v>
      </c>
      <c r="W27" s="20">
        <f>'RETROSPECTIVE Pain Scores'!B27</f>
        <v>4</v>
      </c>
      <c r="X27" s="18">
        <f>'RETROSPECTIVE Pain Scores'!C27</f>
        <v>4.75</v>
      </c>
      <c r="Y27" s="18">
        <f>'RETROSPECTIVE Pain Scores'!D27</f>
        <v>5.5538461538461537</v>
      </c>
      <c r="Z27" s="20">
        <f>'RETROSPECTIVE Pain Scores'!E27</f>
        <v>11</v>
      </c>
      <c r="AA27" s="20">
        <f>'RETROSPECTIVE Pain Scores'!F27</f>
        <v>0</v>
      </c>
      <c r="AB27" s="20">
        <f>'RETROSPECTIVE Pain Scores'!G27</f>
        <v>6</v>
      </c>
      <c r="AC27" s="20">
        <f>'RETROSPECTIVE Pain Scores'!H27</f>
        <v>8</v>
      </c>
      <c r="AD27" s="20">
        <f>'RETROSPECTIVE Pain Scores'!I27</f>
        <v>17</v>
      </c>
      <c r="AE27" s="20">
        <f>'RETROSPECTIVE Pain Scores'!J27</f>
        <v>3</v>
      </c>
      <c r="AF27" s="20">
        <f>'RETROSPECTIVE Pain Scores'!K27</f>
        <v>2</v>
      </c>
      <c r="AG27" s="20">
        <f>'RETROSPECTIVE Pain Scores'!L27</f>
        <v>9</v>
      </c>
      <c r="AH27" s="20">
        <f>'RETROSPECTIVE Pain Scores'!M27</f>
        <v>14</v>
      </c>
      <c r="AI27" s="20">
        <f>'RETROSPECTIVE Pain Scores'!N27</f>
        <v>5</v>
      </c>
      <c r="AJ27" s="20">
        <f>'RETROSPECTIVE Pain Scores'!O27</f>
        <v>1</v>
      </c>
      <c r="AK27" s="6">
        <f>SUM('RETROSPECTIVE FIM Scores'!B27:S27)</f>
        <v>75</v>
      </c>
      <c r="AL27" s="6">
        <f>SUM('RETROSPECTIVE FIM Scores'!U27:AL27)</f>
        <v>110</v>
      </c>
      <c r="AM27" s="6">
        <f t="shared" si="4"/>
        <v>35</v>
      </c>
      <c r="AN27" s="6">
        <f>'RETROSPECTIVE FIM Scores'!AN27</f>
        <v>2</v>
      </c>
      <c r="AO27" s="6">
        <f>'RETROSPECTIVE FIM Scores'!AO27</f>
        <v>0</v>
      </c>
      <c r="AP27" s="6">
        <f>'RETROSPECTIVE FIM Scores'!AP27</f>
        <v>2</v>
      </c>
      <c r="AQ27" s="6">
        <f>'RETROSPECTIVE FIM Scores'!AQ27</f>
        <v>3</v>
      </c>
      <c r="AR27" s="6">
        <f>'RETROSPECTIVE FIM Scores'!AR27</f>
        <v>2</v>
      </c>
      <c r="AS27" s="6">
        <f>'RETROSPECTIVE FIM Scores'!AS27</f>
        <v>3</v>
      </c>
      <c r="AT27" s="6">
        <f>'RETROSPECTIVE FIM Scores'!AT27</f>
        <v>4</v>
      </c>
      <c r="AU27" s="6">
        <f>'RETROSPECTIVE FIM Scores'!AU27</f>
        <v>2</v>
      </c>
      <c r="AV27" s="6">
        <f>'RETROSPECTIVE FIM Scores'!AV27</f>
        <v>4</v>
      </c>
      <c r="AW27" s="6">
        <f>'RETROSPECTIVE FIM Scores'!AW27</f>
        <v>4</v>
      </c>
      <c r="AX27" s="6">
        <f>'RETROSPECTIVE FIM Scores'!AX27</f>
        <v>2</v>
      </c>
      <c r="AY27" s="6">
        <f>'RETROSPECTIVE FIM Scores'!AY27</f>
        <v>3</v>
      </c>
      <c r="AZ27" s="6">
        <f>'RETROSPECTIVE FIM Scores'!AZ27</f>
        <v>1</v>
      </c>
      <c r="BA27" s="6">
        <f>'RETROSPECTIVE FIM Scores'!BA27</f>
        <v>1</v>
      </c>
      <c r="BB27" s="6">
        <f>'RETROSPECTIVE FIM Scores'!BB27</f>
        <v>0</v>
      </c>
      <c r="BC27" s="6">
        <f>'RETROSPECTIVE FIM Scores'!BC27</f>
        <v>0</v>
      </c>
      <c r="BD27" s="6">
        <f>'RETROSPECTIVE FIM Scores'!BD27</f>
        <v>1</v>
      </c>
      <c r="BE27" s="6">
        <f>'RETROSPECTIVE FIM Scores'!BE27</f>
        <v>1</v>
      </c>
      <c r="BF27" s="18">
        <f t="shared" si="5"/>
        <v>3.8888888888888888</v>
      </c>
    </row>
    <row r="28" spans="1:58" x14ac:dyDescent="0.15">
      <c r="A28" s="8">
        <v>27</v>
      </c>
      <c r="B28" s="5" t="s">
        <v>195</v>
      </c>
      <c r="C28" s="14">
        <v>23043</v>
      </c>
      <c r="D28" s="14">
        <v>41173</v>
      </c>
      <c r="E28" s="16">
        <v>41180</v>
      </c>
      <c r="F28" s="17">
        <f t="shared" si="0"/>
        <v>49</v>
      </c>
      <c r="G28" s="2" t="s">
        <v>199</v>
      </c>
      <c r="H28" s="2" t="s">
        <v>42</v>
      </c>
      <c r="I28" s="2" t="s">
        <v>207</v>
      </c>
      <c r="J28">
        <v>0</v>
      </c>
      <c r="K28" s="41">
        <v>0</v>
      </c>
      <c r="M28" s="5">
        <f t="shared" si="1"/>
        <v>7</v>
      </c>
      <c r="N28" s="5">
        <f>'RETROSPECTIVE OMeq Intake'!A28</f>
        <v>245</v>
      </c>
      <c r="O28" s="20">
        <f>'RETROSPECTIVE OMeq Intake'!B28</f>
        <v>40.833333333333336</v>
      </c>
      <c r="P28" s="21">
        <f>'RETROSPECTIVE OMeq Intake'!C28</f>
        <v>-3.8571428571428572</v>
      </c>
      <c r="Q28" s="21">
        <f>'RETROSPECTIVE OMeq Intake'!D28</f>
        <v>0.49988571428571427</v>
      </c>
      <c r="R28" s="9">
        <f>'RETROSPECTIVE OMeq Intake'!F28</f>
        <v>60</v>
      </c>
      <c r="S28" s="9">
        <f>LOOKUP(2,1/('RETROSPECTIVE OMeq Intake'!F28:AAC28&lt;&gt;""),'RETROSPECTIVE OMeq Intake'!F28:AAC28)</f>
        <v>40</v>
      </c>
      <c r="T28" s="9">
        <f t="shared" si="2"/>
        <v>20</v>
      </c>
      <c r="U28" s="18">
        <f t="shared" si="3"/>
        <v>2.8571428571428572</v>
      </c>
      <c r="V28" s="20">
        <f>'RETROSPECTIVE Pain Scores'!A28</f>
        <v>0</v>
      </c>
      <c r="W28" s="20">
        <f>'RETROSPECTIVE Pain Scores'!B28</f>
        <v>8</v>
      </c>
      <c r="X28" s="18">
        <f>'RETROSPECTIVE Pain Scores'!C28</f>
        <v>3.8524590163934427</v>
      </c>
      <c r="Y28" s="18">
        <f>'RETROSPECTIVE Pain Scores'!D28</f>
        <v>6.3513513513513518</v>
      </c>
      <c r="Z28" s="20">
        <f>'RETROSPECTIVE Pain Scores'!E28</f>
        <v>24</v>
      </c>
      <c r="AA28" s="20">
        <f>'RETROSPECTIVE Pain Scores'!F28</f>
        <v>1</v>
      </c>
      <c r="AB28" s="20">
        <f>'RETROSPECTIVE Pain Scores'!G28</f>
        <v>0</v>
      </c>
      <c r="AC28" s="20">
        <f>'RETROSPECTIVE Pain Scores'!H28</f>
        <v>11</v>
      </c>
      <c r="AD28" s="20">
        <f>'RETROSPECTIVE Pain Scores'!I28</f>
        <v>0</v>
      </c>
      <c r="AE28" s="20">
        <f>'RETROSPECTIVE Pain Scores'!J28</f>
        <v>0</v>
      </c>
      <c r="AF28" s="20">
        <f>'RETROSPECTIVE Pain Scores'!K28</f>
        <v>0</v>
      </c>
      <c r="AG28" s="20">
        <f>'RETROSPECTIVE Pain Scores'!L28</f>
        <v>0</v>
      </c>
      <c r="AH28" s="20">
        <f>'RETROSPECTIVE Pain Scores'!M28</f>
        <v>24</v>
      </c>
      <c r="AI28" s="20">
        <f>'RETROSPECTIVE Pain Scores'!N28</f>
        <v>1</v>
      </c>
      <c r="AJ28" s="20">
        <f>'RETROSPECTIVE Pain Scores'!O28</f>
        <v>0</v>
      </c>
      <c r="AK28" s="6">
        <f>SUM('RETROSPECTIVE FIM Scores'!B28:S28)</f>
        <v>67</v>
      </c>
      <c r="AL28" s="6">
        <f>SUM('RETROSPECTIVE FIM Scores'!U28:AL28)</f>
        <v>106</v>
      </c>
      <c r="AM28" s="6">
        <f t="shared" si="4"/>
        <v>39</v>
      </c>
      <c r="AN28" s="6">
        <f>'RETROSPECTIVE FIM Scores'!AN28</f>
        <v>1</v>
      </c>
      <c r="AO28" s="6">
        <f>'RETROSPECTIVE FIM Scores'!AO28</f>
        <v>2</v>
      </c>
      <c r="AP28" s="6">
        <f>'RETROSPECTIVE FIM Scores'!AP28</f>
        <v>2</v>
      </c>
      <c r="AQ28" s="6">
        <f>'RETROSPECTIVE FIM Scores'!AQ28</f>
        <v>2</v>
      </c>
      <c r="AR28" s="6">
        <f>'RETROSPECTIVE FIM Scores'!AR28</f>
        <v>1</v>
      </c>
      <c r="AS28" s="6">
        <f>'RETROSPECTIVE FIM Scores'!AS28</f>
        <v>1</v>
      </c>
      <c r="AT28" s="6">
        <f>'RETROSPECTIVE FIM Scores'!AT28</f>
        <v>2</v>
      </c>
      <c r="AU28" s="6">
        <f>'RETROSPECTIVE FIM Scores'!AU28</f>
        <v>6</v>
      </c>
      <c r="AV28" s="6">
        <f>'RETROSPECTIVE FIM Scores'!AV28</f>
        <v>6</v>
      </c>
      <c r="AW28" s="6">
        <f>'RETROSPECTIVE FIM Scores'!AW28</f>
        <v>2</v>
      </c>
      <c r="AX28" s="6">
        <f>'RETROSPECTIVE FIM Scores'!AX28</f>
        <v>3</v>
      </c>
      <c r="AY28" s="6">
        <f>'RETROSPECTIVE FIM Scores'!AY28</f>
        <v>1</v>
      </c>
      <c r="AZ28" s="6">
        <f>'RETROSPECTIVE FIM Scores'!AZ28</f>
        <v>7</v>
      </c>
      <c r="BA28" s="6">
        <f>'RETROSPECTIVE FIM Scores'!BA28</f>
        <v>1</v>
      </c>
      <c r="BB28" s="6">
        <f>'RETROSPECTIVE FIM Scores'!BB28</f>
        <v>0</v>
      </c>
      <c r="BC28" s="6">
        <f>'RETROSPECTIVE FIM Scores'!BC28</f>
        <v>0</v>
      </c>
      <c r="BD28" s="6">
        <f>'RETROSPECTIVE FIM Scores'!BD28</f>
        <v>1</v>
      </c>
      <c r="BE28" s="6">
        <f>'RETROSPECTIVE FIM Scores'!BE28</f>
        <v>1</v>
      </c>
      <c r="BF28" s="18">
        <f t="shared" si="5"/>
        <v>5.5714285714285712</v>
      </c>
    </row>
    <row r="29" spans="1:58" x14ac:dyDescent="0.15">
      <c r="A29" s="8">
        <v>28</v>
      </c>
      <c r="B29" s="5" t="s">
        <v>195</v>
      </c>
      <c r="C29" s="14">
        <v>15784</v>
      </c>
      <c r="D29" s="14">
        <v>41171</v>
      </c>
      <c r="E29" s="16">
        <v>41181</v>
      </c>
      <c r="F29" s="17">
        <f t="shared" si="0"/>
        <v>69</v>
      </c>
      <c r="G29" s="2" t="s">
        <v>193</v>
      </c>
      <c r="H29" s="2" t="s">
        <v>191</v>
      </c>
      <c r="I29" s="2" t="s">
        <v>191</v>
      </c>
      <c r="J29">
        <v>1</v>
      </c>
      <c r="K29" s="41">
        <v>0</v>
      </c>
      <c r="M29" s="5">
        <f t="shared" si="1"/>
        <v>10</v>
      </c>
      <c r="N29" s="5">
        <f>'RETROSPECTIVE OMeq Intake'!A29</f>
        <v>45</v>
      </c>
      <c r="O29" s="20">
        <f>'RETROSPECTIVE OMeq Intake'!B29</f>
        <v>5</v>
      </c>
      <c r="P29" s="21">
        <f>'RETROSPECTIVE OMeq Intake'!C29</f>
        <v>-1.4166666666666667</v>
      </c>
      <c r="Q29" s="21">
        <f>'RETROSPECTIVE OMeq Intake'!D29</f>
        <v>0.80277777777777759</v>
      </c>
      <c r="R29" s="9">
        <f>'RETROSPECTIVE OMeq Intake'!F29</f>
        <v>10</v>
      </c>
      <c r="S29" s="9">
        <f>LOOKUP(2,1/('RETROSPECTIVE OMeq Intake'!F29:AAC29&lt;&gt;""),'RETROSPECTIVE OMeq Intake'!F29:AAC29)</f>
        <v>0</v>
      </c>
      <c r="T29" s="9">
        <f t="shared" si="2"/>
        <v>10</v>
      </c>
      <c r="U29" s="18">
        <f t="shared" si="3"/>
        <v>1</v>
      </c>
      <c r="V29" s="20">
        <f>'RETROSPECTIVE Pain Scores'!A29</f>
        <v>0</v>
      </c>
      <c r="W29" s="20">
        <f>'RETROSPECTIVE Pain Scores'!B29</f>
        <v>6</v>
      </c>
      <c r="X29" s="18">
        <f>'RETROSPECTIVE Pain Scores'!C29</f>
        <v>1.296875</v>
      </c>
      <c r="Y29" s="18">
        <f>'RETROSPECTIVE Pain Scores'!D29</f>
        <v>4.882352941176471</v>
      </c>
      <c r="Z29" s="20">
        <f>'RETROSPECTIVE Pain Scores'!E29</f>
        <v>47</v>
      </c>
      <c r="AA29" s="20">
        <f>'RETROSPECTIVE Pain Scores'!F29</f>
        <v>2</v>
      </c>
      <c r="AB29" s="20">
        <f>'RETROSPECTIVE Pain Scores'!G29</f>
        <v>4</v>
      </c>
      <c r="AC29" s="20">
        <f>'RETROSPECTIVE Pain Scores'!H29</f>
        <v>0</v>
      </c>
      <c r="AD29" s="20">
        <f>'RETROSPECTIVE Pain Scores'!I29</f>
        <v>0</v>
      </c>
      <c r="AE29" s="20">
        <f>'RETROSPECTIVE Pain Scores'!J29</f>
        <v>1</v>
      </c>
      <c r="AF29" s="20">
        <f>'RETROSPECTIVE Pain Scores'!K29</f>
        <v>4</v>
      </c>
      <c r="AG29" s="20">
        <f>'RETROSPECTIVE Pain Scores'!L29</f>
        <v>4</v>
      </c>
      <c r="AH29" s="20">
        <f>'RETROSPECTIVE Pain Scores'!M29</f>
        <v>2</v>
      </c>
      <c r="AI29" s="20">
        <f>'RETROSPECTIVE Pain Scores'!N29</f>
        <v>0</v>
      </c>
      <c r="AJ29" s="20">
        <f>'RETROSPECTIVE Pain Scores'!O29</f>
        <v>0</v>
      </c>
      <c r="AK29" s="6">
        <f>SUM('RETROSPECTIVE FIM Scores'!B29:S29)</f>
        <v>54</v>
      </c>
      <c r="AL29" s="6">
        <f>SUM('RETROSPECTIVE FIM Scores'!U29:AL29)</f>
        <v>82</v>
      </c>
      <c r="AM29" s="6">
        <f t="shared" si="4"/>
        <v>28</v>
      </c>
      <c r="AN29" s="6">
        <f>'RETROSPECTIVE FIM Scores'!AN29</f>
        <v>0</v>
      </c>
      <c r="AO29" s="6">
        <f>'RETROSPECTIVE FIM Scores'!AO29</f>
        <v>5</v>
      </c>
      <c r="AP29" s="6">
        <f>'RETROSPECTIVE FIM Scores'!AP29</f>
        <v>-2</v>
      </c>
      <c r="AQ29" s="6">
        <f>'RETROSPECTIVE FIM Scores'!AQ29</f>
        <v>1</v>
      </c>
      <c r="AR29" s="6">
        <f>'RETROSPECTIVE FIM Scores'!AR29</f>
        <v>1</v>
      </c>
      <c r="AS29" s="6">
        <f>'RETROSPECTIVE FIM Scores'!AS29</f>
        <v>1</v>
      </c>
      <c r="AT29" s="6">
        <f>'RETROSPECTIVE FIM Scores'!AT29</f>
        <v>3</v>
      </c>
      <c r="AU29" s="6">
        <f>'RETROSPECTIVE FIM Scores'!AU29</f>
        <v>1</v>
      </c>
      <c r="AV29" s="6">
        <f>'RETROSPECTIVE FIM Scores'!AV29</f>
        <v>3</v>
      </c>
      <c r="AW29" s="6">
        <f>'RETROSPECTIVE FIM Scores'!AW29</f>
        <v>3</v>
      </c>
      <c r="AX29" s="6">
        <f>'RETROSPECTIVE FIM Scores'!AX29</f>
        <v>4</v>
      </c>
      <c r="AY29" s="6">
        <f>'RETROSPECTIVE FIM Scores'!AY29</f>
        <v>4</v>
      </c>
      <c r="AZ29" s="6">
        <f>'RETROSPECTIVE FIM Scores'!AZ29</f>
        <v>4</v>
      </c>
      <c r="BA29" s="6">
        <f>'RETROSPECTIVE FIM Scores'!BA29</f>
        <v>0</v>
      </c>
      <c r="BB29" s="6">
        <f>'RETROSPECTIVE FIM Scores'!BB29</f>
        <v>0</v>
      </c>
      <c r="BC29" s="6">
        <f>'RETROSPECTIVE FIM Scores'!BC29</f>
        <v>0</v>
      </c>
      <c r="BD29" s="6">
        <f>'RETROSPECTIVE FIM Scores'!BD29</f>
        <v>0</v>
      </c>
      <c r="BE29" s="6">
        <f>'RETROSPECTIVE FIM Scores'!BE29</f>
        <v>0</v>
      </c>
      <c r="BF29" s="18">
        <f t="shared" si="5"/>
        <v>2.8</v>
      </c>
    </row>
    <row r="30" spans="1:58" x14ac:dyDescent="0.15">
      <c r="A30" s="8">
        <v>29</v>
      </c>
      <c r="B30" s="5" t="s">
        <v>195</v>
      </c>
      <c r="C30" s="14">
        <v>15686</v>
      </c>
      <c r="D30" s="14">
        <v>41171</v>
      </c>
      <c r="E30" s="16">
        <v>41178</v>
      </c>
      <c r="F30" s="17">
        <f t="shared" si="0"/>
        <v>69</v>
      </c>
      <c r="G30" s="2" t="s">
        <v>196</v>
      </c>
      <c r="H30" s="2" t="s">
        <v>135</v>
      </c>
      <c r="I30" s="2" t="s">
        <v>181</v>
      </c>
      <c r="J30">
        <v>0</v>
      </c>
      <c r="K30" s="41">
        <v>1</v>
      </c>
      <c r="M30" s="5">
        <f t="shared" si="1"/>
        <v>7</v>
      </c>
      <c r="N30" s="5">
        <f>'RETROSPECTIVE OMeq Intake'!A30</f>
        <v>266</v>
      </c>
      <c r="O30" s="20">
        <f>'RETROSPECTIVE OMeq Intake'!B30</f>
        <v>44.333333333333336</v>
      </c>
      <c r="P30" s="21">
        <f>'RETROSPECTIVE OMeq Intake'!C30</f>
        <v>-2.342857142857143</v>
      </c>
      <c r="Q30" s="21">
        <f>'RETROSPECTIVE OMeq Intake'!D30</f>
        <v>0.22690663667041616</v>
      </c>
      <c r="R30" s="9">
        <f>'RETROSPECTIVE OMeq Intake'!F30</f>
        <v>40</v>
      </c>
      <c r="S30" s="9">
        <f>LOOKUP(2,1/('RETROSPECTIVE OMeq Intake'!F30:AAC30&lt;&gt;""),'RETROSPECTIVE OMeq Intake'!F30:AAC30)</f>
        <v>39</v>
      </c>
      <c r="T30" s="9">
        <f t="shared" si="2"/>
        <v>1</v>
      </c>
      <c r="U30" s="18">
        <f t="shared" si="3"/>
        <v>0.14285714285714285</v>
      </c>
      <c r="V30" s="20">
        <f>'RETROSPECTIVE Pain Scores'!A30</f>
        <v>0</v>
      </c>
      <c r="W30" s="20">
        <f>'RETROSPECTIVE Pain Scores'!B30</f>
        <v>2</v>
      </c>
      <c r="X30" s="18">
        <f>'RETROSPECTIVE Pain Scores'!C30</f>
        <v>2.6981132075471699</v>
      </c>
      <c r="Y30" s="18">
        <f>'RETROSPECTIVE Pain Scores'!D30</f>
        <v>3.9722222222222223</v>
      </c>
      <c r="Z30" s="20">
        <f>'RETROSPECTIVE Pain Scores'!E30</f>
        <v>17</v>
      </c>
      <c r="AA30" s="20">
        <f>'RETROSPECTIVE Pain Scores'!F30</f>
        <v>1</v>
      </c>
      <c r="AB30" s="20">
        <f>'RETROSPECTIVE Pain Scores'!G30</f>
        <v>14</v>
      </c>
      <c r="AC30" s="20">
        <f>'RETROSPECTIVE Pain Scores'!H30</f>
        <v>6</v>
      </c>
      <c r="AD30" s="20">
        <f>'RETROSPECTIVE Pain Scores'!I30</f>
        <v>0</v>
      </c>
      <c r="AE30" s="20">
        <f>'RETROSPECTIVE Pain Scores'!J30</f>
        <v>3</v>
      </c>
      <c r="AF30" s="20">
        <f>'RETROSPECTIVE Pain Scores'!K30</f>
        <v>8</v>
      </c>
      <c r="AG30" s="20">
        <f>'RETROSPECTIVE Pain Scores'!L30</f>
        <v>2</v>
      </c>
      <c r="AH30" s="20">
        <f>'RETROSPECTIVE Pain Scores'!M30</f>
        <v>0</v>
      </c>
      <c r="AI30" s="20">
        <f>'RETROSPECTIVE Pain Scores'!N30</f>
        <v>1</v>
      </c>
      <c r="AJ30" s="20">
        <f>'RETROSPECTIVE Pain Scores'!O30</f>
        <v>1</v>
      </c>
      <c r="AK30" s="6">
        <f>SUM('RETROSPECTIVE FIM Scores'!B30:S30)</f>
        <v>92</v>
      </c>
      <c r="AL30" s="6">
        <f>SUM('RETROSPECTIVE FIM Scores'!U30:AL30)</f>
        <v>112</v>
      </c>
      <c r="AM30" s="6">
        <f t="shared" si="4"/>
        <v>20</v>
      </c>
      <c r="AN30" s="6">
        <f>'RETROSPECTIVE FIM Scores'!AN30</f>
        <v>2</v>
      </c>
      <c r="AO30" s="6">
        <f>'RETROSPECTIVE FIM Scores'!AO30</f>
        <v>0</v>
      </c>
      <c r="AP30" s="6">
        <f>'RETROSPECTIVE FIM Scores'!AP30</f>
        <v>0</v>
      </c>
      <c r="AQ30" s="6">
        <f>'RETROSPECTIVE FIM Scores'!AQ30</f>
        <v>3</v>
      </c>
      <c r="AR30" s="6">
        <f>'RETROSPECTIVE FIM Scores'!AR30</f>
        <v>3</v>
      </c>
      <c r="AS30" s="6">
        <f>'RETROSPECTIVE FIM Scores'!AS30</f>
        <v>1</v>
      </c>
      <c r="AT30" s="6">
        <f>'RETROSPECTIVE FIM Scores'!AT30</f>
        <v>3</v>
      </c>
      <c r="AU30" s="6">
        <f>'RETROSPECTIVE FIM Scores'!AU30</f>
        <v>3</v>
      </c>
      <c r="AV30" s="6">
        <f>'RETROSPECTIVE FIM Scores'!AV30</f>
        <v>2</v>
      </c>
      <c r="AW30" s="6">
        <f>'RETROSPECTIVE FIM Scores'!AW30</f>
        <v>2</v>
      </c>
      <c r="AX30" s="6">
        <f>'RETROSPECTIVE FIM Scores'!AX30</f>
        <v>2</v>
      </c>
      <c r="AY30" s="6">
        <f>'RETROSPECTIVE FIM Scores'!AY30</f>
        <v>3</v>
      </c>
      <c r="AZ30" s="6">
        <f>'RETROSPECTIVE FIM Scores'!AZ30</f>
        <v>-1</v>
      </c>
      <c r="BA30" s="6">
        <f>'RETROSPECTIVE FIM Scores'!BA30</f>
        <v>-5</v>
      </c>
      <c r="BB30" s="6">
        <f>'RETROSPECTIVE FIM Scores'!BB30</f>
        <v>-1</v>
      </c>
      <c r="BC30" s="6">
        <f>'RETROSPECTIVE FIM Scores'!BC30</f>
        <v>1</v>
      </c>
      <c r="BD30" s="6">
        <f>'RETROSPECTIVE FIM Scores'!BD30</f>
        <v>1</v>
      </c>
      <c r="BE30" s="6">
        <f>'RETROSPECTIVE FIM Scores'!BE30</f>
        <v>1</v>
      </c>
      <c r="BF30" s="18">
        <f t="shared" si="5"/>
        <v>2.8571428571428572</v>
      </c>
    </row>
    <row r="31" spans="1:58" x14ac:dyDescent="0.15">
      <c r="A31" s="8">
        <v>30</v>
      </c>
      <c r="B31" s="5" t="s">
        <v>200</v>
      </c>
      <c r="C31" s="14">
        <v>13483</v>
      </c>
      <c r="D31" s="14">
        <v>41171</v>
      </c>
      <c r="E31" s="16">
        <v>41182</v>
      </c>
      <c r="F31" s="17">
        <f t="shared" si="0"/>
        <v>75</v>
      </c>
      <c r="G31" s="2" t="s">
        <v>196</v>
      </c>
      <c r="H31" s="2" t="s">
        <v>135</v>
      </c>
      <c r="I31" s="2" t="s">
        <v>181</v>
      </c>
      <c r="J31">
        <v>1</v>
      </c>
      <c r="K31" s="41">
        <v>1</v>
      </c>
      <c r="M31" s="5">
        <f t="shared" si="1"/>
        <v>11</v>
      </c>
      <c r="N31" s="5">
        <f>'RETROSPECTIVE OMeq Intake'!A31</f>
        <v>400</v>
      </c>
      <c r="O31" s="20">
        <f>'RETROSPECTIVE OMeq Intake'!B31</f>
        <v>40</v>
      </c>
      <c r="P31" s="21">
        <f>'RETROSPECTIVE OMeq Intake'!C31</f>
        <v>2.8484848484848486</v>
      </c>
      <c r="Q31" s="21">
        <f>'RETROSPECTIVE OMeq Intake'!D31</f>
        <v>0.4056932966023874</v>
      </c>
      <c r="R31" s="9">
        <f>'RETROSPECTIVE OMeq Intake'!F31</f>
        <v>15</v>
      </c>
      <c r="S31" s="9">
        <f>LOOKUP(2,1/('RETROSPECTIVE OMeq Intake'!F31:AAC31&lt;&gt;""),'RETROSPECTIVE OMeq Intake'!F31:AAC31)</f>
        <v>55</v>
      </c>
      <c r="T31" s="9">
        <f t="shared" si="2"/>
        <v>-40</v>
      </c>
      <c r="U31" s="18">
        <f t="shared" si="3"/>
        <v>-3.6363636363636362</v>
      </c>
      <c r="V31" s="20">
        <f>'RETROSPECTIVE Pain Scores'!A31</f>
        <v>0</v>
      </c>
      <c r="W31" s="20">
        <f>'RETROSPECTIVE Pain Scores'!B31</f>
        <v>3</v>
      </c>
      <c r="X31" s="18">
        <f>'RETROSPECTIVE Pain Scores'!C31</f>
        <v>3.3544303797468356</v>
      </c>
      <c r="Y31" s="18">
        <f>'RETROSPECTIVE Pain Scores'!D31</f>
        <v>5.6382978723404253</v>
      </c>
      <c r="Z31" s="20">
        <f>'RETROSPECTIVE Pain Scores'!E31</f>
        <v>32</v>
      </c>
      <c r="AA31" s="20">
        <f>'RETROSPECTIVE Pain Scores'!F31</f>
        <v>1</v>
      </c>
      <c r="AB31" s="20">
        <f>'RETROSPECTIVE Pain Scores'!G31</f>
        <v>4</v>
      </c>
      <c r="AC31" s="20">
        <f>'RETROSPECTIVE Pain Scores'!H31</f>
        <v>13</v>
      </c>
      <c r="AD31" s="20">
        <f>'RETROSPECTIVE Pain Scores'!I31</f>
        <v>1</v>
      </c>
      <c r="AE31" s="20">
        <f>'RETROSPECTIVE Pain Scores'!J31</f>
        <v>5</v>
      </c>
      <c r="AF31" s="20">
        <f>'RETROSPECTIVE Pain Scores'!K31</f>
        <v>0</v>
      </c>
      <c r="AG31" s="20">
        <f>'RETROSPECTIVE Pain Scores'!L31</f>
        <v>6</v>
      </c>
      <c r="AH31" s="20">
        <f>'RETROSPECTIVE Pain Scores'!M31</f>
        <v>10</v>
      </c>
      <c r="AI31" s="20">
        <f>'RETROSPECTIVE Pain Scores'!N31</f>
        <v>4</v>
      </c>
      <c r="AJ31" s="20">
        <f>'RETROSPECTIVE Pain Scores'!O31</f>
        <v>3</v>
      </c>
      <c r="AK31" s="6">
        <f>SUM('RETROSPECTIVE FIM Scores'!B31:S31)</f>
        <v>73</v>
      </c>
      <c r="AL31" s="6">
        <f>SUM('RETROSPECTIVE FIM Scores'!U31:AL31)</f>
        <v>108</v>
      </c>
      <c r="AM31" s="6">
        <f t="shared" si="4"/>
        <v>35</v>
      </c>
      <c r="AN31" s="6">
        <f>'RETROSPECTIVE FIM Scores'!AN31</f>
        <v>0</v>
      </c>
      <c r="AO31" s="6">
        <f>'RETROSPECTIVE FIM Scores'!AO31</f>
        <v>0</v>
      </c>
      <c r="AP31" s="6">
        <f>'RETROSPECTIVE FIM Scores'!AP31</f>
        <v>1</v>
      </c>
      <c r="AQ31" s="6">
        <f>'RETROSPECTIVE FIM Scores'!AQ31</f>
        <v>2</v>
      </c>
      <c r="AR31" s="6">
        <f>'RETROSPECTIVE FIM Scores'!AR31</f>
        <v>1</v>
      </c>
      <c r="AS31" s="6">
        <f>'RETROSPECTIVE FIM Scores'!AS31</f>
        <v>2</v>
      </c>
      <c r="AT31" s="6">
        <f>'RETROSPECTIVE FIM Scores'!AT31</f>
        <v>4</v>
      </c>
      <c r="AU31" s="6">
        <f>'RETROSPECTIVE FIM Scores'!AU31</f>
        <v>3</v>
      </c>
      <c r="AV31" s="6">
        <f>'RETROSPECTIVE FIM Scores'!AV31</f>
        <v>3</v>
      </c>
      <c r="AW31" s="6">
        <f>'RETROSPECTIVE FIM Scores'!AW31</f>
        <v>2</v>
      </c>
      <c r="AX31" s="6">
        <f>'RETROSPECTIVE FIM Scores'!AX31</f>
        <v>4</v>
      </c>
      <c r="AY31" s="6">
        <f>'RETROSPECTIVE FIM Scores'!AY31</f>
        <v>0</v>
      </c>
      <c r="AZ31" s="6">
        <f>'RETROSPECTIVE FIM Scores'!AZ31</f>
        <v>6</v>
      </c>
      <c r="BA31" s="6">
        <f>'RETROSPECTIVE FIM Scores'!BA31</f>
        <v>1</v>
      </c>
      <c r="BB31" s="6">
        <f>'RETROSPECTIVE FIM Scores'!BB31</f>
        <v>0</v>
      </c>
      <c r="BC31" s="6">
        <f>'RETROSPECTIVE FIM Scores'!BC31</f>
        <v>1</v>
      </c>
      <c r="BD31" s="6">
        <f>'RETROSPECTIVE FIM Scores'!BD31</f>
        <v>2</v>
      </c>
      <c r="BE31" s="6">
        <f>'RETROSPECTIVE FIM Scores'!BE31</f>
        <v>3</v>
      </c>
      <c r="BF31" s="18">
        <f t="shared" si="5"/>
        <v>3.1818181818181817</v>
      </c>
    </row>
    <row r="32" spans="1:58" x14ac:dyDescent="0.15">
      <c r="A32" s="8">
        <v>31</v>
      </c>
      <c r="B32" s="5" t="s">
        <v>195</v>
      </c>
      <c r="C32" s="14">
        <v>13646</v>
      </c>
      <c r="D32" s="14">
        <v>41170</v>
      </c>
      <c r="E32" s="16">
        <v>41181</v>
      </c>
      <c r="F32" s="17">
        <f t="shared" si="0"/>
        <v>75</v>
      </c>
      <c r="G32" s="2" t="s">
        <v>193</v>
      </c>
      <c r="H32" s="2" t="s">
        <v>135</v>
      </c>
      <c r="I32" s="2" t="s">
        <v>181</v>
      </c>
      <c r="J32">
        <v>1</v>
      </c>
      <c r="K32" s="41">
        <v>1</v>
      </c>
      <c r="M32" s="5">
        <f t="shared" si="1"/>
        <v>11</v>
      </c>
      <c r="N32" s="5">
        <f>'RETROSPECTIVE OMeq Intake'!A32</f>
        <v>505</v>
      </c>
      <c r="O32" s="20">
        <f>'RETROSPECTIVE OMeq Intake'!B32</f>
        <v>50.5</v>
      </c>
      <c r="P32" s="21">
        <f>'RETROSPECTIVE OMeq Intake'!C32</f>
        <v>0.47878787878787876</v>
      </c>
      <c r="Q32" s="21">
        <f>'RETROSPECTIVE OMeq Intake'!D32</f>
        <v>8.396058251774122E-3</v>
      </c>
      <c r="R32" s="9">
        <f>'RETROSPECTIVE OMeq Intake'!F32</f>
        <v>30</v>
      </c>
      <c r="S32" s="9">
        <f>LOOKUP(2,1/('RETROSPECTIVE OMeq Intake'!F32:AAC32&lt;&gt;""),'RETROSPECTIVE OMeq Intake'!F32:AAC32)</f>
        <v>53</v>
      </c>
      <c r="T32" s="9">
        <f t="shared" si="2"/>
        <v>-23</v>
      </c>
      <c r="U32" s="18">
        <f t="shared" si="3"/>
        <v>-2.0909090909090908</v>
      </c>
      <c r="V32" s="20">
        <f>'RETROSPECTIVE Pain Scores'!A32</f>
        <v>0</v>
      </c>
      <c r="W32" s="20">
        <f>'RETROSPECTIVE Pain Scores'!B32</f>
        <v>2</v>
      </c>
      <c r="X32" s="18">
        <f>'RETROSPECTIVE Pain Scores'!C32</f>
        <v>2.8588235294117648</v>
      </c>
      <c r="Y32" s="18">
        <f>'RETROSPECTIVE Pain Scores'!D32</f>
        <v>4.1896551724137927</v>
      </c>
      <c r="Z32" s="20">
        <f>'RETROSPECTIVE Pain Scores'!E32</f>
        <v>27</v>
      </c>
      <c r="AA32" s="20">
        <f>'RETROSPECTIVE Pain Scores'!F32</f>
        <v>0</v>
      </c>
      <c r="AB32" s="20">
        <f>'RETROSPECTIVE Pain Scores'!G32</f>
        <v>26</v>
      </c>
      <c r="AC32" s="20">
        <f>'RETROSPECTIVE Pain Scores'!H32</f>
        <v>5</v>
      </c>
      <c r="AD32" s="20">
        <f>'RETROSPECTIVE Pain Scores'!I32</f>
        <v>2</v>
      </c>
      <c r="AE32" s="20">
        <f>'RETROSPECTIVE Pain Scores'!J32</f>
        <v>6</v>
      </c>
      <c r="AF32" s="20">
        <f>'RETROSPECTIVE Pain Scores'!K32</f>
        <v>5</v>
      </c>
      <c r="AG32" s="20">
        <f>'RETROSPECTIVE Pain Scores'!L32</f>
        <v>5</v>
      </c>
      <c r="AH32" s="20">
        <f>'RETROSPECTIVE Pain Scores'!M32</f>
        <v>8</v>
      </c>
      <c r="AI32" s="20">
        <f>'RETROSPECTIVE Pain Scores'!N32</f>
        <v>1</v>
      </c>
      <c r="AJ32" s="20">
        <f>'RETROSPECTIVE Pain Scores'!O32</f>
        <v>0</v>
      </c>
      <c r="AK32" s="6">
        <f>SUM('RETROSPECTIVE FIM Scores'!B32:S32)</f>
        <v>89</v>
      </c>
      <c r="AL32" s="6">
        <f>SUM('RETROSPECTIVE FIM Scores'!U32:AL32)</f>
        <v>113</v>
      </c>
      <c r="AM32" s="6">
        <f t="shared" si="4"/>
        <v>24</v>
      </c>
      <c r="AN32" s="6">
        <f>'RETROSPECTIVE FIM Scores'!AN32</f>
        <v>2</v>
      </c>
      <c r="AO32" s="6">
        <f>'RETROSPECTIVE FIM Scores'!AO32</f>
        <v>0</v>
      </c>
      <c r="AP32" s="6">
        <f>'RETROSPECTIVE FIM Scores'!AP32</f>
        <v>0</v>
      </c>
      <c r="AQ32" s="6">
        <f>'RETROSPECTIVE FIM Scores'!AQ32</f>
        <v>2</v>
      </c>
      <c r="AR32" s="6">
        <f>'RETROSPECTIVE FIM Scores'!AR32</f>
        <v>3</v>
      </c>
      <c r="AS32" s="6">
        <f>'RETROSPECTIVE FIM Scores'!AS32</f>
        <v>2</v>
      </c>
      <c r="AT32" s="6">
        <f>'RETROSPECTIVE FIM Scores'!AT32</f>
        <v>2</v>
      </c>
      <c r="AU32" s="6">
        <f>'RETROSPECTIVE FIM Scores'!AU32</f>
        <v>2</v>
      </c>
      <c r="AV32" s="6">
        <f>'RETROSPECTIVE FIM Scores'!AV32</f>
        <v>2</v>
      </c>
      <c r="AW32" s="6">
        <f>'RETROSPECTIVE FIM Scores'!AW32</f>
        <v>2</v>
      </c>
      <c r="AX32" s="6">
        <f>'RETROSPECTIVE FIM Scores'!AX32</f>
        <v>2</v>
      </c>
      <c r="AY32" s="6">
        <f>'RETROSPECTIVE FIM Scores'!AY32</f>
        <v>4</v>
      </c>
      <c r="AZ32" s="6">
        <f>'RETROSPECTIVE FIM Scores'!AZ32</f>
        <v>0</v>
      </c>
      <c r="BA32" s="6">
        <f>'RETROSPECTIVE FIM Scores'!BA32</f>
        <v>0</v>
      </c>
      <c r="BB32" s="6">
        <f>'RETROSPECTIVE FIM Scores'!BB32</f>
        <v>1</v>
      </c>
      <c r="BC32" s="6">
        <f>'RETROSPECTIVE FIM Scores'!BC32</f>
        <v>0</v>
      </c>
      <c r="BD32" s="6">
        <f>'RETROSPECTIVE FIM Scores'!BD32</f>
        <v>0</v>
      </c>
      <c r="BE32" s="6">
        <f>'RETROSPECTIVE FIM Scores'!BE32</f>
        <v>0</v>
      </c>
      <c r="BF32" s="18">
        <f t="shared" si="5"/>
        <v>2.1818181818181817</v>
      </c>
    </row>
    <row r="33" spans="1:58" x14ac:dyDescent="0.15">
      <c r="A33" s="8">
        <v>32</v>
      </c>
      <c r="B33" s="5" t="s">
        <v>195</v>
      </c>
      <c r="C33" s="14">
        <v>17927</v>
      </c>
      <c r="D33" s="14">
        <v>41165</v>
      </c>
      <c r="E33" s="16">
        <v>41174</v>
      </c>
      <c r="F33" s="17">
        <f t="shared" si="0"/>
        <v>63</v>
      </c>
      <c r="G33" s="2" t="s">
        <v>201</v>
      </c>
      <c r="H33" s="2" t="s">
        <v>135</v>
      </c>
      <c r="I33" s="2" t="s">
        <v>40</v>
      </c>
      <c r="J33">
        <v>0</v>
      </c>
      <c r="K33" s="41">
        <v>1</v>
      </c>
      <c r="M33" s="5">
        <f t="shared" si="1"/>
        <v>9</v>
      </c>
      <c r="N33" s="5">
        <f>'RETROSPECTIVE OMeq Intake'!A33</f>
        <v>140</v>
      </c>
      <c r="O33" s="20">
        <f>'RETROSPECTIVE OMeq Intake'!B33</f>
        <v>17.5</v>
      </c>
      <c r="P33" s="21">
        <f>'RETROSPECTIVE OMeq Intake'!C33</f>
        <v>2.2619047619047619</v>
      </c>
      <c r="Q33" s="21">
        <f>'RETROSPECTIVE OMeq Intake'!D33</f>
        <v>0.61394557823129259</v>
      </c>
      <c r="R33" s="9">
        <f>'RETROSPECTIVE OMeq Intake'!F33</f>
        <v>10</v>
      </c>
      <c r="S33" s="9">
        <f>LOOKUP(2,1/('RETROSPECTIVE OMeq Intake'!F33:AAC33&lt;&gt;""),'RETROSPECTIVE OMeq Intake'!F33:AAC33)</f>
        <v>25</v>
      </c>
      <c r="T33" s="9">
        <f t="shared" si="2"/>
        <v>-15</v>
      </c>
      <c r="U33" s="18">
        <f t="shared" si="3"/>
        <v>-1.6666666666666667</v>
      </c>
      <c r="V33" s="20">
        <f>'RETROSPECTIVE Pain Scores'!A33</f>
        <v>0</v>
      </c>
      <c r="W33" s="20">
        <f>'RETROSPECTIVE Pain Scores'!B33</f>
        <v>3</v>
      </c>
      <c r="X33" s="18">
        <f>'RETROSPECTIVE Pain Scores'!C33</f>
        <v>2.875</v>
      </c>
      <c r="Y33" s="18">
        <f>'RETROSPECTIVE Pain Scores'!D33</f>
        <v>4.2368421052631575</v>
      </c>
      <c r="Z33" s="20">
        <f>'RETROSPECTIVE Pain Scores'!E33</f>
        <v>18</v>
      </c>
      <c r="AA33" s="20">
        <f>'RETROSPECTIVE Pain Scores'!F33</f>
        <v>0</v>
      </c>
      <c r="AB33" s="20">
        <f>'RETROSPECTIVE Pain Scores'!G33</f>
        <v>7</v>
      </c>
      <c r="AC33" s="20">
        <f>'RETROSPECTIVE Pain Scores'!H33</f>
        <v>11</v>
      </c>
      <c r="AD33" s="20">
        <f>'RETROSPECTIVE Pain Scores'!I33</f>
        <v>4</v>
      </c>
      <c r="AE33" s="20">
        <f>'RETROSPECTIVE Pain Scores'!J33</f>
        <v>8</v>
      </c>
      <c r="AF33" s="20">
        <f>'RETROSPECTIVE Pain Scores'!K33</f>
        <v>3</v>
      </c>
      <c r="AG33" s="20">
        <f>'RETROSPECTIVE Pain Scores'!L33</f>
        <v>0</v>
      </c>
      <c r="AH33" s="20">
        <f>'RETROSPECTIVE Pain Scores'!M33</f>
        <v>5</v>
      </c>
      <c r="AI33" s="20">
        <f>'RETROSPECTIVE Pain Scores'!N33</f>
        <v>0</v>
      </c>
      <c r="AJ33" s="20">
        <f>'RETROSPECTIVE Pain Scores'!O33</f>
        <v>0</v>
      </c>
      <c r="AK33" s="6">
        <f>SUM('RETROSPECTIVE FIM Scores'!B33:S33)</f>
        <v>68</v>
      </c>
      <c r="AL33" s="6">
        <f>SUM('RETROSPECTIVE FIM Scores'!U33:AL33)</f>
        <v>83</v>
      </c>
      <c r="AM33" s="6">
        <f t="shared" si="4"/>
        <v>15</v>
      </c>
      <c r="AN33" s="6">
        <f>'RETROSPECTIVE FIM Scores'!AN33</f>
        <v>0</v>
      </c>
      <c r="AO33" s="6">
        <f>'RETROSPECTIVE FIM Scores'!AO33</f>
        <v>0</v>
      </c>
      <c r="AP33" s="6">
        <f>'RETROSPECTIVE FIM Scores'!AP33</f>
        <v>0</v>
      </c>
      <c r="AQ33" s="6">
        <f>'RETROSPECTIVE FIM Scores'!AQ33</f>
        <v>2</v>
      </c>
      <c r="AR33" s="6">
        <f>'RETROSPECTIVE FIM Scores'!AR33</f>
        <v>-1</v>
      </c>
      <c r="AS33" s="6">
        <f>'RETROSPECTIVE FIM Scores'!AS33</f>
        <v>3</v>
      </c>
      <c r="AT33" s="6">
        <f>'RETROSPECTIVE FIM Scores'!AT33</f>
        <v>-1</v>
      </c>
      <c r="AU33" s="6">
        <f>'RETROSPECTIVE FIM Scores'!AU33</f>
        <v>2</v>
      </c>
      <c r="AV33" s="6">
        <f>'RETROSPECTIVE FIM Scores'!AV33</f>
        <v>3</v>
      </c>
      <c r="AW33" s="6">
        <f>'RETROSPECTIVE FIM Scores'!AW33</f>
        <v>3</v>
      </c>
      <c r="AX33" s="6">
        <f>'RETROSPECTIVE FIM Scores'!AX33</f>
        <v>3</v>
      </c>
      <c r="AY33" s="6">
        <f>'RETROSPECTIVE FIM Scores'!AY33</f>
        <v>3</v>
      </c>
      <c r="AZ33" s="6">
        <f>'RETROSPECTIVE FIM Scores'!AZ33</f>
        <v>1</v>
      </c>
      <c r="BA33" s="6">
        <f>'RETROSPECTIVE FIM Scores'!BA33</f>
        <v>2</v>
      </c>
      <c r="BB33" s="6">
        <f>'RETROSPECTIVE FIM Scores'!BB33</f>
        <v>-5</v>
      </c>
      <c r="BC33" s="6">
        <f>'RETROSPECTIVE FIM Scores'!BC33</f>
        <v>0</v>
      </c>
      <c r="BD33" s="6">
        <f>'RETROSPECTIVE FIM Scores'!BD33</f>
        <v>0</v>
      </c>
      <c r="BE33" s="6">
        <f>'RETROSPECTIVE FIM Scores'!BE33</f>
        <v>0</v>
      </c>
      <c r="BF33" s="18">
        <f t="shared" si="5"/>
        <v>1.6666666666666667</v>
      </c>
    </row>
    <row r="34" spans="1:58" x14ac:dyDescent="0.15">
      <c r="A34" s="8">
        <v>33</v>
      </c>
      <c r="B34" s="5" t="s">
        <v>115</v>
      </c>
      <c r="C34" s="14">
        <v>16941</v>
      </c>
      <c r="D34" s="14">
        <v>41165</v>
      </c>
      <c r="E34" s="16">
        <v>41186</v>
      </c>
      <c r="F34" s="17">
        <f t="shared" si="0"/>
        <v>66</v>
      </c>
      <c r="G34" s="2" t="s">
        <v>116</v>
      </c>
      <c r="H34" s="2" t="s">
        <v>128</v>
      </c>
      <c r="I34" s="2" t="s">
        <v>117</v>
      </c>
      <c r="J34">
        <v>0</v>
      </c>
      <c r="K34" s="41">
        <v>0</v>
      </c>
      <c r="M34" s="5">
        <f t="shared" ref="M34:M65" si="6">INT(E34-D34)</f>
        <v>21</v>
      </c>
      <c r="N34" s="5">
        <f>'RETROSPECTIVE OMeq Intake'!A34</f>
        <v>720</v>
      </c>
      <c r="O34" s="20">
        <f>'RETROSPECTIVE OMeq Intake'!B34</f>
        <v>36</v>
      </c>
      <c r="P34" s="21">
        <f>'RETROSPECTIVE OMeq Intake'!C34</f>
        <v>-0.97744360902255634</v>
      </c>
      <c r="Q34" s="21">
        <f>'RETROSPECTIVE OMeq Intake'!D34</f>
        <v>0.19370071520264073</v>
      </c>
      <c r="R34" s="9">
        <f>'RETROSPECTIVE OMeq Intake'!F34</f>
        <v>50</v>
      </c>
      <c r="S34" s="9">
        <f>LOOKUP(2,1/('RETROSPECTIVE OMeq Intake'!F34:AAC34&lt;&gt;""),'RETROSPECTIVE OMeq Intake'!F34:AAC34)</f>
        <v>20</v>
      </c>
      <c r="T34" s="9">
        <f t="shared" si="2"/>
        <v>30</v>
      </c>
      <c r="U34" s="18">
        <f t="shared" si="3"/>
        <v>1.4285714285714286</v>
      </c>
      <c r="V34" s="20">
        <f>'RETROSPECTIVE Pain Scores'!A34</f>
        <v>0</v>
      </c>
      <c r="W34" s="20">
        <f>'RETROSPECTIVE Pain Scores'!B34</f>
        <v>2</v>
      </c>
      <c r="X34" s="18">
        <f>'RETROSPECTIVE Pain Scores'!C34</f>
        <v>2.8489208633093526</v>
      </c>
      <c r="Y34" s="18">
        <f>'RETROSPECTIVE Pain Scores'!D34</f>
        <v>4.5</v>
      </c>
      <c r="Z34" s="20">
        <f>'RETROSPECTIVE Pain Scores'!E34</f>
        <v>51</v>
      </c>
      <c r="AA34" s="20">
        <f>'RETROSPECTIVE Pain Scores'!F34</f>
        <v>0</v>
      </c>
      <c r="AB34" s="20">
        <f>'RETROSPECTIVE Pain Scores'!G34</f>
        <v>37</v>
      </c>
      <c r="AC34" s="20">
        <f>'RETROSPECTIVE Pain Scores'!H34</f>
        <v>3</v>
      </c>
      <c r="AD34" s="20">
        <f>'RETROSPECTIVE Pain Scores'!I34</f>
        <v>5</v>
      </c>
      <c r="AE34" s="20">
        <f>'RETROSPECTIVE Pain Scores'!J34</f>
        <v>6</v>
      </c>
      <c r="AF34" s="20">
        <f>'RETROSPECTIVE Pain Scores'!K34</f>
        <v>19</v>
      </c>
      <c r="AG34" s="20">
        <f>'RETROSPECTIVE Pain Scores'!L34</f>
        <v>5</v>
      </c>
      <c r="AH34" s="20">
        <f>'RETROSPECTIVE Pain Scores'!M34</f>
        <v>7</v>
      </c>
      <c r="AI34" s="20">
        <f>'RETROSPECTIVE Pain Scores'!N34</f>
        <v>2</v>
      </c>
      <c r="AJ34" s="20">
        <f>'RETROSPECTIVE Pain Scores'!O34</f>
        <v>4</v>
      </c>
      <c r="AK34" s="6">
        <f>SUM('RETROSPECTIVE FIM Scores'!B34:S34)</f>
        <v>43</v>
      </c>
      <c r="AL34" s="6">
        <f>SUM('RETROSPECTIVE FIM Scores'!U34:AL34)</f>
        <v>90</v>
      </c>
      <c r="AM34" s="6">
        <f t="shared" si="4"/>
        <v>47</v>
      </c>
      <c r="AN34" s="6">
        <f>'RETROSPECTIVE FIM Scores'!AN34</f>
        <v>4</v>
      </c>
      <c r="AO34" s="6">
        <f>'RETROSPECTIVE FIM Scores'!AO34</f>
        <v>3</v>
      </c>
      <c r="AP34" s="6">
        <f>'RETROSPECTIVE FIM Scores'!AP34</f>
        <v>1</v>
      </c>
      <c r="AQ34" s="6">
        <f>'RETROSPECTIVE FIM Scores'!AQ34</f>
        <v>1</v>
      </c>
      <c r="AR34" s="6">
        <f>'RETROSPECTIVE FIM Scores'!AR34</f>
        <v>4</v>
      </c>
      <c r="AS34" s="6">
        <f>'RETROSPECTIVE FIM Scores'!AS34</f>
        <v>4</v>
      </c>
      <c r="AT34" s="6">
        <f>'RETROSPECTIVE FIM Scores'!AT34</f>
        <v>5</v>
      </c>
      <c r="AU34" s="6">
        <f>'RETROSPECTIVE FIM Scores'!AU34</f>
        <v>5</v>
      </c>
      <c r="AV34" s="6">
        <f>'RETROSPECTIVE FIM Scores'!AV34</f>
        <v>4</v>
      </c>
      <c r="AW34" s="6">
        <f>'RETROSPECTIVE FIM Scores'!AW34</f>
        <v>5</v>
      </c>
      <c r="AX34" s="6">
        <f>'RETROSPECTIVE FIM Scores'!AX34</f>
        <v>5</v>
      </c>
      <c r="AY34" s="6">
        <f>'RETROSPECTIVE FIM Scores'!AY34</f>
        <v>1</v>
      </c>
      <c r="AZ34" s="6">
        <f>'RETROSPECTIVE FIM Scores'!AZ34</f>
        <v>0</v>
      </c>
      <c r="BA34" s="6">
        <f>'RETROSPECTIVE FIM Scores'!BA34</f>
        <v>0</v>
      </c>
      <c r="BB34" s="6">
        <f>'RETROSPECTIVE FIM Scores'!BB34</f>
        <v>2</v>
      </c>
      <c r="BC34" s="6">
        <f>'RETROSPECTIVE FIM Scores'!BC34</f>
        <v>1</v>
      </c>
      <c r="BD34" s="6">
        <f>'RETROSPECTIVE FIM Scores'!BD34</f>
        <v>1</v>
      </c>
      <c r="BE34" s="6">
        <f>'RETROSPECTIVE FIM Scores'!BE34</f>
        <v>1</v>
      </c>
      <c r="BF34" s="18">
        <f t="shared" ref="BF34:BF65" si="7">AM34/M34</f>
        <v>2.2380952380952381</v>
      </c>
    </row>
    <row r="35" spans="1:58" x14ac:dyDescent="0.15">
      <c r="A35" s="8">
        <v>34</v>
      </c>
      <c r="B35" s="5" t="s">
        <v>115</v>
      </c>
      <c r="C35" s="14">
        <v>17043</v>
      </c>
      <c r="D35" s="14">
        <v>41165</v>
      </c>
      <c r="E35" s="16">
        <v>41173</v>
      </c>
      <c r="F35" s="17">
        <f t="shared" si="0"/>
        <v>66</v>
      </c>
      <c r="G35" s="2" t="s">
        <v>118</v>
      </c>
      <c r="H35" s="2" t="s">
        <v>179</v>
      </c>
      <c r="I35" s="2" t="s">
        <v>180</v>
      </c>
      <c r="J35">
        <v>0</v>
      </c>
      <c r="K35" s="41">
        <v>0</v>
      </c>
      <c r="M35" s="5">
        <f t="shared" si="6"/>
        <v>8</v>
      </c>
      <c r="N35" s="5">
        <f>'RETROSPECTIVE OMeq Intake'!A35</f>
        <v>214</v>
      </c>
      <c r="O35" s="20">
        <f>'RETROSPECTIVE OMeq Intake'!B35</f>
        <v>26.75</v>
      </c>
      <c r="P35" s="21">
        <f>'RETROSPECTIVE OMeq Intake'!C35</f>
        <v>0.5</v>
      </c>
      <c r="Q35" s="21">
        <f>'RETROSPECTIVE OMeq Intake'!D35</f>
        <v>4.5356371490280795E-2</v>
      </c>
      <c r="R35" s="9">
        <f>'RETROSPECTIVE OMeq Intake'!F35</f>
        <v>24</v>
      </c>
      <c r="S35" s="9">
        <f>LOOKUP(2,1/('RETROSPECTIVE OMeq Intake'!F35:AAC35&lt;&gt;""),'RETROSPECTIVE OMeq Intake'!F35:AAC35)</f>
        <v>30</v>
      </c>
      <c r="T35" s="9">
        <f t="shared" si="2"/>
        <v>-6</v>
      </c>
      <c r="U35" s="18">
        <f t="shared" si="3"/>
        <v>-0.75</v>
      </c>
      <c r="V35" s="20">
        <f>'RETROSPECTIVE Pain Scores'!A35</f>
        <v>0</v>
      </c>
      <c r="W35" s="20">
        <f>'RETROSPECTIVE Pain Scores'!B35</f>
        <v>2</v>
      </c>
      <c r="X35" s="18">
        <f>'RETROSPECTIVE Pain Scores'!C35</f>
        <v>3.693548387096774</v>
      </c>
      <c r="Y35" s="18">
        <f>'RETROSPECTIVE Pain Scores'!D35</f>
        <v>4.8723404255319149</v>
      </c>
      <c r="Z35" s="20">
        <f>'RETROSPECTIVE Pain Scores'!E35</f>
        <v>15</v>
      </c>
      <c r="AA35" s="20">
        <f>'RETROSPECTIVE Pain Scores'!F35</f>
        <v>0</v>
      </c>
      <c r="AB35" s="20">
        <f>'RETROSPECTIVE Pain Scores'!G35</f>
        <v>13</v>
      </c>
      <c r="AC35" s="20">
        <f>'RETROSPECTIVE Pain Scores'!H35</f>
        <v>0</v>
      </c>
      <c r="AD35" s="20">
        <f>'RETROSPECTIVE Pain Scores'!I35</f>
        <v>4</v>
      </c>
      <c r="AE35" s="20">
        <f>'RETROSPECTIVE Pain Scores'!J35</f>
        <v>9</v>
      </c>
      <c r="AF35" s="20">
        <f>'RETROSPECTIVE Pain Scores'!K35</f>
        <v>11</v>
      </c>
      <c r="AG35" s="20">
        <f>'RETROSPECTIVE Pain Scores'!L35</f>
        <v>4</v>
      </c>
      <c r="AH35" s="20">
        <f>'RETROSPECTIVE Pain Scores'!M35</f>
        <v>6</v>
      </c>
      <c r="AI35" s="20">
        <f>'RETROSPECTIVE Pain Scores'!N35</f>
        <v>0</v>
      </c>
      <c r="AJ35" s="20">
        <f>'RETROSPECTIVE Pain Scores'!O35</f>
        <v>0</v>
      </c>
      <c r="AK35" s="6">
        <f>SUM('RETROSPECTIVE FIM Scores'!B35:S35)</f>
        <v>78</v>
      </c>
      <c r="AL35" s="6">
        <f>SUM('RETROSPECTIVE FIM Scores'!U35:AL35)</f>
        <v>109</v>
      </c>
      <c r="AM35" s="6">
        <f t="shared" si="4"/>
        <v>31</v>
      </c>
      <c r="AN35" s="6">
        <f>'RETROSPECTIVE FIM Scores'!AN35</f>
        <v>2</v>
      </c>
      <c r="AO35" s="6">
        <f>'RETROSPECTIVE FIM Scores'!AO35</f>
        <v>1</v>
      </c>
      <c r="AP35" s="6">
        <f>'RETROSPECTIVE FIM Scores'!AP35</f>
        <v>1</v>
      </c>
      <c r="AQ35" s="6">
        <f>'RETROSPECTIVE FIM Scores'!AQ35</f>
        <v>2</v>
      </c>
      <c r="AR35" s="6">
        <f>'RETROSPECTIVE FIM Scores'!AR35</f>
        <v>1</v>
      </c>
      <c r="AS35" s="6">
        <f>'RETROSPECTIVE FIM Scores'!AS35</f>
        <v>2</v>
      </c>
      <c r="AT35" s="6">
        <f>'RETROSPECTIVE FIM Scores'!AT35</f>
        <v>2</v>
      </c>
      <c r="AU35" s="6">
        <f>'RETROSPECTIVE FIM Scores'!AU35</f>
        <v>3</v>
      </c>
      <c r="AV35" s="6">
        <f>'RETROSPECTIVE FIM Scores'!AV35</f>
        <v>3</v>
      </c>
      <c r="AW35" s="6">
        <f>'RETROSPECTIVE FIM Scores'!AW35</f>
        <v>4</v>
      </c>
      <c r="AX35" s="6">
        <f>'RETROSPECTIVE FIM Scores'!AX35</f>
        <v>3</v>
      </c>
      <c r="AY35" s="6">
        <f>'RETROSPECTIVE FIM Scores'!AY35</f>
        <v>1</v>
      </c>
      <c r="AZ35" s="6">
        <f>'RETROSPECTIVE FIM Scores'!AZ35</f>
        <v>6</v>
      </c>
      <c r="BA35" s="6">
        <f>'RETROSPECTIVE FIM Scores'!BA35</f>
        <v>0</v>
      </c>
      <c r="BB35" s="6">
        <f>'RETROSPECTIVE FIM Scores'!BB35</f>
        <v>0</v>
      </c>
      <c r="BC35" s="6">
        <f>'RETROSPECTIVE FIM Scores'!BC35</f>
        <v>1</v>
      </c>
      <c r="BD35" s="6">
        <f>'RETROSPECTIVE FIM Scores'!BD35</f>
        <v>-1</v>
      </c>
      <c r="BE35" s="6">
        <f>'RETROSPECTIVE FIM Scores'!BE35</f>
        <v>0</v>
      </c>
      <c r="BF35" s="18">
        <f t="shared" si="7"/>
        <v>3.875</v>
      </c>
    </row>
    <row r="36" spans="1:58" x14ac:dyDescent="0.15">
      <c r="A36" s="8">
        <v>35</v>
      </c>
      <c r="B36" s="5" t="s">
        <v>115</v>
      </c>
      <c r="C36" s="14">
        <v>13263</v>
      </c>
      <c r="D36" s="14">
        <v>41164</v>
      </c>
      <c r="E36" s="16">
        <v>41191</v>
      </c>
      <c r="F36" s="17">
        <f t="shared" si="0"/>
        <v>76</v>
      </c>
      <c r="G36" s="2" t="s">
        <v>119</v>
      </c>
      <c r="H36" s="2" t="s">
        <v>128</v>
      </c>
      <c r="I36" s="2" t="s">
        <v>117</v>
      </c>
      <c r="J36">
        <v>0</v>
      </c>
      <c r="K36" s="41">
        <v>0</v>
      </c>
      <c r="M36" s="5">
        <f t="shared" si="6"/>
        <v>27</v>
      </c>
      <c r="N36" s="5">
        <f>'RETROSPECTIVE OMeq Intake'!A36</f>
        <v>360</v>
      </c>
      <c r="O36" s="20">
        <f>'RETROSPECTIVE OMeq Intake'!B36</f>
        <v>13.846153846153847</v>
      </c>
      <c r="P36" s="21">
        <f>'RETROSPECTIVE OMeq Intake'!C36</f>
        <v>0.47179487179487178</v>
      </c>
      <c r="Q36" s="21">
        <f>'RETROSPECTIVE OMeq Intake'!D36</f>
        <v>0.16152671755725187</v>
      </c>
      <c r="R36" s="9">
        <f>'RETROSPECTIVE OMeq Intake'!F36</f>
        <v>0</v>
      </c>
      <c r="S36" s="9">
        <f>LOOKUP(2,1/('RETROSPECTIVE OMeq Intake'!F36:AAC36&lt;&gt;""),'RETROSPECTIVE OMeq Intake'!F36:AAC36)</f>
        <v>30</v>
      </c>
      <c r="T36" s="9">
        <f t="shared" si="2"/>
        <v>-30</v>
      </c>
      <c r="U36" s="18">
        <f t="shared" si="3"/>
        <v>-1.1111111111111112</v>
      </c>
      <c r="V36" s="20">
        <f>'RETROSPECTIVE Pain Scores'!A36</f>
        <v>0</v>
      </c>
      <c r="W36" s="20">
        <f>'RETROSPECTIVE Pain Scores'!B36</f>
        <v>2</v>
      </c>
      <c r="X36" s="18">
        <f>'RETROSPECTIVE Pain Scores'!C36</f>
        <v>1.8638743455497382</v>
      </c>
      <c r="Y36" s="18">
        <f>'RETROSPECTIVE Pain Scores'!D36</f>
        <v>5.6507936507936511</v>
      </c>
      <c r="Z36" s="20">
        <f>'RETROSPECTIVE Pain Scores'!E36</f>
        <v>128</v>
      </c>
      <c r="AA36" s="20">
        <f>'RETROSPECTIVE Pain Scores'!F36</f>
        <v>1</v>
      </c>
      <c r="AB36" s="20">
        <f>'RETROSPECTIVE Pain Scores'!G36</f>
        <v>22</v>
      </c>
      <c r="AC36" s="20">
        <f>'RETROSPECTIVE Pain Scores'!H36</f>
        <v>0</v>
      </c>
      <c r="AD36" s="20">
        <f>'RETROSPECTIVE Pain Scores'!I36</f>
        <v>0</v>
      </c>
      <c r="AE36" s="20">
        <f>'RETROSPECTIVE Pain Scores'!J36</f>
        <v>1</v>
      </c>
      <c r="AF36" s="20">
        <f>'RETROSPECTIVE Pain Scores'!K36</f>
        <v>3</v>
      </c>
      <c r="AG36" s="20">
        <f>'RETROSPECTIVE Pain Scores'!L36</f>
        <v>8</v>
      </c>
      <c r="AH36" s="20">
        <f>'RETROSPECTIVE Pain Scores'!M36</f>
        <v>20</v>
      </c>
      <c r="AI36" s="20">
        <f>'RETROSPECTIVE Pain Scores'!N36</f>
        <v>8</v>
      </c>
      <c r="AJ36" s="20">
        <f>'RETROSPECTIVE Pain Scores'!O36</f>
        <v>0</v>
      </c>
      <c r="AK36" s="6">
        <f>SUM('RETROSPECTIVE FIM Scores'!B36:S36)</f>
        <v>60</v>
      </c>
      <c r="AL36" s="6">
        <f>SUM('RETROSPECTIVE FIM Scores'!U36:AL36)</f>
        <v>91</v>
      </c>
      <c r="AM36" s="6">
        <f t="shared" si="4"/>
        <v>31</v>
      </c>
      <c r="AN36" s="6">
        <f>'RETROSPECTIVE FIM Scores'!AN36</f>
        <v>0</v>
      </c>
      <c r="AO36" s="6">
        <f>'RETROSPECTIVE FIM Scores'!AO36</f>
        <v>0</v>
      </c>
      <c r="AP36" s="6">
        <f>'RETROSPECTIVE FIM Scores'!AP36</f>
        <v>2</v>
      </c>
      <c r="AQ36" s="6">
        <f>'RETROSPECTIVE FIM Scores'!AQ36</f>
        <v>2</v>
      </c>
      <c r="AR36" s="6">
        <f>'RETROSPECTIVE FIM Scores'!AR36</f>
        <v>2</v>
      </c>
      <c r="AS36" s="6">
        <f>'RETROSPECTIVE FIM Scores'!AS36</f>
        <v>1</v>
      </c>
      <c r="AT36" s="6">
        <f>'RETROSPECTIVE FIM Scores'!AT36</f>
        <v>4</v>
      </c>
      <c r="AU36" s="6">
        <f>'RETROSPECTIVE FIM Scores'!AU36</f>
        <v>3</v>
      </c>
      <c r="AV36" s="6">
        <f>'RETROSPECTIVE FIM Scores'!AV36</f>
        <v>4</v>
      </c>
      <c r="AW36" s="6">
        <f>'RETROSPECTIVE FIM Scores'!AW36</f>
        <v>4</v>
      </c>
      <c r="AX36" s="6">
        <f>'RETROSPECTIVE FIM Scores'!AX36</f>
        <v>3</v>
      </c>
      <c r="AY36" s="6">
        <f>'RETROSPECTIVE FIM Scores'!AY36</f>
        <v>3</v>
      </c>
      <c r="AZ36" s="6">
        <f>'RETROSPECTIVE FIM Scores'!AZ36</f>
        <v>0</v>
      </c>
      <c r="BA36" s="6">
        <f>'RETROSPECTIVE FIM Scores'!BA36</f>
        <v>1</v>
      </c>
      <c r="BB36" s="6">
        <f>'RETROSPECTIVE FIM Scores'!BB36</f>
        <v>1</v>
      </c>
      <c r="BC36" s="6">
        <f>'RETROSPECTIVE FIM Scores'!BC36</f>
        <v>1</v>
      </c>
      <c r="BD36" s="6">
        <f>'RETROSPECTIVE FIM Scores'!BD36</f>
        <v>0</v>
      </c>
      <c r="BE36" s="6">
        <f>'RETROSPECTIVE FIM Scores'!BE36</f>
        <v>0</v>
      </c>
      <c r="BF36" s="18">
        <f t="shared" si="7"/>
        <v>1.1481481481481481</v>
      </c>
    </row>
    <row r="37" spans="1:58" x14ac:dyDescent="0.15">
      <c r="A37" s="8">
        <v>36</v>
      </c>
      <c r="B37" s="5" t="s">
        <v>120</v>
      </c>
      <c r="C37" s="14">
        <v>11203</v>
      </c>
      <c r="D37" s="14">
        <v>41163</v>
      </c>
      <c r="E37" s="16">
        <v>41177</v>
      </c>
      <c r="F37" s="17">
        <f t="shared" si="0"/>
        <v>82</v>
      </c>
      <c r="G37" s="2" t="s">
        <v>121</v>
      </c>
      <c r="H37" s="2" t="s">
        <v>0</v>
      </c>
      <c r="I37" s="2" t="s">
        <v>88</v>
      </c>
      <c r="J37">
        <v>1</v>
      </c>
      <c r="K37" s="41">
        <v>0</v>
      </c>
      <c r="M37" s="5">
        <f t="shared" si="6"/>
        <v>14</v>
      </c>
      <c r="N37" s="5">
        <f>'RETROSPECTIVE OMeq Intake'!A37</f>
        <v>35</v>
      </c>
      <c r="O37" s="20">
        <f>'RETROSPECTIVE OMeq Intake'!B37</f>
        <v>2.6923076923076925</v>
      </c>
      <c r="P37" s="21">
        <f>'RETROSPECTIVE OMeq Intake'!C37</f>
        <v>-5.4945054945054909E-2</v>
      </c>
      <c r="Q37" s="21">
        <f>'RETROSPECTIVE OMeq Intake'!D37</f>
        <v>4.2016806722689004E-3</v>
      </c>
      <c r="R37" s="9">
        <f>'RETROSPECTIVE OMeq Intake'!F37</f>
        <v>5</v>
      </c>
      <c r="S37" s="9">
        <f>LOOKUP(2,1/('RETROSPECTIVE OMeq Intake'!F37:AAC37&lt;&gt;""),'RETROSPECTIVE OMeq Intake'!F37:AAC37)</f>
        <v>10</v>
      </c>
      <c r="T37" s="9">
        <f t="shared" si="2"/>
        <v>-5</v>
      </c>
      <c r="U37" s="18">
        <f t="shared" si="3"/>
        <v>-0.35714285714285715</v>
      </c>
      <c r="V37" s="20">
        <f>'RETROSPECTIVE Pain Scores'!A37</f>
        <v>0</v>
      </c>
      <c r="W37" s="20">
        <f>'RETROSPECTIVE Pain Scores'!B37</f>
        <v>2</v>
      </c>
      <c r="X37" s="18">
        <f>'RETROSPECTIVE Pain Scores'!C37</f>
        <v>0.77906976744186052</v>
      </c>
      <c r="Y37" s="18">
        <f>'RETROSPECTIVE Pain Scores'!D37</f>
        <v>4.4666666666666668</v>
      </c>
      <c r="Z37" s="20">
        <f>'RETROSPECTIVE Pain Scores'!E37</f>
        <v>71</v>
      </c>
      <c r="AA37" s="20">
        <f>'RETROSPECTIVE Pain Scores'!F37</f>
        <v>0</v>
      </c>
      <c r="AB37" s="20">
        <f>'RETROSPECTIVE Pain Scores'!G37</f>
        <v>5</v>
      </c>
      <c r="AC37" s="20">
        <f>'RETROSPECTIVE Pain Scores'!H37</f>
        <v>0</v>
      </c>
      <c r="AD37" s="20">
        <f>'RETROSPECTIVE Pain Scores'!I37</f>
        <v>0</v>
      </c>
      <c r="AE37" s="20">
        <f>'RETROSPECTIVE Pain Scores'!J37</f>
        <v>4</v>
      </c>
      <c r="AF37" s="20">
        <f>'RETROSPECTIVE Pain Scores'!K37</f>
        <v>5</v>
      </c>
      <c r="AG37" s="20">
        <f>'RETROSPECTIVE Pain Scores'!L37</f>
        <v>1</v>
      </c>
      <c r="AH37" s="20">
        <f>'RETROSPECTIVE Pain Scores'!M37</f>
        <v>0</v>
      </c>
      <c r="AI37" s="20">
        <f>'RETROSPECTIVE Pain Scores'!N37</f>
        <v>0</v>
      </c>
      <c r="AJ37" s="20">
        <f>'RETROSPECTIVE Pain Scores'!O37</f>
        <v>0</v>
      </c>
      <c r="AK37" s="6">
        <f>SUM('RETROSPECTIVE FIM Scores'!B37:S37)</f>
        <v>60</v>
      </c>
      <c r="AL37" s="6">
        <f>SUM('RETROSPECTIVE FIM Scores'!U37:AL37)</f>
        <v>104</v>
      </c>
      <c r="AM37" s="6">
        <f t="shared" si="4"/>
        <v>44</v>
      </c>
      <c r="AN37" s="6">
        <f>'RETROSPECTIVE FIM Scores'!AN37</f>
        <v>6</v>
      </c>
      <c r="AO37" s="6">
        <f>'RETROSPECTIVE FIM Scores'!AO37</f>
        <v>2</v>
      </c>
      <c r="AP37" s="6">
        <f>'RETROSPECTIVE FIM Scores'!AP37</f>
        <v>0</v>
      </c>
      <c r="AQ37" s="6">
        <f>'RETROSPECTIVE FIM Scores'!AQ37</f>
        <v>1</v>
      </c>
      <c r="AR37" s="6">
        <f>'RETROSPECTIVE FIM Scores'!AR37</f>
        <v>3</v>
      </c>
      <c r="AS37" s="6">
        <f>'RETROSPECTIVE FIM Scores'!AS37</f>
        <v>3</v>
      </c>
      <c r="AT37" s="6">
        <f>'RETROSPECTIVE FIM Scores'!AT37</f>
        <v>4</v>
      </c>
      <c r="AU37" s="6">
        <f>'RETROSPECTIVE FIM Scores'!AU37</f>
        <v>5</v>
      </c>
      <c r="AV37" s="6">
        <f>'RETROSPECTIVE FIM Scores'!AV37</f>
        <v>4</v>
      </c>
      <c r="AW37" s="6">
        <f>'RETROSPECTIVE FIM Scores'!AW37</f>
        <v>6</v>
      </c>
      <c r="AX37" s="6">
        <f>'RETROSPECTIVE FIM Scores'!AX37</f>
        <v>4</v>
      </c>
      <c r="AY37" s="6">
        <f>'RETROSPECTIVE FIM Scores'!AY37</f>
        <v>2</v>
      </c>
      <c r="AZ37" s="6">
        <f>'RETROSPECTIVE FIM Scores'!AZ37</f>
        <v>3</v>
      </c>
      <c r="BA37" s="6">
        <f>'RETROSPECTIVE FIM Scores'!BA37</f>
        <v>0</v>
      </c>
      <c r="BB37" s="6">
        <f>'RETROSPECTIVE FIM Scores'!BB37</f>
        <v>0</v>
      </c>
      <c r="BC37" s="6">
        <f>'RETROSPECTIVE FIM Scores'!BC37</f>
        <v>1</v>
      </c>
      <c r="BD37" s="6">
        <f>'RETROSPECTIVE FIM Scores'!BD37</f>
        <v>0</v>
      </c>
      <c r="BE37" s="6">
        <f>'RETROSPECTIVE FIM Scores'!BE37</f>
        <v>0</v>
      </c>
      <c r="BF37" s="18">
        <f t="shared" si="7"/>
        <v>3.1428571428571428</v>
      </c>
    </row>
    <row r="38" spans="1:58" x14ac:dyDescent="0.15">
      <c r="A38" s="8">
        <v>37</v>
      </c>
      <c r="B38" s="5" t="s">
        <v>1</v>
      </c>
      <c r="C38" s="14">
        <v>20819</v>
      </c>
      <c r="D38" s="14">
        <v>41160</v>
      </c>
      <c r="E38" s="16">
        <v>41178</v>
      </c>
      <c r="F38" s="17">
        <f t="shared" si="0"/>
        <v>55</v>
      </c>
      <c r="G38" s="2" t="s">
        <v>2</v>
      </c>
      <c r="H38" s="2" t="s">
        <v>3</v>
      </c>
      <c r="I38" s="2" t="s">
        <v>4</v>
      </c>
      <c r="J38">
        <v>0</v>
      </c>
      <c r="K38" s="41">
        <v>0</v>
      </c>
      <c r="M38" s="5">
        <f t="shared" si="6"/>
        <v>18</v>
      </c>
      <c r="N38" s="5">
        <f>'RETROSPECTIVE OMeq Intake'!A38</f>
        <v>60</v>
      </c>
      <c r="O38" s="20">
        <f>'RETROSPECTIVE OMeq Intake'!B38</f>
        <v>3.5294117647058822</v>
      </c>
      <c r="P38" s="21">
        <f>'RETROSPECTIVE OMeq Intake'!C38</f>
        <v>6.1274509803921531E-2</v>
      </c>
      <c r="Q38" s="21">
        <f>'RETROSPECTIVE OMeq Intake'!D38</f>
        <v>3.4955257270693468E-3</v>
      </c>
      <c r="R38" s="9">
        <f>'RETROSPECTIVE OMeq Intake'!F38</f>
        <v>0</v>
      </c>
      <c r="S38" s="9">
        <f>LOOKUP(2,1/('RETROSPECTIVE OMeq Intake'!F38:AAC38&lt;&gt;""),'RETROSPECTIVE OMeq Intake'!F38:AAC38)</f>
        <v>0</v>
      </c>
      <c r="T38" s="9">
        <f t="shared" si="2"/>
        <v>0</v>
      </c>
      <c r="U38" s="18">
        <f t="shared" si="3"/>
        <v>0</v>
      </c>
      <c r="V38" s="20">
        <f>'RETROSPECTIVE Pain Scores'!A38</f>
        <v>0</v>
      </c>
      <c r="W38" s="20">
        <f>'RETROSPECTIVE Pain Scores'!B38</f>
        <v>8</v>
      </c>
      <c r="X38" s="18">
        <f>'RETROSPECTIVE Pain Scores'!C38</f>
        <v>1.0317460317460319</v>
      </c>
      <c r="Y38" s="18">
        <f>'RETROSPECTIVE Pain Scores'!D38</f>
        <v>7.2222222222222223</v>
      </c>
      <c r="Z38" s="20">
        <f>'RETROSPECTIVE Pain Scores'!E38</f>
        <v>54</v>
      </c>
      <c r="AA38" s="20">
        <f>'RETROSPECTIVE Pain Scores'!F38</f>
        <v>0</v>
      </c>
      <c r="AB38" s="20">
        <f>'RETROSPECTIVE Pain Scores'!G38</f>
        <v>0</v>
      </c>
      <c r="AC38" s="20">
        <f>'RETROSPECTIVE Pain Scores'!H38</f>
        <v>0</v>
      </c>
      <c r="AD38" s="20">
        <f>'RETROSPECTIVE Pain Scores'!I38</f>
        <v>0</v>
      </c>
      <c r="AE38" s="20">
        <f>'RETROSPECTIVE Pain Scores'!J38</f>
        <v>0</v>
      </c>
      <c r="AF38" s="20">
        <f>'RETROSPECTIVE Pain Scores'!K38</f>
        <v>2</v>
      </c>
      <c r="AG38" s="20">
        <f>'RETROSPECTIVE Pain Scores'!L38</f>
        <v>3</v>
      </c>
      <c r="AH38" s="20">
        <f>'RETROSPECTIVE Pain Scores'!M38</f>
        <v>4</v>
      </c>
      <c r="AI38" s="20">
        <f>'RETROSPECTIVE Pain Scores'!N38</f>
        <v>0</v>
      </c>
      <c r="AJ38" s="20">
        <f>'RETROSPECTIVE Pain Scores'!O38</f>
        <v>0</v>
      </c>
      <c r="AK38" s="6">
        <f>SUM('RETROSPECTIVE FIM Scores'!B38:S38)</f>
        <v>75</v>
      </c>
      <c r="AL38" s="6">
        <f>SUM('RETROSPECTIVE FIM Scores'!U38:AL38)</f>
        <v>97</v>
      </c>
      <c r="AM38" s="6">
        <f t="shared" si="4"/>
        <v>22</v>
      </c>
      <c r="AN38" s="6">
        <f>'RETROSPECTIVE FIM Scores'!AN38</f>
        <v>2</v>
      </c>
      <c r="AO38" s="6">
        <f>'RETROSPECTIVE FIM Scores'!AO38</f>
        <v>-1</v>
      </c>
      <c r="AP38" s="6">
        <f>'RETROSPECTIVE FIM Scores'!AP38</f>
        <v>2</v>
      </c>
      <c r="AQ38" s="6">
        <f>'RETROSPECTIVE FIM Scores'!AQ38</f>
        <v>3</v>
      </c>
      <c r="AR38" s="6">
        <f>'RETROSPECTIVE FIM Scores'!AR38</f>
        <v>1</v>
      </c>
      <c r="AS38" s="6">
        <f>'RETROSPECTIVE FIM Scores'!AS38</f>
        <v>6</v>
      </c>
      <c r="AT38" s="6">
        <f>'RETROSPECTIVE FIM Scores'!AT38</f>
        <v>3</v>
      </c>
      <c r="AU38" s="6">
        <f>'RETROSPECTIVE FIM Scores'!AU38</f>
        <v>2</v>
      </c>
      <c r="AV38" s="6">
        <f>'RETROSPECTIVE FIM Scores'!AV38</f>
        <v>3</v>
      </c>
      <c r="AW38" s="6">
        <f>'RETROSPECTIVE FIM Scores'!AW38</f>
        <v>1</v>
      </c>
      <c r="AX38" s="6">
        <f>'RETROSPECTIVE FIM Scores'!AX38</f>
        <v>2</v>
      </c>
      <c r="AY38" s="6">
        <f>'RETROSPECTIVE FIM Scores'!AY38</f>
        <v>1</v>
      </c>
      <c r="AZ38" s="6">
        <f>'RETROSPECTIVE FIM Scores'!AZ38</f>
        <v>0</v>
      </c>
      <c r="BA38" s="6">
        <f>'RETROSPECTIVE FIM Scores'!BA38</f>
        <v>0</v>
      </c>
      <c r="BB38" s="6">
        <f>'RETROSPECTIVE FIM Scores'!BB38</f>
        <v>0</v>
      </c>
      <c r="BC38" s="6">
        <f>'RETROSPECTIVE FIM Scores'!BC38</f>
        <v>-3</v>
      </c>
      <c r="BD38" s="6">
        <f>'RETROSPECTIVE FIM Scores'!BD38</f>
        <v>0</v>
      </c>
      <c r="BE38" s="6">
        <f>'RETROSPECTIVE FIM Scores'!BE38</f>
        <v>0</v>
      </c>
      <c r="BF38" s="18">
        <f t="shared" si="7"/>
        <v>1.2222222222222223</v>
      </c>
    </row>
    <row r="39" spans="1:58" x14ac:dyDescent="0.15">
      <c r="A39" s="8">
        <v>38</v>
      </c>
      <c r="B39" s="5" t="s">
        <v>5</v>
      </c>
      <c r="C39" s="14">
        <v>25273</v>
      </c>
      <c r="D39" s="14">
        <v>41153</v>
      </c>
      <c r="E39" s="16">
        <v>41164</v>
      </c>
      <c r="F39" s="17">
        <f t="shared" si="0"/>
        <v>43</v>
      </c>
      <c r="G39" s="2" t="s">
        <v>2</v>
      </c>
      <c r="H39" s="2" t="s">
        <v>0</v>
      </c>
      <c r="I39" s="2" t="s">
        <v>88</v>
      </c>
      <c r="J39">
        <v>0</v>
      </c>
      <c r="K39" s="41">
        <v>0</v>
      </c>
      <c r="M39" s="5">
        <f t="shared" si="6"/>
        <v>11</v>
      </c>
      <c r="N39" s="5">
        <f>'RETROSPECTIVE OMeq Intake'!A39</f>
        <v>72</v>
      </c>
      <c r="O39" s="20">
        <f>'RETROSPECTIVE OMeq Intake'!B39</f>
        <v>7.2</v>
      </c>
      <c r="P39" s="21">
        <f>'RETROSPECTIVE OMeq Intake'!C39</f>
        <v>4.8484848484848637E-2</v>
      </c>
      <c r="Q39" s="21">
        <f>'RETROSPECTIVE OMeq Intake'!D39</f>
        <v>6.1842918985776513E-4</v>
      </c>
      <c r="R39" s="9">
        <f>'RETROSPECTIVE OMeq Intake'!F39</f>
        <v>16</v>
      </c>
      <c r="S39" s="9">
        <f>LOOKUP(2,1/('RETROSPECTIVE OMeq Intake'!F39:AAC39&lt;&gt;""),'RETROSPECTIVE OMeq Intake'!F39:AAC39)</f>
        <v>8</v>
      </c>
      <c r="T39" s="9">
        <f t="shared" si="2"/>
        <v>8</v>
      </c>
      <c r="U39" s="18">
        <f t="shared" si="3"/>
        <v>0.72727272727272729</v>
      </c>
      <c r="V39" s="20">
        <f>'RETROSPECTIVE Pain Scores'!A39</f>
        <v>0</v>
      </c>
      <c r="W39" s="20">
        <f>'RETROSPECTIVE Pain Scores'!B39</f>
        <v>2</v>
      </c>
      <c r="X39" s="18">
        <f>'RETROSPECTIVE Pain Scores'!C39</f>
        <v>0.82539682539682535</v>
      </c>
      <c r="Y39" s="18">
        <f>'RETROSPECTIVE Pain Scores'!D39</f>
        <v>4.333333333333333</v>
      </c>
      <c r="Z39" s="20">
        <f>'RETROSPECTIVE Pain Scores'!E39</f>
        <v>51</v>
      </c>
      <c r="AA39" s="20">
        <f>'RETROSPECTIVE Pain Scores'!F39</f>
        <v>0</v>
      </c>
      <c r="AB39" s="20">
        <f>'RETROSPECTIVE Pain Scores'!G39</f>
        <v>5</v>
      </c>
      <c r="AC39" s="20">
        <f>'RETROSPECTIVE Pain Scores'!H39</f>
        <v>2</v>
      </c>
      <c r="AD39" s="20">
        <f>'RETROSPECTIVE Pain Scores'!I39</f>
        <v>0</v>
      </c>
      <c r="AE39" s="20">
        <f>'RETROSPECTIVE Pain Scores'!J39</f>
        <v>0</v>
      </c>
      <c r="AF39" s="20">
        <f>'RETROSPECTIVE Pain Scores'!K39</f>
        <v>2</v>
      </c>
      <c r="AG39" s="20">
        <f>'RETROSPECTIVE Pain Scores'!L39</f>
        <v>0</v>
      </c>
      <c r="AH39" s="20">
        <f>'RETROSPECTIVE Pain Scores'!M39</f>
        <v>3</v>
      </c>
      <c r="AI39" s="20">
        <f>'RETROSPECTIVE Pain Scores'!N39</f>
        <v>0</v>
      </c>
      <c r="AJ39" s="20">
        <f>'RETROSPECTIVE Pain Scores'!O39</f>
        <v>0</v>
      </c>
      <c r="AK39" s="6">
        <f>SUM('RETROSPECTIVE FIM Scores'!B39:S39)</f>
        <v>78</v>
      </c>
      <c r="AL39" s="6">
        <f>SUM('RETROSPECTIVE FIM Scores'!U39:AL39)</f>
        <v>106</v>
      </c>
      <c r="AM39" s="6">
        <f t="shared" si="4"/>
        <v>28</v>
      </c>
      <c r="AN39" s="6">
        <f>'RETROSPECTIVE FIM Scores'!AN39</f>
        <v>0</v>
      </c>
      <c r="AO39" s="6">
        <f>'RETROSPECTIVE FIM Scores'!AO39</f>
        <v>0</v>
      </c>
      <c r="AP39" s="6">
        <f>'RETROSPECTIVE FIM Scores'!AP39</f>
        <v>0</v>
      </c>
      <c r="AQ39" s="6">
        <f>'RETROSPECTIVE FIM Scores'!AQ39</f>
        <v>2</v>
      </c>
      <c r="AR39" s="6">
        <f>'RETROSPECTIVE FIM Scores'!AR39</f>
        <v>1</v>
      </c>
      <c r="AS39" s="6">
        <f>'RETROSPECTIVE FIM Scores'!AS39</f>
        <v>2</v>
      </c>
      <c r="AT39" s="6">
        <f>'RETROSPECTIVE FIM Scores'!AT39</f>
        <v>1</v>
      </c>
      <c r="AU39" s="6">
        <f>'RETROSPECTIVE FIM Scores'!AU39</f>
        <v>3</v>
      </c>
      <c r="AV39" s="6">
        <f>'RETROSPECTIVE FIM Scores'!AV39</f>
        <v>7</v>
      </c>
      <c r="AW39" s="6">
        <f>'RETROSPECTIVE FIM Scores'!AW39</f>
        <v>2</v>
      </c>
      <c r="AX39" s="6">
        <f>'RETROSPECTIVE FIM Scores'!AX39</f>
        <v>3</v>
      </c>
      <c r="AY39" s="6">
        <f>'RETROSPECTIVE FIM Scores'!AY39</f>
        <v>3</v>
      </c>
      <c r="AZ39" s="6">
        <f>'RETROSPECTIVE FIM Scores'!AZ39</f>
        <v>-2</v>
      </c>
      <c r="BA39" s="6">
        <f>'RETROSPECTIVE FIM Scores'!BA39</f>
        <v>1</v>
      </c>
      <c r="BB39" s="6">
        <f>'RETROSPECTIVE FIM Scores'!BB39</f>
        <v>1</v>
      </c>
      <c r="BC39" s="6">
        <f>'RETROSPECTIVE FIM Scores'!BC39</f>
        <v>2</v>
      </c>
      <c r="BD39" s="6">
        <f>'RETROSPECTIVE FIM Scores'!BD39</f>
        <v>1</v>
      </c>
      <c r="BE39" s="6">
        <f>'RETROSPECTIVE FIM Scores'!BE39</f>
        <v>1</v>
      </c>
      <c r="BF39" s="18">
        <f t="shared" si="7"/>
        <v>2.5454545454545454</v>
      </c>
    </row>
    <row r="40" spans="1:58" x14ac:dyDescent="0.15">
      <c r="A40" s="8">
        <v>39</v>
      </c>
      <c r="B40" s="5" t="s">
        <v>271</v>
      </c>
      <c r="C40" s="14">
        <v>19680</v>
      </c>
      <c r="D40" s="14">
        <v>41153</v>
      </c>
      <c r="E40" s="16">
        <v>41172</v>
      </c>
      <c r="F40" s="17">
        <f t="shared" si="0"/>
        <v>58</v>
      </c>
      <c r="G40" s="2" t="s">
        <v>272</v>
      </c>
      <c r="H40" s="2" t="s">
        <v>186</v>
      </c>
      <c r="I40" s="2" t="s">
        <v>273</v>
      </c>
      <c r="J40">
        <v>0</v>
      </c>
      <c r="K40" s="41">
        <v>1</v>
      </c>
      <c r="M40" s="5">
        <f t="shared" si="6"/>
        <v>19</v>
      </c>
      <c r="N40" s="5">
        <f>'RETROSPECTIVE OMeq Intake'!A40</f>
        <v>350</v>
      </c>
      <c r="O40" s="20">
        <f>'RETROSPECTIVE OMeq Intake'!B40</f>
        <v>19.444444444444443</v>
      </c>
      <c r="P40" s="21">
        <f>'RETROSPECTIVE OMeq Intake'!C40</f>
        <v>1.3622291021671826</v>
      </c>
      <c r="Q40" s="21">
        <f>'RETROSPECTIVE OMeq Intake'!D40</f>
        <v>0.46237947810703212</v>
      </c>
      <c r="R40" s="9">
        <f>'RETROSPECTIVE OMeq Intake'!F40</f>
        <v>5</v>
      </c>
      <c r="S40" s="9">
        <f>LOOKUP(2,1/('RETROSPECTIVE OMeq Intake'!F40:AAC40&lt;&gt;""),'RETROSPECTIVE OMeq Intake'!F40:AAC40)</f>
        <v>40</v>
      </c>
      <c r="T40" s="9">
        <f t="shared" si="2"/>
        <v>-35</v>
      </c>
      <c r="U40" s="18">
        <f t="shared" si="3"/>
        <v>-1.8421052631578947</v>
      </c>
      <c r="V40" s="20">
        <f>'RETROSPECTIVE Pain Scores'!A40</f>
        <v>0</v>
      </c>
      <c r="W40" s="20">
        <f>'RETROSPECTIVE Pain Scores'!B40</f>
        <v>3</v>
      </c>
      <c r="X40" s="18">
        <f>'RETROSPECTIVE Pain Scores'!C40</f>
        <v>3.8301886792452828</v>
      </c>
      <c r="Y40" s="18">
        <f>'RETROSPECTIVE Pain Scores'!D40</f>
        <v>5.2956521739130435</v>
      </c>
      <c r="Z40" s="20">
        <f>'RETROSPECTIVE Pain Scores'!E40</f>
        <v>44</v>
      </c>
      <c r="AA40" s="20">
        <f>'RETROSPECTIVE Pain Scores'!F40</f>
        <v>0</v>
      </c>
      <c r="AB40" s="20">
        <f>'RETROSPECTIVE Pain Scores'!G40</f>
        <v>15</v>
      </c>
      <c r="AC40" s="20">
        <f>'RETROSPECTIVE Pain Scores'!H40</f>
        <v>33</v>
      </c>
      <c r="AD40" s="20">
        <f>'RETROSPECTIVE Pain Scores'!I40</f>
        <v>4</v>
      </c>
      <c r="AE40" s="20">
        <f>'RETROSPECTIVE Pain Scores'!J40</f>
        <v>2</v>
      </c>
      <c r="AF40" s="20">
        <f>'RETROSPECTIVE Pain Scores'!K40</f>
        <v>9</v>
      </c>
      <c r="AG40" s="20">
        <f>'RETROSPECTIVE Pain Scores'!L40</f>
        <v>20</v>
      </c>
      <c r="AH40" s="20">
        <f>'RETROSPECTIVE Pain Scores'!M40</f>
        <v>28</v>
      </c>
      <c r="AI40" s="20">
        <f>'RETROSPECTIVE Pain Scores'!N40</f>
        <v>4</v>
      </c>
      <c r="AJ40" s="20">
        <f>'RETROSPECTIVE Pain Scores'!O40</f>
        <v>0</v>
      </c>
      <c r="AK40" s="6">
        <f>SUM('RETROSPECTIVE FIM Scores'!B40:S40)</f>
        <v>63</v>
      </c>
      <c r="AL40" s="6">
        <f>SUM('RETROSPECTIVE FIM Scores'!U40:AL40)</f>
        <v>94</v>
      </c>
      <c r="AM40" s="6">
        <f t="shared" si="4"/>
        <v>31</v>
      </c>
      <c r="AN40" s="6">
        <f>'RETROSPECTIVE FIM Scores'!AN40</f>
        <v>0</v>
      </c>
      <c r="AO40" s="6">
        <f>'RETROSPECTIVE FIM Scores'!AO40</f>
        <v>5</v>
      </c>
      <c r="AP40" s="6">
        <f>'RETROSPECTIVE FIM Scores'!AP40</f>
        <v>2</v>
      </c>
      <c r="AQ40" s="6">
        <f>'RETROSPECTIVE FIM Scores'!AQ40</f>
        <v>2</v>
      </c>
      <c r="AR40" s="6">
        <f>'RETROSPECTIVE FIM Scores'!AR40</f>
        <v>2</v>
      </c>
      <c r="AS40" s="6">
        <f>'RETROSPECTIVE FIM Scores'!AS40</f>
        <v>3</v>
      </c>
      <c r="AT40" s="6">
        <f>'RETROSPECTIVE FIM Scores'!AT40</f>
        <v>2</v>
      </c>
      <c r="AU40" s="6">
        <f>'RETROSPECTIVE FIM Scores'!AU40</f>
        <v>2</v>
      </c>
      <c r="AV40" s="6">
        <f>'RETROSPECTIVE FIM Scores'!AV40</f>
        <v>4</v>
      </c>
      <c r="AW40" s="6">
        <f>'RETROSPECTIVE FIM Scores'!AW40</f>
        <v>4</v>
      </c>
      <c r="AX40" s="6">
        <f>'RETROSPECTIVE FIM Scores'!AX40</f>
        <v>3</v>
      </c>
      <c r="AY40" s="6">
        <f>'RETROSPECTIVE FIM Scores'!AY40</f>
        <v>1</v>
      </c>
      <c r="AZ40" s="6">
        <f>'RETROSPECTIVE FIM Scores'!AZ40</f>
        <v>0</v>
      </c>
      <c r="BA40" s="6">
        <f>'RETROSPECTIVE FIM Scores'!BA40</f>
        <v>0</v>
      </c>
      <c r="BB40" s="6">
        <f>'RETROSPECTIVE FIM Scores'!BB40</f>
        <v>0</v>
      </c>
      <c r="BC40" s="6">
        <f>'RETROSPECTIVE FIM Scores'!BC40</f>
        <v>1</v>
      </c>
      <c r="BD40" s="6">
        <f>'RETROSPECTIVE FIM Scores'!BD40</f>
        <v>0</v>
      </c>
      <c r="BE40" s="6">
        <f>'RETROSPECTIVE FIM Scores'!BE40</f>
        <v>0</v>
      </c>
      <c r="BF40" s="18">
        <f t="shared" si="7"/>
        <v>1.631578947368421</v>
      </c>
    </row>
    <row r="41" spans="1:58" x14ac:dyDescent="0.15">
      <c r="A41" s="8">
        <v>40</v>
      </c>
      <c r="B41" s="5" t="s">
        <v>274</v>
      </c>
      <c r="C41" s="14">
        <v>27263</v>
      </c>
      <c r="D41" s="14">
        <v>41153</v>
      </c>
      <c r="E41" s="16">
        <v>41164</v>
      </c>
      <c r="F41" s="17">
        <f t="shared" si="0"/>
        <v>38</v>
      </c>
      <c r="G41" s="2" t="s">
        <v>272</v>
      </c>
      <c r="H41" s="2" t="s">
        <v>268</v>
      </c>
      <c r="I41" s="2" t="s">
        <v>269</v>
      </c>
      <c r="J41">
        <v>0</v>
      </c>
      <c r="K41" s="41">
        <v>0</v>
      </c>
      <c r="M41" s="5">
        <f t="shared" si="6"/>
        <v>11</v>
      </c>
      <c r="N41" s="5">
        <f>'RETROSPECTIVE OMeq Intake'!A41</f>
        <v>100</v>
      </c>
      <c r="O41" s="20">
        <f>'RETROSPECTIVE OMeq Intake'!B41</f>
        <v>10</v>
      </c>
      <c r="P41" s="21">
        <f>'RETROSPECTIVE OMeq Intake'!C41</f>
        <v>1.0909090909090908</v>
      </c>
      <c r="Q41" s="21">
        <f>'RETROSPECTIVE OMeq Intake'!D41</f>
        <v>0.11944260119442604</v>
      </c>
      <c r="R41" s="9">
        <f>'RETROSPECTIVE OMeq Intake'!F41</f>
        <v>8</v>
      </c>
      <c r="S41" s="9">
        <f>LOOKUP(2,1/('RETROSPECTIVE OMeq Intake'!F41:AAC41&lt;&gt;""),'RETROSPECTIVE OMeq Intake'!F41:AAC41)</f>
        <v>34</v>
      </c>
      <c r="T41" s="9">
        <f t="shared" si="2"/>
        <v>-26</v>
      </c>
      <c r="U41" s="18">
        <f t="shared" si="3"/>
        <v>-2.3636363636363638</v>
      </c>
      <c r="V41" s="20">
        <f>'RETROSPECTIVE Pain Scores'!A41</f>
        <v>0</v>
      </c>
      <c r="W41" s="20">
        <f>'RETROSPECTIVE Pain Scores'!B41</f>
        <v>5</v>
      </c>
      <c r="X41" s="18">
        <f>'RETROSPECTIVE Pain Scores'!C41</f>
        <v>0.60606060606060608</v>
      </c>
      <c r="Y41" s="18">
        <f>'RETROSPECTIVE Pain Scores'!D41</f>
        <v>4.4444444444444446</v>
      </c>
      <c r="Z41" s="20">
        <f>'RETROSPECTIVE Pain Scores'!E41</f>
        <v>57</v>
      </c>
      <c r="AA41" s="20">
        <f>'RETROSPECTIVE Pain Scores'!F41</f>
        <v>0</v>
      </c>
      <c r="AB41" s="20">
        <f>'RETROSPECTIVE Pain Scores'!G41</f>
        <v>2</v>
      </c>
      <c r="AC41" s="20">
        <f>'RETROSPECTIVE Pain Scores'!H41</f>
        <v>0</v>
      </c>
      <c r="AD41" s="20">
        <f>'RETROSPECTIVE Pain Scores'!I41</f>
        <v>0</v>
      </c>
      <c r="AE41" s="20">
        <f>'RETROSPECTIVE Pain Scores'!J41</f>
        <v>6</v>
      </c>
      <c r="AF41" s="20">
        <f>'RETROSPECTIVE Pain Scores'!K41</f>
        <v>1</v>
      </c>
      <c r="AG41" s="20">
        <f>'RETROSPECTIVE Pain Scores'!L41</f>
        <v>0</v>
      </c>
      <c r="AH41" s="20">
        <f>'RETROSPECTIVE Pain Scores'!M41</f>
        <v>0</v>
      </c>
      <c r="AI41" s="20">
        <f>'RETROSPECTIVE Pain Scores'!N41</f>
        <v>0</v>
      </c>
      <c r="AJ41" s="20">
        <f>'RETROSPECTIVE Pain Scores'!O41</f>
        <v>0</v>
      </c>
      <c r="AK41" s="6">
        <f>SUM('RETROSPECTIVE FIM Scores'!B41:S41)</f>
        <v>83</v>
      </c>
      <c r="AL41" s="6">
        <f>SUM('RETROSPECTIVE FIM Scores'!U41:AL41)</f>
        <v>112</v>
      </c>
      <c r="AM41" s="6">
        <f t="shared" si="4"/>
        <v>29</v>
      </c>
      <c r="AN41" s="6">
        <f>'RETROSPECTIVE FIM Scores'!AN41</f>
        <v>0</v>
      </c>
      <c r="AO41" s="6">
        <f>'RETROSPECTIVE FIM Scores'!AO41</f>
        <v>0</v>
      </c>
      <c r="AP41" s="6">
        <f>'RETROSPECTIVE FIM Scores'!AP41</f>
        <v>0</v>
      </c>
      <c r="AQ41" s="6">
        <f>'RETROSPECTIVE FIM Scores'!AQ41</f>
        <v>2</v>
      </c>
      <c r="AR41" s="6">
        <f>'RETROSPECTIVE FIM Scores'!AR41</f>
        <v>2</v>
      </c>
      <c r="AS41" s="6">
        <f>'RETROSPECTIVE FIM Scores'!AS41</f>
        <v>4</v>
      </c>
      <c r="AT41" s="6">
        <f>'RETROSPECTIVE FIM Scores'!AT41</f>
        <v>3</v>
      </c>
      <c r="AU41" s="6">
        <f>'RETROSPECTIVE FIM Scores'!AU41</f>
        <v>3</v>
      </c>
      <c r="AV41" s="6">
        <f>'RETROSPECTIVE FIM Scores'!AV41</f>
        <v>3</v>
      </c>
      <c r="AW41" s="6">
        <f>'RETROSPECTIVE FIM Scores'!AW41</f>
        <v>3</v>
      </c>
      <c r="AX41" s="6">
        <f>'RETROSPECTIVE FIM Scores'!AX41</f>
        <v>4</v>
      </c>
      <c r="AY41" s="6">
        <f>'RETROSPECTIVE FIM Scores'!AY41</f>
        <v>1</v>
      </c>
      <c r="AZ41" s="6">
        <f>'RETROSPECTIVE FIM Scores'!AZ41</f>
        <v>4</v>
      </c>
      <c r="BA41" s="6">
        <f>'RETROSPECTIVE FIM Scores'!BA41</f>
        <v>0</v>
      </c>
      <c r="BB41" s="6">
        <f>'RETROSPECTIVE FIM Scores'!BB41</f>
        <v>0</v>
      </c>
      <c r="BC41" s="6">
        <f>'RETROSPECTIVE FIM Scores'!BC41</f>
        <v>0</v>
      </c>
      <c r="BD41" s="6">
        <f>'RETROSPECTIVE FIM Scores'!BD41</f>
        <v>0</v>
      </c>
      <c r="BE41" s="6">
        <f>'RETROSPECTIVE FIM Scores'!BE41</f>
        <v>0</v>
      </c>
      <c r="BF41" s="18">
        <f t="shared" si="7"/>
        <v>2.6363636363636362</v>
      </c>
    </row>
    <row r="42" spans="1:58" x14ac:dyDescent="0.15">
      <c r="A42" s="8">
        <v>41</v>
      </c>
      <c r="B42" s="5" t="s">
        <v>27</v>
      </c>
      <c r="C42" s="14">
        <v>15242</v>
      </c>
      <c r="D42" s="14">
        <v>41151</v>
      </c>
      <c r="E42" s="16">
        <v>41164</v>
      </c>
      <c r="F42" s="17">
        <f t="shared" si="0"/>
        <v>70</v>
      </c>
      <c r="G42" s="2" t="s">
        <v>28</v>
      </c>
      <c r="H42" s="2" t="s">
        <v>128</v>
      </c>
      <c r="I42" s="2" t="s">
        <v>117</v>
      </c>
      <c r="J42">
        <v>1</v>
      </c>
      <c r="K42" s="41">
        <v>1</v>
      </c>
      <c r="M42" s="5">
        <f t="shared" si="6"/>
        <v>13</v>
      </c>
      <c r="N42" s="5">
        <f>'RETROSPECTIVE OMeq Intake'!A42</f>
        <v>1090</v>
      </c>
      <c r="O42" s="20">
        <f>'RETROSPECTIVE OMeq Intake'!B42</f>
        <v>90.833333333333329</v>
      </c>
      <c r="P42" s="21">
        <f>'RETROSPECTIVE OMeq Intake'!C42</f>
        <v>0.1048951048951049</v>
      </c>
      <c r="Q42" s="21">
        <f>'RETROSPECTIVE OMeq Intake'!D42</f>
        <v>1.7164653528289889E-2</v>
      </c>
      <c r="R42" s="9">
        <f>'RETROSPECTIVE OMeq Intake'!F42</f>
        <v>90</v>
      </c>
      <c r="S42" s="9">
        <f>LOOKUP(2,1/('RETROSPECTIVE OMeq Intake'!F42:AAC42&lt;&gt;""),'RETROSPECTIVE OMeq Intake'!F42:AAC42)</f>
        <v>90</v>
      </c>
      <c r="T42" s="9">
        <f t="shared" si="2"/>
        <v>0</v>
      </c>
      <c r="U42" s="18">
        <f t="shared" si="3"/>
        <v>0</v>
      </c>
      <c r="V42" s="20">
        <f>'RETROSPECTIVE Pain Scores'!A42</f>
        <v>0</v>
      </c>
      <c r="W42" s="20">
        <f>'RETROSPECTIVE Pain Scores'!B42</f>
        <v>2</v>
      </c>
      <c r="X42" s="18">
        <f>'RETROSPECTIVE Pain Scores'!C42</f>
        <v>0.81818181818181823</v>
      </c>
      <c r="Y42" s="18">
        <f>'RETROSPECTIVE Pain Scores'!D42</f>
        <v>3.6</v>
      </c>
      <c r="Z42" s="20">
        <f>'RETROSPECTIVE Pain Scores'!E42</f>
        <v>51</v>
      </c>
      <c r="AA42" s="20">
        <f>'RETROSPECTIVE Pain Scores'!F42</f>
        <v>1</v>
      </c>
      <c r="AB42" s="20">
        <f>'RETROSPECTIVE Pain Scores'!G42</f>
        <v>6</v>
      </c>
      <c r="AC42" s="20">
        <f>'RETROSPECTIVE Pain Scores'!H42</f>
        <v>0</v>
      </c>
      <c r="AD42" s="20">
        <f>'RETROSPECTIVE Pain Scores'!I42</f>
        <v>2</v>
      </c>
      <c r="AE42" s="20">
        <f>'RETROSPECTIVE Pain Scores'!J42</f>
        <v>3</v>
      </c>
      <c r="AF42" s="20">
        <f>'RETROSPECTIVE Pain Scores'!K42</f>
        <v>3</v>
      </c>
      <c r="AG42" s="20">
        <f>'RETROSPECTIVE Pain Scores'!L42</f>
        <v>0</v>
      </c>
      <c r="AH42" s="20">
        <f>'RETROSPECTIVE Pain Scores'!M42</f>
        <v>0</v>
      </c>
      <c r="AI42" s="20">
        <f>'RETROSPECTIVE Pain Scores'!N42</f>
        <v>0</v>
      </c>
      <c r="AJ42" s="20">
        <f>'RETROSPECTIVE Pain Scores'!O42</f>
        <v>0</v>
      </c>
      <c r="AK42" s="6">
        <f>SUM('RETROSPECTIVE FIM Scores'!B42:S42)</f>
        <v>40</v>
      </c>
      <c r="AL42" s="6">
        <f>SUM('RETROSPECTIVE FIM Scores'!U42:AL42)</f>
        <v>82</v>
      </c>
      <c r="AM42" s="6">
        <f t="shared" si="4"/>
        <v>42</v>
      </c>
      <c r="AN42" s="6">
        <f>'RETROSPECTIVE FIM Scores'!AN42</f>
        <v>6</v>
      </c>
      <c r="AO42" s="6">
        <f>'RETROSPECTIVE FIM Scores'!AO42</f>
        <v>5</v>
      </c>
      <c r="AP42" s="6">
        <f>'RETROSPECTIVE FIM Scores'!AP42</f>
        <v>1</v>
      </c>
      <c r="AQ42" s="6">
        <f>'RETROSPECTIVE FIM Scores'!AQ42</f>
        <v>0</v>
      </c>
      <c r="AR42" s="6">
        <f>'RETROSPECTIVE FIM Scores'!AR42</f>
        <v>1</v>
      </c>
      <c r="AS42" s="6">
        <f>'RETROSPECTIVE FIM Scores'!AS42</f>
        <v>1</v>
      </c>
      <c r="AT42" s="6">
        <f>'RETROSPECTIVE FIM Scores'!AT42</f>
        <v>3</v>
      </c>
      <c r="AU42" s="6">
        <f>'RETROSPECTIVE FIM Scores'!AU42</f>
        <v>4</v>
      </c>
      <c r="AV42" s="6">
        <f>'RETROSPECTIVE FIM Scores'!AV42</f>
        <v>2</v>
      </c>
      <c r="AW42" s="6">
        <f>'RETROSPECTIVE FIM Scores'!AW42</f>
        <v>3</v>
      </c>
      <c r="AX42" s="6">
        <f>'RETROSPECTIVE FIM Scores'!AX42</f>
        <v>3</v>
      </c>
      <c r="AY42" s="6">
        <f>'RETROSPECTIVE FIM Scores'!AY42</f>
        <v>4</v>
      </c>
      <c r="AZ42" s="6">
        <f>'RETROSPECTIVE FIM Scores'!AZ42</f>
        <v>5</v>
      </c>
      <c r="BA42" s="6">
        <f>'RETROSPECTIVE FIM Scores'!BA42</f>
        <v>0</v>
      </c>
      <c r="BB42" s="6">
        <f>'RETROSPECTIVE FIM Scores'!BB42</f>
        <v>1</v>
      </c>
      <c r="BC42" s="6">
        <f>'RETROSPECTIVE FIM Scores'!BC42</f>
        <v>2</v>
      </c>
      <c r="BD42" s="6">
        <f>'RETROSPECTIVE FIM Scores'!BD42</f>
        <v>0</v>
      </c>
      <c r="BE42" s="6">
        <f>'RETROSPECTIVE FIM Scores'!BE42</f>
        <v>1</v>
      </c>
      <c r="BF42" s="18">
        <f t="shared" si="7"/>
        <v>3.2307692307692308</v>
      </c>
    </row>
    <row r="43" spans="1:58" x14ac:dyDescent="0.15">
      <c r="A43" s="8">
        <v>42</v>
      </c>
      <c r="B43" s="5" t="s">
        <v>29</v>
      </c>
      <c r="C43" s="14">
        <v>13668</v>
      </c>
      <c r="D43" s="14">
        <v>41151</v>
      </c>
      <c r="E43" s="16">
        <v>41166</v>
      </c>
      <c r="F43" s="17">
        <f t="shared" si="0"/>
        <v>75</v>
      </c>
      <c r="G43" s="2" t="s">
        <v>30</v>
      </c>
      <c r="H43" s="2" t="s">
        <v>139</v>
      </c>
      <c r="I43" s="2" t="s">
        <v>31</v>
      </c>
      <c r="J43">
        <v>0</v>
      </c>
      <c r="K43" s="41">
        <v>0</v>
      </c>
      <c r="M43" s="5">
        <f t="shared" si="6"/>
        <v>15</v>
      </c>
      <c r="N43" s="5">
        <f>'RETROSPECTIVE OMeq Intake'!A43</f>
        <v>230</v>
      </c>
      <c r="O43" s="20">
        <f>'RETROSPECTIVE OMeq Intake'!B43</f>
        <v>16.428571428571427</v>
      </c>
      <c r="P43" s="21">
        <f>'RETROSPECTIVE OMeq Intake'!C43</f>
        <v>-2</v>
      </c>
      <c r="Q43" s="21">
        <f>'RETROSPECTIVE OMeq Intake'!D43</f>
        <v>0.47360594795539046</v>
      </c>
      <c r="R43" s="9">
        <f>'RETROSPECTIVE OMeq Intake'!F43</f>
        <v>10</v>
      </c>
      <c r="S43" s="9">
        <f>LOOKUP(2,1/('RETROSPECTIVE OMeq Intake'!F43:AAC43&lt;&gt;""),'RETROSPECTIVE OMeq Intake'!F43:AAC43)</f>
        <v>0</v>
      </c>
      <c r="T43" s="9">
        <f t="shared" si="2"/>
        <v>10</v>
      </c>
      <c r="U43" s="18">
        <f t="shared" si="3"/>
        <v>0.66666666666666663</v>
      </c>
      <c r="V43" s="20">
        <f>'RETROSPECTIVE Pain Scores'!A43</f>
        <v>0</v>
      </c>
      <c r="W43" s="20">
        <f>'RETROSPECTIVE Pain Scores'!B43</f>
        <v>7</v>
      </c>
      <c r="X43" s="18">
        <f>'RETROSPECTIVE Pain Scores'!C43</f>
        <v>1.375</v>
      </c>
      <c r="Y43" s="18">
        <f>'RETROSPECTIVE Pain Scores'!D43</f>
        <v>5.5</v>
      </c>
      <c r="Z43" s="20">
        <f>'RETROSPECTIVE Pain Scores'!E43</f>
        <v>66</v>
      </c>
      <c r="AA43" s="20">
        <f>'RETROSPECTIVE Pain Scores'!F43</f>
        <v>0</v>
      </c>
      <c r="AB43" s="20">
        <f>'RETROSPECTIVE Pain Scores'!G43</f>
        <v>2</v>
      </c>
      <c r="AC43" s="20">
        <f>'RETROSPECTIVE Pain Scores'!H43</f>
        <v>1</v>
      </c>
      <c r="AD43" s="20">
        <f>'RETROSPECTIVE Pain Scores'!I43</f>
        <v>4</v>
      </c>
      <c r="AE43" s="20">
        <f>'RETROSPECTIVE Pain Scores'!J43</f>
        <v>3</v>
      </c>
      <c r="AF43" s="20">
        <f>'RETROSPECTIVE Pain Scores'!K43</f>
        <v>3</v>
      </c>
      <c r="AG43" s="20">
        <f>'RETROSPECTIVE Pain Scores'!L43</f>
        <v>7</v>
      </c>
      <c r="AH43" s="20">
        <f>'RETROSPECTIVE Pain Scores'!M43</f>
        <v>2</v>
      </c>
      <c r="AI43" s="20">
        <f>'RETROSPECTIVE Pain Scores'!N43</f>
        <v>0</v>
      </c>
      <c r="AJ43" s="20">
        <f>'RETROSPECTIVE Pain Scores'!O43</f>
        <v>0</v>
      </c>
      <c r="AK43" s="6">
        <f>SUM('RETROSPECTIVE FIM Scores'!B43:S43)</f>
        <v>55</v>
      </c>
      <c r="AL43" s="6">
        <f>SUM('RETROSPECTIVE FIM Scores'!U43:AL43)</f>
        <v>80</v>
      </c>
      <c r="AM43" s="6">
        <f t="shared" si="4"/>
        <v>25</v>
      </c>
      <c r="AN43" s="6">
        <f>'RETROSPECTIVE FIM Scores'!AN43</f>
        <v>2</v>
      </c>
      <c r="AO43" s="6">
        <f>'RETROSPECTIVE FIM Scores'!AO43</f>
        <v>1</v>
      </c>
      <c r="AP43" s="6">
        <f>'RETROSPECTIVE FIM Scores'!AP43</f>
        <v>2</v>
      </c>
      <c r="AQ43" s="6">
        <f>'RETROSPECTIVE FIM Scores'!AQ43</f>
        <v>1</v>
      </c>
      <c r="AR43" s="6">
        <f>'RETROSPECTIVE FIM Scores'!AR43</f>
        <v>0</v>
      </c>
      <c r="AS43" s="6">
        <f>'RETROSPECTIVE FIM Scores'!AS43</f>
        <v>0</v>
      </c>
      <c r="AT43" s="6">
        <f>'RETROSPECTIVE FIM Scores'!AT43</f>
        <v>0</v>
      </c>
      <c r="AU43" s="6">
        <f>'RETROSPECTIVE FIM Scores'!AU43</f>
        <v>4</v>
      </c>
      <c r="AV43" s="6">
        <f>'RETROSPECTIVE FIM Scores'!AV43</f>
        <v>3</v>
      </c>
      <c r="AW43" s="6">
        <f>'RETROSPECTIVE FIM Scores'!AW43</f>
        <v>4</v>
      </c>
      <c r="AX43" s="6">
        <f>'RETROSPECTIVE FIM Scores'!AX43</f>
        <v>3</v>
      </c>
      <c r="AY43" s="6">
        <f>'RETROSPECTIVE FIM Scores'!AY43</f>
        <v>5</v>
      </c>
      <c r="AZ43" s="6">
        <f>'RETROSPECTIVE FIM Scores'!AZ43</f>
        <v>1</v>
      </c>
      <c r="BA43" s="6">
        <f>'RETROSPECTIVE FIM Scores'!BA43</f>
        <v>0</v>
      </c>
      <c r="BB43" s="6">
        <f>'RETROSPECTIVE FIM Scores'!BB43</f>
        <v>0</v>
      </c>
      <c r="BC43" s="6">
        <f>'RETROSPECTIVE FIM Scores'!BC43</f>
        <v>0</v>
      </c>
      <c r="BD43" s="6">
        <f>'RETROSPECTIVE FIM Scores'!BD43</f>
        <v>0</v>
      </c>
      <c r="BE43" s="6">
        <f>'RETROSPECTIVE FIM Scores'!BE43</f>
        <v>-1</v>
      </c>
      <c r="BF43" s="18">
        <f t="shared" si="7"/>
        <v>1.6666666666666667</v>
      </c>
    </row>
    <row r="44" spans="1:58" x14ac:dyDescent="0.15">
      <c r="A44" s="8">
        <v>43</v>
      </c>
      <c r="B44" s="5" t="s">
        <v>32</v>
      </c>
      <c r="C44" s="14">
        <v>24572</v>
      </c>
      <c r="D44" s="14">
        <v>41150</v>
      </c>
      <c r="E44" s="16">
        <v>41163</v>
      </c>
      <c r="F44" s="17">
        <f t="shared" si="0"/>
        <v>45</v>
      </c>
      <c r="G44" s="2" t="s">
        <v>33</v>
      </c>
      <c r="H44" s="2" t="s">
        <v>34</v>
      </c>
      <c r="I44" s="2" t="s">
        <v>35</v>
      </c>
      <c r="J44">
        <v>0</v>
      </c>
      <c r="K44" s="41">
        <v>0</v>
      </c>
      <c r="M44" s="5">
        <f t="shared" si="6"/>
        <v>13</v>
      </c>
      <c r="N44" s="5">
        <f>'RETROSPECTIVE OMeq Intake'!A44</f>
        <v>110</v>
      </c>
      <c r="O44" s="20">
        <f>'RETROSPECTIVE OMeq Intake'!B44</f>
        <v>9.1666666666666661</v>
      </c>
      <c r="P44" s="21">
        <f>'RETROSPECTIVE OMeq Intake'!C44</f>
        <v>-0.52447552447552448</v>
      </c>
      <c r="Q44" s="21">
        <f>'RETROSPECTIVE OMeq Intake'!D44</f>
        <v>4.411476374093197E-2</v>
      </c>
      <c r="R44" s="9">
        <f>'RETROSPECTIVE OMeq Intake'!F44</f>
        <v>10</v>
      </c>
      <c r="S44" s="9">
        <f>LOOKUP(2,1/('RETROSPECTIVE OMeq Intake'!F44:AAC44&lt;&gt;""),'RETROSPECTIVE OMeq Intake'!F44:AAC44)</f>
        <v>0</v>
      </c>
      <c r="T44" s="9">
        <f t="shared" si="2"/>
        <v>10</v>
      </c>
      <c r="U44" s="18">
        <f t="shared" si="3"/>
        <v>0.76923076923076927</v>
      </c>
      <c r="V44" s="20">
        <f>'RETROSPECTIVE Pain Scores'!A44</f>
        <v>0</v>
      </c>
      <c r="W44" s="20">
        <f>'RETROSPECTIVE Pain Scores'!B44</f>
        <v>8</v>
      </c>
      <c r="X44" s="18">
        <f>'RETROSPECTIVE Pain Scores'!C44</f>
        <v>1.7419354838709677</v>
      </c>
      <c r="Y44" s="18">
        <f>'RETROSPECTIVE Pain Scores'!D44</f>
        <v>4.9090909090909092</v>
      </c>
      <c r="Z44" s="20">
        <f>'RETROSPECTIVE Pain Scores'!E44</f>
        <v>47</v>
      </c>
      <c r="AA44" s="20">
        <f>'RETROSPECTIVE Pain Scores'!F44</f>
        <v>3</v>
      </c>
      <c r="AB44" s="20">
        <f>'RETROSPECTIVE Pain Scores'!G44</f>
        <v>3</v>
      </c>
      <c r="AC44" s="20">
        <f>'RETROSPECTIVE Pain Scores'!H44</f>
        <v>5</v>
      </c>
      <c r="AD44" s="20">
        <f>'RETROSPECTIVE Pain Scores'!I44</f>
        <v>0</v>
      </c>
      <c r="AE44" s="20">
        <f>'RETROSPECTIVE Pain Scores'!J44</f>
        <v>2</v>
      </c>
      <c r="AF44" s="20">
        <f>'RETROSPECTIVE Pain Scores'!K44</f>
        <v>2</v>
      </c>
      <c r="AG44" s="20">
        <f>'RETROSPECTIVE Pain Scores'!L44</f>
        <v>4</v>
      </c>
      <c r="AH44" s="20">
        <f>'RETROSPECTIVE Pain Scores'!M44</f>
        <v>6</v>
      </c>
      <c r="AI44" s="20">
        <f>'RETROSPECTIVE Pain Scores'!N44</f>
        <v>0</v>
      </c>
      <c r="AJ44" s="20">
        <f>'RETROSPECTIVE Pain Scores'!O44</f>
        <v>0</v>
      </c>
      <c r="AK44" s="6">
        <f>SUM('RETROSPECTIVE FIM Scores'!B44:S44)</f>
        <v>46</v>
      </c>
      <c r="AL44" s="6">
        <f>SUM('RETROSPECTIVE FIM Scores'!U44:AL44)</f>
        <v>68</v>
      </c>
      <c r="AM44" s="6">
        <f t="shared" si="4"/>
        <v>22</v>
      </c>
      <c r="AN44" s="6">
        <f>'RETROSPECTIVE FIM Scores'!AN44</f>
        <v>0</v>
      </c>
      <c r="AO44" s="6">
        <f>'RETROSPECTIVE FIM Scores'!AO44</f>
        <v>0</v>
      </c>
      <c r="AP44" s="6">
        <f>'RETROSPECTIVE FIM Scores'!AP44</f>
        <v>0</v>
      </c>
      <c r="AQ44" s="6">
        <f>'RETROSPECTIVE FIM Scores'!AQ44</f>
        <v>2</v>
      </c>
      <c r="AR44" s="6">
        <f>'RETROSPECTIVE FIM Scores'!AR44</f>
        <v>3</v>
      </c>
      <c r="AS44" s="6">
        <f>'RETROSPECTIVE FIM Scores'!AS44</f>
        <v>1</v>
      </c>
      <c r="AT44" s="6">
        <f>'RETROSPECTIVE FIM Scores'!AT44</f>
        <v>2</v>
      </c>
      <c r="AU44" s="6">
        <f>'RETROSPECTIVE FIM Scores'!AU44</f>
        <v>3</v>
      </c>
      <c r="AV44" s="6">
        <f>'RETROSPECTIVE FIM Scores'!AV44</f>
        <v>1</v>
      </c>
      <c r="AW44" s="6">
        <f>'RETROSPECTIVE FIM Scores'!AW44</f>
        <v>1</v>
      </c>
      <c r="AX44" s="6">
        <f>'RETROSPECTIVE FIM Scores'!AX44</f>
        <v>3</v>
      </c>
      <c r="AY44" s="6">
        <f>'RETROSPECTIVE FIM Scores'!AY44</f>
        <v>4</v>
      </c>
      <c r="AZ44" s="6">
        <f>'RETROSPECTIVE FIM Scores'!AZ44</f>
        <v>-1</v>
      </c>
      <c r="BA44" s="6">
        <f>'RETROSPECTIVE FIM Scores'!BA44</f>
        <v>1</v>
      </c>
      <c r="BB44" s="6">
        <f>'RETROSPECTIVE FIM Scores'!BB44</f>
        <v>1</v>
      </c>
      <c r="BC44" s="6">
        <f>'RETROSPECTIVE FIM Scores'!BC44</f>
        <v>0</v>
      </c>
      <c r="BD44" s="6">
        <f>'RETROSPECTIVE FIM Scores'!BD44</f>
        <v>0</v>
      </c>
      <c r="BE44" s="6">
        <f>'RETROSPECTIVE FIM Scores'!BE44</f>
        <v>1</v>
      </c>
      <c r="BF44" s="18">
        <f t="shared" si="7"/>
        <v>1.6923076923076923</v>
      </c>
    </row>
    <row r="45" spans="1:58" x14ac:dyDescent="0.15">
      <c r="A45" s="8">
        <v>44</v>
      </c>
      <c r="B45" s="5" t="s">
        <v>36</v>
      </c>
      <c r="C45" s="14">
        <v>20329</v>
      </c>
      <c r="D45" s="14">
        <v>41150</v>
      </c>
      <c r="E45" s="16">
        <v>41159</v>
      </c>
      <c r="F45" s="17">
        <f t="shared" si="0"/>
        <v>57</v>
      </c>
      <c r="G45" s="2" t="s">
        <v>37</v>
      </c>
      <c r="H45" s="2" t="s">
        <v>38</v>
      </c>
      <c r="I45" s="2" t="s">
        <v>107</v>
      </c>
      <c r="J45">
        <v>1</v>
      </c>
      <c r="K45" s="41">
        <v>0</v>
      </c>
      <c r="M45" s="5">
        <f t="shared" si="6"/>
        <v>9</v>
      </c>
      <c r="N45" s="5">
        <f>'RETROSPECTIVE OMeq Intake'!A45</f>
        <v>230</v>
      </c>
      <c r="O45" s="20">
        <f>'RETROSPECTIVE OMeq Intake'!B45</f>
        <v>28.75</v>
      </c>
      <c r="P45" s="21">
        <f>'RETROSPECTIVE OMeq Intake'!C45</f>
        <v>-0.11904761904761904</v>
      </c>
      <c r="Q45" s="21">
        <f>'RETROSPECTIVE OMeq Intake'!D45</f>
        <v>6.8027210884353765E-3</v>
      </c>
      <c r="R45" s="9">
        <f>'RETROSPECTIVE OMeq Intake'!F45</f>
        <v>30</v>
      </c>
      <c r="S45" s="9">
        <f>LOOKUP(2,1/('RETROSPECTIVE OMeq Intake'!F45:AAC45&lt;&gt;""),'RETROSPECTIVE OMeq Intake'!F45:AAC45)</f>
        <v>30</v>
      </c>
      <c r="T45" s="9">
        <f t="shared" si="2"/>
        <v>0</v>
      </c>
      <c r="U45" s="18">
        <f t="shared" si="3"/>
        <v>0</v>
      </c>
      <c r="V45" s="20">
        <f>'RETROSPECTIVE Pain Scores'!A45</f>
        <v>0</v>
      </c>
      <c r="W45" s="20">
        <f>'RETROSPECTIVE Pain Scores'!B45</f>
        <v>6</v>
      </c>
      <c r="X45" s="18">
        <f>'RETROSPECTIVE Pain Scores'!C45</f>
        <v>2.7166666666666668</v>
      </c>
      <c r="Y45" s="18">
        <f>'RETROSPECTIVE Pain Scores'!D45</f>
        <v>4.5277777777777777</v>
      </c>
      <c r="Z45" s="20">
        <f>'RETROSPECTIVE Pain Scores'!E45</f>
        <v>24</v>
      </c>
      <c r="AA45" s="20">
        <f>'RETROSPECTIVE Pain Scores'!F45</f>
        <v>4</v>
      </c>
      <c r="AB45" s="20">
        <f>'RETROSPECTIVE Pain Scores'!G45</f>
        <v>4</v>
      </c>
      <c r="AC45" s="20">
        <f>'RETROSPECTIVE Pain Scores'!H45</f>
        <v>5</v>
      </c>
      <c r="AD45" s="20">
        <f>'RETROSPECTIVE Pain Scores'!I45</f>
        <v>6</v>
      </c>
      <c r="AE45" s="20">
        <f>'RETROSPECTIVE Pain Scores'!J45</f>
        <v>3</v>
      </c>
      <c r="AF45" s="20">
        <f>'RETROSPECTIVE Pain Scores'!K45</f>
        <v>6</v>
      </c>
      <c r="AG45" s="20">
        <f>'RETROSPECTIVE Pain Scores'!L45</f>
        <v>4</v>
      </c>
      <c r="AH45" s="20">
        <f>'RETROSPECTIVE Pain Scores'!M45</f>
        <v>3</v>
      </c>
      <c r="AI45" s="20">
        <f>'RETROSPECTIVE Pain Scores'!N45</f>
        <v>1</v>
      </c>
      <c r="AJ45" s="20">
        <f>'RETROSPECTIVE Pain Scores'!O45</f>
        <v>0</v>
      </c>
      <c r="AK45" s="6">
        <f>SUM('RETROSPECTIVE FIM Scores'!B45:S45)</f>
        <v>74</v>
      </c>
      <c r="AL45" s="6">
        <f>SUM('RETROSPECTIVE FIM Scores'!U45:AL45)</f>
        <v>103</v>
      </c>
      <c r="AM45" s="6">
        <f t="shared" si="4"/>
        <v>29</v>
      </c>
      <c r="AN45" s="6">
        <f>'RETROSPECTIVE FIM Scores'!AN45</f>
        <v>3</v>
      </c>
      <c r="AO45" s="6">
        <f>'RETROSPECTIVE FIM Scores'!AO45</f>
        <v>2</v>
      </c>
      <c r="AP45" s="6">
        <f>'RETROSPECTIVE FIM Scores'!AP45</f>
        <v>0</v>
      </c>
      <c r="AQ45" s="6">
        <f>'RETROSPECTIVE FIM Scores'!AQ45</f>
        <v>1</v>
      </c>
      <c r="AR45" s="6">
        <f>'RETROSPECTIVE FIM Scores'!AR45</f>
        <v>2</v>
      </c>
      <c r="AS45" s="6">
        <f>'RETROSPECTIVE FIM Scores'!AS45</f>
        <v>2</v>
      </c>
      <c r="AT45" s="6">
        <f>'RETROSPECTIVE FIM Scores'!AT45</f>
        <v>2</v>
      </c>
      <c r="AU45" s="6">
        <f>'RETROSPECTIVE FIM Scores'!AU45</f>
        <v>1</v>
      </c>
      <c r="AV45" s="6">
        <f>'RETROSPECTIVE FIM Scores'!AV45</f>
        <v>3</v>
      </c>
      <c r="AW45" s="6">
        <f>'RETROSPECTIVE FIM Scores'!AW45</f>
        <v>5</v>
      </c>
      <c r="AX45" s="6">
        <f>'RETROSPECTIVE FIM Scores'!AX45</f>
        <v>4</v>
      </c>
      <c r="AY45" s="6">
        <f>'RETROSPECTIVE FIM Scores'!AY45</f>
        <v>4</v>
      </c>
      <c r="AZ45" s="6">
        <f>'RETROSPECTIVE FIM Scores'!AZ45</f>
        <v>3</v>
      </c>
      <c r="BA45" s="6">
        <f>'RETROSPECTIVE FIM Scores'!BA45</f>
        <v>0</v>
      </c>
      <c r="BB45" s="6">
        <f>'RETROSPECTIVE FIM Scores'!BB45</f>
        <v>0</v>
      </c>
      <c r="BC45" s="6">
        <f>'RETROSPECTIVE FIM Scores'!BC45</f>
        <v>0</v>
      </c>
      <c r="BD45" s="6">
        <f>'RETROSPECTIVE FIM Scores'!BD45</f>
        <v>-2</v>
      </c>
      <c r="BE45" s="6">
        <f>'RETROSPECTIVE FIM Scores'!BE45</f>
        <v>-1</v>
      </c>
      <c r="BF45" s="18">
        <f t="shared" si="7"/>
        <v>3.2222222222222223</v>
      </c>
    </row>
    <row r="46" spans="1:58" x14ac:dyDescent="0.15">
      <c r="A46" s="8">
        <v>45</v>
      </c>
      <c r="B46" s="5" t="s">
        <v>300</v>
      </c>
      <c r="C46" s="14">
        <v>13844</v>
      </c>
      <c r="D46" s="14">
        <v>41150</v>
      </c>
      <c r="E46" s="16">
        <v>41159</v>
      </c>
      <c r="F46" s="17">
        <f t="shared" si="0"/>
        <v>74</v>
      </c>
      <c r="G46" s="2" t="s">
        <v>301</v>
      </c>
      <c r="H46" s="2" t="s">
        <v>128</v>
      </c>
      <c r="I46" s="2" t="s">
        <v>130</v>
      </c>
      <c r="J46">
        <v>1</v>
      </c>
      <c r="K46" s="41">
        <v>0</v>
      </c>
      <c r="M46" s="5">
        <f t="shared" si="6"/>
        <v>9</v>
      </c>
      <c r="N46" s="5">
        <f>'RETROSPECTIVE OMeq Intake'!A46</f>
        <v>197</v>
      </c>
      <c r="O46" s="20">
        <f>'RETROSPECTIVE OMeq Intake'!B46</f>
        <v>24.625</v>
      </c>
      <c r="P46" s="21">
        <f>'RETROSPECTIVE OMeq Intake'!C46</f>
        <v>3.9404761904761907</v>
      </c>
      <c r="Q46" s="21">
        <f>'RETROSPECTIVE OMeq Intake'!D46</f>
        <v>0.43772048629838722</v>
      </c>
      <c r="R46" s="9">
        <f>'RETROSPECTIVE OMeq Intake'!F46</f>
        <v>20</v>
      </c>
      <c r="S46" s="9">
        <f>LOOKUP(2,1/('RETROSPECTIVE OMeq Intake'!F46:AAC46&lt;&gt;""),'RETROSPECTIVE OMeq Intake'!F46:AAC46)</f>
        <v>48</v>
      </c>
      <c r="T46" s="9">
        <f t="shared" si="2"/>
        <v>-28</v>
      </c>
      <c r="U46" s="18">
        <f t="shared" si="3"/>
        <v>-3.1111111111111112</v>
      </c>
      <c r="V46" s="20">
        <f>'RETROSPECTIVE Pain Scores'!A46</f>
        <v>0</v>
      </c>
      <c r="W46" s="20">
        <f>'RETROSPECTIVE Pain Scores'!B46</f>
        <v>2</v>
      </c>
      <c r="X46" s="18">
        <f>'RETROSPECTIVE Pain Scores'!C46</f>
        <v>1.875</v>
      </c>
      <c r="Y46" s="18">
        <f>'RETROSPECTIVE Pain Scores'!D46</f>
        <v>5.25</v>
      </c>
      <c r="Z46" s="20">
        <f>'RETROSPECTIVE Pain Scores'!E46</f>
        <v>36</v>
      </c>
      <c r="AA46" s="20">
        <f>'RETROSPECTIVE Pain Scores'!F46</f>
        <v>0</v>
      </c>
      <c r="AB46" s="20">
        <f>'RETROSPECTIVE Pain Scores'!G46</f>
        <v>6</v>
      </c>
      <c r="AC46" s="20">
        <f>'RETROSPECTIVE Pain Scores'!H46</f>
        <v>0</v>
      </c>
      <c r="AD46" s="20">
        <f>'RETROSPECTIVE Pain Scores'!I46</f>
        <v>3</v>
      </c>
      <c r="AE46" s="20">
        <f>'RETROSPECTIVE Pain Scores'!J46</f>
        <v>2</v>
      </c>
      <c r="AF46" s="20">
        <f>'RETROSPECTIVE Pain Scores'!K46</f>
        <v>1</v>
      </c>
      <c r="AG46" s="20">
        <f>'RETROSPECTIVE Pain Scores'!L46</f>
        <v>2</v>
      </c>
      <c r="AH46" s="20">
        <f>'RETROSPECTIVE Pain Scores'!M46</f>
        <v>4</v>
      </c>
      <c r="AI46" s="20">
        <f>'RETROSPECTIVE Pain Scores'!N46</f>
        <v>1</v>
      </c>
      <c r="AJ46" s="20">
        <f>'RETROSPECTIVE Pain Scores'!O46</f>
        <v>1</v>
      </c>
      <c r="AK46" s="6">
        <f>SUM('RETROSPECTIVE FIM Scores'!B46:S46)</f>
        <v>57</v>
      </c>
      <c r="AL46" s="6">
        <f>SUM('RETROSPECTIVE FIM Scores'!U46:AL46)</f>
        <v>67</v>
      </c>
      <c r="AM46" s="6">
        <f t="shared" si="4"/>
        <v>10</v>
      </c>
      <c r="AN46" s="6">
        <f>'RETROSPECTIVE FIM Scores'!AN46</f>
        <v>0</v>
      </c>
      <c r="AO46" s="6">
        <f>'RETROSPECTIVE FIM Scores'!AO46</f>
        <v>0</v>
      </c>
      <c r="AP46" s="6">
        <f>'RETROSPECTIVE FIM Scores'!AP46</f>
        <v>2</v>
      </c>
      <c r="AQ46" s="6">
        <f>'RETROSPECTIVE FIM Scores'!AQ46</f>
        <v>2</v>
      </c>
      <c r="AR46" s="6">
        <f>'RETROSPECTIVE FIM Scores'!AR46</f>
        <v>0</v>
      </c>
      <c r="AS46" s="6">
        <f>'RETROSPECTIVE FIM Scores'!AS46</f>
        <v>0</v>
      </c>
      <c r="AT46" s="6">
        <f>'RETROSPECTIVE FIM Scores'!AT46</f>
        <v>0</v>
      </c>
      <c r="AU46" s="6">
        <f>'RETROSPECTIVE FIM Scores'!AU46</f>
        <v>1</v>
      </c>
      <c r="AV46" s="6">
        <f>'RETROSPECTIVE FIM Scores'!AV46</f>
        <v>1</v>
      </c>
      <c r="AW46" s="6">
        <f>'RETROSPECTIVE FIM Scores'!AW46</f>
        <v>1</v>
      </c>
      <c r="AX46" s="6">
        <f>'RETROSPECTIVE FIM Scores'!AX46</f>
        <v>0</v>
      </c>
      <c r="AY46" s="6">
        <f>'RETROSPECTIVE FIM Scores'!AY46</f>
        <v>0</v>
      </c>
      <c r="AZ46" s="6">
        <f>'RETROSPECTIVE FIM Scores'!AZ46</f>
        <v>0</v>
      </c>
      <c r="BA46" s="6">
        <f>'RETROSPECTIVE FIM Scores'!BA46</f>
        <v>0</v>
      </c>
      <c r="BB46" s="6">
        <f>'RETROSPECTIVE FIM Scores'!BB46</f>
        <v>0</v>
      </c>
      <c r="BC46" s="6">
        <f>'RETROSPECTIVE FIM Scores'!BC46</f>
        <v>2</v>
      </c>
      <c r="BD46" s="6">
        <f>'RETROSPECTIVE FIM Scores'!BD46</f>
        <v>1</v>
      </c>
      <c r="BE46" s="6">
        <f>'RETROSPECTIVE FIM Scores'!BE46</f>
        <v>0</v>
      </c>
      <c r="BF46" s="18">
        <f t="shared" si="7"/>
        <v>1.1111111111111112</v>
      </c>
    </row>
    <row r="47" spans="1:58" x14ac:dyDescent="0.15">
      <c r="A47" s="8">
        <v>46</v>
      </c>
      <c r="B47" s="5" t="s">
        <v>302</v>
      </c>
      <c r="C47" s="14">
        <v>16725</v>
      </c>
      <c r="D47" s="14">
        <v>41150</v>
      </c>
      <c r="E47" s="16">
        <v>41174</v>
      </c>
      <c r="F47" s="17">
        <f t="shared" si="0"/>
        <v>66</v>
      </c>
      <c r="G47" s="2" t="s">
        <v>303</v>
      </c>
      <c r="H47" s="2" t="s">
        <v>304</v>
      </c>
      <c r="I47" s="2" t="s">
        <v>129</v>
      </c>
      <c r="J47">
        <v>0</v>
      </c>
      <c r="K47" s="41">
        <v>0</v>
      </c>
      <c r="M47" s="5">
        <f t="shared" si="6"/>
        <v>24</v>
      </c>
      <c r="N47" s="5">
        <f>'RETROSPECTIVE OMeq Intake'!A47</f>
        <v>560</v>
      </c>
      <c r="O47" s="20">
        <f>'RETROSPECTIVE OMeq Intake'!B47</f>
        <v>24.347826086956523</v>
      </c>
      <c r="P47" s="21">
        <f>'RETROSPECTIVE OMeq Intake'!C47</f>
        <v>0.30434782608695649</v>
      </c>
      <c r="Q47" s="21">
        <f>'RETROSPECTIVE OMeq Intake'!D47</f>
        <v>1.9283056668574692E-2</v>
      </c>
      <c r="R47" s="9">
        <f>'RETROSPECTIVE OMeq Intake'!F47</f>
        <v>8</v>
      </c>
      <c r="S47" s="9">
        <f>LOOKUP(2,1/('RETROSPECTIVE OMeq Intake'!F47:AAC47&lt;&gt;""),'RETROSPECTIVE OMeq Intake'!F47:AAC47)</f>
        <v>8</v>
      </c>
      <c r="T47" s="9">
        <f t="shared" si="2"/>
        <v>0</v>
      </c>
      <c r="U47" s="18">
        <f t="shared" si="3"/>
        <v>0</v>
      </c>
      <c r="V47" s="20">
        <f>'RETROSPECTIVE Pain Scores'!A47</f>
        <v>0</v>
      </c>
      <c r="W47" s="20">
        <f>'RETROSPECTIVE Pain Scores'!B47</f>
        <v>8</v>
      </c>
      <c r="X47" s="18">
        <f>'RETROSPECTIVE Pain Scores'!C47</f>
        <v>1.8888888888888888</v>
      </c>
      <c r="Y47" s="18">
        <f>'RETROSPECTIVE Pain Scores'!D47</f>
        <v>5.4255319148936172</v>
      </c>
      <c r="Z47" s="20">
        <f>'RETROSPECTIVE Pain Scores'!E47</f>
        <v>88</v>
      </c>
      <c r="AA47" s="20">
        <f>'RETROSPECTIVE Pain Scores'!F47</f>
        <v>2</v>
      </c>
      <c r="AB47" s="20">
        <f>'RETROSPECTIVE Pain Scores'!G47</f>
        <v>3</v>
      </c>
      <c r="AC47" s="20">
        <f>'RETROSPECTIVE Pain Scores'!H47</f>
        <v>12</v>
      </c>
      <c r="AD47" s="20">
        <f>'RETROSPECTIVE Pain Scores'!I47</f>
        <v>1</v>
      </c>
      <c r="AE47" s="20">
        <f>'RETROSPECTIVE Pain Scores'!J47</f>
        <v>1</v>
      </c>
      <c r="AF47" s="20">
        <f>'RETROSPECTIVE Pain Scores'!K47</f>
        <v>9</v>
      </c>
      <c r="AG47" s="20">
        <f>'RETROSPECTIVE Pain Scores'!L47</f>
        <v>4</v>
      </c>
      <c r="AH47" s="20">
        <f>'RETROSPECTIVE Pain Scores'!M47</f>
        <v>15</v>
      </c>
      <c r="AI47" s="20">
        <f>'RETROSPECTIVE Pain Scores'!N47</f>
        <v>0</v>
      </c>
      <c r="AJ47" s="20">
        <f>'RETROSPECTIVE Pain Scores'!O47</f>
        <v>0</v>
      </c>
      <c r="AK47" s="6">
        <f>SUM('RETROSPECTIVE FIM Scores'!B47:S47)</f>
        <v>42</v>
      </c>
      <c r="AL47" s="6">
        <f>SUM('RETROSPECTIVE FIM Scores'!U47:AL47)</f>
        <v>51</v>
      </c>
      <c r="AM47" s="6">
        <f t="shared" si="4"/>
        <v>9</v>
      </c>
      <c r="AN47" s="6">
        <f>'RETROSPECTIVE FIM Scores'!AN47</f>
        <v>0</v>
      </c>
      <c r="AO47" s="6">
        <f>'RETROSPECTIVE FIM Scores'!AO47</f>
        <v>0</v>
      </c>
      <c r="AP47" s="6">
        <f>'RETROSPECTIVE FIM Scores'!AP47</f>
        <v>2</v>
      </c>
      <c r="AQ47" s="6">
        <f>'RETROSPECTIVE FIM Scores'!AQ47</f>
        <v>0</v>
      </c>
      <c r="AR47" s="6">
        <f>'RETROSPECTIVE FIM Scores'!AR47</f>
        <v>0</v>
      </c>
      <c r="AS47" s="6">
        <f>'RETROSPECTIVE FIM Scores'!AS47</f>
        <v>0</v>
      </c>
      <c r="AT47" s="6">
        <f>'RETROSPECTIVE FIM Scores'!AT47</f>
        <v>0</v>
      </c>
      <c r="AU47" s="6">
        <f>'RETROSPECTIVE FIM Scores'!AU47</f>
        <v>0</v>
      </c>
      <c r="AV47" s="6">
        <f>'RETROSPECTIVE FIM Scores'!AV47</f>
        <v>0</v>
      </c>
      <c r="AW47" s="6">
        <f>'RETROSPECTIVE FIM Scores'!AW47</f>
        <v>1</v>
      </c>
      <c r="AX47" s="6">
        <f>'RETROSPECTIVE FIM Scores'!AX47</f>
        <v>0</v>
      </c>
      <c r="AY47" s="6">
        <f>'RETROSPECTIVE FIM Scores'!AY47</f>
        <v>4</v>
      </c>
      <c r="AZ47" s="6">
        <f>'RETROSPECTIVE FIM Scores'!AZ47</f>
        <v>1</v>
      </c>
      <c r="BA47" s="6">
        <f>'RETROSPECTIVE FIM Scores'!BA47</f>
        <v>0</v>
      </c>
      <c r="BB47" s="6">
        <f>'RETROSPECTIVE FIM Scores'!BB47</f>
        <v>0</v>
      </c>
      <c r="BC47" s="6">
        <f>'RETROSPECTIVE FIM Scores'!BC47</f>
        <v>1</v>
      </c>
      <c r="BD47" s="6">
        <f>'RETROSPECTIVE FIM Scores'!BD47</f>
        <v>0</v>
      </c>
      <c r="BE47" s="6">
        <f>'RETROSPECTIVE FIM Scores'!BE47</f>
        <v>0</v>
      </c>
      <c r="BF47" s="18">
        <f t="shared" si="7"/>
        <v>0.375</v>
      </c>
    </row>
    <row r="48" spans="1:58" x14ac:dyDescent="0.15">
      <c r="A48" s="8">
        <v>47</v>
      </c>
      <c r="B48" s="5" t="s">
        <v>305</v>
      </c>
      <c r="C48" s="14">
        <v>15972</v>
      </c>
      <c r="D48" s="14">
        <v>41150</v>
      </c>
      <c r="E48" s="16">
        <v>41162</v>
      </c>
      <c r="F48" s="17">
        <f t="shared" si="0"/>
        <v>68</v>
      </c>
      <c r="G48" s="2" t="s">
        <v>303</v>
      </c>
      <c r="H48" s="2" t="s">
        <v>304</v>
      </c>
      <c r="I48" s="2" t="s">
        <v>117</v>
      </c>
      <c r="J48">
        <v>0</v>
      </c>
      <c r="K48" s="41">
        <v>0</v>
      </c>
      <c r="M48" s="5">
        <f t="shared" si="6"/>
        <v>12</v>
      </c>
      <c r="N48" s="5">
        <f>'RETROSPECTIVE OMeq Intake'!A48</f>
        <v>540</v>
      </c>
      <c r="O48" s="20">
        <f>'RETROSPECTIVE OMeq Intake'!B48</f>
        <v>49.090909090909093</v>
      </c>
      <c r="P48" s="21">
        <f>'RETROSPECTIVE OMeq Intake'!C48</f>
        <v>1.0909090909090908</v>
      </c>
      <c r="Q48" s="21">
        <f>'RETROSPECTIVE OMeq Intake'!D48</f>
        <v>8.780487804878051E-2</v>
      </c>
      <c r="R48" s="9">
        <f>'RETROSPECTIVE OMeq Intake'!F48</f>
        <v>20</v>
      </c>
      <c r="S48" s="9">
        <f>LOOKUP(2,1/('RETROSPECTIVE OMeq Intake'!F48:AAC48&lt;&gt;""),'RETROSPECTIVE OMeq Intake'!F48:AAC48)</f>
        <v>40</v>
      </c>
      <c r="T48" s="9">
        <f t="shared" si="2"/>
        <v>-20</v>
      </c>
      <c r="U48" s="18">
        <f t="shared" si="3"/>
        <v>-1.6666666666666667</v>
      </c>
      <c r="V48" s="20">
        <f>'RETROSPECTIVE Pain Scores'!A48</f>
        <v>0</v>
      </c>
      <c r="W48" s="20">
        <f>'RETROSPECTIVE Pain Scores'!B48</f>
        <v>3</v>
      </c>
      <c r="X48" s="18">
        <f>'RETROSPECTIVE Pain Scores'!C48</f>
        <v>3.25</v>
      </c>
      <c r="Y48" s="18">
        <f>'RETROSPECTIVE Pain Scores'!D48</f>
        <v>5.1587301587301591</v>
      </c>
      <c r="Z48" s="20">
        <f>'RETROSPECTIVE Pain Scores'!E48</f>
        <v>37</v>
      </c>
      <c r="AA48" s="20">
        <f>'RETROSPECTIVE Pain Scores'!F48</f>
        <v>1</v>
      </c>
      <c r="AB48" s="20">
        <f>'RETROSPECTIVE Pain Scores'!G48</f>
        <v>5</v>
      </c>
      <c r="AC48" s="20">
        <f>'RETROSPECTIVE Pain Scores'!H48</f>
        <v>24</v>
      </c>
      <c r="AD48" s="20">
        <f>'RETROSPECTIVE Pain Scores'!I48</f>
        <v>1</v>
      </c>
      <c r="AE48" s="20">
        <f>'RETROSPECTIVE Pain Scores'!J48</f>
        <v>1</v>
      </c>
      <c r="AF48" s="20">
        <f>'RETROSPECTIVE Pain Scores'!K48</f>
        <v>4</v>
      </c>
      <c r="AG48" s="20">
        <f>'RETROSPECTIVE Pain Scores'!L48</f>
        <v>7</v>
      </c>
      <c r="AH48" s="20">
        <f>'RETROSPECTIVE Pain Scores'!M48</f>
        <v>20</v>
      </c>
      <c r="AI48" s="20">
        <f>'RETROSPECTIVE Pain Scores'!N48</f>
        <v>0</v>
      </c>
      <c r="AJ48" s="20">
        <f>'RETROSPECTIVE Pain Scores'!O48</f>
        <v>0</v>
      </c>
      <c r="AK48" s="6">
        <f>SUM('RETROSPECTIVE FIM Scores'!B48:S48)</f>
        <v>74</v>
      </c>
      <c r="AL48" s="6">
        <f>SUM('RETROSPECTIVE FIM Scores'!U48:AL48)</f>
        <v>105</v>
      </c>
      <c r="AM48" s="6">
        <f t="shared" si="4"/>
        <v>31</v>
      </c>
      <c r="AN48" s="6">
        <f>'RETROSPECTIVE FIM Scores'!AN48</f>
        <v>6</v>
      </c>
      <c r="AO48" s="6">
        <f>'RETROSPECTIVE FIM Scores'!AO48</f>
        <v>0</v>
      </c>
      <c r="AP48" s="6">
        <f>'RETROSPECTIVE FIM Scores'!AP48</f>
        <v>0</v>
      </c>
      <c r="AQ48" s="6">
        <f>'RETROSPECTIVE FIM Scores'!AQ48</f>
        <v>2</v>
      </c>
      <c r="AR48" s="6">
        <f>'RETROSPECTIVE FIM Scores'!AR48</f>
        <v>0</v>
      </c>
      <c r="AS48" s="6">
        <f>'RETROSPECTIVE FIM Scores'!AS48</f>
        <v>0</v>
      </c>
      <c r="AT48" s="6">
        <f>'RETROSPECTIVE FIM Scores'!AT48</f>
        <v>3</v>
      </c>
      <c r="AU48" s="6">
        <f>'RETROSPECTIVE FIM Scores'!AU48</f>
        <v>2</v>
      </c>
      <c r="AV48" s="6">
        <f>'RETROSPECTIVE FIM Scores'!AV48</f>
        <v>4</v>
      </c>
      <c r="AW48" s="6">
        <f>'RETROSPECTIVE FIM Scores'!AW48</f>
        <v>2</v>
      </c>
      <c r="AX48" s="6">
        <f>'RETROSPECTIVE FIM Scores'!AX48</f>
        <v>2</v>
      </c>
      <c r="AY48" s="6">
        <f>'RETROSPECTIVE FIM Scores'!AY48</f>
        <v>3</v>
      </c>
      <c r="AZ48" s="6">
        <f>'RETROSPECTIVE FIM Scores'!AZ48</f>
        <v>4</v>
      </c>
      <c r="BA48" s="6">
        <f>'RETROSPECTIVE FIM Scores'!BA48</f>
        <v>0</v>
      </c>
      <c r="BB48" s="6">
        <f>'RETROSPECTIVE FIM Scores'!BB48</f>
        <v>0</v>
      </c>
      <c r="BC48" s="6">
        <f>'RETROSPECTIVE FIM Scores'!BC48</f>
        <v>2</v>
      </c>
      <c r="BD48" s="6">
        <f>'RETROSPECTIVE FIM Scores'!BD48</f>
        <v>1</v>
      </c>
      <c r="BE48" s="6">
        <f>'RETROSPECTIVE FIM Scores'!BE48</f>
        <v>0</v>
      </c>
      <c r="BF48" s="18">
        <f t="shared" si="7"/>
        <v>2.5833333333333335</v>
      </c>
    </row>
    <row r="49" spans="1:58" x14ac:dyDescent="0.15">
      <c r="A49" s="8">
        <v>48</v>
      </c>
      <c r="B49" s="5" t="s">
        <v>306</v>
      </c>
      <c r="C49" s="14">
        <v>16368</v>
      </c>
      <c r="D49" s="14">
        <v>41149</v>
      </c>
      <c r="E49" s="16">
        <v>41160</v>
      </c>
      <c r="F49" s="17">
        <f t="shared" si="0"/>
        <v>67</v>
      </c>
      <c r="G49" s="2" t="s">
        <v>307</v>
      </c>
      <c r="H49" s="2" t="s">
        <v>304</v>
      </c>
      <c r="I49" s="2" t="s">
        <v>117</v>
      </c>
      <c r="J49">
        <v>1</v>
      </c>
      <c r="K49" s="41">
        <v>1</v>
      </c>
      <c r="M49" s="5">
        <f t="shared" si="6"/>
        <v>11</v>
      </c>
      <c r="N49" s="5">
        <f>'RETROSPECTIVE OMeq Intake'!A49</f>
        <v>390</v>
      </c>
      <c r="O49" s="20">
        <f>'RETROSPECTIVE OMeq Intake'!B49</f>
        <v>39</v>
      </c>
      <c r="P49" s="21">
        <f>'RETROSPECTIVE OMeq Intake'!C49</f>
        <v>-1.6363636363636365</v>
      </c>
      <c r="Q49" s="21">
        <f>'RETROSPECTIVE OMeq Intake'!D49</f>
        <v>7.1491615180935567E-2</v>
      </c>
      <c r="R49" s="9">
        <f>'RETROSPECTIVE OMeq Intake'!F49</f>
        <v>60</v>
      </c>
      <c r="S49" s="9">
        <f>LOOKUP(2,1/('RETROSPECTIVE OMeq Intake'!F49:AAC49&lt;&gt;""),'RETROSPECTIVE OMeq Intake'!F49:AAC49)</f>
        <v>20</v>
      </c>
      <c r="T49" s="9">
        <f t="shared" si="2"/>
        <v>40</v>
      </c>
      <c r="U49" s="18">
        <f t="shared" si="3"/>
        <v>3.6363636363636362</v>
      </c>
      <c r="V49" s="20">
        <f>'RETROSPECTIVE Pain Scores'!A49</f>
        <v>0</v>
      </c>
      <c r="W49" s="20">
        <f>'RETROSPECTIVE Pain Scores'!B49</f>
        <v>3</v>
      </c>
      <c r="X49" s="18">
        <f>'RETROSPECTIVE Pain Scores'!C49</f>
        <v>3.1923076923076925</v>
      </c>
      <c r="Y49" s="18">
        <f>'RETROSPECTIVE Pain Scores'!D49</f>
        <v>4.882352941176471</v>
      </c>
      <c r="Z49" s="20">
        <f>'RETROSPECTIVE Pain Scores'!E49</f>
        <v>31</v>
      </c>
      <c r="AA49" s="20">
        <f>'RETROSPECTIVE Pain Scores'!F49</f>
        <v>4</v>
      </c>
      <c r="AB49" s="20">
        <f>'RETROSPECTIVE Pain Scores'!G49</f>
        <v>3</v>
      </c>
      <c r="AC49" s="20">
        <f>'RETROSPECTIVE Pain Scores'!H49</f>
        <v>17</v>
      </c>
      <c r="AD49" s="20">
        <f>'RETROSPECTIVE Pain Scores'!I49</f>
        <v>5</v>
      </c>
      <c r="AE49" s="20">
        <f>'RETROSPECTIVE Pain Scores'!J49</f>
        <v>3</v>
      </c>
      <c r="AF49" s="20">
        <f>'RETROSPECTIVE Pain Scores'!K49</f>
        <v>7</v>
      </c>
      <c r="AG49" s="20">
        <f>'RETROSPECTIVE Pain Scores'!L49</f>
        <v>11</v>
      </c>
      <c r="AH49" s="20">
        <f>'RETROSPECTIVE Pain Scores'!M49</f>
        <v>9</v>
      </c>
      <c r="AI49" s="20">
        <f>'RETROSPECTIVE Pain Scores'!N49</f>
        <v>2</v>
      </c>
      <c r="AJ49" s="20">
        <f>'RETROSPECTIVE Pain Scores'!O49</f>
        <v>0</v>
      </c>
      <c r="AK49" s="6">
        <f>SUM('RETROSPECTIVE FIM Scores'!B49:S49)</f>
        <v>57</v>
      </c>
      <c r="AL49" s="6">
        <f>SUM('RETROSPECTIVE FIM Scores'!U49:AL49)</f>
        <v>93</v>
      </c>
      <c r="AM49" s="6">
        <f t="shared" si="4"/>
        <v>36</v>
      </c>
      <c r="AN49" s="6">
        <f>'RETROSPECTIVE FIM Scores'!AN49</f>
        <v>0</v>
      </c>
      <c r="AO49" s="6">
        <f>'RETROSPECTIVE FIM Scores'!AO49</f>
        <v>2</v>
      </c>
      <c r="AP49" s="6">
        <f>'RETROSPECTIVE FIM Scores'!AP49</f>
        <v>0</v>
      </c>
      <c r="AQ49" s="6">
        <f>'RETROSPECTIVE FIM Scores'!AQ49</f>
        <v>1</v>
      </c>
      <c r="AR49" s="6">
        <f>'RETROSPECTIVE FIM Scores'!AR49</f>
        <v>1</v>
      </c>
      <c r="AS49" s="6">
        <f>'RETROSPECTIVE FIM Scores'!AS49</f>
        <v>2</v>
      </c>
      <c r="AT49" s="6">
        <f>'RETROSPECTIVE FIM Scores'!AT49</f>
        <v>3</v>
      </c>
      <c r="AU49" s="6">
        <f>'RETROSPECTIVE FIM Scores'!AU49</f>
        <v>6</v>
      </c>
      <c r="AV49" s="6">
        <f>'RETROSPECTIVE FIM Scores'!AV49</f>
        <v>5</v>
      </c>
      <c r="AW49" s="6">
        <f>'RETROSPECTIVE FIM Scores'!AW49</f>
        <v>3</v>
      </c>
      <c r="AX49" s="6">
        <f>'RETROSPECTIVE FIM Scores'!AX49</f>
        <v>4</v>
      </c>
      <c r="AY49" s="6">
        <f>'RETROSPECTIVE FIM Scores'!AY49</f>
        <v>3</v>
      </c>
      <c r="AZ49" s="6">
        <f>'RETROSPECTIVE FIM Scores'!AZ49</f>
        <v>4</v>
      </c>
      <c r="BA49" s="6">
        <f>'RETROSPECTIVE FIM Scores'!BA49</f>
        <v>0</v>
      </c>
      <c r="BB49" s="6">
        <f>'RETROSPECTIVE FIM Scores'!BB49</f>
        <v>1</v>
      </c>
      <c r="BC49" s="6">
        <f>'RETROSPECTIVE FIM Scores'!BC49</f>
        <v>1</v>
      </c>
      <c r="BD49" s="6">
        <f>'RETROSPECTIVE FIM Scores'!BD49</f>
        <v>0</v>
      </c>
      <c r="BE49" s="6">
        <f>'RETROSPECTIVE FIM Scores'!BE49</f>
        <v>0</v>
      </c>
      <c r="BF49" s="18">
        <f t="shared" si="7"/>
        <v>3.2727272727272729</v>
      </c>
    </row>
    <row r="50" spans="1:58" x14ac:dyDescent="0.15">
      <c r="A50" s="8">
        <v>49</v>
      </c>
      <c r="B50" s="5" t="s">
        <v>306</v>
      </c>
      <c r="C50" s="14">
        <v>15686</v>
      </c>
      <c r="D50" s="14">
        <v>41149</v>
      </c>
      <c r="E50" s="16">
        <v>41160</v>
      </c>
      <c r="F50" s="17">
        <f t="shared" si="0"/>
        <v>69</v>
      </c>
      <c r="G50" s="2" t="s">
        <v>307</v>
      </c>
      <c r="H50" s="2" t="s">
        <v>308</v>
      </c>
      <c r="I50" s="2" t="s">
        <v>40</v>
      </c>
      <c r="J50">
        <v>0</v>
      </c>
      <c r="K50" s="41">
        <v>0</v>
      </c>
      <c r="M50" s="5">
        <f t="shared" si="6"/>
        <v>11</v>
      </c>
      <c r="N50" s="5">
        <f>'RETROSPECTIVE OMeq Intake'!A50</f>
        <v>380</v>
      </c>
      <c r="O50" s="20">
        <f>'RETROSPECTIVE OMeq Intake'!B50</f>
        <v>38</v>
      </c>
      <c r="P50" s="21">
        <f>'RETROSPECTIVE OMeq Intake'!C50</f>
        <v>0</v>
      </c>
      <c r="Q50" s="21">
        <f>'RETROSPECTIVE OMeq Intake'!D50</f>
        <v>0</v>
      </c>
      <c r="R50" s="9">
        <f>'RETROSPECTIVE OMeq Intake'!F50</f>
        <v>40</v>
      </c>
      <c r="S50" s="9">
        <f>LOOKUP(2,1/('RETROSPECTIVE OMeq Intake'!F50:AAC50&lt;&gt;""),'RETROSPECTIVE OMeq Intake'!F50:AAC50)</f>
        <v>20</v>
      </c>
      <c r="T50" s="9">
        <f t="shared" si="2"/>
        <v>20</v>
      </c>
      <c r="U50" s="18">
        <f t="shared" si="3"/>
        <v>1.8181818181818181</v>
      </c>
      <c r="V50" s="20">
        <f>'RETROSPECTIVE Pain Scores'!A50</f>
        <v>0</v>
      </c>
      <c r="W50" s="20">
        <f>'RETROSPECTIVE Pain Scores'!B50</f>
        <v>6</v>
      </c>
      <c r="X50" s="18">
        <f>'RETROSPECTIVE Pain Scores'!C50</f>
        <v>2.9666666666666668</v>
      </c>
      <c r="Y50" s="18">
        <f>'RETROSPECTIVE Pain Scores'!D50</f>
        <v>5.6808510638297873</v>
      </c>
      <c r="Z50" s="20">
        <f>'RETROSPECTIVE Pain Scores'!E50</f>
        <v>43</v>
      </c>
      <c r="AA50" s="20">
        <f>'RETROSPECTIVE Pain Scores'!F50</f>
        <v>0</v>
      </c>
      <c r="AB50" s="20">
        <f>'RETROSPECTIVE Pain Scores'!G50</f>
        <v>6</v>
      </c>
      <c r="AC50" s="20">
        <f>'RETROSPECTIVE Pain Scores'!H50</f>
        <v>3</v>
      </c>
      <c r="AD50" s="20">
        <f>'RETROSPECTIVE Pain Scores'!I50</f>
        <v>4</v>
      </c>
      <c r="AE50" s="20">
        <f>'RETROSPECTIVE Pain Scores'!J50</f>
        <v>1</v>
      </c>
      <c r="AF50" s="20">
        <f>'RETROSPECTIVE Pain Scores'!K50</f>
        <v>13</v>
      </c>
      <c r="AG50" s="20">
        <f>'RETROSPECTIVE Pain Scores'!L50</f>
        <v>13</v>
      </c>
      <c r="AH50" s="20">
        <f>'RETROSPECTIVE Pain Scores'!M50</f>
        <v>7</v>
      </c>
      <c r="AI50" s="20">
        <f>'RETROSPECTIVE Pain Scores'!N50</f>
        <v>0</v>
      </c>
      <c r="AJ50" s="20">
        <f>'RETROSPECTIVE Pain Scores'!O50</f>
        <v>0</v>
      </c>
      <c r="AK50" s="6">
        <f>SUM('RETROSPECTIVE FIM Scores'!B50:S50)</f>
        <v>82</v>
      </c>
      <c r="AL50" s="6">
        <f>SUM('RETROSPECTIVE FIM Scores'!U50:AL50)</f>
        <v>113</v>
      </c>
      <c r="AM50" s="6">
        <f t="shared" si="4"/>
        <v>31</v>
      </c>
      <c r="AN50" s="6">
        <f>'RETROSPECTIVE FIM Scores'!AN50</f>
        <v>2</v>
      </c>
      <c r="AO50" s="6">
        <f>'RETROSPECTIVE FIM Scores'!AO50</f>
        <v>0</v>
      </c>
      <c r="AP50" s="6">
        <f>'RETROSPECTIVE FIM Scores'!AP50</f>
        <v>0</v>
      </c>
      <c r="AQ50" s="6">
        <f>'RETROSPECTIVE FIM Scores'!AQ50</f>
        <v>2</v>
      </c>
      <c r="AR50" s="6">
        <f>'RETROSPECTIVE FIM Scores'!AR50</f>
        <v>2</v>
      </c>
      <c r="AS50" s="6">
        <f>'RETROSPECTIVE FIM Scores'!AS50</f>
        <v>2</v>
      </c>
      <c r="AT50" s="6">
        <f>'RETROSPECTIVE FIM Scores'!AT50</f>
        <v>3</v>
      </c>
      <c r="AU50" s="6">
        <f>'RETROSPECTIVE FIM Scores'!AU50</f>
        <v>2</v>
      </c>
      <c r="AV50" s="6">
        <f>'RETROSPECTIVE FIM Scores'!AV50</f>
        <v>2</v>
      </c>
      <c r="AW50" s="6">
        <f>'RETROSPECTIVE FIM Scores'!AW50</f>
        <v>2</v>
      </c>
      <c r="AX50" s="6">
        <f>'RETROSPECTIVE FIM Scores'!AX50</f>
        <v>2</v>
      </c>
      <c r="AY50" s="6">
        <f>'RETROSPECTIVE FIM Scores'!AY50</f>
        <v>5</v>
      </c>
      <c r="AZ50" s="6">
        <f>'RETROSPECTIVE FIM Scores'!AZ50</f>
        <v>4</v>
      </c>
      <c r="BA50" s="6">
        <f>'RETROSPECTIVE FIM Scores'!BA50</f>
        <v>-1</v>
      </c>
      <c r="BB50" s="6">
        <f>'RETROSPECTIVE FIM Scores'!BB50</f>
        <v>3</v>
      </c>
      <c r="BC50" s="6">
        <f>'RETROSPECTIVE FIM Scores'!BC50</f>
        <v>-1</v>
      </c>
      <c r="BD50" s="6">
        <f>'RETROSPECTIVE FIM Scores'!BD50</f>
        <v>1</v>
      </c>
      <c r="BE50" s="6">
        <f>'RETROSPECTIVE FIM Scores'!BE50</f>
        <v>1</v>
      </c>
      <c r="BF50" s="18">
        <f t="shared" si="7"/>
        <v>2.8181818181818183</v>
      </c>
    </row>
    <row r="51" spans="1:58" x14ac:dyDescent="0.15">
      <c r="A51" s="8">
        <v>50</v>
      </c>
      <c r="B51" s="5" t="s">
        <v>309</v>
      </c>
      <c r="C51" s="14">
        <v>13013</v>
      </c>
      <c r="D51" s="14">
        <v>41149</v>
      </c>
      <c r="E51" s="16">
        <v>41154</v>
      </c>
      <c r="F51" s="17">
        <f t="shared" si="0"/>
        <v>77</v>
      </c>
      <c r="G51" s="2" t="s">
        <v>303</v>
      </c>
      <c r="H51" s="2" t="s">
        <v>304</v>
      </c>
      <c r="I51" s="2" t="s">
        <v>122</v>
      </c>
      <c r="J51">
        <v>0</v>
      </c>
      <c r="K51" s="41">
        <v>1</v>
      </c>
      <c r="M51" s="5">
        <f t="shared" si="6"/>
        <v>5</v>
      </c>
      <c r="N51" s="5">
        <f>'RETROSPECTIVE OMeq Intake'!A51</f>
        <v>240</v>
      </c>
      <c r="O51" s="20">
        <f>'RETROSPECTIVE OMeq Intake'!B51</f>
        <v>60</v>
      </c>
      <c r="P51" s="21">
        <f>'RETROSPECTIVE OMeq Intake'!C51</f>
        <v>15</v>
      </c>
      <c r="Q51" s="21">
        <f>'RETROSPECTIVE OMeq Intake'!D51</f>
        <v>0.97826086956521763</v>
      </c>
      <c r="R51" s="9">
        <f>'RETROSPECTIVE OMeq Intake'!F51</f>
        <v>40</v>
      </c>
      <c r="S51" s="9">
        <f>LOOKUP(2,1/('RETROSPECTIVE OMeq Intake'!F51:AAC51&lt;&gt;""),'RETROSPECTIVE OMeq Intake'!F51:AAC51)</f>
        <v>85</v>
      </c>
      <c r="T51" s="9">
        <f t="shared" si="2"/>
        <v>-45</v>
      </c>
      <c r="U51" s="18">
        <f t="shared" si="3"/>
        <v>-9</v>
      </c>
      <c r="V51" s="20">
        <f>'RETROSPECTIVE Pain Scores'!A51</f>
        <v>0</v>
      </c>
      <c r="W51" s="20">
        <f>'RETROSPECTIVE Pain Scores'!B51</f>
        <v>2</v>
      </c>
      <c r="X51" s="18">
        <f>'RETROSPECTIVE Pain Scores'!C51</f>
        <v>2.7804878048780486</v>
      </c>
      <c r="Y51" s="18">
        <f>'RETROSPECTIVE Pain Scores'!D51</f>
        <v>4.2222222222222223</v>
      </c>
      <c r="Z51" s="20">
        <f>'RETROSPECTIVE Pain Scores'!E51</f>
        <v>14</v>
      </c>
      <c r="AA51" s="20">
        <f>'RETROSPECTIVE Pain Scores'!F51</f>
        <v>0</v>
      </c>
      <c r="AB51" s="20">
        <f>'RETROSPECTIVE Pain Scores'!G51</f>
        <v>10</v>
      </c>
      <c r="AC51" s="20">
        <f>'RETROSPECTIVE Pain Scores'!H51</f>
        <v>7</v>
      </c>
      <c r="AD51" s="20">
        <f>'RETROSPECTIVE Pain Scores'!I51</f>
        <v>0</v>
      </c>
      <c r="AE51" s="20">
        <f>'RETROSPECTIVE Pain Scores'!J51</f>
        <v>1</v>
      </c>
      <c r="AF51" s="20">
        <f>'RETROSPECTIVE Pain Scores'!K51</f>
        <v>2</v>
      </c>
      <c r="AG51" s="20">
        <f>'RETROSPECTIVE Pain Scores'!L51</f>
        <v>0</v>
      </c>
      <c r="AH51" s="20">
        <f>'RETROSPECTIVE Pain Scores'!M51</f>
        <v>7</v>
      </c>
      <c r="AI51" s="20">
        <f>'RETROSPECTIVE Pain Scores'!N51</f>
        <v>0</v>
      </c>
      <c r="AJ51" s="20">
        <f>'RETROSPECTIVE Pain Scores'!O51</f>
        <v>0</v>
      </c>
      <c r="AK51" s="6">
        <f>SUM('RETROSPECTIVE FIM Scores'!B51:S51)</f>
        <v>89</v>
      </c>
      <c r="AL51" s="6">
        <f>SUM('RETROSPECTIVE FIM Scores'!U51:AL51)</f>
        <v>116</v>
      </c>
      <c r="AM51" s="6">
        <f t="shared" si="4"/>
        <v>27</v>
      </c>
      <c r="AN51" s="6">
        <f>'RETROSPECTIVE FIM Scores'!AN51</f>
        <v>0</v>
      </c>
      <c r="AO51" s="6">
        <f>'RETROSPECTIVE FIM Scores'!AO51</f>
        <v>0</v>
      </c>
      <c r="AP51" s="6">
        <f>'RETROSPECTIVE FIM Scores'!AP51</f>
        <v>2</v>
      </c>
      <c r="AQ51" s="6">
        <f>'RETROSPECTIVE FIM Scores'!AQ51</f>
        <v>2</v>
      </c>
      <c r="AR51" s="6">
        <f>'RETROSPECTIVE FIM Scores'!AR51</f>
        <v>2</v>
      </c>
      <c r="AS51" s="6">
        <f>'RETROSPECTIVE FIM Scores'!AS51</f>
        <v>3</v>
      </c>
      <c r="AT51" s="6">
        <f>'RETROSPECTIVE FIM Scores'!AT51</f>
        <v>2</v>
      </c>
      <c r="AU51" s="6">
        <f>'RETROSPECTIVE FIM Scores'!AU51</f>
        <v>3</v>
      </c>
      <c r="AV51" s="6">
        <f>'RETROSPECTIVE FIM Scores'!AV51</f>
        <v>2</v>
      </c>
      <c r="AW51" s="6">
        <f>'RETROSPECTIVE FIM Scores'!AW51</f>
        <v>2</v>
      </c>
      <c r="AX51" s="6">
        <f>'RETROSPECTIVE FIM Scores'!AX51</f>
        <v>3</v>
      </c>
      <c r="AY51" s="6">
        <f>'RETROSPECTIVE FIM Scores'!AY51</f>
        <v>3</v>
      </c>
      <c r="AZ51" s="6">
        <f>'RETROSPECTIVE FIM Scores'!AZ51</f>
        <v>2</v>
      </c>
      <c r="BA51" s="6">
        <f>'RETROSPECTIVE FIM Scores'!BA51</f>
        <v>0</v>
      </c>
      <c r="BB51" s="6">
        <f>'RETROSPECTIVE FIM Scores'!BB51</f>
        <v>0</v>
      </c>
      <c r="BC51" s="6">
        <f>'RETROSPECTIVE FIM Scores'!BC51</f>
        <v>1</v>
      </c>
      <c r="BD51" s="6">
        <f>'RETROSPECTIVE FIM Scores'!BD51</f>
        <v>0</v>
      </c>
      <c r="BE51" s="6">
        <f>'RETROSPECTIVE FIM Scores'!BE51</f>
        <v>0</v>
      </c>
      <c r="BF51" s="18">
        <f t="shared" si="7"/>
        <v>5.4</v>
      </c>
    </row>
    <row r="52" spans="1:58" x14ac:dyDescent="0.15">
      <c r="A52" s="8">
        <v>51</v>
      </c>
      <c r="B52" s="5" t="s">
        <v>318</v>
      </c>
      <c r="C52" s="14">
        <v>34450</v>
      </c>
      <c r="D52" s="14">
        <v>41146</v>
      </c>
      <c r="E52" s="16">
        <v>41157</v>
      </c>
      <c r="F52" s="17">
        <f t="shared" si="0"/>
        <v>18</v>
      </c>
      <c r="G52" s="2" t="s">
        <v>280</v>
      </c>
      <c r="H52" s="2" t="s">
        <v>74</v>
      </c>
      <c r="I52" s="2" t="s">
        <v>283</v>
      </c>
      <c r="J52">
        <v>1</v>
      </c>
      <c r="K52" s="41">
        <v>0</v>
      </c>
      <c r="M52" s="5">
        <f t="shared" si="6"/>
        <v>11</v>
      </c>
      <c r="N52" s="5">
        <f>'RETROSPECTIVE OMeq Intake'!A52</f>
        <v>120</v>
      </c>
      <c r="O52" s="20">
        <f>'RETROSPECTIVE OMeq Intake'!B52</f>
        <v>12</v>
      </c>
      <c r="P52" s="21">
        <f>'RETROSPECTIVE OMeq Intake'!C52</f>
        <v>2.0606060606060606</v>
      </c>
      <c r="Q52" s="21">
        <f>'RETROSPECTIVE OMeq Intake'!D52</f>
        <v>0.30198537095088818</v>
      </c>
      <c r="R52" s="9">
        <f>'RETROSPECTIVE OMeq Intake'!F52</f>
        <v>0</v>
      </c>
      <c r="S52" s="9">
        <f>LOOKUP(2,1/('RETROSPECTIVE OMeq Intake'!F52:AAC52&lt;&gt;""),'RETROSPECTIVE OMeq Intake'!F52:AAC52)</f>
        <v>10</v>
      </c>
      <c r="T52" s="9">
        <f t="shared" si="2"/>
        <v>-10</v>
      </c>
      <c r="U52" s="18">
        <f t="shared" si="3"/>
        <v>-0.90909090909090906</v>
      </c>
      <c r="V52" s="20">
        <f>'RETROSPECTIVE Pain Scores'!A52</f>
        <v>0</v>
      </c>
      <c r="W52" s="20">
        <f>'RETROSPECTIVE Pain Scores'!B52</f>
        <v>4</v>
      </c>
      <c r="X52" s="18">
        <f>'RETROSPECTIVE Pain Scores'!C52</f>
        <v>0.67213114754098358</v>
      </c>
      <c r="Y52" s="18">
        <f>'RETROSPECTIVE Pain Scores'!D52</f>
        <v>4.5555555555555554</v>
      </c>
      <c r="Z52" s="20">
        <f>'RETROSPECTIVE Pain Scores'!E52</f>
        <v>52</v>
      </c>
      <c r="AA52" s="20">
        <f>'RETROSPECTIVE Pain Scores'!F52</f>
        <v>0</v>
      </c>
      <c r="AB52" s="20">
        <f>'RETROSPECTIVE Pain Scores'!G52</f>
        <v>2</v>
      </c>
      <c r="AC52" s="20">
        <f>'RETROSPECTIVE Pain Scores'!H52</f>
        <v>0</v>
      </c>
      <c r="AD52" s="20">
        <f>'RETROSPECTIVE Pain Scores'!I52</f>
        <v>4</v>
      </c>
      <c r="AE52" s="20">
        <f>'RETROSPECTIVE Pain Scores'!J52</f>
        <v>1</v>
      </c>
      <c r="AF52" s="20">
        <f>'RETROSPECTIVE Pain Scores'!K52</f>
        <v>0</v>
      </c>
      <c r="AG52" s="20">
        <f>'RETROSPECTIVE Pain Scores'!L52</f>
        <v>0</v>
      </c>
      <c r="AH52" s="20">
        <f>'RETROSPECTIVE Pain Scores'!M52</f>
        <v>2</v>
      </c>
      <c r="AI52" s="20">
        <f>'RETROSPECTIVE Pain Scores'!N52</f>
        <v>0</v>
      </c>
      <c r="AJ52" s="20">
        <f>'RETROSPECTIVE Pain Scores'!O52</f>
        <v>0</v>
      </c>
      <c r="AK52" s="6">
        <f>SUM('RETROSPECTIVE FIM Scores'!B52:S52)</f>
        <v>39</v>
      </c>
      <c r="AL52" s="6">
        <f>SUM('RETROSPECTIVE FIM Scores'!U52:AL52)</f>
        <v>74</v>
      </c>
      <c r="AM52" s="6">
        <f t="shared" si="4"/>
        <v>35</v>
      </c>
      <c r="AN52" s="6">
        <f>'RETROSPECTIVE FIM Scores'!AN52</f>
        <v>0</v>
      </c>
      <c r="AO52" s="6">
        <f>'RETROSPECTIVE FIM Scores'!AO52</f>
        <v>5</v>
      </c>
      <c r="AP52" s="6">
        <f>'RETROSPECTIVE FIM Scores'!AP52</f>
        <v>0</v>
      </c>
      <c r="AQ52" s="6">
        <f>'RETROSPECTIVE FIM Scores'!AQ52</f>
        <v>1</v>
      </c>
      <c r="AR52" s="6">
        <f>'RETROSPECTIVE FIM Scores'!AR52</f>
        <v>2</v>
      </c>
      <c r="AS52" s="6">
        <f>'RETROSPECTIVE FIM Scores'!AS52</f>
        <v>1</v>
      </c>
      <c r="AT52" s="6">
        <f>'RETROSPECTIVE FIM Scores'!AT52</f>
        <v>3</v>
      </c>
      <c r="AU52" s="6">
        <f>'RETROSPECTIVE FIM Scores'!AU52</f>
        <v>4</v>
      </c>
      <c r="AV52" s="6">
        <f>'RETROSPECTIVE FIM Scores'!AV52</f>
        <v>4</v>
      </c>
      <c r="AW52" s="6">
        <f>'RETROSPECTIVE FIM Scores'!AW52</f>
        <v>3</v>
      </c>
      <c r="AX52" s="6">
        <f>'RETROSPECTIVE FIM Scores'!AX52</f>
        <v>4</v>
      </c>
      <c r="AY52" s="6">
        <f>'RETROSPECTIVE FIM Scores'!AY52</f>
        <v>4</v>
      </c>
      <c r="AZ52" s="6">
        <f>'RETROSPECTIVE FIM Scores'!AZ52</f>
        <v>3</v>
      </c>
      <c r="BA52" s="6">
        <f>'RETROSPECTIVE FIM Scores'!BA52</f>
        <v>1</v>
      </c>
      <c r="BB52" s="6">
        <f>'RETROSPECTIVE FIM Scores'!BB52</f>
        <v>0</v>
      </c>
      <c r="BC52" s="6">
        <f>'RETROSPECTIVE FIM Scores'!BC52</f>
        <v>0</v>
      </c>
      <c r="BD52" s="6">
        <f>'RETROSPECTIVE FIM Scores'!BD52</f>
        <v>0</v>
      </c>
      <c r="BE52" s="6">
        <f>'RETROSPECTIVE FIM Scores'!BE52</f>
        <v>0</v>
      </c>
      <c r="BF52" s="18">
        <f t="shared" si="7"/>
        <v>3.1818181818181817</v>
      </c>
    </row>
    <row r="53" spans="1:58" x14ac:dyDescent="0.15">
      <c r="A53" s="8">
        <v>52</v>
      </c>
      <c r="B53" s="5" t="s">
        <v>318</v>
      </c>
      <c r="C53" s="14">
        <v>17462</v>
      </c>
      <c r="D53" s="14">
        <v>41146</v>
      </c>
      <c r="E53" s="16">
        <v>41157</v>
      </c>
      <c r="F53" s="17">
        <f t="shared" si="0"/>
        <v>64</v>
      </c>
      <c r="G53" s="2" t="s">
        <v>48</v>
      </c>
      <c r="H53" s="2" t="s">
        <v>268</v>
      </c>
      <c r="I53" s="2" t="s">
        <v>269</v>
      </c>
      <c r="J53">
        <v>1</v>
      </c>
      <c r="K53" s="41">
        <v>0</v>
      </c>
      <c r="M53" s="5">
        <f t="shared" si="6"/>
        <v>11</v>
      </c>
      <c r="N53" s="5">
        <f>'RETROSPECTIVE OMeq Intake'!A53</f>
        <v>23</v>
      </c>
      <c r="O53" s="20">
        <f>'RETROSPECTIVE OMeq Intake'!B53</f>
        <v>2.2999999999999998</v>
      </c>
      <c r="P53" s="21">
        <f>'RETROSPECTIVE OMeq Intake'!C53</f>
        <v>-1.1939393939393939</v>
      </c>
      <c r="Q53" s="21">
        <f>'RETROSPECTIVE OMeq Intake'!D53</f>
        <v>0.39717335462016279</v>
      </c>
      <c r="R53" s="9">
        <f>'RETROSPECTIVE OMeq Intake'!F53</f>
        <v>18</v>
      </c>
      <c r="S53" s="9">
        <f>LOOKUP(2,1/('RETROSPECTIVE OMeq Intake'!F53:AAC53&lt;&gt;""),'RETROSPECTIVE OMeq Intake'!F53:AAC53)</f>
        <v>0</v>
      </c>
      <c r="T53" s="9">
        <f t="shared" si="2"/>
        <v>18</v>
      </c>
      <c r="U53" s="18">
        <f t="shared" si="3"/>
        <v>1.6363636363636365</v>
      </c>
      <c r="V53" s="20">
        <f>'RETROSPECTIVE Pain Scores'!A53</f>
        <v>0</v>
      </c>
      <c r="W53" s="20">
        <f>'RETROSPECTIVE Pain Scores'!B53</f>
        <v>4</v>
      </c>
      <c r="X53" s="18">
        <f>'RETROSPECTIVE Pain Scores'!C53</f>
        <v>0.71875</v>
      </c>
      <c r="Y53" s="18">
        <f>'RETROSPECTIVE Pain Scores'!D53</f>
        <v>5.1111111111111107</v>
      </c>
      <c r="Z53" s="20">
        <f>'RETROSPECTIVE Pain Scores'!E53</f>
        <v>55</v>
      </c>
      <c r="AA53" s="20">
        <f>'RETROSPECTIVE Pain Scores'!F53</f>
        <v>0</v>
      </c>
      <c r="AB53" s="20">
        <f>'RETROSPECTIVE Pain Scores'!G53</f>
        <v>0</v>
      </c>
      <c r="AC53" s="20">
        <f>'RETROSPECTIVE Pain Scores'!H53</f>
        <v>0</v>
      </c>
      <c r="AD53" s="20">
        <f>'RETROSPECTIVE Pain Scores'!I53</f>
        <v>5</v>
      </c>
      <c r="AE53" s="20">
        <f>'RETROSPECTIVE Pain Scores'!J53</f>
        <v>0</v>
      </c>
      <c r="AF53" s="20">
        <f>'RETROSPECTIVE Pain Scores'!K53</f>
        <v>2</v>
      </c>
      <c r="AG53" s="20">
        <f>'RETROSPECTIVE Pain Scores'!L53</f>
        <v>2</v>
      </c>
      <c r="AH53" s="20">
        <f>'RETROSPECTIVE Pain Scores'!M53</f>
        <v>0</v>
      </c>
      <c r="AI53" s="20">
        <f>'RETROSPECTIVE Pain Scores'!N53</f>
        <v>0</v>
      </c>
      <c r="AJ53" s="20">
        <f>'RETROSPECTIVE Pain Scores'!O53</f>
        <v>0</v>
      </c>
      <c r="AK53" s="6">
        <f>SUM('RETROSPECTIVE FIM Scores'!B53:S53)</f>
        <v>88</v>
      </c>
      <c r="AL53" s="6">
        <f>SUM('RETROSPECTIVE FIM Scores'!U53:AL53)</f>
        <v>117</v>
      </c>
      <c r="AM53" s="6">
        <f t="shared" si="4"/>
        <v>29</v>
      </c>
      <c r="AN53" s="6">
        <f>'RETROSPECTIVE FIM Scores'!AN53</f>
        <v>0</v>
      </c>
      <c r="AO53" s="6">
        <f>'RETROSPECTIVE FIM Scores'!AO53</f>
        <v>0</v>
      </c>
      <c r="AP53" s="6">
        <f>'RETROSPECTIVE FIM Scores'!AP53</f>
        <v>0</v>
      </c>
      <c r="AQ53" s="6">
        <f>'RETROSPECTIVE FIM Scores'!AQ53</f>
        <v>2</v>
      </c>
      <c r="AR53" s="6">
        <f>'RETROSPECTIVE FIM Scores'!AR53</f>
        <v>2</v>
      </c>
      <c r="AS53" s="6">
        <f>'RETROSPECTIVE FIM Scores'!AS53</f>
        <v>2</v>
      </c>
      <c r="AT53" s="6">
        <f>'RETROSPECTIVE FIM Scores'!AT53</f>
        <v>3</v>
      </c>
      <c r="AU53" s="6">
        <f>'RETROSPECTIVE FIM Scores'!AU53</f>
        <v>2</v>
      </c>
      <c r="AV53" s="6">
        <f>'RETROSPECTIVE FIM Scores'!AV53</f>
        <v>2</v>
      </c>
      <c r="AW53" s="6">
        <f>'RETROSPECTIVE FIM Scores'!AW53</f>
        <v>2</v>
      </c>
      <c r="AX53" s="6">
        <f>'RETROSPECTIVE FIM Scores'!AX53</f>
        <v>2</v>
      </c>
      <c r="AY53" s="6">
        <f>'RETROSPECTIVE FIM Scores'!AY53</f>
        <v>5</v>
      </c>
      <c r="AZ53" s="6">
        <f>'RETROSPECTIVE FIM Scores'!AZ53</f>
        <v>4</v>
      </c>
      <c r="BA53" s="6">
        <f>'RETROSPECTIVE FIM Scores'!BA53</f>
        <v>0</v>
      </c>
      <c r="BB53" s="6">
        <f>'RETROSPECTIVE FIM Scores'!BB53</f>
        <v>3</v>
      </c>
      <c r="BC53" s="6">
        <f>'RETROSPECTIVE FIM Scores'!BC53</f>
        <v>0</v>
      </c>
      <c r="BD53" s="6">
        <f>'RETROSPECTIVE FIM Scores'!BD53</f>
        <v>0</v>
      </c>
      <c r="BE53" s="6">
        <f>'RETROSPECTIVE FIM Scores'!BE53</f>
        <v>0</v>
      </c>
      <c r="BF53" s="18">
        <f t="shared" si="7"/>
        <v>2.6363636363636362</v>
      </c>
    </row>
    <row r="54" spans="1:58" x14ac:dyDescent="0.15">
      <c r="A54" s="8">
        <v>53</v>
      </c>
      <c r="B54" s="5" t="s">
        <v>318</v>
      </c>
      <c r="C54" s="14">
        <v>18179</v>
      </c>
      <c r="D54" s="14">
        <v>41145</v>
      </c>
      <c r="E54" s="16">
        <v>41160</v>
      </c>
      <c r="F54" s="17">
        <f t="shared" si="0"/>
        <v>62</v>
      </c>
      <c r="G54" s="2" t="s">
        <v>48</v>
      </c>
      <c r="H54" s="2" t="s">
        <v>179</v>
      </c>
      <c r="I54" s="2" t="s">
        <v>180</v>
      </c>
      <c r="J54">
        <v>1</v>
      </c>
      <c r="K54" s="41">
        <v>1</v>
      </c>
      <c r="M54" s="5">
        <f t="shared" si="6"/>
        <v>15</v>
      </c>
      <c r="N54" s="5">
        <f>'RETROSPECTIVE OMeq Intake'!A54</f>
        <v>180</v>
      </c>
      <c r="O54" s="20">
        <f>'RETROSPECTIVE OMeq Intake'!B54</f>
        <v>12.857142857142858</v>
      </c>
      <c r="P54" s="21">
        <f>'RETROSPECTIVE OMeq Intake'!C54</f>
        <v>1.4945054945054947</v>
      </c>
      <c r="Q54" s="21">
        <f>'RETROSPECTIVE OMeq Intake'!D54</f>
        <v>0.74102564102564117</v>
      </c>
      <c r="R54" s="9">
        <f>'RETROSPECTIVE OMeq Intake'!F54</f>
        <v>10</v>
      </c>
      <c r="S54" s="9">
        <f>LOOKUP(2,1/('RETROSPECTIVE OMeq Intake'!F54:AAC54&lt;&gt;""),'RETROSPECTIVE OMeq Intake'!F54:AAC54)</f>
        <v>25</v>
      </c>
      <c r="T54" s="9">
        <f t="shared" si="2"/>
        <v>-15</v>
      </c>
      <c r="U54" s="18">
        <f t="shared" si="3"/>
        <v>-1</v>
      </c>
      <c r="V54" s="20">
        <f>'RETROSPECTIVE Pain Scores'!A54</f>
        <v>0</v>
      </c>
      <c r="W54" s="20">
        <f>'RETROSPECTIVE Pain Scores'!B54</f>
        <v>8</v>
      </c>
      <c r="X54" s="18">
        <f>'RETROSPECTIVE Pain Scores'!C54</f>
        <v>3.3679999999999999</v>
      </c>
      <c r="Y54" s="18">
        <f>'RETROSPECTIVE Pain Scores'!D54</f>
        <v>5.0119047619047619</v>
      </c>
      <c r="Z54" s="20">
        <f>'RETROSPECTIVE Pain Scores'!E54</f>
        <v>41</v>
      </c>
      <c r="AA54" s="20">
        <f>'RETROSPECTIVE Pain Scores'!F54</f>
        <v>0</v>
      </c>
      <c r="AB54" s="20">
        <f>'RETROSPECTIVE Pain Scores'!G54</f>
        <v>17</v>
      </c>
      <c r="AC54" s="20">
        <f>'RETROSPECTIVE Pain Scores'!H54</f>
        <v>16</v>
      </c>
      <c r="AD54" s="20">
        <f>'RETROSPECTIVE Pain Scores'!I54</f>
        <v>0</v>
      </c>
      <c r="AE54" s="20">
        <f>'RETROSPECTIVE Pain Scores'!J54</f>
        <v>10</v>
      </c>
      <c r="AF54" s="20">
        <f>'RETROSPECTIVE Pain Scores'!K54</f>
        <v>17</v>
      </c>
      <c r="AG54" s="20">
        <f>'RETROSPECTIVE Pain Scores'!L54</f>
        <v>5</v>
      </c>
      <c r="AH54" s="20">
        <f>'RETROSPECTIVE Pain Scores'!M54</f>
        <v>19</v>
      </c>
      <c r="AI54" s="20">
        <f>'RETROSPECTIVE Pain Scores'!N54</f>
        <v>0</v>
      </c>
      <c r="AJ54" s="20">
        <f>'RETROSPECTIVE Pain Scores'!O54</f>
        <v>0</v>
      </c>
      <c r="AK54" s="6">
        <f>SUM('RETROSPECTIVE FIM Scores'!B54:S54)</f>
        <v>59</v>
      </c>
      <c r="AL54" s="6">
        <f>SUM('RETROSPECTIVE FIM Scores'!U54:AL54)</f>
        <v>115</v>
      </c>
      <c r="AM54" s="6">
        <f t="shared" si="4"/>
        <v>56</v>
      </c>
      <c r="AN54" s="6">
        <f>'RETROSPECTIVE FIM Scores'!AN54</f>
        <v>5</v>
      </c>
      <c r="AO54" s="6">
        <f>'RETROSPECTIVE FIM Scores'!AO54</f>
        <v>0</v>
      </c>
      <c r="AP54" s="6">
        <f>'RETROSPECTIVE FIM Scores'!AP54</f>
        <v>0</v>
      </c>
      <c r="AQ54" s="6">
        <f>'RETROSPECTIVE FIM Scores'!AQ54</f>
        <v>3</v>
      </c>
      <c r="AR54" s="6">
        <f>'RETROSPECTIVE FIM Scores'!AR54</f>
        <v>3</v>
      </c>
      <c r="AS54" s="6">
        <f>'RETROSPECTIVE FIM Scores'!AS54</f>
        <v>2</v>
      </c>
      <c r="AT54" s="6">
        <f>'RETROSPECTIVE FIM Scores'!AT54</f>
        <v>6</v>
      </c>
      <c r="AU54" s="6">
        <f>'RETROSPECTIVE FIM Scores'!AU54</f>
        <v>3</v>
      </c>
      <c r="AV54" s="6">
        <f>'RETROSPECTIVE FIM Scores'!AV54</f>
        <v>4</v>
      </c>
      <c r="AW54" s="6">
        <f>'RETROSPECTIVE FIM Scores'!AW54</f>
        <v>4</v>
      </c>
      <c r="AX54" s="6">
        <f>'RETROSPECTIVE FIM Scores'!AX54</f>
        <v>5</v>
      </c>
      <c r="AY54" s="6">
        <f>'RETROSPECTIVE FIM Scores'!AY54</f>
        <v>5</v>
      </c>
      <c r="AZ54" s="6">
        <f>'RETROSPECTIVE FIM Scores'!AZ54</f>
        <v>4</v>
      </c>
      <c r="BA54" s="6">
        <f>'RETROSPECTIVE FIM Scores'!BA54</f>
        <v>2</v>
      </c>
      <c r="BB54" s="6">
        <f>'RETROSPECTIVE FIM Scores'!BB54</f>
        <v>3</v>
      </c>
      <c r="BC54" s="6">
        <f>'RETROSPECTIVE FIM Scores'!BC54</f>
        <v>2</v>
      </c>
      <c r="BD54" s="6">
        <f>'RETROSPECTIVE FIM Scores'!BD54</f>
        <v>3</v>
      </c>
      <c r="BE54" s="6">
        <f>'RETROSPECTIVE FIM Scores'!BE54</f>
        <v>2</v>
      </c>
      <c r="BF54" s="18">
        <f t="shared" si="7"/>
        <v>3.7333333333333334</v>
      </c>
    </row>
    <row r="55" spans="1:58" x14ac:dyDescent="0.15">
      <c r="A55" s="8">
        <v>54</v>
      </c>
      <c r="B55" s="5" t="s">
        <v>318</v>
      </c>
      <c r="C55" s="14">
        <v>12811</v>
      </c>
      <c r="D55" s="14">
        <v>41144</v>
      </c>
      <c r="E55" s="16">
        <v>41151</v>
      </c>
      <c r="F55" s="17">
        <f t="shared" si="0"/>
        <v>77</v>
      </c>
      <c r="G55" s="2" t="s">
        <v>48</v>
      </c>
      <c r="H55" s="2" t="s">
        <v>186</v>
      </c>
      <c r="I55" s="2" t="s">
        <v>88</v>
      </c>
      <c r="J55">
        <v>0</v>
      </c>
      <c r="K55" s="41">
        <v>0</v>
      </c>
      <c r="M55" s="5">
        <f t="shared" si="6"/>
        <v>7</v>
      </c>
      <c r="N55" s="5">
        <f>'RETROSPECTIVE OMeq Intake'!A55</f>
        <v>40</v>
      </c>
      <c r="O55" s="20">
        <f>'RETROSPECTIVE OMeq Intake'!B55</f>
        <v>6.666666666666667</v>
      </c>
      <c r="P55" s="21">
        <f>'RETROSPECTIVE OMeq Intake'!C55</f>
        <v>1.4285714285714286</v>
      </c>
      <c r="Q55" s="21">
        <f>'RETROSPECTIVE OMeq Intake'!D55</f>
        <v>0.42857142857142866</v>
      </c>
      <c r="R55" s="9">
        <f>'RETROSPECTIVE OMeq Intake'!F55</f>
        <v>0</v>
      </c>
      <c r="S55" s="9">
        <f>LOOKUP(2,1/('RETROSPECTIVE OMeq Intake'!F55:AAC55&lt;&gt;""),'RETROSPECTIVE OMeq Intake'!F55:AAC55)</f>
        <v>10</v>
      </c>
      <c r="T55" s="9">
        <f t="shared" si="2"/>
        <v>-10</v>
      </c>
      <c r="U55" s="18">
        <f t="shared" si="3"/>
        <v>-1.4285714285714286</v>
      </c>
      <c r="V55" s="20">
        <f>'RETROSPECTIVE Pain Scores'!A55</f>
        <v>0</v>
      </c>
      <c r="W55" s="20">
        <f>'RETROSPECTIVE Pain Scores'!B55</f>
        <v>6</v>
      </c>
      <c r="X55" s="18">
        <f>'RETROSPECTIVE Pain Scores'!C55</f>
        <v>1.9459459459459461</v>
      </c>
      <c r="Y55" s="18">
        <f>'RETROSPECTIVE Pain Scores'!D55</f>
        <v>5.1428571428571432</v>
      </c>
      <c r="Z55" s="20">
        <f>'RETROSPECTIVE Pain Scores'!E55</f>
        <v>23</v>
      </c>
      <c r="AA55" s="20">
        <f>'RETROSPECTIVE Pain Scores'!F55</f>
        <v>0</v>
      </c>
      <c r="AB55" s="20">
        <f>'RETROSPECTIVE Pain Scores'!G55</f>
        <v>0</v>
      </c>
      <c r="AC55" s="20">
        <f>'RETROSPECTIVE Pain Scores'!H55</f>
        <v>3</v>
      </c>
      <c r="AD55" s="20">
        <f>'RETROSPECTIVE Pain Scores'!I55</f>
        <v>2</v>
      </c>
      <c r="AE55" s="20">
        <f>'RETROSPECTIVE Pain Scores'!J55</f>
        <v>3</v>
      </c>
      <c r="AF55" s="20">
        <f>'RETROSPECTIVE Pain Scores'!K55</f>
        <v>4</v>
      </c>
      <c r="AG55" s="20">
        <f>'RETROSPECTIVE Pain Scores'!L55</f>
        <v>0</v>
      </c>
      <c r="AH55" s="20">
        <f>'RETROSPECTIVE Pain Scores'!M55</f>
        <v>2</v>
      </c>
      <c r="AI55" s="20">
        <f>'RETROSPECTIVE Pain Scores'!N55</f>
        <v>0</v>
      </c>
      <c r="AJ55" s="20">
        <f>'RETROSPECTIVE Pain Scores'!O55</f>
        <v>0</v>
      </c>
      <c r="AK55" s="6">
        <f>SUM('RETROSPECTIVE FIM Scores'!B55:S55)</f>
        <v>86</v>
      </c>
      <c r="AL55" s="6">
        <f>SUM('RETROSPECTIVE FIM Scores'!U55:AL55)</f>
        <v>112</v>
      </c>
      <c r="AM55" s="6">
        <f t="shared" si="4"/>
        <v>26</v>
      </c>
      <c r="AN55" s="6">
        <f>'RETROSPECTIVE FIM Scores'!AN55</f>
        <v>0</v>
      </c>
      <c r="AO55" s="6">
        <f>'RETROSPECTIVE FIM Scores'!AO55</f>
        <v>0</v>
      </c>
      <c r="AP55" s="6">
        <f>'RETROSPECTIVE FIM Scores'!AP55</f>
        <v>2</v>
      </c>
      <c r="AQ55" s="6">
        <f>'RETROSPECTIVE FIM Scores'!AQ55</f>
        <v>3</v>
      </c>
      <c r="AR55" s="6">
        <f>'RETROSPECTIVE FIM Scores'!AR55</f>
        <v>2</v>
      </c>
      <c r="AS55" s="6">
        <f>'RETROSPECTIVE FIM Scores'!AS55</f>
        <v>2</v>
      </c>
      <c r="AT55" s="6">
        <f>'RETROSPECTIVE FIM Scores'!AT55</f>
        <v>3</v>
      </c>
      <c r="AU55" s="6">
        <f>'RETROSPECTIVE FIM Scores'!AU55</f>
        <v>2</v>
      </c>
      <c r="AV55" s="6">
        <f>'RETROSPECTIVE FIM Scores'!AV55</f>
        <v>2</v>
      </c>
      <c r="AW55" s="6">
        <f>'RETROSPECTIVE FIM Scores'!AW55</f>
        <v>2</v>
      </c>
      <c r="AX55" s="6">
        <f>'RETROSPECTIVE FIM Scores'!AX55</f>
        <v>3</v>
      </c>
      <c r="AY55" s="6">
        <f>'RETROSPECTIVE FIM Scores'!AY55</f>
        <v>3</v>
      </c>
      <c r="AZ55" s="6">
        <f>'RETROSPECTIVE FIM Scores'!AZ55</f>
        <v>1</v>
      </c>
      <c r="BA55" s="6">
        <f>'RETROSPECTIVE FIM Scores'!BA55</f>
        <v>0</v>
      </c>
      <c r="BB55" s="6">
        <f>'RETROSPECTIVE FIM Scores'!BB55</f>
        <v>0</v>
      </c>
      <c r="BC55" s="6">
        <f>'RETROSPECTIVE FIM Scores'!BC55</f>
        <v>0</v>
      </c>
      <c r="BD55" s="6">
        <f>'RETROSPECTIVE FIM Scores'!BD55</f>
        <v>0</v>
      </c>
      <c r="BE55" s="6">
        <f>'RETROSPECTIVE FIM Scores'!BE55</f>
        <v>1</v>
      </c>
      <c r="BF55" s="18">
        <f t="shared" si="7"/>
        <v>3.7142857142857144</v>
      </c>
    </row>
    <row r="56" spans="1:58" x14ac:dyDescent="0.15">
      <c r="A56" s="8">
        <v>55</v>
      </c>
      <c r="B56" s="5" t="s">
        <v>318</v>
      </c>
      <c r="C56" s="14">
        <v>15638</v>
      </c>
      <c r="D56" s="14">
        <v>41144</v>
      </c>
      <c r="E56" s="16">
        <v>41150</v>
      </c>
      <c r="F56" s="17">
        <f t="shared" si="0"/>
        <v>69</v>
      </c>
      <c r="G56" s="2" t="s">
        <v>280</v>
      </c>
      <c r="H56" s="2" t="s">
        <v>128</v>
      </c>
      <c r="I56" s="2" t="s">
        <v>117</v>
      </c>
      <c r="J56">
        <v>0</v>
      </c>
      <c r="K56" s="41">
        <v>0</v>
      </c>
      <c r="M56" s="5">
        <f t="shared" si="6"/>
        <v>6</v>
      </c>
      <c r="N56" s="5">
        <f>'RETROSPECTIVE OMeq Intake'!A56</f>
        <v>348.5</v>
      </c>
      <c r="O56" s="20">
        <f>'RETROSPECTIVE OMeq Intake'!B56</f>
        <v>69.7</v>
      </c>
      <c r="P56" s="21">
        <f>'RETROSPECTIVE OMeq Intake'!C56</f>
        <v>-11.1</v>
      </c>
      <c r="Q56" s="21">
        <f>'RETROSPECTIVE OMeq Intake'!D56</f>
        <v>0.70053445531043879</v>
      </c>
      <c r="R56" s="9">
        <f>'RETROSPECTIVE OMeq Intake'!F56</f>
        <v>80</v>
      </c>
      <c r="S56" s="9">
        <f>LOOKUP(2,1/('RETROSPECTIVE OMeq Intake'!F56:AAC56&lt;&gt;""),'RETROSPECTIVE OMeq Intake'!F56:AAC56)</f>
        <v>38</v>
      </c>
      <c r="T56" s="9">
        <f t="shared" si="2"/>
        <v>42</v>
      </c>
      <c r="U56" s="18">
        <f t="shared" si="3"/>
        <v>7</v>
      </c>
      <c r="V56" s="20">
        <f>'RETROSPECTIVE Pain Scores'!A56</f>
        <v>0</v>
      </c>
      <c r="W56" s="20">
        <f>'RETROSPECTIVE Pain Scores'!B56</f>
        <v>8</v>
      </c>
      <c r="X56" s="18">
        <f>'RETROSPECTIVE Pain Scores'!C56</f>
        <v>4.4054054054054053</v>
      </c>
      <c r="Y56" s="18">
        <f>'RETROSPECTIVE Pain Scores'!D56</f>
        <v>6.0370370370370372</v>
      </c>
      <c r="Z56" s="20">
        <f>'RETROSPECTIVE Pain Scores'!E56</f>
        <v>10</v>
      </c>
      <c r="AA56" s="20">
        <f>'RETROSPECTIVE Pain Scores'!F56</f>
        <v>1</v>
      </c>
      <c r="AB56" s="20">
        <f>'RETROSPECTIVE Pain Scores'!G56</f>
        <v>5</v>
      </c>
      <c r="AC56" s="20">
        <f>'RETROSPECTIVE Pain Scores'!H56</f>
        <v>1</v>
      </c>
      <c r="AD56" s="20">
        <f>'RETROSPECTIVE Pain Scores'!I56</f>
        <v>1</v>
      </c>
      <c r="AE56" s="20">
        <f>'RETROSPECTIVE Pain Scores'!J56</f>
        <v>0</v>
      </c>
      <c r="AF56" s="20">
        <f>'RETROSPECTIVE Pain Scores'!K56</f>
        <v>4</v>
      </c>
      <c r="AG56" s="20">
        <f>'RETROSPECTIVE Pain Scores'!L56</f>
        <v>3</v>
      </c>
      <c r="AH56" s="20">
        <f>'RETROSPECTIVE Pain Scores'!M56</f>
        <v>8</v>
      </c>
      <c r="AI56" s="20">
        <f>'RETROSPECTIVE Pain Scores'!N56</f>
        <v>4</v>
      </c>
      <c r="AJ56" s="20">
        <f>'RETROSPECTIVE Pain Scores'!O56</f>
        <v>0</v>
      </c>
      <c r="AK56" s="6">
        <f>SUM('RETROSPECTIVE FIM Scores'!B56:S56)</f>
        <v>58</v>
      </c>
      <c r="AL56" s="6">
        <f>SUM('RETROSPECTIVE FIM Scores'!U56:AL56)</f>
        <v>63</v>
      </c>
      <c r="AM56" s="6">
        <f t="shared" si="4"/>
        <v>5</v>
      </c>
      <c r="AN56" s="6">
        <f>'RETROSPECTIVE FIM Scores'!AN56</f>
        <v>0</v>
      </c>
      <c r="AO56" s="6">
        <f>'RETROSPECTIVE FIM Scores'!AO56</f>
        <v>1</v>
      </c>
      <c r="AP56" s="6">
        <f>'RETROSPECTIVE FIM Scores'!AP56</f>
        <v>0</v>
      </c>
      <c r="AQ56" s="6">
        <f>'RETROSPECTIVE FIM Scores'!AQ56</f>
        <v>0</v>
      </c>
      <c r="AR56" s="6">
        <f>'RETROSPECTIVE FIM Scores'!AR56</f>
        <v>0</v>
      </c>
      <c r="AS56" s="6">
        <f>'RETROSPECTIVE FIM Scores'!AS56</f>
        <v>1</v>
      </c>
      <c r="AT56" s="6">
        <f>'RETROSPECTIVE FIM Scores'!AT56</f>
        <v>0</v>
      </c>
      <c r="AU56" s="6">
        <f>'RETROSPECTIVE FIM Scores'!AU56</f>
        <v>0</v>
      </c>
      <c r="AV56" s="6">
        <f>'RETROSPECTIVE FIM Scores'!AV56</f>
        <v>1</v>
      </c>
      <c r="AW56" s="6">
        <f>'RETROSPECTIVE FIM Scores'!AW56</f>
        <v>0</v>
      </c>
      <c r="AX56" s="6">
        <f>'RETROSPECTIVE FIM Scores'!AX56</f>
        <v>0</v>
      </c>
      <c r="AY56" s="6">
        <f>'RETROSPECTIVE FIM Scores'!AY56</f>
        <v>1</v>
      </c>
      <c r="AZ56" s="6">
        <f>'RETROSPECTIVE FIM Scores'!AZ56</f>
        <v>1</v>
      </c>
      <c r="BA56" s="6">
        <f>'RETROSPECTIVE FIM Scores'!BA56</f>
        <v>0</v>
      </c>
      <c r="BB56" s="6">
        <f>'RETROSPECTIVE FIM Scores'!BB56</f>
        <v>0</v>
      </c>
      <c r="BC56" s="6">
        <f>'RETROSPECTIVE FIM Scores'!BC56</f>
        <v>0</v>
      </c>
      <c r="BD56" s="6">
        <f>'RETROSPECTIVE FIM Scores'!BD56</f>
        <v>0</v>
      </c>
      <c r="BE56" s="6">
        <f>'RETROSPECTIVE FIM Scores'!BE56</f>
        <v>0</v>
      </c>
      <c r="BF56" s="18">
        <f t="shared" si="7"/>
        <v>0.83333333333333337</v>
      </c>
    </row>
    <row r="57" spans="1:58" x14ac:dyDescent="0.15">
      <c r="A57" s="8">
        <v>56</v>
      </c>
      <c r="B57" s="5" t="s">
        <v>318</v>
      </c>
      <c r="C57" s="14">
        <v>15247</v>
      </c>
      <c r="D57" s="14">
        <v>41142</v>
      </c>
      <c r="E57" s="16">
        <v>41152</v>
      </c>
      <c r="F57" s="17">
        <f t="shared" si="0"/>
        <v>70</v>
      </c>
      <c r="G57" s="2" t="s">
        <v>280</v>
      </c>
      <c r="H57" s="2" t="s">
        <v>191</v>
      </c>
      <c r="I57" s="2" t="s">
        <v>191</v>
      </c>
      <c r="J57">
        <v>0</v>
      </c>
      <c r="K57" s="41">
        <v>0</v>
      </c>
      <c r="M57" s="5">
        <f t="shared" si="6"/>
        <v>10</v>
      </c>
      <c r="N57" s="5">
        <f>'RETROSPECTIVE OMeq Intake'!A57</f>
        <v>30</v>
      </c>
      <c r="O57" s="20">
        <f>'RETROSPECTIVE OMeq Intake'!B57</f>
        <v>3.3333333333333335</v>
      </c>
      <c r="P57" s="21">
        <f>'RETROSPECTIVE OMeq Intake'!C57</f>
        <v>-1</v>
      </c>
      <c r="Q57" s="21">
        <f>'RETROSPECTIVE OMeq Intake'!D57</f>
        <v>0.24000000000000005</v>
      </c>
      <c r="R57" s="9">
        <f>'RETROSPECTIVE OMeq Intake'!F57</f>
        <v>15</v>
      </c>
      <c r="S57" s="9">
        <f>LOOKUP(2,1/('RETROSPECTIVE OMeq Intake'!F57:AAC57&lt;&gt;""),'RETROSPECTIVE OMeq Intake'!F57:AAC57)</f>
        <v>0</v>
      </c>
      <c r="T57" s="9">
        <f t="shared" si="2"/>
        <v>15</v>
      </c>
      <c r="U57" s="18">
        <f t="shared" si="3"/>
        <v>1.5</v>
      </c>
      <c r="V57" s="20">
        <f>'RETROSPECTIVE Pain Scores'!A57</f>
        <v>0</v>
      </c>
      <c r="W57" s="20">
        <f>'RETROSPECTIVE Pain Scores'!B57</f>
        <v>2</v>
      </c>
      <c r="X57" s="18">
        <f>'RETROSPECTIVE Pain Scores'!C57</f>
        <v>1.596774193548387</v>
      </c>
      <c r="Y57" s="18">
        <f>'RETROSPECTIVE Pain Scores'!D57</f>
        <v>3.96</v>
      </c>
      <c r="Z57" s="20">
        <f>'RETROSPECTIVE Pain Scores'!E57</f>
        <v>37</v>
      </c>
      <c r="AA57" s="20">
        <f>'RETROSPECTIVE Pain Scores'!F57</f>
        <v>1</v>
      </c>
      <c r="AB57" s="20">
        <f>'RETROSPECTIVE Pain Scores'!G57</f>
        <v>8</v>
      </c>
      <c r="AC57" s="20">
        <f>'RETROSPECTIVE Pain Scores'!H57</f>
        <v>1</v>
      </c>
      <c r="AD57" s="20">
        <f>'RETROSPECTIVE Pain Scores'!I57</f>
        <v>6</v>
      </c>
      <c r="AE57" s="20">
        <f>'RETROSPECTIVE Pain Scores'!J57</f>
        <v>5</v>
      </c>
      <c r="AF57" s="20">
        <f>'RETROSPECTIVE Pain Scores'!K57</f>
        <v>1</v>
      </c>
      <c r="AG57" s="20">
        <f>'RETROSPECTIVE Pain Scores'!L57</f>
        <v>0</v>
      </c>
      <c r="AH57" s="20">
        <f>'RETROSPECTIVE Pain Scores'!M57</f>
        <v>3</v>
      </c>
      <c r="AI57" s="20">
        <f>'RETROSPECTIVE Pain Scores'!N57</f>
        <v>0</v>
      </c>
      <c r="AJ57" s="20">
        <f>'RETROSPECTIVE Pain Scores'!O57</f>
        <v>0</v>
      </c>
      <c r="AK57" s="6">
        <f>SUM('RETROSPECTIVE FIM Scores'!B57:S57)</f>
        <v>70</v>
      </c>
      <c r="AL57" s="6">
        <f>SUM('RETROSPECTIVE FIM Scores'!U57:AL57)</f>
        <v>92</v>
      </c>
      <c r="AM57" s="6">
        <f t="shared" si="4"/>
        <v>22</v>
      </c>
      <c r="AN57" s="6">
        <f>'RETROSPECTIVE FIM Scores'!AN57</f>
        <v>0</v>
      </c>
      <c r="AO57" s="6">
        <f>'RETROSPECTIVE FIM Scores'!AO57</f>
        <v>1</v>
      </c>
      <c r="AP57" s="6">
        <f>'RETROSPECTIVE FIM Scores'!AP57</f>
        <v>0</v>
      </c>
      <c r="AQ57" s="6">
        <f>'RETROSPECTIVE FIM Scores'!AQ57</f>
        <v>0</v>
      </c>
      <c r="AR57" s="6">
        <f>'RETROSPECTIVE FIM Scores'!AR57</f>
        <v>1</v>
      </c>
      <c r="AS57" s="6">
        <f>'RETROSPECTIVE FIM Scores'!AS57</f>
        <v>2</v>
      </c>
      <c r="AT57" s="6">
        <f>'RETROSPECTIVE FIM Scores'!AT57</f>
        <v>3</v>
      </c>
      <c r="AU57" s="6">
        <f>'RETROSPECTIVE FIM Scores'!AU57</f>
        <v>4</v>
      </c>
      <c r="AV57" s="6">
        <f>'RETROSPECTIVE FIM Scores'!AV57</f>
        <v>1</v>
      </c>
      <c r="AW57" s="6">
        <f>'RETROSPECTIVE FIM Scores'!AW57</f>
        <v>1</v>
      </c>
      <c r="AX57" s="6">
        <f>'RETROSPECTIVE FIM Scores'!AX57</f>
        <v>2</v>
      </c>
      <c r="AY57" s="6">
        <f>'RETROSPECTIVE FIM Scores'!AY57</f>
        <v>3</v>
      </c>
      <c r="AZ57" s="6">
        <f>'RETROSPECTIVE FIM Scores'!AZ57</f>
        <v>1</v>
      </c>
      <c r="BA57" s="6">
        <f>'RETROSPECTIVE FIM Scores'!BA57</f>
        <v>0</v>
      </c>
      <c r="BB57" s="6">
        <f>'RETROSPECTIVE FIM Scores'!BB57</f>
        <v>2</v>
      </c>
      <c r="BC57" s="6">
        <f>'RETROSPECTIVE FIM Scores'!BC57</f>
        <v>1</v>
      </c>
      <c r="BD57" s="6">
        <f>'RETROSPECTIVE FIM Scores'!BD57</f>
        <v>0</v>
      </c>
      <c r="BE57" s="6">
        <f>'RETROSPECTIVE FIM Scores'!BE57</f>
        <v>0</v>
      </c>
      <c r="BF57" s="18">
        <f t="shared" si="7"/>
        <v>2.2000000000000002</v>
      </c>
    </row>
    <row r="58" spans="1:58" x14ac:dyDescent="0.15">
      <c r="A58" s="8">
        <v>57</v>
      </c>
      <c r="B58" s="5" t="s">
        <v>318</v>
      </c>
      <c r="C58" s="14">
        <v>29777</v>
      </c>
      <c r="D58" s="14">
        <v>41142</v>
      </c>
      <c r="E58" s="16">
        <v>41164</v>
      </c>
      <c r="F58" s="17">
        <f t="shared" si="0"/>
        <v>31</v>
      </c>
      <c r="G58" s="2" t="s">
        <v>48</v>
      </c>
      <c r="H58" s="2" t="s">
        <v>128</v>
      </c>
      <c r="I58" s="2" t="s">
        <v>122</v>
      </c>
      <c r="J58">
        <v>1</v>
      </c>
      <c r="K58" s="41">
        <v>1</v>
      </c>
      <c r="M58" s="5">
        <f t="shared" si="6"/>
        <v>22</v>
      </c>
      <c r="N58" s="5">
        <f>'RETROSPECTIVE OMeq Intake'!A58</f>
        <v>1260</v>
      </c>
      <c r="O58" s="20">
        <f>'RETROSPECTIVE OMeq Intake'!B58</f>
        <v>60</v>
      </c>
      <c r="P58" s="21">
        <f>'RETROSPECTIVE OMeq Intake'!C58</f>
        <v>1.2987012987012988E-2</v>
      </c>
      <c r="Q58" s="21">
        <f>'RETROSPECTIVE OMeq Intake'!D58</f>
        <v>6.4935064935064924E-4</v>
      </c>
      <c r="R58" s="9">
        <f>'RETROSPECTIVE OMeq Intake'!F58</f>
        <v>60</v>
      </c>
      <c r="S58" s="9">
        <f>LOOKUP(2,1/('RETROSPECTIVE OMeq Intake'!F58:AAC58&lt;&gt;""),'RETROSPECTIVE OMeq Intake'!F58:AAC58)</f>
        <v>60</v>
      </c>
      <c r="T58" s="9">
        <f t="shared" si="2"/>
        <v>0</v>
      </c>
      <c r="U58" s="18">
        <f t="shared" si="3"/>
        <v>0</v>
      </c>
      <c r="V58" s="20">
        <f>'RETROSPECTIVE Pain Scores'!A58</f>
        <v>0</v>
      </c>
      <c r="W58" s="20">
        <f>'RETROSPECTIVE Pain Scores'!B58</f>
        <v>2</v>
      </c>
      <c r="X58" s="18">
        <f>'RETROSPECTIVE Pain Scores'!C58</f>
        <v>2.0514285714285716</v>
      </c>
      <c r="Y58" s="18">
        <f>'RETROSPECTIVE Pain Scores'!D58</f>
        <v>3.902173913043478</v>
      </c>
      <c r="Z58" s="20">
        <f>'RETROSPECTIVE Pain Scores'!E58</f>
        <v>83</v>
      </c>
      <c r="AA58" s="20">
        <f>'RETROSPECTIVE Pain Scores'!F58</f>
        <v>0</v>
      </c>
      <c r="AB58" s="20">
        <f>'RETROSPECTIVE Pain Scores'!G58</f>
        <v>30</v>
      </c>
      <c r="AC58" s="20">
        <f>'RETROSPECTIVE Pain Scores'!H58</f>
        <v>7</v>
      </c>
      <c r="AD58" s="20">
        <f>'RETROSPECTIVE Pain Scores'!I58</f>
        <v>12</v>
      </c>
      <c r="AE58" s="20">
        <f>'RETROSPECTIVE Pain Scores'!J58</f>
        <v>29</v>
      </c>
      <c r="AF58" s="20">
        <f>'RETROSPECTIVE Pain Scores'!K58</f>
        <v>13</v>
      </c>
      <c r="AG58" s="20">
        <f>'RETROSPECTIVE Pain Scores'!L58</f>
        <v>1</v>
      </c>
      <c r="AH58" s="20">
        <f>'RETROSPECTIVE Pain Scores'!M58</f>
        <v>0</v>
      </c>
      <c r="AI58" s="20">
        <f>'RETROSPECTIVE Pain Scores'!N58</f>
        <v>0</v>
      </c>
      <c r="AJ58" s="20">
        <f>'RETROSPECTIVE Pain Scores'!O58</f>
        <v>0</v>
      </c>
      <c r="AK58" s="6">
        <f>SUM('RETROSPECTIVE FIM Scores'!B58:S58)</f>
        <v>56</v>
      </c>
      <c r="AL58" s="6">
        <f>SUM('RETROSPECTIVE FIM Scores'!U58:AL58)</f>
        <v>115</v>
      </c>
      <c r="AM58" s="6">
        <f t="shared" si="4"/>
        <v>59</v>
      </c>
      <c r="AN58" s="6">
        <f>'RETROSPECTIVE FIM Scores'!AN58</f>
        <v>6</v>
      </c>
      <c r="AO58" s="6">
        <f>'RETROSPECTIVE FIM Scores'!AO58</f>
        <v>5</v>
      </c>
      <c r="AP58" s="6">
        <f>'RETROSPECTIVE FIM Scores'!AP58</f>
        <v>2</v>
      </c>
      <c r="AQ58" s="6">
        <f>'RETROSPECTIVE FIM Scores'!AQ58</f>
        <v>2</v>
      </c>
      <c r="AR58" s="6">
        <f>'RETROSPECTIVE FIM Scores'!AR58</f>
        <v>3</v>
      </c>
      <c r="AS58" s="6">
        <f>'RETROSPECTIVE FIM Scores'!AS58</f>
        <v>3</v>
      </c>
      <c r="AT58" s="6">
        <f>'RETROSPECTIVE FIM Scores'!AT58</f>
        <v>5</v>
      </c>
      <c r="AU58" s="6">
        <f>'RETROSPECTIVE FIM Scores'!AU58</f>
        <v>5</v>
      </c>
      <c r="AV58" s="6">
        <f>'RETROSPECTIVE FIM Scores'!AV58</f>
        <v>5</v>
      </c>
      <c r="AW58" s="6">
        <f>'RETROSPECTIVE FIM Scores'!AW58</f>
        <v>5</v>
      </c>
      <c r="AX58" s="6">
        <f>'RETROSPECTIVE FIM Scores'!AX58</f>
        <v>6</v>
      </c>
      <c r="AY58" s="6">
        <f>'RETROSPECTIVE FIM Scores'!AY58</f>
        <v>6</v>
      </c>
      <c r="AZ58" s="6">
        <f>'RETROSPECTIVE FIM Scores'!AZ58</f>
        <v>6</v>
      </c>
      <c r="BA58" s="6">
        <f>'RETROSPECTIVE FIM Scores'!BA58</f>
        <v>0</v>
      </c>
      <c r="BB58" s="6">
        <f>'RETROSPECTIVE FIM Scores'!BB58</f>
        <v>0</v>
      </c>
      <c r="BC58" s="6">
        <f>'RETROSPECTIVE FIM Scores'!BC58</f>
        <v>0</v>
      </c>
      <c r="BD58" s="6">
        <f>'RETROSPECTIVE FIM Scores'!BD58</f>
        <v>0</v>
      </c>
      <c r="BE58" s="6">
        <f>'RETROSPECTIVE FIM Scores'!BE58</f>
        <v>0</v>
      </c>
      <c r="BF58" s="18">
        <f t="shared" si="7"/>
        <v>2.6818181818181817</v>
      </c>
    </row>
    <row r="59" spans="1:58" x14ac:dyDescent="0.15">
      <c r="A59" s="8">
        <v>58</v>
      </c>
      <c r="B59" s="5" t="s">
        <v>318</v>
      </c>
      <c r="C59" s="14">
        <v>19312</v>
      </c>
      <c r="D59" s="14">
        <v>41140</v>
      </c>
      <c r="E59" s="16">
        <v>41152</v>
      </c>
      <c r="F59" s="17">
        <f t="shared" si="0"/>
        <v>59</v>
      </c>
      <c r="G59" s="2" t="s">
        <v>280</v>
      </c>
      <c r="H59" s="2" t="s">
        <v>42</v>
      </c>
      <c r="I59" s="2" t="s">
        <v>319</v>
      </c>
      <c r="J59">
        <v>1</v>
      </c>
      <c r="K59" s="41">
        <v>0</v>
      </c>
      <c r="M59" s="5">
        <f t="shared" si="6"/>
        <v>12</v>
      </c>
      <c r="N59" s="5">
        <f>'RETROSPECTIVE OMeq Intake'!A59</f>
        <v>340</v>
      </c>
      <c r="O59" s="20">
        <f>'RETROSPECTIVE OMeq Intake'!B59</f>
        <v>30.90909090909091</v>
      </c>
      <c r="P59" s="21">
        <f>'RETROSPECTIVE OMeq Intake'!C59</f>
        <v>1.0909090909090908</v>
      </c>
      <c r="Q59" s="21">
        <f>'RETROSPECTIVE OMeq Intake'!D59</f>
        <v>8.7804878048780469E-2</v>
      </c>
      <c r="R59" s="9">
        <f>'RETROSPECTIVE OMeq Intake'!F59</f>
        <v>0</v>
      </c>
      <c r="S59" s="9">
        <f>LOOKUP(2,1/('RETROSPECTIVE OMeq Intake'!F59:AAC59&lt;&gt;""),'RETROSPECTIVE OMeq Intake'!F59:AAC59)</f>
        <v>30</v>
      </c>
      <c r="T59" s="9">
        <f t="shared" si="2"/>
        <v>-30</v>
      </c>
      <c r="U59" s="18">
        <f t="shared" si="3"/>
        <v>-2.5</v>
      </c>
      <c r="V59" s="20">
        <f>'RETROSPECTIVE Pain Scores'!A59</f>
        <v>2</v>
      </c>
      <c r="W59" s="20">
        <f>'RETROSPECTIVE Pain Scores'!B59</f>
        <v>2</v>
      </c>
      <c r="X59" s="18">
        <f>'RETROSPECTIVE Pain Scores'!C59</f>
        <v>4.1428571428571432</v>
      </c>
      <c r="Y59" s="18">
        <f>'RETROSPECTIVE Pain Scores'!D59</f>
        <v>5.3048780487804876</v>
      </c>
      <c r="Z59" s="20">
        <f>'RETROSPECTIVE Pain Scores'!E59</f>
        <v>23</v>
      </c>
      <c r="AA59" s="20">
        <f>'RETROSPECTIVE Pain Scores'!F59</f>
        <v>0</v>
      </c>
      <c r="AB59" s="20">
        <f>'RETROSPECTIVE Pain Scores'!G59</f>
        <v>31</v>
      </c>
      <c r="AC59" s="20">
        <f>'RETROSPECTIVE Pain Scores'!H59</f>
        <v>1</v>
      </c>
      <c r="AD59" s="20">
        <f>'RETROSPECTIVE Pain Scores'!I59</f>
        <v>1</v>
      </c>
      <c r="AE59" s="20">
        <f>'RETROSPECTIVE Pain Scores'!J59</f>
        <v>2</v>
      </c>
      <c r="AF59" s="20">
        <f>'RETROSPECTIVE Pain Scores'!K59</f>
        <v>8</v>
      </c>
      <c r="AG59" s="20">
        <f>'RETROSPECTIVE Pain Scores'!L59</f>
        <v>12</v>
      </c>
      <c r="AH59" s="20">
        <f>'RETROSPECTIVE Pain Scores'!M59</f>
        <v>22</v>
      </c>
      <c r="AI59" s="20">
        <f>'RETROSPECTIVE Pain Scores'!N59</f>
        <v>2</v>
      </c>
      <c r="AJ59" s="20">
        <f>'RETROSPECTIVE Pain Scores'!O59</f>
        <v>3</v>
      </c>
      <c r="AK59" s="6">
        <f>SUM('RETROSPECTIVE FIM Scores'!B59:S59)</f>
        <v>76</v>
      </c>
      <c r="AL59" s="6">
        <f>SUM('RETROSPECTIVE FIM Scores'!U59:AL59)</f>
        <v>96</v>
      </c>
      <c r="AM59" s="6">
        <f t="shared" si="4"/>
        <v>20</v>
      </c>
      <c r="AN59" s="6">
        <f>'RETROSPECTIVE FIM Scores'!AN59</f>
        <v>0</v>
      </c>
      <c r="AO59" s="6">
        <f>'RETROSPECTIVE FIM Scores'!AO59</f>
        <v>-1</v>
      </c>
      <c r="AP59" s="6">
        <f>'RETROSPECTIVE FIM Scores'!AP59</f>
        <v>0</v>
      </c>
      <c r="AQ59" s="6">
        <f>'RETROSPECTIVE FIM Scores'!AQ59</f>
        <v>2</v>
      </c>
      <c r="AR59" s="6">
        <f>'RETROSPECTIVE FIM Scores'!AR59</f>
        <v>2</v>
      </c>
      <c r="AS59" s="6">
        <f>'RETROSPECTIVE FIM Scores'!AS59</f>
        <v>0</v>
      </c>
      <c r="AT59" s="6">
        <f>'RETROSPECTIVE FIM Scores'!AT59</f>
        <v>4</v>
      </c>
      <c r="AU59" s="6">
        <f>'RETROSPECTIVE FIM Scores'!AU59</f>
        <v>2</v>
      </c>
      <c r="AV59" s="6">
        <f>'RETROSPECTIVE FIM Scores'!AV59</f>
        <v>3</v>
      </c>
      <c r="AW59" s="6">
        <f>'RETROSPECTIVE FIM Scores'!AW59</f>
        <v>0</v>
      </c>
      <c r="AX59" s="6">
        <f>'RETROSPECTIVE FIM Scores'!AX59</f>
        <v>4</v>
      </c>
      <c r="AY59" s="6">
        <f>'RETROSPECTIVE FIM Scores'!AY59</f>
        <v>4</v>
      </c>
      <c r="AZ59" s="6">
        <f>'RETROSPECTIVE FIM Scores'!AZ59</f>
        <v>0</v>
      </c>
      <c r="BA59" s="6">
        <f>'RETROSPECTIVE FIM Scores'!BA59</f>
        <v>0</v>
      </c>
      <c r="BB59" s="6">
        <f>'RETROSPECTIVE FIM Scores'!BB59</f>
        <v>0</v>
      </c>
      <c r="BC59" s="6">
        <f>'RETROSPECTIVE FIM Scores'!BC59</f>
        <v>0</v>
      </c>
      <c r="BD59" s="6">
        <f>'RETROSPECTIVE FIM Scores'!BD59</f>
        <v>0</v>
      </c>
      <c r="BE59" s="6">
        <f>'RETROSPECTIVE FIM Scores'!BE59</f>
        <v>0</v>
      </c>
      <c r="BF59" s="18">
        <f t="shared" si="7"/>
        <v>1.6666666666666667</v>
      </c>
    </row>
    <row r="60" spans="1:58" x14ac:dyDescent="0.15">
      <c r="A60" s="8">
        <v>59</v>
      </c>
      <c r="B60" s="5" t="s">
        <v>318</v>
      </c>
      <c r="C60" s="14">
        <v>15970</v>
      </c>
      <c r="D60" s="14">
        <v>41139</v>
      </c>
      <c r="E60" s="16">
        <v>41145</v>
      </c>
      <c r="F60" s="17">
        <f t="shared" si="0"/>
        <v>68</v>
      </c>
      <c r="G60" s="2" t="s">
        <v>48</v>
      </c>
      <c r="H60" s="2" t="s">
        <v>135</v>
      </c>
      <c r="I60" s="2" t="s">
        <v>92</v>
      </c>
      <c r="J60">
        <v>1</v>
      </c>
      <c r="K60" s="41">
        <v>0</v>
      </c>
      <c r="M60" s="5">
        <f t="shared" si="6"/>
        <v>6</v>
      </c>
      <c r="N60" s="5">
        <f>'RETROSPECTIVE OMeq Intake'!A60</f>
        <v>163</v>
      </c>
      <c r="O60" s="20">
        <f>'RETROSPECTIVE OMeq Intake'!B60</f>
        <v>32.6</v>
      </c>
      <c r="P60" s="21">
        <f>'RETROSPECTIVE OMeq Intake'!C60</f>
        <v>-3.7</v>
      </c>
      <c r="Q60" s="21">
        <f>'RETROSPECTIVE OMeq Intake'!D60</f>
        <v>0.53644200626959238</v>
      </c>
      <c r="R60" s="9">
        <f>'RETROSPECTIVE OMeq Intake'!F60</f>
        <v>40</v>
      </c>
      <c r="S60" s="9">
        <f>LOOKUP(2,1/('RETROSPECTIVE OMeq Intake'!F60:AAC60&lt;&gt;""),'RETROSPECTIVE OMeq Intake'!F60:AAC60)</f>
        <v>20</v>
      </c>
      <c r="T60" s="9">
        <f t="shared" si="2"/>
        <v>20</v>
      </c>
      <c r="U60" s="18">
        <f t="shared" si="3"/>
        <v>3.3333333333333335</v>
      </c>
      <c r="V60" s="20">
        <f>'RETROSPECTIVE Pain Scores'!A60</f>
        <v>0</v>
      </c>
      <c r="W60" s="20">
        <f>'RETROSPECTIVE Pain Scores'!B60</f>
        <v>10</v>
      </c>
      <c r="X60" s="18">
        <f>'RETROSPECTIVE Pain Scores'!C60</f>
        <v>2.7346938775510203</v>
      </c>
      <c r="Y60" s="18">
        <f>'RETROSPECTIVE Pain Scores'!D60</f>
        <v>6.3809523809523814</v>
      </c>
      <c r="Z60" s="20">
        <f>'RETROSPECTIVE Pain Scores'!E60</f>
        <v>28</v>
      </c>
      <c r="AA60" s="20">
        <f>'RETROSPECTIVE Pain Scores'!F60</f>
        <v>0</v>
      </c>
      <c r="AB60" s="20">
        <f>'RETROSPECTIVE Pain Scores'!G60</f>
        <v>3</v>
      </c>
      <c r="AC60" s="20">
        <f>'RETROSPECTIVE Pain Scores'!H60</f>
        <v>0</v>
      </c>
      <c r="AD60" s="20">
        <f>'RETROSPECTIVE Pain Scores'!I60</f>
        <v>3</v>
      </c>
      <c r="AE60" s="20">
        <f>'RETROSPECTIVE Pain Scores'!J60</f>
        <v>4</v>
      </c>
      <c r="AF60" s="20">
        <f>'RETROSPECTIVE Pain Scores'!K60</f>
        <v>1</v>
      </c>
      <c r="AG60" s="20">
        <f>'RETROSPECTIVE Pain Scores'!L60</f>
        <v>1</v>
      </c>
      <c r="AH60" s="20">
        <f>'RETROSPECTIVE Pain Scores'!M60</f>
        <v>3</v>
      </c>
      <c r="AI60" s="20">
        <f>'RETROSPECTIVE Pain Scores'!N60</f>
        <v>1</v>
      </c>
      <c r="AJ60" s="20">
        <f>'RETROSPECTIVE Pain Scores'!O60</f>
        <v>5</v>
      </c>
      <c r="AK60" s="6">
        <f>SUM('RETROSPECTIVE FIM Scores'!B60:S60)</f>
        <v>76</v>
      </c>
      <c r="AL60" s="6">
        <f>SUM('RETROSPECTIVE FIM Scores'!U60:AL60)</f>
        <v>109</v>
      </c>
      <c r="AM60" s="6">
        <f t="shared" si="4"/>
        <v>33</v>
      </c>
      <c r="AN60" s="6">
        <f>'RETROSPECTIVE FIM Scores'!AN60</f>
        <v>0</v>
      </c>
      <c r="AO60" s="6">
        <f>'RETROSPECTIVE FIM Scores'!AO60</f>
        <v>0</v>
      </c>
      <c r="AP60" s="6">
        <f>'RETROSPECTIVE FIM Scores'!AP60</f>
        <v>0</v>
      </c>
      <c r="AQ60" s="6">
        <f>'RETROSPECTIVE FIM Scores'!AQ60</f>
        <v>1</v>
      </c>
      <c r="AR60" s="6">
        <f>'RETROSPECTIVE FIM Scores'!AR60</f>
        <v>2</v>
      </c>
      <c r="AS60" s="6">
        <f>'RETROSPECTIVE FIM Scores'!AS60</f>
        <v>2</v>
      </c>
      <c r="AT60" s="6">
        <f>'RETROSPECTIVE FIM Scores'!AT60</f>
        <v>5</v>
      </c>
      <c r="AU60" s="6">
        <f>'RETROSPECTIVE FIM Scores'!AU60</f>
        <v>1</v>
      </c>
      <c r="AV60" s="6">
        <f>'RETROSPECTIVE FIM Scores'!AV60</f>
        <v>4</v>
      </c>
      <c r="AW60" s="6">
        <f>'RETROSPECTIVE FIM Scores'!AW60</f>
        <v>3</v>
      </c>
      <c r="AX60" s="6">
        <f>'RETROSPECTIVE FIM Scores'!AX60</f>
        <v>4</v>
      </c>
      <c r="AY60" s="6">
        <f>'RETROSPECTIVE FIM Scores'!AY60</f>
        <v>5</v>
      </c>
      <c r="AZ60" s="6">
        <f>'RETROSPECTIVE FIM Scores'!AZ60</f>
        <v>4</v>
      </c>
      <c r="BA60" s="6">
        <f>'RETROSPECTIVE FIM Scores'!BA60</f>
        <v>0</v>
      </c>
      <c r="BB60" s="6">
        <f>'RETROSPECTIVE FIM Scores'!BB60</f>
        <v>0</v>
      </c>
      <c r="BC60" s="6">
        <f>'RETROSPECTIVE FIM Scores'!BC60</f>
        <v>2</v>
      </c>
      <c r="BD60" s="6">
        <f>'RETROSPECTIVE FIM Scores'!BD60</f>
        <v>0</v>
      </c>
      <c r="BE60" s="6">
        <f>'RETROSPECTIVE FIM Scores'!BE60</f>
        <v>0</v>
      </c>
      <c r="BF60" s="18">
        <f t="shared" si="7"/>
        <v>5.5</v>
      </c>
    </row>
    <row r="61" spans="1:58" x14ac:dyDescent="0.15">
      <c r="A61" s="8">
        <v>60</v>
      </c>
      <c r="B61" s="5" t="s">
        <v>318</v>
      </c>
      <c r="C61" s="14">
        <v>14554</v>
      </c>
      <c r="D61" s="14">
        <v>41139</v>
      </c>
      <c r="E61" s="16">
        <v>41147</v>
      </c>
      <c r="F61" s="17">
        <f t="shared" si="0"/>
        <v>72</v>
      </c>
      <c r="G61" s="2" t="s">
        <v>48</v>
      </c>
      <c r="H61" s="2" t="s">
        <v>179</v>
      </c>
      <c r="I61" s="2" t="s">
        <v>180</v>
      </c>
      <c r="J61">
        <v>1</v>
      </c>
      <c r="K61" s="41">
        <v>0</v>
      </c>
      <c r="M61" s="5">
        <f t="shared" si="6"/>
        <v>8</v>
      </c>
      <c r="N61" s="5">
        <f>'RETROSPECTIVE OMeq Intake'!A61</f>
        <v>40</v>
      </c>
      <c r="O61" s="20">
        <f>'RETROSPECTIVE OMeq Intake'!B61</f>
        <v>5.7142857142857144</v>
      </c>
      <c r="P61" s="21">
        <f>'RETROSPECTIVE OMeq Intake'!C61</f>
        <v>1.0714285714285714</v>
      </c>
      <c r="Q61" s="21">
        <f>'RETROSPECTIVE OMeq Intake'!D61</f>
        <v>0.26470588235294101</v>
      </c>
      <c r="R61" s="9">
        <f>'RETROSPECTIVE OMeq Intake'!F61</f>
        <v>0</v>
      </c>
      <c r="S61" s="9">
        <f>LOOKUP(2,1/('RETROSPECTIVE OMeq Intake'!F61:AAC61&lt;&gt;""),'RETROSPECTIVE OMeq Intake'!F61:AAC61)</f>
        <v>10</v>
      </c>
      <c r="T61" s="9">
        <f t="shared" si="2"/>
        <v>-10</v>
      </c>
      <c r="U61" s="18">
        <f t="shared" si="3"/>
        <v>-1.25</v>
      </c>
      <c r="V61" s="20">
        <f>'RETROSPECTIVE Pain Scores'!A61</f>
        <v>0</v>
      </c>
      <c r="W61" s="20">
        <f>'RETROSPECTIVE Pain Scores'!B61</f>
        <v>7</v>
      </c>
      <c r="X61" s="18">
        <f>'RETROSPECTIVE Pain Scores'!C61</f>
        <v>1.392156862745098</v>
      </c>
      <c r="Y61" s="18">
        <f>'RETROSPECTIVE Pain Scores'!D61</f>
        <v>5.0714285714285712</v>
      </c>
      <c r="Z61" s="20">
        <f>'RETROSPECTIVE Pain Scores'!E61</f>
        <v>37</v>
      </c>
      <c r="AA61" s="20">
        <f>'RETROSPECTIVE Pain Scores'!F61</f>
        <v>0</v>
      </c>
      <c r="AB61" s="20">
        <f>'RETROSPECTIVE Pain Scores'!G61</f>
        <v>4</v>
      </c>
      <c r="AC61" s="20">
        <f>'RETROSPECTIVE Pain Scores'!H61</f>
        <v>0</v>
      </c>
      <c r="AD61" s="20">
        <f>'RETROSPECTIVE Pain Scores'!I61</f>
        <v>0</v>
      </c>
      <c r="AE61" s="20">
        <f>'RETROSPECTIVE Pain Scores'!J61</f>
        <v>3</v>
      </c>
      <c r="AF61" s="20">
        <f>'RETROSPECTIVE Pain Scores'!K61</f>
        <v>1</v>
      </c>
      <c r="AG61" s="20">
        <f>'RETROSPECTIVE Pain Scores'!L61</f>
        <v>6</v>
      </c>
      <c r="AH61" s="20">
        <f>'RETROSPECTIVE Pain Scores'!M61</f>
        <v>0</v>
      </c>
      <c r="AI61" s="20">
        <f>'RETROSPECTIVE Pain Scores'!N61</f>
        <v>0</v>
      </c>
      <c r="AJ61" s="20">
        <f>'RETROSPECTIVE Pain Scores'!O61</f>
        <v>0</v>
      </c>
      <c r="AK61" s="6">
        <f>SUM('RETROSPECTIVE FIM Scores'!B61:S61)</f>
        <v>72</v>
      </c>
      <c r="AL61" s="6">
        <f>SUM('RETROSPECTIVE FIM Scores'!U61:AL61)</f>
        <v>105</v>
      </c>
      <c r="AM61" s="6">
        <f t="shared" si="4"/>
        <v>33</v>
      </c>
      <c r="AN61" s="6">
        <f>'RETROSPECTIVE FIM Scores'!AN61</f>
        <v>-1</v>
      </c>
      <c r="AO61" s="6">
        <f>'RETROSPECTIVE FIM Scores'!AO61</f>
        <v>0</v>
      </c>
      <c r="AP61" s="6">
        <f>'RETROSPECTIVE FIM Scores'!AP61</f>
        <v>2</v>
      </c>
      <c r="AQ61" s="6">
        <f>'RETROSPECTIVE FIM Scores'!AQ61</f>
        <v>2</v>
      </c>
      <c r="AR61" s="6">
        <f>'RETROSPECTIVE FIM Scores'!AR61</f>
        <v>2</v>
      </c>
      <c r="AS61" s="6">
        <f>'RETROSPECTIVE FIM Scores'!AS61</f>
        <v>4</v>
      </c>
      <c r="AT61" s="6">
        <f>'RETROSPECTIVE FIM Scores'!AT61</f>
        <v>4</v>
      </c>
      <c r="AU61" s="6">
        <f>'RETROSPECTIVE FIM Scores'!AU61</f>
        <v>4</v>
      </c>
      <c r="AV61" s="6">
        <f>'RETROSPECTIVE FIM Scores'!AV61</f>
        <v>2</v>
      </c>
      <c r="AW61" s="6">
        <f>'RETROSPECTIVE FIM Scores'!AW61</f>
        <v>1</v>
      </c>
      <c r="AX61" s="6">
        <f>'RETROSPECTIVE FIM Scores'!AX61</f>
        <v>3</v>
      </c>
      <c r="AY61" s="6">
        <f>'RETROSPECTIVE FIM Scores'!AY61</f>
        <v>4</v>
      </c>
      <c r="AZ61" s="6">
        <f>'RETROSPECTIVE FIM Scores'!AZ61</f>
        <v>0</v>
      </c>
      <c r="BA61" s="6">
        <f>'RETROSPECTIVE FIM Scores'!BA61</f>
        <v>1</v>
      </c>
      <c r="BB61" s="6">
        <f>'RETROSPECTIVE FIM Scores'!BB61</f>
        <v>2</v>
      </c>
      <c r="BC61" s="6">
        <f>'RETROSPECTIVE FIM Scores'!BC61</f>
        <v>0</v>
      </c>
      <c r="BD61" s="6">
        <f>'RETROSPECTIVE FIM Scores'!BD61</f>
        <v>1</v>
      </c>
      <c r="BE61" s="6">
        <f>'RETROSPECTIVE FIM Scores'!BE61</f>
        <v>2</v>
      </c>
      <c r="BF61" s="18">
        <f t="shared" si="7"/>
        <v>4.125</v>
      </c>
    </row>
    <row r="62" spans="1:58" x14ac:dyDescent="0.15">
      <c r="A62" s="8">
        <v>61</v>
      </c>
      <c r="B62" s="5" t="s">
        <v>318</v>
      </c>
      <c r="C62" s="14">
        <v>14573</v>
      </c>
      <c r="D62" s="14">
        <v>41138</v>
      </c>
      <c r="E62" s="16">
        <v>41146</v>
      </c>
      <c r="F62" s="17">
        <f t="shared" si="0"/>
        <v>72</v>
      </c>
      <c r="G62" s="2" t="s">
        <v>48</v>
      </c>
      <c r="H62" s="2" t="s">
        <v>128</v>
      </c>
      <c r="I62" s="2" t="s">
        <v>117</v>
      </c>
      <c r="J62">
        <v>1</v>
      </c>
      <c r="K62" s="41">
        <v>1</v>
      </c>
      <c r="M62" s="5">
        <f t="shared" si="6"/>
        <v>8</v>
      </c>
      <c r="N62" s="5">
        <f>'RETROSPECTIVE OMeq Intake'!A62</f>
        <v>420</v>
      </c>
      <c r="O62" s="20">
        <f>'RETROSPECTIVE OMeq Intake'!B62</f>
        <v>60</v>
      </c>
      <c r="P62" s="21">
        <f>'RETROSPECTIVE OMeq Intake'!C62</f>
        <v>-3.2142857142857144</v>
      </c>
      <c r="Q62" s="21">
        <f>'RETROSPECTIVE OMeq Intake'!D62</f>
        <v>0.13149350649350644</v>
      </c>
      <c r="R62" s="9">
        <f>'RETROSPECTIVE OMeq Intake'!F62</f>
        <v>40</v>
      </c>
      <c r="S62" s="9">
        <f>LOOKUP(2,1/('RETROSPECTIVE OMeq Intake'!F62:AAC62&lt;&gt;""),'RETROSPECTIVE OMeq Intake'!F62:AAC62)</f>
        <v>40</v>
      </c>
      <c r="T62" s="9">
        <f t="shared" si="2"/>
        <v>0</v>
      </c>
      <c r="U62" s="18">
        <f t="shared" si="3"/>
        <v>0</v>
      </c>
      <c r="V62" s="20">
        <f>'RETROSPECTIVE Pain Scores'!A62</f>
        <v>0</v>
      </c>
      <c r="W62" s="20">
        <f>'RETROSPECTIVE Pain Scores'!B62</f>
        <v>3</v>
      </c>
      <c r="X62" s="18">
        <f>'RETROSPECTIVE Pain Scores'!C62</f>
        <v>4.0999999999999996</v>
      </c>
      <c r="Y62" s="18">
        <f>'RETROSPECTIVE Pain Scores'!D62</f>
        <v>5.6274509803921573</v>
      </c>
      <c r="Z62" s="20">
        <f>'RETROSPECTIVE Pain Scores'!E62</f>
        <v>19</v>
      </c>
      <c r="AA62" s="20">
        <f>'RETROSPECTIVE Pain Scores'!F62</f>
        <v>1</v>
      </c>
      <c r="AB62" s="20">
        <f>'RETROSPECTIVE Pain Scores'!G62</f>
        <v>6</v>
      </c>
      <c r="AC62" s="20">
        <f>'RETROSPECTIVE Pain Scores'!H62</f>
        <v>10</v>
      </c>
      <c r="AD62" s="20">
        <f>'RETROSPECTIVE Pain Scores'!I62</f>
        <v>2</v>
      </c>
      <c r="AE62" s="20">
        <f>'RETROSPECTIVE Pain Scores'!J62</f>
        <v>4</v>
      </c>
      <c r="AF62" s="20">
        <f>'RETROSPECTIVE Pain Scores'!K62</f>
        <v>5</v>
      </c>
      <c r="AG62" s="20">
        <f>'RETROSPECTIVE Pain Scores'!L62</f>
        <v>7</v>
      </c>
      <c r="AH62" s="20">
        <f>'RETROSPECTIVE Pain Scores'!M62</f>
        <v>7</v>
      </c>
      <c r="AI62" s="20">
        <f>'RETROSPECTIVE Pain Scores'!N62</f>
        <v>9</v>
      </c>
      <c r="AJ62" s="20">
        <f>'RETROSPECTIVE Pain Scores'!O62</f>
        <v>0</v>
      </c>
      <c r="AK62" s="6">
        <f>SUM('RETROSPECTIVE FIM Scores'!B62:S62)</f>
        <v>82</v>
      </c>
      <c r="AL62" s="6">
        <f>SUM('RETROSPECTIVE FIM Scores'!U62:AL62)</f>
        <v>98</v>
      </c>
      <c r="AM62" s="6">
        <f t="shared" si="4"/>
        <v>16</v>
      </c>
      <c r="AN62" s="6">
        <f>'RETROSPECTIVE FIM Scores'!AN62</f>
        <v>-1</v>
      </c>
      <c r="AO62" s="6">
        <f>'RETROSPECTIVE FIM Scores'!AO62</f>
        <v>0</v>
      </c>
      <c r="AP62" s="6">
        <f>'RETROSPECTIVE FIM Scores'!AP62</f>
        <v>0</v>
      </c>
      <c r="AQ62" s="6">
        <f>'RETROSPECTIVE FIM Scores'!AQ62</f>
        <v>1</v>
      </c>
      <c r="AR62" s="6">
        <f>'RETROSPECTIVE FIM Scores'!AR62</f>
        <v>1</v>
      </c>
      <c r="AS62" s="6">
        <f>'RETROSPECTIVE FIM Scores'!AS62</f>
        <v>1</v>
      </c>
      <c r="AT62" s="6">
        <f>'RETROSPECTIVE FIM Scores'!AT62</f>
        <v>2</v>
      </c>
      <c r="AU62" s="6">
        <f>'RETROSPECTIVE FIM Scores'!AU62</f>
        <v>0</v>
      </c>
      <c r="AV62" s="6">
        <f>'RETROSPECTIVE FIM Scores'!AV62</f>
        <v>2</v>
      </c>
      <c r="AW62" s="6">
        <f>'RETROSPECTIVE FIM Scores'!AW62</f>
        <v>1</v>
      </c>
      <c r="AX62" s="6">
        <f>'RETROSPECTIVE FIM Scores'!AX62</f>
        <v>5</v>
      </c>
      <c r="AY62" s="6">
        <f>'RETROSPECTIVE FIM Scores'!AY62</f>
        <v>4</v>
      </c>
      <c r="AZ62" s="6">
        <f>'RETROSPECTIVE FIM Scores'!AZ62</f>
        <v>0</v>
      </c>
      <c r="BA62" s="6">
        <f>'RETROSPECTIVE FIM Scores'!BA62</f>
        <v>0</v>
      </c>
      <c r="BB62" s="6">
        <f>'RETROSPECTIVE FIM Scores'!BB62</f>
        <v>0</v>
      </c>
      <c r="BC62" s="6">
        <f>'RETROSPECTIVE FIM Scores'!BC62</f>
        <v>0</v>
      </c>
      <c r="BD62" s="6">
        <f>'RETROSPECTIVE FIM Scores'!BD62</f>
        <v>0</v>
      </c>
      <c r="BE62" s="6">
        <f>'RETROSPECTIVE FIM Scores'!BE62</f>
        <v>0</v>
      </c>
      <c r="BF62" s="18">
        <f t="shared" si="7"/>
        <v>2</v>
      </c>
    </row>
    <row r="63" spans="1:58" x14ac:dyDescent="0.15">
      <c r="A63" s="8">
        <v>62</v>
      </c>
      <c r="B63" s="5" t="s">
        <v>318</v>
      </c>
      <c r="C63" s="14">
        <v>15474</v>
      </c>
      <c r="D63" s="14">
        <v>41138</v>
      </c>
      <c r="E63" s="16">
        <v>41150</v>
      </c>
      <c r="F63" s="17">
        <f t="shared" si="0"/>
        <v>70</v>
      </c>
      <c r="G63" s="2" t="s">
        <v>48</v>
      </c>
      <c r="H63" s="2" t="s">
        <v>139</v>
      </c>
      <c r="I63" s="2" t="s">
        <v>31</v>
      </c>
      <c r="J63">
        <v>1</v>
      </c>
      <c r="K63" s="41">
        <v>1</v>
      </c>
      <c r="M63" s="5">
        <f t="shared" si="6"/>
        <v>12</v>
      </c>
      <c r="N63" s="5">
        <f>'RETROSPECTIVE OMeq Intake'!A63</f>
        <v>640</v>
      </c>
      <c r="O63" s="20">
        <f>'RETROSPECTIVE OMeq Intake'!B63</f>
        <v>58.18181818181818</v>
      </c>
      <c r="P63" s="21">
        <f>'RETROSPECTIVE OMeq Intake'!C63</f>
        <v>9.0909090909090912E-2</v>
      </c>
      <c r="Q63" s="21">
        <f>'RETROSPECTIVE OMeq Intake'!D63</f>
        <v>4.8780487804878038E-4</v>
      </c>
      <c r="R63" s="9">
        <f>'RETROSPECTIVE OMeq Intake'!F63</f>
        <v>45</v>
      </c>
      <c r="S63" s="9">
        <f>LOOKUP(2,1/('RETROSPECTIVE OMeq Intake'!F63:AAC63&lt;&gt;""),'RETROSPECTIVE OMeq Intake'!F63:AAC63)</f>
        <v>75</v>
      </c>
      <c r="T63" s="9">
        <f t="shared" si="2"/>
        <v>-30</v>
      </c>
      <c r="U63" s="18">
        <f t="shared" si="3"/>
        <v>-2.5</v>
      </c>
      <c r="V63" s="20">
        <f>'RETROSPECTIVE Pain Scores'!A63</f>
        <v>0</v>
      </c>
      <c r="W63" s="20">
        <f>'RETROSPECTIVE Pain Scores'!B63</f>
        <v>9</v>
      </c>
      <c r="X63" s="18">
        <f>'RETROSPECTIVE Pain Scores'!C63</f>
        <v>3.0449438202247192</v>
      </c>
      <c r="Y63" s="18">
        <f>'RETROSPECTIVE Pain Scores'!D63</f>
        <v>6.6097560975609753</v>
      </c>
      <c r="Z63" s="20">
        <f>'RETROSPECTIVE Pain Scores'!E63</f>
        <v>48</v>
      </c>
      <c r="AA63" s="20">
        <f>'RETROSPECTIVE Pain Scores'!F63</f>
        <v>0</v>
      </c>
      <c r="AB63" s="20">
        <f>'RETROSPECTIVE Pain Scores'!G63</f>
        <v>10</v>
      </c>
      <c r="AC63" s="20">
        <f>'RETROSPECTIVE Pain Scores'!H63</f>
        <v>0</v>
      </c>
      <c r="AD63" s="20">
        <f>'RETROSPECTIVE Pain Scores'!I63</f>
        <v>0</v>
      </c>
      <c r="AE63" s="20">
        <f>'RETROSPECTIVE Pain Scores'!J63</f>
        <v>2</v>
      </c>
      <c r="AF63" s="20">
        <f>'RETROSPECTIVE Pain Scores'!K63</f>
        <v>0</v>
      </c>
      <c r="AG63" s="20">
        <f>'RETROSPECTIVE Pain Scores'!L63</f>
        <v>6</v>
      </c>
      <c r="AH63" s="20">
        <f>'RETROSPECTIVE Pain Scores'!M63</f>
        <v>9</v>
      </c>
      <c r="AI63" s="20">
        <f>'RETROSPECTIVE Pain Scores'!N63</f>
        <v>13</v>
      </c>
      <c r="AJ63" s="20">
        <f>'RETROSPECTIVE Pain Scores'!O63</f>
        <v>1</v>
      </c>
      <c r="AK63" s="6">
        <f>SUM('RETROSPECTIVE FIM Scores'!B63:S63)</f>
        <v>55</v>
      </c>
      <c r="AL63" s="6">
        <f>SUM('RETROSPECTIVE FIM Scores'!U63:AL63)</f>
        <v>73</v>
      </c>
      <c r="AM63" s="6">
        <f t="shared" si="4"/>
        <v>18</v>
      </c>
      <c r="AN63" s="6">
        <f>'RETROSPECTIVE FIM Scores'!AN63</f>
        <v>0</v>
      </c>
      <c r="AO63" s="6">
        <f>'RETROSPECTIVE FIM Scores'!AO63</f>
        <v>0</v>
      </c>
      <c r="AP63" s="6">
        <f>'RETROSPECTIVE FIM Scores'!AP63</f>
        <v>2</v>
      </c>
      <c r="AQ63" s="6">
        <f>'RETROSPECTIVE FIM Scores'!AQ63</f>
        <v>2</v>
      </c>
      <c r="AR63" s="6">
        <f>'RETROSPECTIVE FIM Scores'!AR63</f>
        <v>2</v>
      </c>
      <c r="AS63" s="6">
        <f>'RETROSPECTIVE FIM Scores'!AS63</f>
        <v>1</v>
      </c>
      <c r="AT63" s="6">
        <f>'RETROSPECTIVE FIM Scores'!AT63</f>
        <v>0</v>
      </c>
      <c r="AU63" s="6">
        <f>'RETROSPECTIVE FIM Scores'!AU63</f>
        <v>2</v>
      </c>
      <c r="AV63" s="6">
        <f>'RETROSPECTIVE FIM Scores'!AV63</f>
        <v>2</v>
      </c>
      <c r="AW63" s="6">
        <f>'RETROSPECTIVE FIM Scores'!AW63</f>
        <v>1</v>
      </c>
      <c r="AX63" s="6">
        <f>'RETROSPECTIVE FIM Scores'!AX63</f>
        <v>2</v>
      </c>
      <c r="AY63" s="6">
        <f>'RETROSPECTIVE FIM Scores'!AY63</f>
        <v>2</v>
      </c>
      <c r="AZ63" s="6">
        <f>'RETROSPECTIVE FIM Scores'!AZ63</f>
        <v>1</v>
      </c>
      <c r="BA63" s="6">
        <f>'RETROSPECTIVE FIM Scores'!BA63</f>
        <v>0</v>
      </c>
      <c r="BB63" s="6">
        <f>'RETROSPECTIVE FIM Scores'!BB63</f>
        <v>0</v>
      </c>
      <c r="BC63" s="6">
        <f>'RETROSPECTIVE FIM Scores'!BC63</f>
        <v>0</v>
      </c>
      <c r="BD63" s="6">
        <f>'RETROSPECTIVE FIM Scores'!BD63</f>
        <v>1</v>
      </c>
      <c r="BE63" s="6">
        <f>'RETROSPECTIVE FIM Scores'!BE63</f>
        <v>0</v>
      </c>
      <c r="BF63" s="18">
        <f t="shared" si="7"/>
        <v>1.5</v>
      </c>
    </row>
    <row r="64" spans="1:58" x14ac:dyDescent="0.15">
      <c r="A64" s="8">
        <v>63</v>
      </c>
      <c r="B64" s="5" t="s">
        <v>318</v>
      </c>
      <c r="C64" s="14">
        <v>20003</v>
      </c>
      <c r="D64" s="14">
        <v>41137</v>
      </c>
      <c r="E64" s="16">
        <v>41145</v>
      </c>
      <c r="F64" s="17">
        <f t="shared" si="0"/>
        <v>57</v>
      </c>
      <c r="G64" s="2" t="s">
        <v>48</v>
      </c>
      <c r="H64" s="2" t="s">
        <v>87</v>
      </c>
      <c r="I64" s="2" t="s">
        <v>88</v>
      </c>
      <c r="J64">
        <v>1</v>
      </c>
      <c r="K64" s="41">
        <v>0</v>
      </c>
      <c r="M64" s="5">
        <f t="shared" si="6"/>
        <v>8</v>
      </c>
      <c r="N64" s="5">
        <f>'RETROSPECTIVE OMeq Intake'!A64</f>
        <v>120</v>
      </c>
      <c r="O64" s="20">
        <f>'RETROSPECTIVE OMeq Intake'!B64</f>
        <v>17.142857142857142</v>
      </c>
      <c r="P64" s="21">
        <f>'RETROSPECTIVE OMeq Intake'!C64</f>
        <v>2.4999999999999996</v>
      </c>
      <c r="Q64" s="21">
        <f>'RETROSPECTIVE OMeq Intake'!D64</f>
        <v>0.51041666666666652</v>
      </c>
      <c r="R64" s="9">
        <f>'RETROSPECTIVE OMeq Intake'!F64</f>
        <v>10</v>
      </c>
      <c r="S64" s="9">
        <f>LOOKUP(2,1/('RETROSPECTIVE OMeq Intake'!F64:AAC64&lt;&gt;""),'RETROSPECTIVE OMeq Intake'!F64:AAC64)</f>
        <v>30</v>
      </c>
      <c r="T64" s="9">
        <f t="shared" si="2"/>
        <v>-20</v>
      </c>
      <c r="U64" s="18">
        <f t="shared" si="3"/>
        <v>-2.5</v>
      </c>
      <c r="V64" s="20">
        <f>'RETROSPECTIVE Pain Scores'!A64</f>
        <v>0</v>
      </c>
      <c r="W64" s="20">
        <f>'RETROSPECTIVE Pain Scores'!B64</f>
        <v>7</v>
      </c>
      <c r="X64" s="18">
        <f>'RETROSPECTIVE Pain Scores'!C64</f>
        <v>3.3055555555555554</v>
      </c>
      <c r="Y64" s="18">
        <f>'RETROSPECTIVE Pain Scores'!D64</f>
        <v>5.95</v>
      </c>
      <c r="Z64" s="20">
        <f>'RETROSPECTIVE Pain Scores'!E64</f>
        <v>16</v>
      </c>
      <c r="AA64" s="20">
        <f>'RETROSPECTIVE Pain Scores'!F64</f>
        <v>0</v>
      </c>
      <c r="AB64" s="20">
        <f>'RETROSPECTIVE Pain Scores'!G64</f>
        <v>0</v>
      </c>
      <c r="AC64" s="20">
        <f>'RETROSPECTIVE Pain Scores'!H64</f>
        <v>3</v>
      </c>
      <c r="AD64" s="20">
        <f>'RETROSPECTIVE Pain Scores'!I64</f>
        <v>0</v>
      </c>
      <c r="AE64" s="20">
        <f>'RETROSPECTIVE Pain Scores'!J64</f>
        <v>4</v>
      </c>
      <c r="AF64" s="20">
        <f>'RETROSPECTIVE Pain Scores'!K64</f>
        <v>4</v>
      </c>
      <c r="AG64" s="20">
        <f>'RETROSPECTIVE Pain Scores'!L64</f>
        <v>6</v>
      </c>
      <c r="AH64" s="20">
        <f>'RETROSPECTIVE Pain Scores'!M64</f>
        <v>3</v>
      </c>
      <c r="AI64" s="20">
        <f>'RETROSPECTIVE Pain Scores'!N64</f>
        <v>0</v>
      </c>
      <c r="AJ64" s="20">
        <f>'RETROSPECTIVE Pain Scores'!O64</f>
        <v>0</v>
      </c>
      <c r="AK64" s="6">
        <f>SUM('RETROSPECTIVE FIM Scores'!B64:S64)</f>
        <v>87</v>
      </c>
      <c r="AL64" s="6">
        <f>SUM('RETROSPECTIVE FIM Scores'!U64:AL64)</f>
        <v>113</v>
      </c>
      <c r="AM64" s="6">
        <f t="shared" si="4"/>
        <v>26</v>
      </c>
      <c r="AN64" s="6">
        <f>'RETROSPECTIVE FIM Scores'!AN64</f>
        <v>0</v>
      </c>
      <c r="AO64" s="6">
        <f>'RETROSPECTIVE FIM Scores'!AO64</f>
        <v>0</v>
      </c>
      <c r="AP64" s="6">
        <f>'RETROSPECTIVE FIM Scores'!AP64</f>
        <v>0</v>
      </c>
      <c r="AQ64" s="6">
        <f>'RETROSPECTIVE FIM Scores'!AQ64</f>
        <v>3</v>
      </c>
      <c r="AR64" s="6">
        <f>'RETROSPECTIVE FIM Scores'!AR64</f>
        <v>2</v>
      </c>
      <c r="AS64" s="6">
        <f>'RETROSPECTIVE FIM Scores'!AS64</f>
        <v>2</v>
      </c>
      <c r="AT64" s="6">
        <f>'RETROSPECTIVE FIM Scores'!AT64</f>
        <v>3</v>
      </c>
      <c r="AU64" s="6">
        <f>'RETROSPECTIVE FIM Scores'!AU64</f>
        <v>2</v>
      </c>
      <c r="AV64" s="6">
        <f>'RETROSPECTIVE FIM Scores'!AV64</f>
        <v>2</v>
      </c>
      <c r="AW64" s="6">
        <f>'RETROSPECTIVE FIM Scores'!AW64</f>
        <v>2</v>
      </c>
      <c r="AX64" s="6">
        <f>'RETROSPECTIVE FIM Scores'!AX64</f>
        <v>2</v>
      </c>
      <c r="AY64" s="6">
        <f>'RETROSPECTIVE FIM Scores'!AY64</f>
        <v>4</v>
      </c>
      <c r="AZ64" s="6">
        <f>'RETROSPECTIVE FIM Scores'!AZ64</f>
        <v>4</v>
      </c>
      <c r="BA64" s="6">
        <f>'RETROSPECTIVE FIM Scores'!BA64</f>
        <v>0</v>
      </c>
      <c r="BB64" s="6">
        <f>'RETROSPECTIVE FIM Scores'!BB64</f>
        <v>0</v>
      </c>
      <c r="BC64" s="6">
        <f>'RETROSPECTIVE FIM Scores'!BC64</f>
        <v>0</v>
      </c>
      <c r="BD64" s="6">
        <f>'RETROSPECTIVE FIM Scores'!BD64</f>
        <v>0</v>
      </c>
      <c r="BE64" s="6">
        <f>'RETROSPECTIVE FIM Scores'!BE64</f>
        <v>0</v>
      </c>
      <c r="BF64" s="18">
        <f t="shared" si="7"/>
        <v>3.25</v>
      </c>
    </row>
    <row r="65" spans="1:58" x14ac:dyDescent="0.15">
      <c r="A65" s="8">
        <v>64</v>
      </c>
      <c r="B65" s="5" t="s">
        <v>318</v>
      </c>
      <c r="C65" s="14">
        <v>11652</v>
      </c>
      <c r="D65" s="14">
        <v>41132</v>
      </c>
      <c r="E65" s="16">
        <v>41138</v>
      </c>
      <c r="F65" s="17">
        <f t="shared" si="0"/>
        <v>80</v>
      </c>
      <c r="G65" s="2" t="s">
        <v>48</v>
      </c>
      <c r="H65" s="2" t="s">
        <v>135</v>
      </c>
      <c r="I65" s="2" t="s">
        <v>40</v>
      </c>
      <c r="J65">
        <v>0</v>
      </c>
      <c r="K65" s="41">
        <v>0</v>
      </c>
      <c r="M65" s="5">
        <f t="shared" si="6"/>
        <v>6</v>
      </c>
      <c r="N65" s="5">
        <f>'RETROSPECTIVE OMeq Intake'!A65</f>
        <v>20</v>
      </c>
      <c r="O65" s="20">
        <f>'RETROSPECTIVE OMeq Intake'!B65</f>
        <v>3.3333333333333335</v>
      </c>
      <c r="P65" s="21">
        <f>'RETROSPECTIVE OMeq Intake'!C65</f>
        <v>-0.8571428571428571</v>
      </c>
      <c r="Q65" s="21">
        <f>'RETROSPECTIVE OMeq Intake'!D65</f>
        <v>0.15428571428571433</v>
      </c>
      <c r="R65" s="9">
        <f>'RETROSPECTIVE OMeq Intake'!F65</f>
        <v>5</v>
      </c>
      <c r="S65" s="9">
        <f>LOOKUP(2,1/('RETROSPECTIVE OMeq Intake'!F65:AAC65&lt;&gt;""),'RETROSPECTIVE OMeq Intake'!F65:AAC65)</f>
        <v>0</v>
      </c>
      <c r="T65" s="9">
        <f t="shared" si="2"/>
        <v>5</v>
      </c>
      <c r="U65" s="18">
        <f t="shared" si="3"/>
        <v>0.83333333333333337</v>
      </c>
      <c r="V65" s="20">
        <f>'RETROSPECTIVE Pain Scores'!A65</f>
        <v>0</v>
      </c>
      <c r="W65" s="20">
        <f>'RETROSPECTIVE Pain Scores'!B65</f>
        <v>2</v>
      </c>
      <c r="X65" s="18">
        <f>'RETROSPECTIVE Pain Scores'!C65</f>
        <v>0.34375</v>
      </c>
      <c r="Y65" s="18">
        <f>'RETROSPECTIVE Pain Scores'!D65</f>
        <v>3.6666666666666665</v>
      </c>
      <c r="Z65" s="20">
        <f>'RETROSPECTIVE Pain Scores'!E65</f>
        <v>29</v>
      </c>
      <c r="AA65" s="20">
        <f>'RETROSPECTIVE Pain Scores'!F65</f>
        <v>0</v>
      </c>
      <c r="AB65" s="20">
        <f>'RETROSPECTIVE Pain Scores'!G65</f>
        <v>2</v>
      </c>
      <c r="AC65" s="20">
        <f>'RETROSPECTIVE Pain Scores'!H65</f>
        <v>0</v>
      </c>
      <c r="AD65" s="20">
        <f>'RETROSPECTIVE Pain Scores'!I65</f>
        <v>0</v>
      </c>
      <c r="AE65" s="20">
        <f>'RETROSPECTIVE Pain Scores'!J65</f>
        <v>0</v>
      </c>
      <c r="AF65" s="20">
        <f>'RETROSPECTIVE Pain Scores'!K65</f>
        <v>0</v>
      </c>
      <c r="AG65" s="20">
        <f>'RETROSPECTIVE Pain Scores'!L65</f>
        <v>1</v>
      </c>
      <c r="AH65" s="20">
        <f>'RETROSPECTIVE Pain Scores'!M65</f>
        <v>0</v>
      </c>
      <c r="AI65" s="20">
        <f>'RETROSPECTIVE Pain Scores'!N65</f>
        <v>0</v>
      </c>
      <c r="AJ65" s="20">
        <f>'RETROSPECTIVE Pain Scores'!O65</f>
        <v>0</v>
      </c>
      <c r="AK65" s="6">
        <f>SUM('RETROSPECTIVE FIM Scores'!B65:S65)</f>
        <v>85</v>
      </c>
      <c r="AL65" s="6">
        <f>SUM('RETROSPECTIVE FIM Scores'!U65:AL65)</f>
        <v>113</v>
      </c>
      <c r="AM65" s="6">
        <f t="shared" si="4"/>
        <v>28</v>
      </c>
      <c r="AN65" s="6">
        <f>'RETROSPECTIVE FIM Scores'!AN65</f>
        <v>0</v>
      </c>
      <c r="AO65" s="6">
        <f>'RETROSPECTIVE FIM Scores'!AO65</f>
        <v>2</v>
      </c>
      <c r="AP65" s="6">
        <f>'RETROSPECTIVE FIM Scores'!AP65</f>
        <v>0</v>
      </c>
      <c r="AQ65" s="6">
        <f>'RETROSPECTIVE FIM Scores'!AQ65</f>
        <v>2</v>
      </c>
      <c r="AR65" s="6">
        <f>'RETROSPECTIVE FIM Scores'!AR65</f>
        <v>2</v>
      </c>
      <c r="AS65" s="6">
        <f>'RETROSPECTIVE FIM Scores'!AS65</f>
        <v>2</v>
      </c>
      <c r="AT65" s="6">
        <f>'RETROSPECTIVE FIM Scores'!AT65</f>
        <v>2</v>
      </c>
      <c r="AU65" s="6">
        <f>'RETROSPECTIVE FIM Scores'!AU65</f>
        <v>2</v>
      </c>
      <c r="AV65" s="6">
        <f>'RETROSPECTIVE FIM Scores'!AV65</f>
        <v>4</v>
      </c>
      <c r="AW65" s="6">
        <f>'RETROSPECTIVE FIM Scores'!AW65</f>
        <v>4</v>
      </c>
      <c r="AX65" s="6">
        <f>'RETROSPECTIVE FIM Scores'!AX65</f>
        <v>4</v>
      </c>
      <c r="AY65" s="6">
        <f>'RETROSPECTIVE FIM Scores'!AY65</f>
        <v>2</v>
      </c>
      <c r="AZ65" s="6">
        <f>'RETROSPECTIVE FIM Scores'!AZ65</f>
        <v>2</v>
      </c>
      <c r="BA65" s="6">
        <f>'RETROSPECTIVE FIM Scores'!BA65</f>
        <v>0</v>
      </c>
      <c r="BB65" s="6">
        <f>'RETROSPECTIVE FIM Scores'!BB65</f>
        <v>0</v>
      </c>
      <c r="BC65" s="6">
        <f>'RETROSPECTIVE FIM Scores'!BC65</f>
        <v>0</v>
      </c>
      <c r="BD65" s="6">
        <f>'RETROSPECTIVE FIM Scores'!BD65</f>
        <v>0</v>
      </c>
      <c r="BE65" s="6">
        <f>'RETROSPECTIVE FIM Scores'!BE65</f>
        <v>0</v>
      </c>
      <c r="BF65" s="18">
        <f t="shared" si="7"/>
        <v>4.666666666666667</v>
      </c>
    </row>
    <row r="66" spans="1:58" x14ac:dyDescent="0.15">
      <c r="A66" s="8">
        <v>65</v>
      </c>
      <c r="B66" s="5" t="s">
        <v>318</v>
      </c>
      <c r="C66" s="14">
        <v>12062</v>
      </c>
      <c r="D66" s="14">
        <v>41131</v>
      </c>
      <c r="E66" s="16">
        <v>41139</v>
      </c>
      <c r="F66" s="17">
        <f t="shared" ref="F66:F129" si="8">INT((D66-C66)/365)</f>
        <v>79</v>
      </c>
      <c r="G66" s="2" t="s">
        <v>48</v>
      </c>
      <c r="H66" s="2" t="s">
        <v>135</v>
      </c>
      <c r="I66" s="2" t="s">
        <v>40</v>
      </c>
      <c r="J66">
        <v>0</v>
      </c>
      <c r="K66" s="41">
        <v>0</v>
      </c>
      <c r="M66" s="5">
        <f t="shared" ref="M66:M97" si="9">INT(E66-D66)</f>
        <v>8</v>
      </c>
      <c r="N66" s="5">
        <f>'RETROSPECTIVE OMeq Intake'!A66</f>
        <v>70</v>
      </c>
      <c r="O66" s="20">
        <f>'RETROSPECTIVE OMeq Intake'!B66</f>
        <v>10</v>
      </c>
      <c r="P66" s="21">
        <f>'RETROSPECTIVE OMeq Intake'!C66</f>
        <v>0.35714285714285715</v>
      </c>
      <c r="Q66" s="21">
        <f>'RETROSPECTIVE OMeq Intake'!D66</f>
        <v>8.9285714285714263E-3</v>
      </c>
      <c r="R66" s="9">
        <f>'RETROSPECTIVE OMeq Intake'!F66</f>
        <v>0</v>
      </c>
      <c r="S66" s="9">
        <f>LOOKUP(2,1/('RETROSPECTIVE OMeq Intake'!F66:AAC66&lt;&gt;""),'RETROSPECTIVE OMeq Intake'!F66:AAC66)</f>
        <v>10</v>
      </c>
      <c r="T66" s="9">
        <f t="shared" ref="T66:T129" si="10">R66-S66</f>
        <v>-10</v>
      </c>
      <c r="U66" s="18">
        <f t="shared" ref="U66:U129" si="11">T66/M66</f>
        <v>-1.25</v>
      </c>
      <c r="V66" s="20">
        <f>'RETROSPECTIVE Pain Scores'!A66</f>
        <v>0</v>
      </c>
      <c r="W66" s="20">
        <f>'RETROSPECTIVE Pain Scores'!B66</f>
        <v>2</v>
      </c>
      <c r="X66" s="18">
        <f>'RETROSPECTIVE Pain Scores'!C66</f>
        <v>0.76086956521739135</v>
      </c>
      <c r="Y66" s="18">
        <f>'RETROSPECTIVE Pain Scores'!D66</f>
        <v>4.375</v>
      </c>
      <c r="Z66" s="20">
        <f>'RETROSPECTIVE Pain Scores'!E66</f>
        <v>38</v>
      </c>
      <c r="AA66" s="20">
        <f>'RETROSPECTIVE Pain Scores'!F66</f>
        <v>0</v>
      </c>
      <c r="AB66" s="20">
        <f>'RETROSPECTIVE Pain Scores'!G66</f>
        <v>4</v>
      </c>
      <c r="AC66" s="20">
        <f>'RETROSPECTIVE Pain Scores'!H66</f>
        <v>0</v>
      </c>
      <c r="AD66" s="20">
        <f>'RETROSPECTIVE Pain Scores'!I66</f>
        <v>0</v>
      </c>
      <c r="AE66" s="20">
        <f>'RETROSPECTIVE Pain Scores'!J66</f>
        <v>0</v>
      </c>
      <c r="AF66" s="20">
        <f>'RETROSPECTIVE Pain Scores'!K66</f>
        <v>1</v>
      </c>
      <c r="AG66" s="20">
        <f>'RETROSPECTIVE Pain Scores'!L66</f>
        <v>3</v>
      </c>
      <c r="AH66" s="20">
        <f>'RETROSPECTIVE Pain Scores'!M66</f>
        <v>0</v>
      </c>
      <c r="AI66" s="20">
        <f>'RETROSPECTIVE Pain Scores'!N66</f>
        <v>0</v>
      </c>
      <c r="AJ66" s="20">
        <f>'RETROSPECTIVE Pain Scores'!O66</f>
        <v>0</v>
      </c>
      <c r="AK66" s="6">
        <f>SUM('RETROSPECTIVE FIM Scores'!B66:S66)</f>
        <v>60</v>
      </c>
      <c r="AL66" s="6">
        <f>SUM('RETROSPECTIVE FIM Scores'!U66:AL66)</f>
        <v>88</v>
      </c>
      <c r="AM66" s="6">
        <f t="shared" ref="AM66:AM129" si="12">AL66-AK66</f>
        <v>28</v>
      </c>
      <c r="AN66" s="6">
        <f>'RETROSPECTIVE FIM Scores'!AN66</f>
        <v>0</v>
      </c>
      <c r="AO66" s="6">
        <f>'RETROSPECTIVE FIM Scores'!AO66</f>
        <v>0</v>
      </c>
      <c r="AP66" s="6">
        <f>'RETROSPECTIVE FIM Scores'!AP66</f>
        <v>2</v>
      </c>
      <c r="AQ66" s="6">
        <f>'RETROSPECTIVE FIM Scores'!AQ66</f>
        <v>0</v>
      </c>
      <c r="AR66" s="6">
        <f>'RETROSPECTIVE FIM Scores'!AR66</f>
        <v>1</v>
      </c>
      <c r="AS66" s="6">
        <f>'RETROSPECTIVE FIM Scores'!AS66</f>
        <v>5</v>
      </c>
      <c r="AT66" s="6">
        <f>'RETROSPECTIVE FIM Scores'!AT66</f>
        <v>2</v>
      </c>
      <c r="AU66" s="6">
        <f>'RETROSPECTIVE FIM Scores'!AU66</f>
        <v>1</v>
      </c>
      <c r="AV66" s="6">
        <f>'RETROSPECTIVE FIM Scores'!AV66</f>
        <v>2</v>
      </c>
      <c r="AW66" s="6">
        <f>'RETROSPECTIVE FIM Scores'!AW66</f>
        <v>1</v>
      </c>
      <c r="AX66" s="6">
        <f>'RETROSPECTIVE FIM Scores'!AX66</f>
        <v>5</v>
      </c>
      <c r="AY66" s="6">
        <f>'RETROSPECTIVE FIM Scores'!AY66</f>
        <v>5</v>
      </c>
      <c r="AZ66" s="6">
        <f>'RETROSPECTIVE FIM Scores'!AZ66</f>
        <v>3</v>
      </c>
      <c r="BA66" s="6">
        <f>'RETROSPECTIVE FIM Scores'!BA66</f>
        <v>0</v>
      </c>
      <c r="BB66" s="6">
        <f>'RETROSPECTIVE FIM Scores'!BB66</f>
        <v>0</v>
      </c>
      <c r="BC66" s="6">
        <f>'RETROSPECTIVE FIM Scores'!BC66</f>
        <v>1</v>
      </c>
      <c r="BD66" s="6">
        <f>'RETROSPECTIVE FIM Scores'!BD66</f>
        <v>0</v>
      </c>
      <c r="BE66" s="6">
        <f>'RETROSPECTIVE FIM Scores'!BE66</f>
        <v>0</v>
      </c>
      <c r="BF66" s="18">
        <f t="shared" ref="BF66:BF97" si="13">AM66/M66</f>
        <v>3.5</v>
      </c>
    </row>
    <row r="67" spans="1:58" x14ac:dyDescent="0.15">
      <c r="A67" s="8">
        <v>66</v>
      </c>
      <c r="B67" s="5" t="s">
        <v>318</v>
      </c>
      <c r="C67" s="14">
        <v>17844</v>
      </c>
      <c r="D67" s="14">
        <v>41130</v>
      </c>
      <c r="E67" s="16">
        <v>41144</v>
      </c>
      <c r="F67" s="17">
        <f t="shared" si="8"/>
        <v>63</v>
      </c>
      <c r="G67" s="2" t="s">
        <v>280</v>
      </c>
      <c r="H67" s="2" t="s">
        <v>320</v>
      </c>
      <c r="I67" s="2" t="s">
        <v>321</v>
      </c>
      <c r="J67">
        <v>0</v>
      </c>
      <c r="K67" s="41">
        <v>0</v>
      </c>
      <c r="M67" s="5">
        <f t="shared" si="9"/>
        <v>14</v>
      </c>
      <c r="N67" s="5">
        <f>'RETROSPECTIVE OMeq Intake'!A67</f>
        <v>80</v>
      </c>
      <c r="O67" s="20">
        <f>'RETROSPECTIVE OMeq Intake'!B67</f>
        <v>6.1538461538461542</v>
      </c>
      <c r="P67" s="21">
        <f>'RETROSPECTIVE OMeq Intake'!C67</f>
        <v>1.2637362637362637</v>
      </c>
      <c r="Q67" s="21">
        <f>'RETROSPECTIVE OMeq Intake'!D67</f>
        <v>0.41071428571428564</v>
      </c>
      <c r="R67" s="9">
        <f>'RETROSPECTIVE OMeq Intake'!F67</f>
        <v>0</v>
      </c>
      <c r="S67" s="9">
        <f>LOOKUP(2,1/('RETROSPECTIVE OMeq Intake'!F67:AAC67&lt;&gt;""),'RETROSPECTIVE OMeq Intake'!F67:AAC67)</f>
        <v>10</v>
      </c>
      <c r="T67" s="9">
        <f t="shared" si="10"/>
        <v>-10</v>
      </c>
      <c r="U67" s="18">
        <f t="shared" si="11"/>
        <v>-0.7142857142857143</v>
      </c>
      <c r="V67" s="20">
        <f>'RETROSPECTIVE Pain Scores'!A67</f>
        <v>0</v>
      </c>
      <c r="W67" s="20">
        <f>'RETROSPECTIVE Pain Scores'!B67</f>
        <v>8</v>
      </c>
      <c r="X67" s="18">
        <f>'RETROSPECTIVE Pain Scores'!C67</f>
        <v>0.98795180722891562</v>
      </c>
      <c r="Y67" s="18">
        <f>'RETROSPECTIVE Pain Scores'!D67</f>
        <v>6.3076923076923075</v>
      </c>
      <c r="Z67" s="20">
        <f>'RETROSPECTIVE Pain Scores'!E67</f>
        <v>70</v>
      </c>
      <c r="AA67" s="20">
        <f>'RETROSPECTIVE Pain Scores'!F67</f>
        <v>0</v>
      </c>
      <c r="AB67" s="20">
        <f>'RETROSPECTIVE Pain Scores'!G67</f>
        <v>0</v>
      </c>
      <c r="AC67" s="20">
        <f>'RETROSPECTIVE Pain Scores'!H67</f>
        <v>2</v>
      </c>
      <c r="AD67" s="20">
        <f>'RETROSPECTIVE Pain Scores'!I67</f>
        <v>1</v>
      </c>
      <c r="AE67" s="20">
        <f>'RETROSPECTIVE Pain Scores'!J67</f>
        <v>2</v>
      </c>
      <c r="AF67" s="20">
        <f>'RETROSPECTIVE Pain Scores'!K67</f>
        <v>0</v>
      </c>
      <c r="AG67" s="20">
        <f>'RETROSPECTIVE Pain Scores'!L67</f>
        <v>3</v>
      </c>
      <c r="AH67" s="20">
        <f>'RETROSPECTIVE Pain Scores'!M67</f>
        <v>4</v>
      </c>
      <c r="AI67" s="20">
        <f>'RETROSPECTIVE Pain Scores'!N67</f>
        <v>1</v>
      </c>
      <c r="AJ67" s="20">
        <f>'RETROSPECTIVE Pain Scores'!O67</f>
        <v>0</v>
      </c>
      <c r="AK67" s="6">
        <f>SUM('RETROSPECTIVE FIM Scores'!B67:S67)</f>
        <v>48</v>
      </c>
      <c r="AL67" s="6">
        <f>SUM('RETROSPECTIVE FIM Scores'!U67:AL67)</f>
        <v>83</v>
      </c>
      <c r="AM67" s="6">
        <f t="shared" si="12"/>
        <v>35</v>
      </c>
      <c r="AN67" s="6">
        <f>'RETROSPECTIVE FIM Scores'!AN67</f>
        <v>5</v>
      </c>
      <c r="AO67" s="6">
        <f>'RETROSPECTIVE FIM Scores'!AO67</f>
        <v>0</v>
      </c>
      <c r="AP67" s="6">
        <f>'RETROSPECTIVE FIM Scores'!AP67</f>
        <v>2</v>
      </c>
      <c r="AQ67" s="6">
        <f>'RETROSPECTIVE FIM Scores'!AQ67</f>
        <v>1</v>
      </c>
      <c r="AR67" s="6">
        <f>'RETROSPECTIVE FIM Scores'!AR67</f>
        <v>2</v>
      </c>
      <c r="AS67" s="6">
        <f>'RETROSPECTIVE FIM Scores'!AS67</f>
        <v>4</v>
      </c>
      <c r="AT67" s="6">
        <f>'RETROSPECTIVE FIM Scores'!AT67</f>
        <v>2</v>
      </c>
      <c r="AU67" s="6">
        <f>'RETROSPECTIVE FIM Scores'!AU67</f>
        <v>1</v>
      </c>
      <c r="AV67" s="6">
        <f>'RETROSPECTIVE FIM Scores'!AV67</f>
        <v>3</v>
      </c>
      <c r="AW67" s="6">
        <f>'RETROSPECTIVE FIM Scores'!AW67</f>
        <v>3</v>
      </c>
      <c r="AX67" s="6">
        <f>'RETROSPECTIVE FIM Scores'!AX67</f>
        <v>3</v>
      </c>
      <c r="AY67" s="6">
        <f>'RETROSPECTIVE FIM Scores'!AY67</f>
        <v>1</v>
      </c>
      <c r="AZ67" s="6">
        <f>'RETROSPECTIVE FIM Scores'!AZ67</f>
        <v>2</v>
      </c>
      <c r="BA67" s="6">
        <f>'RETROSPECTIVE FIM Scores'!BA67</f>
        <v>1</v>
      </c>
      <c r="BB67" s="6">
        <f>'RETROSPECTIVE FIM Scores'!BB67</f>
        <v>1</v>
      </c>
      <c r="BC67" s="6">
        <f>'RETROSPECTIVE FIM Scores'!BC67</f>
        <v>2</v>
      </c>
      <c r="BD67" s="6">
        <f>'RETROSPECTIVE FIM Scores'!BD67</f>
        <v>1</v>
      </c>
      <c r="BE67" s="6">
        <f>'RETROSPECTIVE FIM Scores'!BE67</f>
        <v>1</v>
      </c>
      <c r="BF67" s="18">
        <f t="shared" si="13"/>
        <v>2.5</v>
      </c>
    </row>
    <row r="68" spans="1:58" x14ac:dyDescent="0.15">
      <c r="A68" s="8">
        <v>67</v>
      </c>
      <c r="B68" s="5" t="s">
        <v>318</v>
      </c>
      <c r="C68" s="14">
        <v>20039</v>
      </c>
      <c r="D68" s="14">
        <v>41130</v>
      </c>
      <c r="E68" s="16">
        <v>41136</v>
      </c>
      <c r="F68" s="17">
        <f t="shared" si="8"/>
        <v>57</v>
      </c>
      <c r="G68" s="2" t="s">
        <v>48</v>
      </c>
      <c r="H68" s="2" t="s">
        <v>74</v>
      </c>
      <c r="I68" s="2" t="s">
        <v>283</v>
      </c>
      <c r="J68">
        <v>0</v>
      </c>
      <c r="K68" s="41">
        <v>0</v>
      </c>
      <c r="M68" s="5">
        <f t="shared" si="9"/>
        <v>6</v>
      </c>
      <c r="N68" s="5">
        <f>'RETROSPECTIVE OMeq Intake'!A68</f>
        <v>30</v>
      </c>
      <c r="O68" s="20">
        <f>'RETROSPECTIVE OMeq Intake'!B68</f>
        <v>6</v>
      </c>
      <c r="P68" s="21">
        <f>'RETROSPECTIVE OMeq Intake'!C68</f>
        <v>-1</v>
      </c>
      <c r="Q68" s="21">
        <f>'RETROSPECTIVE OMeq Intake'!D68</f>
        <v>8.3333333333333329E-2</v>
      </c>
      <c r="R68" s="9">
        <f>'RETROSPECTIVE OMeq Intake'!F68</f>
        <v>10</v>
      </c>
      <c r="S68" s="9">
        <f>LOOKUP(2,1/('RETROSPECTIVE OMeq Intake'!F68:AAC68&lt;&gt;""),'RETROSPECTIVE OMeq Intake'!F68:AAC68)</f>
        <v>10</v>
      </c>
      <c r="T68" s="9">
        <f t="shared" si="10"/>
        <v>0</v>
      </c>
      <c r="U68" s="18">
        <f t="shared" si="11"/>
        <v>0</v>
      </c>
      <c r="V68" s="20">
        <f>'RETROSPECTIVE Pain Scores'!A68</f>
        <v>0</v>
      </c>
      <c r="W68" s="20">
        <f>'RETROSPECTIVE Pain Scores'!B68</f>
        <v>8</v>
      </c>
      <c r="X68" s="18">
        <f>'RETROSPECTIVE Pain Scores'!C68</f>
        <v>4.6086956521739131</v>
      </c>
      <c r="Y68" s="18">
        <f>'RETROSPECTIVE Pain Scores'!D68</f>
        <v>7.5714285714285712</v>
      </c>
      <c r="Z68" s="20">
        <f>'RETROSPECTIVE Pain Scores'!E68</f>
        <v>9</v>
      </c>
      <c r="AA68" s="20">
        <f>'RETROSPECTIVE Pain Scores'!F68</f>
        <v>0</v>
      </c>
      <c r="AB68" s="20">
        <f>'RETROSPECTIVE Pain Scores'!G68</f>
        <v>1</v>
      </c>
      <c r="AC68" s="20">
        <f>'RETROSPECTIVE Pain Scores'!H68</f>
        <v>0</v>
      </c>
      <c r="AD68" s="20">
        <f>'RETROSPECTIVE Pain Scores'!I68</f>
        <v>0</v>
      </c>
      <c r="AE68" s="20">
        <f>'RETROSPECTIVE Pain Scores'!J68</f>
        <v>0</v>
      </c>
      <c r="AF68" s="20">
        <f>'RETROSPECTIVE Pain Scores'!K68</f>
        <v>1</v>
      </c>
      <c r="AG68" s="20">
        <f>'RETROSPECTIVE Pain Scores'!L68</f>
        <v>1</v>
      </c>
      <c r="AH68" s="20">
        <f>'RETROSPECTIVE Pain Scores'!M68</f>
        <v>8</v>
      </c>
      <c r="AI68" s="20">
        <f>'RETROSPECTIVE Pain Scores'!N68</f>
        <v>3</v>
      </c>
      <c r="AJ68" s="20">
        <f>'RETROSPECTIVE Pain Scores'!O68</f>
        <v>0</v>
      </c>
      <c r="AK68" s="6">
        <f>SUM('RETROSPECTIVE FIM Scores'!B68:S68)</f>
        <v>81</v>
      </c>
      <c r="AL68" s="6">
        <f>SUM('RETROSPECTIVE FIM Scores'!U68:AL68)</f>
        <v>101</v>
      </c>
      <c r="AM68" s="6">
        <f t="shared" si="12"/>
        <v>20</v>
      </c>
      <c r="AN68" s="6">
        <f>'RETROSPECTIVE FIM Scores'!AN68</f>
        <v>0</v>
      </c>
      <c r="AO68" s="6">
        <f>'RETROSPECTIVE FIM Scores'!AO68</f>
        <v>0</v>
      </c>
      <c r="AP68" s="6">
        <f>'RETROSPECTIVE FIM Scores'!AP68</f>
        <v>0</v>
      </c>
      <c r="AQ68" s="6">
        <f>'RETROSPECTIVE FIM Scores'!AQ68</f>
        <v>1</v>
      </c>
      <c r="AR68" s="6">
        <f>'RETROSPECTIVE FIM Scores'!AR68</f>
        <v>2</v>
      </c>
      <c r="AS68" s="6">
        <f>'RETROSPECTIVE FIM Scores'!AS68</f>
        <v>1</v>
      </c>
      <c r="AT68" s="6">
        <f>'RETROSPECTIVE FIM Scores'!AT68</f>
        <v>2</v>
      </c>
      <c r="AU68" s="6">
        <f>'RETROSPECTIVE FIM Scores'!AU68</f>
        <v>2</v>
      </c>
      <c r="AV68" s="6">
        <f>'RETROSPECTIVE FIM Scores'!AV68</f>
        <v>2</v>
      </c>
      <c r="AW68" s="6">
        <f>'RETROSPECTIVE FIM Scores'!AW68</f>
        <v>2</v>
      </c>
      <c r="AX68" s="6">
        <f>'RETROSPECTIVE FIM Scores'!AX68</f>
        <v>2</v>
      </c>
      <c r="AY68" s="6">
        <f>'RETROSPECTIVE FIM Scores'!AY68</f>
        <v>2</v>
      </c>
      <c r="AZ68" s="6">
        <f>'RETROSPECTIVE FIM Scores'!AZ68</f>
        <v>2</v>
      </c>
      <c r="BA68" s="6">
        <f>'RETROSPECTIVE FIM Scores'!BA68</f>
        <v>1</v>
      </c>
      <c r="BB68" s="6">
        <f>'RETROSPECTIVE FIM Scores'!BB68</f>
        <v>0</v>
      </c>
      <c r="BC68" s="6">
        <f>'RETROSPECTIVE FIM Scores'!BC68</f>
        <v>0</v>
      </c>
      <c r="BD68" s="6">
        <f>'RETROSPECTIVE FIM Scores'!BD68</f>
        <v>1</v>
      </c>
      <c r="BE68" s="6">
        <f>'RETROSPECTIVE FIM Scores'!BE68</f>
        <v>0</v>
      </c>
      <c r="BF68" s="18">
        <f t="shared" si="13"/>
        <v>3.3333333333333335</v>
      </c>
    </row>
    <row r="69" spans="1:58" x14ac:dyDescent="0.15">
      <c r="A69" s="8">
        <v>68</v>
      </c>
      <c r="B69" s="5" t="s">
        <v>318</v>
      </c>
      <c r="C69" s="14">
        <v>13627</v>
      </c>
      <c r="D69" s="14">
        <v>41125</v>
      </c>
      <c r="E69" s="16">
        <v>41136</v>
      </c>
      <c r="F69" s="17">
        <f t="shared" si="8"/>
        <v>75</v>
      </c>
      <c r="G69" s="2" t="s">
        <v>280</v>
      </c>
      <c r="H69" s="2" t="s">
        <v>128</v>
      </c>
      <c r="I69" s="2" t="s">
        <v>129</v>
      </c>
      <c r="J69">
        <v>0</v>
      </c>
      <c r="K69" s="41">
        <v>0</v>
      </c>
      <c r="M69" s="5">
        <f t="shared" si="9"/>
        <v>11</v>
      </c>
      <c r="N69" s="5">
        <f>'RETROSPECTIVE OMeq Intake'!A69</f>
        <v>165</v>
      </c>
      <c r="O69" s="20">
        <f>'RETROSPECTIVE OMeq Intake'!B69</f>
        <v>16.5</v>
      </c>
      <c r="P69" s="21">
        <f>'RETROSPECTIVE OMeq Intake'!C69</f>
        <v>-1.4242424242424243</v>
      </c>
      <c r="Q69" s="21">
        <f>'RETROSPECTIVE OMeq Intake'!D69</f>
        <v>0.16693115695609465</v>
      </c>
      <c r="R69" s="9">
        <f>'RETROSPECTIVE OMeq Intake'!F69</f>
        <v>20</v>
      </c>
      <c r="S69" s="9">
        <f>LOOKUP(2,1/('RETROSPECTIVE OMeq Intake'!F69:AAC69&lt;&gt;""),'RETROSPECTIVE OMeq Intake'!F69:AAC69)</f>
        <v>0</v>
      </c>
      <c r="T69" s="9">
        <f t="shared" si="10"/>
        <v>20</v>
      </c>
      <c r="U69" s="18">
        <f t="shared" si="11"/>
        <v>1.8181818181818181</v>
      </c>
      <c r="V69" s="20">
        <f>'RETROSPECTIVE Pain Scores'!A69</f>
        <v>0</v>
      </c>
      <c r="W69" s="20">
        <f>'RETROSPECTIVE Pain Scores'!B69</f>
        <v>2</v>
      </c>
      <c r="X69" s="18">
        <f>'RETROSPECTIVE Pain Scores'!C69</f>
        <v>3.0779220779220777</v>
      </c>
      <c r="Y69" s="18">
        <f>'RETROSPECTIVE Pain Scores'!D69</f>
        <v>4.4716981132075473</v>
      </c>
      <c r="Z69" s="20">
        <f>'RETROSPECTIVE Pain Scores'!E69</f>
        <v>24</v>
      </c>
      <c r="AA69" s="20">
        <f>'RETROSPECTIVE Pain Scores'!F69</f>
        <v>0</v>
      </c>
      <c r="AB69" s="20">
        <f>'RETROSPECTIVE Pain Scores'!G69</f>
        <v>17</v>
      </c>
      <c r="AC69" s="20">
        <f>'RETROSPECTIVE Pain Scores'!H69</f>
        <v>13</v>
      </c>
      <c r="AD69" s="20">
        <f>'RETROSPECTIVE Pain Scores'!I69</f>
        <v>2</v>
      </c>
      <c r="AE69" s="20">
        <f>'RETROSPECTIVE Pain Scores'!J69</f>
        <v>0</v>
      </c>
      <c r="AF69" s="20">
        <f>'RETROSPECTIVE Pain Scores'!K69</f>
        <v>4</v>
      </c>
      <c r="AG69" s="20">
        <f>'RETROSPECTIVE Pain Scores'!L69</f>
        <v>6</v>
      </c>
      <c r="AH69" s="20">
        <f>'RETROSPECTIVE Pain Scores'!M69</f>
        <v>10</v>
      </c>
      <c r="AI69" s="20">
        <f>'RETROSPECTIVE Pain Scores'!N69</f>
        <v>0</v>
      </c>
      <c r="AJ69" s="20">
        <f>'RETROSPECTIVE Pain Scores'!O69</f>
        <v>1</v>
      </c>
      <c r="AK69" s="6">
        <f>SUM('RETROSPECTIVE FIM Scores'!B69:S69)</f>
        <v>60</v>
      </c>
      <c r="AL69" s="6">
        <f>SUM('RETROSPECTIVE FIM Scores'!U69:AL69)</f>
        <v>90</v>
      </c>
      <c r="AM69" s="6">
        <f t="shared" si="12"/>
        <v>30</v>
      </c>
      <c r="AN69" s="6">
        <f>'RETROSPECTIVE FIM Scores'!AN69</f>
        <v>0</v>
      </c>
      <c r="AO69" s="6">
        <f>'RETROSPECTIVE FIM Scores'!AO69</f>
        <v>0</v>
      </c>
      <c r="AP69" s="6">
        <f>'RETROSPECTIVE FIM Scores'!AP69</f>
        <v>2</v>
      </c>
      <c r="AQ69" s="6">
        <f>'RETROSPECTIVE FIM Scores'!AQ69</f>
        <v>2</v>
      </c>
      <c r="AR69" s="6">
        <f>'RETROSPECTIVE FIM Scores'!AR69</f>
        <v>3</v>
      </c>
      <c r="AS69" s="6">
        <f>'RETROSPECTIVE FIM Scores'!AS69</f>
        <v>4</v>
      </c>
      <c r="AT69" s="6">
        <f>'RETROSPECTIVE FIM Scores'!AT69</f>
        <v>3</v>
      </c>
      <c r="AU69" s="6">
        <f>'RETROSPECTIVE FIM Scores'!AU69</f>
        <v>3</v>
      </c>
      <c r="AV69" s="6">
        <f>'RETROSPECTIVE FIM Scores'!AV69</f>
        <v>4</v>
      </c>
      <c r="AW69" s="6">
        <f>'RETROSPECTIVE FIM Scores'!AW69</f>
        <v>4</v>
      </c>
      <c r="AX69" s="6">
        <f>'RETROSPECTIVE FIM Scores'!AX69</f>
        <v>1</v>
      </c>
      <c r="AY69" s="6">
        <f>'RETROSPECTIVE FIM Scores'!AY69</f>
        <v>0</v>
      </c>
      <c r="AZ69" s="6">
        <f>'RETROSPECTIVE FIM Scores'!AZ69</f>
        <v>0</v>
      </c>
      <c r="BA69" s="6">
        <f>'RETROSPECTIVE FIM Scores'!BA69</f>
        <v>0</v>
      </c>
      <c r="BB69" s="6">
        <f>'RETROSPECTIVE FIM Scores'!BB69</f>
        <v>0</v>
      </c>
      <c r="BC69" s="6">
        <f>'RETROSPECTIVE FIM Scores'!BC69</f>
        <v>1</v>
      </c>
      <c r="BD69" s="6">
        <f>'RETROSPECTIVE FIM Scores'!BD69</f>
        <v>1</v>
      </c>
      <c r="BE69" s="6">
        <f>'RETROSPECTIVE FIM Scores'!BE69</f>
        <v>2</v>
      </c>
      <c r="BF69" s="18">
        <f t="shared" si="13"/>
        <v>2.7272727272727271</v>
      </c>
    </row>
    <row r="70" spans="1:58" x14ac:dyDescent="0.15">
      <c r="A70" s="8">
        <v>69</v>
      </c>
      <c r="B70" s="5" t="s">
        <v>318</v>
      </c>
      <c r="C70" s="14">
        <v>15622</v>
      </c>
      <c r="D70" s="14">
        <v>41124</v>
      </c>
      <c r="E70" s="16">
        <v>41133</v>
      </c>
      <c r="F70" s="17">
        <f t="shared" si="8"/>
        <v>69</v>
      </c>
      <c r="G70" s="2" t="s">
        <v>48</v>
      </c>
      <c r="H70" s="2" t="s">
        <v>128</v>
      </c>
      <c r="I70" s="2" t="s">
        <v>117</v>
      </c>
      <c r="J70">
        <v>0</v>
      </c>
      <c r="K70" s="41">
        <v>0</v>
      </c>
      <c r="M70" s="5">
        <f t="shared" si="9"/>
        <v>9</v>
      </c>
      <c r="N70" s="5">
        <f>'RETROSPECTIVE OMeq Intake'!A70</f>
        <v>138</v>
      </c>
      <c r="O70" s="20">
        <f>'RETROSPECTIVE OMeq Intake'!B70</f>
        <v>17.25</v>
      </c>
      <c r="P70" s="21">
        <f>'RETROSPECTIVE OMeq Intake'!C70</f>
        <v>-2.9761904761904763</v>
      </c>
      <c r="Q70" s="21">
        <f>'RETROSPECTIVE OMeq Intake'!D70</f>
        <v>0.25988390466210942</v>
      </c>
      <c r="R70" s="9">
        <f>'RETROSPECTIVE OMeq Intake'!F70</f>
        <v>30</v>
      </c>
      <c r="S70" s="9">
        <f>LOOKUP(2,1/('RETROSPECTIVE OMeq Intake'!F70:AAC70&lt;&gt;""),'RETROSPECTIVE OMeq Intake'!F70:AAC70)</f>
        <v>0</v>
      </c>
      <c r="T70" s="9">
        <f t="shared" si="10"/>
        <v>30</v>
      </c>
      <c r="U70" s="18">
        <f t="shared" si="11"/>
        <v>3.3333333333333335</v>
      </c>
      <c r="V70" s="20">
        <f>'RETROSPECTIVE Pain Scores'!A70</f>
        <v>0</v>
      </c>
      <c r="W70" s="20">
        <f>'RETROSPECTIVE Pain Scores'!B70</f>
        <v>3</v>
      </c>
      <c r="X70" s="18">
        <f>'RETROSPECTIVE Pain Scores'!C70</f>
        <v>1.7833333333333334</v>
      </c>
      <c r="Y70" s="18">
        <f>'RETROSPECTIVE Pain Scores'!D70</f>
        <v>4.8636363636363633</v>
      </c>
      <c r="Z70" s="20">
        <f>'RETROSPECTIVE Pain Scores'!E70</f>
        <v>38</v>
      </c>
      <c r="AA70" s="20">
        <f>'RETROSPECTIVE Pain Scores'!F70</f>
        <v>1</v>
      </c>
      <c r="AB70" s="20">
        <f>'RETROSPECTIVE Pain Scores'!G70</f>
        <v>1</v>
      </c>
      <c r="AC70" s="20">
        <f>'RETROSPECTIVE Pain Scores'!H70</f>
        <v>10</v>
      </c>
      <c r="AD70" s="20">
        <f>'RETROSPECTIVE Pain Scores'!I70</f>
        <v>0</v>
      </c>
      <c r="AE70" s="20">
        <f>'RETROSPECTIVE Pain Scores'!J70</f>
        <v>0</v>
      </c>
      <c r="AF70" s="20">
        <f>'RETROSPECTIVE Pain Scores'!K70</f>
        <v>2</v>
      </c>
      <c r="AG70" s="20">
        <f>'RETROSPECTIVE Pain Scores'!L70</f>
        <v>2</v>
      </c>
      <c r="AH70" s="20">
        <f>'RETROSPECTIVE Pain Scores'!M70</f>
        <v>6</v>
      </c>
      <c r="AI70" s="20">
        <f>'RETROSPECTIVE Pain Scores'!N70</f>
        <v>0</v>
      </c>
      <c r="AJ70" s="20">
        <f>'RETROSPECTIVE Pain Scores'!O70</f>
        <v>0</v>
      </c>
      <c r="AK70" s="6">
        <f>SUM('RETROSPECTIVE FIM Scores'!B70:S70)</f>
        <v>69</v>
      </c>
      <c r="AL70" s="6">
        <f>SUM('RETROSPECTIVE FIM Scores'!U70:AL70)</f>
        <v>96</v>
      </c>
      <c r="AM70" s="6">
        <f t="shared" si="12"/>
        <v>27</v>
      </c>
      <c r="AN70" s="6">
        <f>'RETROSPECTIVE FIM Scores'!AN70</f>
        <v>0</v>
      </c>
      <c r="AO70" s="6">
        <f>'RETROSPECTIVE FIM Scores'!AO70</f>
        <v>0</v>
      </c>
      <c r="AP70" s="6">
        <f>'RETROSPECTIVE FIM Scores'!AP70</f>
        <v>0</v>
      </c>
      <c r="AQ70" s="6">
        <f>'RETROSPECTIVE FIM Scores'!AQ70</f>
        <v>1</v>
      </c>
      <c r="AR70" s="6">
        <f>'RETROSPECTIVE FIM Scores'!AR70</f>
        <v>1</v>
      </c>
      <c r="AS70" s="6">
        <f>'RETROSPECTIVE FIM Scores'!AS70</f>
        <v>2</v>
      </c>
      <c r="AT70" s="6">
        <f>'RETROSPECTIVE FIM Scores'!AT70</f>
        <v>4</v>
      </c>
      <c r="AU70" s="6">
        <f>'RETROSPECTIVE FIM Scores'!AU70</f>
        <v>2</v>
      </c>
      <c r="AV70" s="6">
        <f>'RETROSPECTIVE FIM Scores'!AV70</f>
        <v>2</v>
      </c>
      <c r="AW70" s="6">
        <f>'RETROSPECTIVE FIM Scores'!AW70</f>
        <v>2</v>
      </c>
      <c r="AX70" s="6">
        <f>'RETROSPECTIVE FIM Scores'!AX70</f>
        <v>4</v>
      </c>
      <c r="AY70" s="6">
        <f>'RETROSPECTIVE FIM Scores'!AY70</f>
        <v>4</v>
      </c>
      <c r="AZ70" s="6">
        <f>'RETROSPECTIVE FIM Scores'!AZ70</f>
        <v>5</v>
      </c>
      <c r="BA70" s="6">
        <f>'RETROSPECTIVE FIM Scores'!BA70</f>
        <v>0</v>
      </c>
      <c r="BB70" s="6">
        <f>'RETROSPECTIVE FIM Scores'!BB70</f>
        <v>1</v>
      </c>
      <c r="BC70" s="6">
        <f>'RETROSPECTIVE FIM Scores'!BC70</f>
        <v>0</v>
      </c>
      <c r="BD70" s="6">
        <f>'RETROSPECTIVE FIM Scores'!BD70</f>
        <v>-1</v>
      </c>
      <c r="BE70" s="6">
        <f>'RETROSPECTIVE FIM Scores'!BE70</f>
        <v>0</v>
      </c>
      <c r="BF70" s="18">
        <f t="shared" si="13"/>
        <v>3</v>
      </c>
    </row>
    <row r="71" spans="1:58" x14ac:dyDescent="0.15">
      <c r="A71" s="8">
        <v>70</v>
      </c>
      <c r="B71" s="5" t="s">
        <v>318</v>
      </c>
      <c r="C71" s="14">
        <v>10517</v>
      </c>
      <c r="D71" s="14">
        <v>41124</v>
      </c>
      <c r="E71" s="16">
        <v>41136</v>
      </c>
      <c r="F71" s="17">
        <f t="shared" si="8"/>
        <v>83</v>
      </c>
      <c r="G71" s="2" t="s">
        <v>280</v>
      </c>
      <c r="H71" s="2" t="s">
        <v>135</v>
      </c>
      <c r="I71" s="2" t="s">
        <v>181</v>
      </c>
      <c r="J71">
        <v>0</v>
      </c>
      <c r="K71" s="41">
        <v>1</v>
      </c>
      <c r="M71" s="5">
        <f t="shared" si="9"/>
        <v>12</v>
      </c>
      <c r="N71" s="5">
        <f>'RETROSPECTIVE OMeq Intake'!A71</f>
        <v>267.5</v>
      </c>
      <c r="O71" s="20">
        <f>'RETROSPECTIVE OMeq Intake'!B71</f>
        <v>24.318181818181817</v>
      </c>
      <c r="P71" s="21">
        <f>'RETROSPECTIVE OMeq Intake'!C71</f>
        <v>-2.0272727272727273</v>
      </c>
      <c r="Q71" s="21">
        <f>'RETROSPECTIVE OMeq Intake'!D71</f>
        <v>0.5546088217253109</v>
      </c>
      <c r="R71" s="9">
        <f>'RETROSPECTIVE OMeq Intake'!F71</f>
        <v>31</v>
      </c>
      <c r="S71" s="9">
        <f>LOOKUP(2,1/('RETROSPECTIVE OMeq Intake'!F71:AAC71&lt;&gt;""),'RETROSPECTIVE OMeq Intake'!F71:AAC71)</f>
        <v>15</v>
      </c>
      <c r="T71" s="9">
        <f t="shared" si="10"/>
        <v>16</v>
      </c>
      <c r="U71" s="18">
        <f t="shared" si="11"/>
        <v>1.3333333333333333</v>
      </c>
      <c r="V71" s="20">
        <f>'RETROSPECTIVE Pain Scores'!A71</f>
        <v>0</v>
      </c>
      <c r="W71" s="20">
        <f>'RETROSPECTIVE Pain Scores'!B71</f>
        <v>2</v>
      </c>
      <c r="X71" s="18">
        <f>'RETROSPECTIVE Pain Scores'!C71</f>
        <v>2</v>
      </c>
      <c r="Y71" s="18">
        <f>'RETROSPECTIVE Pain Scores'!D71</f>
        <v>3.6444444444444444</v>
      </c>
      <c r="Z71" s="20">
        <f>'RETROSPECTIVE Pain Scores'!E71</f>
        <v>37</v>
      </c>
      <c r="AA71" s="20">
        <f>'RETROSPECTIVE Pain Scores'!F71</f>
        <v>0</v>
      </c>
      <c r="AB71" s="20">
        <f>'RETROSPECTIVE Pain Scores'!G71</f>
        <v>16</v>
      </c>
      <c r="AC71" s="20">
        <f>'RETROSPECTIVE Pain Scores'!H71</f>
        <v>10</v>
      </c>
      <c r="AD71" s="20">
        <f>'RETROSPECTIVE Pain Scores'!I71</f>
        <v>8</v>
      </c>
      <c r="AE71" s="20">
        <f>'RETROSPECTIVE Pain Scores'!J71</f>
        <v>1</v>
      </c>
      <c r="AF71" s="20">
        <f>'RETROSPECTIVE Pain Scores'!K71</f>
        <v>6</v>
      </c>
      <c r="AG71" s="20">
        <f>'RETROSPECTIVE Pain Scores'!L71</f>
        <v>3</v>
      </c>
      <c r="AH71" s="20">
        <f>'RETROSPECTIVE Pain Scores'!M71</f>
        <v>1</v>
      </c>
      <c r="AI71" s="20">
        <f>'RETROSPECTIVE Pain Scores'!N71</f>
        <v>0</v>
      </c>
      <c r="AJ71" s="20">
        <f>'RETROSPECTIVE Pain Scores'!O71</f>
        <v>0</v>
      </c>
      <c r="AK71" s="6">
        <f>SUM('RETROSPECTIVE FIM Scores'!B71:S71)</f>
        <v>68</v>
      </c>
      <c r="AL71" s="6">
        <f>SUM('RETROSPECTIVE FIM Scores'!U71:AL71)</f>
        <v>100</v>
      </c>
      <c r="AM71" s="6">
        <f t="shared" si="12"/>
        <v>32</v>
      </c>
      <c r="AN71" s="6">
        <f>'RETROSPECTIVE FIM Scores'!AN71</f>
        <v>0</v>
      </c>
      <c r="AO71" s="6">
        <f>'RETROSPECTIVE FIM Scores'!AO71</f>
        <v>0</v>
      </c>
      <c r="AP71" s="6">
        <f>'RETROSPECTIVE FIM Scores'!AP71</f>
        <v>1</v>
      </c>
      <c r="AQ71" s="6">
        <f>'RETROSPECTIVE FIM Scores'!AQ71</f>
        <v>1</v>
      </c>
      <c r="AR71" s="6">
        <f>'RETROSPECTIVE FIM Scores'!AR71</f>
        <v>2</v>
      </c>
      <c r="AS71" s="6">
        <f>'RETROSPECTIVE FIM Scores'!AS71</f>
        <v>1</v>
      </c>
      <c r="AT71" s="6">
        <f>'RETROSPECTIVE FIM Scores'!AT71</f>
        <v>3</v>
      </c>
      <c r="AU71" s="6">
        <f>'RETROSPECTIVE FIM Scores'!AU71</f>
        <v>4</v>
      </c>
      <c r="AV71" s="6">
        <f>'RETROSPECTIVE FIM Scores'!AV71</f>
        <v>5</v>
      </c>
      <c r="AW71" s="6">
        <f>'RETROSPECTIVE FIM Scores'!AW71</f>
        <v>4</v>
      </c>
      <c r="AX71" s="6">
        <f>'RETROSPECTIVE FIM Scores'!AX71</f>
        <v>4</v>
      </c>
      <c r="AY71" s="6">
        <f>'RETROSPECTIVE FIM Scores'!AY71</f>
        <v>2</v>
      </c>
      <c r="AZ71" s="6">
        <f>'RETROSPECTIVE FIM Scores'!AZ71</f>
        <v>5</v>
      </c>
      <c r="BA71" s="6">
        <f>'RETROSPECTIVE FIM Scores'!BA71</f>
        <v>0</v>
      </c>
      <c r="BB71" s="6">
        <f>'RETROSPECTIVE FIM Scores'!BB71</f>
        <v>0</v>
      </c>
      <c r="BC71" s="6">
        <f>'RETROSPECTIVE FIM Scores'!BC71</f>
        <v>0</v>
      </c>
      <c r="BD71" s="6">
        <f>'RETROSPECTIVE FIM Scores'!BD71</f>
        <v>0</v>
      </c>
      <c r="BE71" s="6">
        <f>'RETROSPECTIVE FIM Scores'!BE71</f>
        <v>0</v>
      </c>
      <c r="BF71" s="18">
        <f t="shared" si="13"/>
        <v>2.6666666666666665</v>
      </c>
    </row>
    <row r="72" spans="1:58" x14ac:dyDescent="0.15">
      <c r="A72" s="8">
        <v>71</v>
      </c>
      <c r="B72" s="5" t="s">
        <v>318</v>
      </c>
      <c r="C72" s="14">
        <v>29921</v>
      </c>
      <c r="D72" s="14">
        <v>41123</v>
      </c>
      <c r="E72" s="16">
        <v>41133</v>
      </c>
      <c r="F72" s="17">
        <f t="shared" si="8"/>
        <v>30</v>
      </c>
      <c r="G72" s="2" t="s">
        <v>48</v>
      </c>
      <c r="H72" s="2" t="s">
        <v>128</v>
      </c>
      <c r="I72" s="2" t="s">
        <v>117</v>
      </c>
      <c r="J72">
        <v>1</v>
      </c>
      <c r="K72" s="41">
        <v>0</v>
      </c>
      <c r="M72" s="5">
        <f t="shared" si="9"/>
        <v>10</v>
      </c>
      <c r="N72" s="5">
        <f>'RETROSPECTIVE OMeq Intake'!A72</f>
        <v>15</v>
      </c>
      <c r="O72" s="20">
        <f>'RETROSPECTIVE OMeq Intake'!B72</f>
        <v>1.6666666666666667</v>
      </c>
      <c r="P72" s="21">
        <f>'RETROSPECTIVE OMeq Intake'!C72</f>
        <v>-0.75</v>
      </c>
      <c r="Q72" s="21">
        <f>'RETROSPECTIVE OMeq Intake'!D72</f>
        <v>0.67499999999999993</v>
      </c>
      <c r="R72" s="9">
        <f>'RETROSPECTIVE OMeq Intake'!F72</f>
        <v>5</v>
      </c>
      <c r="S72" s="9">
        <f>LOOKUP(2,1/('RETROSPECTIVE OMeq Intake'!F72:AAC72&lt;&gt;""),'RETROSPECTIVE OMeq Intake'!F72:AAC72)</f>
        <v>0</v>
      </c>
      <c r="T72" s="9">
        <f t="shared" si="10"/>
        <v>5</v>
      </c>
      <c r="U72" s="18">
        <f t="shared" si="11"/>
        <v>0.5</v>
      </c>
      <c r="V72" s="20">
        <f>'RETROSPECTIVE Pain Scores'!A72</f>
        <v>0</v>
      </c>
      <c r="W72" s="20">
        <f>'RETROSPECTIVE Pain Scores'!B72</f>
        <v>2</v>
      </c>
      <c r="X72" s="18">
        <f>'RETROSPECTIVE Pain Scores'!C72</f>
        <v>0.79629629629629628</v>
      </c>
      <c r="Y72" s="18">
        <f>'RETROSPECTIVE Pain Scores'!D72</f>
        <v>2.6875</v>
      </c>
      <c r="Z72" s="20">
        <f>'RETROSPECTIVE Pain Scores'!E72</f>
        <v>38</v>
      </c>
      <c r="AA72" s="20">
        <f>'RETROSPECTIVE Pain Scores'!F72</f>
        <v>0</v>
      </c>
      <c r="AB72" s="20">
        <f>'RETROSPECTIVE Pain Scores'!G72</f>
        <v>11</v>
      </c>
      <c r="AC72" s="20">
        <f>'RETROSPECTIVE Pain Scores'!H72</f>
        <v>1</v>
      </c>
      <c r="AD72" s="20">
        <f>'RETROSPECTIVE Pain Scores'!I72</f>
        <v>2</v>
      </c>
      <c r="AE72" s="20">
        <f>'RETROSPECTIVE Pain Scores'!J72</f>
        <v>2</v>
      </c>
      <c r="AF72" s="20">
        <f>'RETROSPECTIVE Pain Scores'!K72</f>
        <v>0</v>
      </c>
      <c r="AG72" s="20">
        <f>'RETROSPECTIVE Pain Scores'!L72</f>
        <v>0</v>
      </c>
      <c r="AH72" s="20">
        <f>'RETROSPECTIVE Pain Scores'!M72</f>
        <v>0</v>
      </c>
      <c r="AI72" s="20">
        <f>'RETROSPECTIVE Pain Scores'!N72</f>
        <v>0</v>
      </c>
      <c r="AJ72" s="20">
        <f>'RETROSPECTIVE Pain Scores'!O72</f>
        <v>0</v>
      </c>
      <c r="AK72" s="6">
        <f>SUM('RETROSPECTIVE FIM Scores'!B72:S72)</f>
        <v>41</v>
      </c>
      <c r="AL72" s="6">
        <f>SUM('RETROSPECTIVE FIM Scores'!U72:AL72)</f>
        <v>49</v>
      </c>
      <c r="AM72" s="6">
        <f t="shared" si="12"/>
        <v>8</v>
      </c>
      <c r="AN72" s="6">
        <f>'RETROSPECTIVE FIM Scores'!AN72</f>
        <v>0</v>
      </c>
      <c r="AO72" s="6">
        <f>'RETROSPECTIVE FIM Scores'!AO72</f>
        <v>0</v>
      </c>
      <c r="AP72" s="6">
        <f>'RETROSPECTIVE FIM Scores'!AP72</f>
        <v>0</v>
      </c>
      <c r="AQ72" s="6">
        <f>'RETROSPECTIVE FIM Scores'!AQ72</f>
        <v>0</v>
      </c>
      <c r="AR72" s="6">
        <f>'RETROSPECTIVE FIM Scores'!AR72</f>
        <v>0</v>
      </c>
      <c r="AS72" s="6">
        <f>'RETROSPECTIVE FIM Scores'!AS72</f>
        <v>2</v>
      </c>
      <c r="AT72" s="6">
        <f>'RETROSPECTIVE FIM Scores'!AT72</f>
        <v>0</v>
      </c>
      <c r="AU72" s="6">
        <f>'RETROSPECTIVE FIM Scores'!AU72</f>
        <v>0</v>
      </c>
      <c r="AV72" s="6">
        <f>'RETROSPECTIVE FIM Scores'!AV72</f>
        <v>0</v>
      </c>
      <c r="AW72" s="6">
        <f>'RETROSPECTIVE FIM Scores'!AW72</f>
        <v>0</v>
      </c>
      <c r="AX72" s="6">
        <f>'RETROSPECTIVE FIM Scores'!AX72</f>
        <v>0</v>
      </c>
      <c r="AY72" s="6">
        <f>'RETROSPECTIVE FIM Scores'!AY72</f>
        <v>3</v>
      </c>
      <c r="AZ72" s="6">
        <f>'RETROSPECTIVE FIM Scores'!AZ72</f>
        <v>1</v>
      </c>
      <c r="BA72" s="6">
        <f>'RETROSPECTIVE FIM Scores'!BA72</f>
        <v>1</v>
      </c>
      <c r="BB72" s="6">
        <f>'RETROSPECTIVE FIM Scores'!BB72</f>
        <v>1</v>
      </c>
      <c r="BC72" s="6">
        <f>'RETROSPECTIVE FIM Scores'!BC72</f>
        <v>0</v>
      </c>
      <c r="BD72" s="6">
        <f>'RETROSPECTIVE FIM Scores'!BD72</f>
        <v>1</v>
      </c>
      <c r="BE72" s="6">
        <f>'RETROSPECTIVE FIM Scores'!BE72</f>
        <v>-1</v>
      </c>
      <c r="BF72" s="18">
        <f t="shared" si="13"/>
        <v>0.8</v>
      </c>
    </row>
    <row r="73" spans="1:58" x14ac:dyDescent="0.15">
      <c r="A73" s="8">
        <v>72</v>
      </c>
      <c r="B73" s="5" t="s">
        <v>318</v>
      </c>
      <c r="C73" s="14">
        <v>16366</v>
      </c>
      <c r="D73" s="14">
        <v>41118</v>
      </c>
      <c r="E73" s="16">
        <v>41129</v>
      </c>
      <c r="F73" s="17">
        <f t="shared" si="8"/>
        <v>67</v>
      </c>
      <c r="G73" s="2" t="s">
        <v>280</v>
      </c>
      <c r="H73" s="2" t="s">
        <v>74</v>
      </c>
      <c r="I73" s="2" t="s">
        <v>283</v>
      </c>
      <c r="J73">
        <v>0</v>
      </c>
      <c r="K73" s="41">
        <v>0</v>
      </c>
      <c r="M73" s="5">
        <f t="shared" si="9"/>
        <v>11</v>
      </c>
      <c r="N73" s="5">
        <f>'RETROSPECTIVE OMeq Intake'!A73</f>
        <v>35</v>
      </c>
      <c r="O73" s="20">
        <f>'RETROSPECTIVE OMeq Intake'!B73</f>
        <v>3.5</v>
      </c>
      <c r="P73" s="21">
        <f>'RETROSPECTIVE OMeq Intake'!C73</f>
        <v>-0.69696969696969702</v>
      </c>
      <c r="Q73" s="21">
        <f>'RETROSPECTIVE OMeq Intake'!D73</f>
        <v>9.9567099567099596E-2</v>
      </c>
      <c r="R73" s="9">
        <f>'RETROSPECTIVE OMeq Intake'!F73</f>
        <v>0</v>
      </c>
      <c r="S73" s="9">
        <f>LOOKUP(2,1/('RETROSPECTIVE OMeq Intake'!F73:AAC73&lt;&gt;""),'RETROSPECTIVE OMeq Intake'!F73:AAC73)</f>
        <v>0</v>
      </c>
      <c r="T73" s="9">
        <f t="shared" si="10"/>
        <v>0</v>
      </c>
      <c r="U73" s="18">
        <f t="shared" si="11"/>
        <v>0</v>
      </c>
      <c r="V73" s="20">
        <f>'RETROSPECTIVE Pain Scores'!A73</f>
        <v>0</v>
      </c>
      <c r="W73" s="20">
        <f>'RETROSPECTIVE Pain Scores'!B73</f>
        <v>4</v>
      </c>
      <c r="X73" s="18">
        <f>'RETROSPECTIVE Pain Scores'!C73</f>
        <v>1.1159420289855073</v>
      </c>
      <c r="Y73" s="18">
        <f>'RETROSPECTIVE Pain Scores'!D73</f>
        <v>4.8125</v>
      </c>
      <c r="Z73" s="20">
        <f>'RETROSPECTIVE Pain Scores'!E73</f>
        <v>53</v>
      </c>
      <c r="AA73" s="20">
        <f>'RETROSPECTIVE Pain Scores'!F73</f>
        <v>0</v>
      </c>
      <c r="AB73" s="20">
        <f>'RETROSPECTIVE Pain Scores'!G73</f>
        <v>0</v>
      </c>
      <c r="AC73" s="20">
        <f>'RETROSPECTIVE Pain Scores'!H73</f>
        <v>4</v>
      </c>
      <c r="AD73" s="20">
        <f>'RETROSPECTIVE Pain Scores'!I73</f>
        <v>4</v>
      </c>
      <c r="AE73" s="20">
        <f>'RETROSPECTIVE Pain Scores'!J73</f>
        <v>3</v>
      </c>
      <c r="AF73" s="20">
        <f>'RETROSPECTIVE Pain Scores'!K73</f>
        <v>2</v>
      </c>
      <c r="AG73" s="20">
        <f>'RETROSPECTIVE Pain Scores'!L73</f>
        <v>2</v>
      </c>
      <c r="AH73" s="20">
        <f>'RETROSPECTIVE Pain Scores'!M73</f>
        <v>1</v>
      </c>
      <c r="AI73" s="20">
        <f>'RETROSPECTIVE Pain Scores'!N73</f>
        <v>0</v>
      </c>
      <c r="AJ73" s="20">
        <f>'RETROSPECTIVE Pain Scores'!O73</f>
        <v>0</v>
      </c>
      <c r="AK73" s="6">
        <f>SUM('RETROSPECTIVE FIM Scores'!B73:S73)</f>
        <v>63</v>
      </c>
      <c r="AL73" s="6">
        <f>SUM('RETROSPECTIVE FIM Scores'!U73:AL73)</f>
        <v>86</v>
      </c>
      <c r="AM73" s="6">
        <f t="shared" si="12"/>
        <v>23</v>
      </c>
      <c r="AN73" s="6">
        <f>'RETROSPECTIVE FIM Scores'!AN73</f>
        <v>0</v>
      </c>
      <c r="AO73" s="6">
        <f>'RETROSPECTIVE FIM Scores'!AO73</f>
        <v>0</v>
      </c>
      <c r="AP73" s="6">
        <f>'RETROSPECTIVE FIM Scores'!AP73</f>
        <v>0</v>
      </c>
      <c r="AQ73" s="6">
        <f>'RETROSPECTIVE FIM Scores'!AQ73</f>
        <v>0</v>
      </c>
      <c r="AR73" s="6">
        <f>'RETROSPECTIVE FIM Scores'!AR73</f>
        <v>1</v>
      </c>
      <c r="AS73" s="6">
        <f>'RETROSPECTIVE FIM Scores'!AS73</f>
        <v>1</v>
      </c>
      <c r="AT73" s="6">
        <f>'RETROSPECTIVE FIM Scores'!AT73</f>
        <v>0</v>
      </c>
      <c r="AU73" s="6">
        <f>'RETROSPECTIVE FIM Scores'!AU73</f>
        <v>1</v>
      </c>
      <c r="AV73" s="6">
        <f>'RETROSPECTIVE FIM Scores'!AV73</f>
        <v>3</v>
      </c>
      <c r="AW73" s="6">
        <f>'RETROSPECTIVE FIM Scores'!AW73</f>
        <v>3</v>
      </c>
      <c r="AX73" s="6">
        <f>'RETROSPECTIVE FIM Scores'!AX73</f>
        <v>1</v>
      </c>
      <c r="AY73" s="6">
        <f>'RETROSPECTIVE FIM Scores'!AY73</f>
        <v>3</v>
      </c>
      <c r="AZ73" s="6">
        <f>'RETROSPECTIVE FIM Scores'!AZ73</f>
        <v>4</v>
      </c>
      <c r="BA73" s="6">
        <f>'RETROSPECTIVE FIM Scores'!BA73</f>
        <v>2</v>
      </c>
      <c r="BB73" s="6">
        <f>'RETROSPECTIVE FIM Scores'!BB73</f>
        <v>1</v>
      </c>
      <c r="BC73" s="6">
        <f>'RETROSPECTIVE FIM Scores'!BC73</f>
        <v>1</v>
      </c>
      <c r="BD73" s="6">
        <f>'RETROSPECTIVE FIM Scores'!BD73</f>
        <v>1</v>
      </c>
      <c r="BE73" s="6">
        <f>'RETROSPECTIVE FIM Scores'!BE73</f>
        <v>1</v>
      </c>
      <c r="BF73" s="18">
        <f t="shared" si="13"/>
        <v>2.0909090909090908</v>
      </c>
    </row>
    <row r="74" spans="1:58" x14ac:dyDescent="0.15">
      <c r="A74" s="8">
        <v>73</v>
      </c>
      <c r="B74" s="5" t="s">
        <v>318</v>
      </c>
      <c r="C74" s="14">
        <v>29656</v>
      </c>
      <c r="D74" s="14">
        <v>41118</v>
      </c>
      <c r="E74" s="16">
        <v>41121</v>
      </c>
      <c r="F74" s="17">
        <f t="shared" si="8"/>
        <v>31</v>
      </c>
      <c r="G74" s="2" t="s">
        <v>48</v>
      </c>
      <c r="H74" s="2" t="s">
        <v>186</v>
      </c>
      <c r="I74" s="2" t="s">
        <v>273</v>
      </c>
      <c r="J74">
        <v>0</v>
      </c>
      <c r="K74" s="41">
        <v>0</v>
      </c>
      <c r="M74" s="5">
        <f t="shared" si="9"/>
        <v>3</v>
      </c>
      <c r="N74" s="5">
        <f>'RETROSPECTIVE OMeq Intake'!A74</f>
        <v>10</v>
      </c>
      <c r="O74" s="20">
        <f>'RETROSPECTIVE OMeq Intake'!B74</f>
        <v>5</v>
      </c>
      <c r="P74" s="21">
        <f>'RETROSPECTIVE OMeq Intake'!C74</f>
        <v>0</v>
      </c>
      <c r="Q74" s="21" t="e">
        <f>'RETROSPECTIVE OMeq Intake'!D74</f>
        <v>#DIV/0!</v>
      </c>
      <c r="R74" s="9">
        <f>'RETROSPECTIVE OMeq Intake'!F74</f>
        <v>5</v>
      </c>
      <c r="S74" s="9">
        <f>LOOKUP(2,1/('RETROSPECTIVE OMeq Intake'!F74:AAC74&lt;&gt;""),'RETROSPECTIVE OMeq Intake'!F74:AAC74)</f>
        <v>5</v>
      </c>
      <c r="T74" s="9">
        <f t="shared" si="10"/>
        <v>0</v>
      </c>
      <c r="U74" s="18">
        <f t="shared" si="11"/>
        <v>0</v>
      </c>
      <c r="V74" s="20">
        <f>'RETROSPECTIVE Pain Scores'!A74</f>
        <v>0</v>
      </c>
      <c r="W74" s="20">
        <f>'RETROSPECTIVE Pain Scores'!B74</f>
        <v>6</v>
      </c>
      <c r="X74" s="18">
        <f>'RETROSPECTIVE Pain Scores'!C74</f>
        <v>2.6666666666666665</v>
      </c>
      <c r="Y74" s="18">
        <f>'RETROSPECTIVE Pain Scores'!D74</f>
        <v>4.5714285714285712</v>
      </c>
      <c r="Z74" s="20">
        <f>'RETROSPECTIVE Pain Scores'!E74</f>
        <v>5</v>
      </c>
      <c r="AA74" s="20">
        <f>'RETROSPECTIVE Pain Scores'!F74</f>
        <v>0</v>
      </c>
      <c r="AB74" s="20">
        <f>'RETROSPECTIVE Pain Scores'!G74</f>
        <v>1</v>
      </c>
      <c r="AC74" s="20">
        <f>'RETROSPECTIVE Pain Scores'!H74</f>
        <v>2</v>
      </c>
      <c r="AD74" s="20">
        <f>'RETROSPECTIVE Pain Scores'!I74</f>
        <v>1</v>
      </c>
      <c r="AE74" s="20">
        <f>'RETROSPECTIVE Pain Scores'!J74</f>
        <v>0</v>
      </c>
      <c r="AF74" s="20">
        <f>'RETROSPECTIVE Pain Scores'!K74</f>
        <v>2</v>
      </c>
      <c r="AG74" s="20">
        <f>'RETROSPECTIVE Pain Scores'!L74</f>
        <v>0</v>
      </c>
      <c r="AH74" s="20">
        <f>'RETROSPECTIVE Pain Scores'!M74</f>
        <v>1</v>
      </c>
      <c r="AI74" s="20">
        <f>'RETROSPECTIVE Pain Scores'!N74</f>
        <v>0</v>
      </c>
      <c r="AJ74" s="20">
        <f>'RETROSPECTIVE Pain Scores'!O74</f>
        <v>0</v>
      </c>
      <c r="AK74" s="6">
        <f>SUM('RETROSPECTIVE FIM Scores'!B74:S74)</f>
        <v>92</v>
      </c>
      <c r="AL74" s="6">
        <f>SUM('RETROSPECTIVE FIM Scores'!U74:AL74)</f>
        <v>118</v>
      </c>
      <c r="AM74" s="6">
        <f t="shared" si="12"/>
        <v>26</v>
      </c>
      <c r="AN74" s="6">
        <f>'RETROSPECTIVE FIM Scores'!AN74</f>
        <v>0</v>
      </c>
      <c r="AO74" s="6">
        <f>'RETROSPECTIVE FIM Scores'!AO74</f>
        <v>0</v>
      </c>
      <c r="AP74" s="6">
        <f>'RETROSPECTIVE FIM Scores'!AP74</f>
        <v>0</v>
      </c>
      <c r="AQ74" s="6">
        <f>'RETROSPECTIVE FIM Scores'!AQ74</f>
        <v>2</v>
      </c>
      <c r="AR74" s="6">
        <f>'RETROSPECTIVE FIM Scores'!AR74</f>
        <v>2</v>
      </c>
      <c r="AS74" s="6">
        <f>'RETROSPECTIVE FIM Scores'!AS74</f>
        <v>2</v>
      </c>
      <c r="AT74" s="6">
        <f>'RETROSPECTIVE FIM Scores'!AT74</f>
        <v>2</v>
      </c>
      <c r="AU74" s="6">
        <f>'RETROSPECTIVE FIM Scores'!AU74</f>
        <v>2</v>
      </c>
      <c r="AV74" s="6">
        <f>'RETROSPECTIVE FIM Scores'!AV74</f>
        <v>2</v>
      </c>
      <c r="AW74" s="6">
        <f>'RETROSPECTIVE FIM Scores'!AW74</f>
        <v>1</v>
      </c>
      <c r="AX74" s="6">
        <f>'RETROSPECTIVE FIM Scores'!AX74</f>
        <v>3</v>
      </c>
      <c r="AY74" s="6">
        <f>'RETROSPECTIVE FIM Scores'!AY74</f>
        <v>3</v>
      </c>
      <c r="AZ74" s="6">
        <f>'RETROSPECTIVE FIM Scores'!AZ74</f>
        <v>5</v>
      </c>
      <c r="BA74" s="6">
        <f>'RETROSPECTIVE FIM Scores'!BA74</f>
        <v>0</v>
      </c>
      <c r="BB74" s="6">
        <f>'RETROSPECTIVE FIM Scores'!BB74</f>
        <v>0</v>
      </c>
      <c r="BC74" s="6">
        <f>'RETROSPECTIVE FIM Scores'!BC74</f>
        <v>0</v>
      </c>
      <c r="BD74" s="6">
        <f>'RETROSPECTIVE FIM Scores'!BD74</f>
        <v>0</v>
      </c>
      <c r="BE74" s="6">
        <f>'RETROSPECTIVE FIM Scores'!BE74</f>
        <v>2</v>
      </c>
      <c r="BF74" s="18">
        <f t="shared" si="13"/>
        <v>8.6666666666666661</v>
      </c>
    </row>
    <row r="75" spans="1:58" x14ac:dyDescent="0.15">
      <c r="A75" s="8">
        <v>74</v>
      </c>
      <c r="B75" s="5" t="s">
        <v>318</v>
      </c>
      <c r="C75" s="14">
        <v>33204</v>
      </c>
      <c r="D75" s="14">
        <v>41116</v>
      </c>
      <c r="E75" s="16">
        <v>41122</v>
      </c>
      <c r="F75" s="17">
        <f t="shared" si="8"/>
        <v>21</v>
      </c>
      <c r="G75" s="2" t="s">
        <v>280</v>
      </c>
      <c r="H75" s="2" t="s">
        <v>128</v>
      </c>
      <c r="I75" s="2" t="s">
        <v>117</v>
      </c>
      <c r="J75">
        <v>0</v>
      </c>
      <c r="K75" s="41">
        <v>0</v>
      </c>
      <c r="M75" s="5">
        <f t="shared" si="9"/>
        <v>6</v>
      </c>
      <c r="N75" s="5">
        <f>'RETROSPECTIVE OMeq Intake'!A75</f>
        <v>20</v>
      </c>
      <c r="O75" s="20">
        <f>'RETROSPECTIVE OMeq Intake'!B75</f>
        <v>4</v>
      </c>
      <c r="P75" s="21">
        <f>'RETROSPECTIVE OMeq Intake'!C75</f>
        <v>3</v>
      </c>
      <c r="Q75" s="21">
        <f>'RETROSPECTIVE OMeq Intake'!D75</f>
        <v>0.74999999999999989</v>
      </c>
      <c r="R75" s="9">
        <f>'RETROSPECTIVE OMeq Intake'!F75</f>
        <v>0</v>
      </c>
      <c r="S75" s="9">
        <f>LOOKUP(2,1/('RETROSPECTIVE OMeq Intake'!F75:AAC75&lt;&gt;""),'RETROSPECTIVE OMeq Intake'!F75:AAC75)</f>
        <v>10</v>
      </c>
      <c r="T75" s="9">
        <f t="shared" si="10"/>
        <v>-10</v>
      </c>
      <c r="U75" s="18">
        <f t="shared" si="11"/>
        <v>-1.6666666666666667</v>
      </c>
      <c r="V75" s="20">
        <f>'RETROSPECTIVE Pain Scores'!A75</f>
        <v>0</v>
      </c>
      <c r="W75" s="20">
        <f>'RETROSPECTIVE Pain Scores'!B75</f>
        <v>2</v>
      </c>
      <c r="X75" s="18">
        <f>'RETROSPECTIVE Pain Scores'!C75</f>
        <v>1.4074074074074074</v>
      </c>
      <c r="Y75" s="18">
        <f>'RETROSPECTIVE Pain Scores'!D75</f>
        <v>5.4285714285714288</v>
      </c>
      <c r="Z75" s="20">
        <f>'RETROSPECTIVE Pain Scores'!E75</f>
        <v>20</v>
      </c>
      <c r="AA75" s="20">
        <f>'RETROSPECTIVE Pain Scores'!F75</f>
        <v>0</v>
      </c>
      <c r="AB75" s="20">
        <f>'RETROSPECTIVE Pain Scores'!G75</f>
        <v>2</v>
      </c>
      <c r="AC75" s="20">
        <f>'RETROSPECTIVE Pain Scores'!H75</f>
        <v>1</v>
      </c>
      <c r="AD75" s="20">
        <f>'RETROSPECTIVE Pain Scores'!I75</f>
        <v>0</v>
      </c>
      <c r="AE75" s="20">
        <f>'RETROSPECTIVE Pain Scores'!J75</f>
        <v>0</v>
      </c>
      <c r="AF75" s="20">
        <f>'RETROSPECTIVE Pain Scores'!K75</f>
        <v>1</v>
      </c>
      <c r="AG75" s="20">
        <f>'RETROSPECTIVE Pain Scores'!L75</f>
        <v>1</v>
      </c>
      <c r="AH75" s="20">
        <f>'RETROSPECTIVE Pain Scores'!M75</f>
        <v>1</v>
      </c>
      <c r="AI75" s="20">
        <f>'RETROSPECTIVE Pain Scores'!N75</f>
        <v>0</v>
      </c>
      <c r="AJ75" s="20">
        <f>'RETROSPECTIVE Pain Scores'!O75</f>
        <v>1</v>
      </c>
      <c r="AK75" s="6">
        <f>SUM('RETROSPECTIVE FIM Scores'!B75:S75)</f>
        <v>52</v>
      </c>
      <c r="AL75" s="6">
        <f>SUM('RETROSPECTIVE FIM Scores'!U75:AL75)</f>
        <v>59</v>
      </c>
      <c r="AM75" s="6">
        <f t="shared" si="12"/>
        <v>7</v>
      </c>
      <c r="AN75" s="6">
        <f>'RETROSPECTIVE FIM Scores'!AN75</f>
        <v>1</v>
      </c>
      <c r="AO75" s="6">
        <f>'RETROSPECTIVE FIM Scores'!AO75</f>
        <v>0</v>
      </c>
      <c r="AP75" s="6">
        <f>'RETROSPECTIVE FIM Scores'!AP75</f>
        <v>2</v>
      </c>
      <c r="AQ75" s="6">
        <f>'RETROSPECTIVE FIM Scores'!AQ75</f>
        <v>0</v>
      </c>
      <c r="AR75" s="6">
        <f>'RETROSPECTIVE FIM Scores'!AR75</f>
        <v>0</v>
      </c>
      <c r="AS75" s="6">
        <f>'RETROSPECTIVE FIM Scores'!AS75</f>
        <v>-1</v>
      </c>
      <c r="AT75" s="6">
        <f>'RETROSPECTIVE FIM Scores'!AT75</f>
        <v>0</v>
      </c>
      <c r="AU75" s="6">
        <f>'RETROSPECTIVE FIM Scores'!AU75</f>
        <v>0</v>
      </c>
      <c r="AV75" s="6">
        <f>'RETROSPECTIVE FIM Scores'!AV75</f>
        <v>0</v>
      </c>
      <c r="AW75" s="6">
        <f>'RETROSPECTIVE FIM Scores'!AW75</f>
        <v>0</v>
      </c>
      <c r="AX75" s="6">
        <f>'RETROSPECTIVE FIM Scores'!AX75</f>
        <v>0</v>
      </c>
      <c r="AY75" s="6">
        <f>'RETROSPECTIVE FIM Scores'!AY75</f>
        <v>4</v>
      </c>
      <c r="AZ75" s="6">
        <f>'RETROSPECTIVE FIM Scores'!AZ75</f>
        <v>1</v>
      </c>
      <c r="BA75" s="6">
        <f>'RETROSPECTIVE FIM Scores'!BA75</f>
        <v>0</v>
      </c>
      <c r="BB75" s="6">
        <f>'RETROSPECTIVE FIM Scores'!BB75</f>
        <v>0</v>
      </c>
      <c r="BC75" s="6">
        <f>'RETROSPECTIVE FIM Scores'!BC75</f>
        <v>0</v>
      </c>
      <c r="BD75" s="6">
        <f>'RETROSPECTIVE FIM Scores'!BD75</f>
        <v>0</v>
      </c>
      <c r="BE75" s="6">
        <f>'RETROSPECTIVE FIM Scores'!BE75</f>
        <v>0</v>
      </c>
      <c r="BF75" s="18">
        <f t="shared" si="13"/>
        <v>1.1666666666666667</v>
      </c>
    </row>
    <row r="76" spans="1:58" x14ac:dyDescent="0.15">
      <c r="A76" s="8">
        <v>75</v>
      </c>
      <c r="B76" s="5" t="s">
        <v>318</v>
      </c>
      <c r="C76" s="14">
        <v>25186</v>
      </c>
      <c r="D76" s="14">
        <v>41116</v>
      </c>
      <c r="E76" s="16">
        <v>41124</v>
      </c>
      <c r="F76" s="17">
        <f t="shared" si="8"/>
        <v>43</v>
      </c>
      <c r="G76" s="2" t="s">
        <v>48</v>
      </c>
      <c r="H76" s="2" t="s">
        <v>135</v>
      </c>
      <c r="I76" s="2" t="s">
        <v>323</v>
      </c>
      <c r="J76">
        <v>0</v>
      </c>
      <c r="K76" s="41">
        <v>0</v>
      </c>
      <c r="M76" s="5">
        <f t="shared" si="9"/>
        <v>8</v>
      </c>
      <c r="N76" s="5">
        <f>'RETROSPECTIVE OMeq Intake'!A76</f>
        <v>270</v>
      </c>
      <c r="O76" s="20">
        <f>'RETROSPECTIVE OMeq Intake'!B76</f>
        <v>38.571428571428569</v>
      </c>
      <c r="P76" s="21">
        <f>'RETROSPECTIVE OMeq Intake'!C76</f>
        <v>-5.8928571428571432</v>
      </c>
      <c r="Q76" s="21">
        <f>'RETROSPECTIVE OMeq Intake'!D76</f>
        <v>0.72794117647058809</v>
      </c>
      <c r="R76" s="9">
        <f>'RETROSPECTIVE OMeq Intake'!F76</f>
        <v>50</v>
      </c>
      <c r="S76" s="9">
        <f>LOOKUP(2,1/('RETROSPECTIVE OMeq Intake'!F76:AAC76&lt;&gt;""),'RETROSPECTIVE OMeq Intake'!F76:AAC76)</f>
        <v>25</v>
      </c>
      <c r="T76" s="9">
        <f t="shared" si="10"/>
        <v>25</v>
      </c>
      <c r="U76" s="18">
        <f t="shared" si="11"/>
        <v>3.125</v>
      </c>
      <c r="V76" s="20">
        <f>'RETROSPECTIVE Pain Scores'!A76</f>
        <v>0</v>
      </c>
      <c r="W76" s="20">
        <f>'RETROSPECTIVE Pain Scores'!B76</f>
        <v>7</v>
      </c>
      <c r="X76" s="18">
        <f>'RETROSPECTIVE Pain Scores'!C76</f>
        <v>3.7922077922077921</v>
      </c>
      <c r="Y76" s="18">
        <f>'RETROSPECTIVE Pain Scores'!D76</f>
        <v>5.3090909090909095</v>
      </c>
      <c r="Z76" s="20">
        <f>'RETROSPECTIVE Pain Scores'!E76</f>
        <v>22</v>
      </c>
      <c r="AA76" s="20">
        <f>'RETROSPECTIVE Pain Scores'!F76</f>
        <v>0</v>
      </c>
      <c r="AB76" s="20">
        <f>'RETROSPECTIVE Pain Scores'!G76</f>
        <v>6</v>
      </c>
      <c r="AC76" s="20">
        <f>'RETROSPECTIVE Pain Scores'!H76</f>
        <v>6</v>
      </c>
      <c r="AD76" s="20">
        <f>'RETROSPECTIVE Pain Scores'!I76</f>
        <v>11</v>
      </c>
      <c r="AE76" s="20">
        <f>'RETROSPECTIVE Pain Scores'!J76</f>
        <v>7</v>
      </c>
      <c r="AF76" s="20">
        <f>'RETROSPECTIVE Pain Scores'!K76</f>
        <v>2</v>
      </c>
      <c r="AG76" s="20">
        <f>'RETROSPECTIVE Pain Scores'!L76</f>
        <v>13</v>
      </c>
      <c r="AH76" s="20">
        <f>'RETROSPECTIVE Pain Scores'!M76</f>
        <v>10</v>
      </c>
      <c r="AI76" s="20">
        <f>'RETROSPECTIVE Pain Scores'!N76</f>
        <v>0</v>
      </c>
      <c r="AJ76" s="20">
        <f>'RETROSPECTIVE Pain Scores'!O76</f>
        <v>0</v>
      </c>
      <c r="AK76" s="6">
        <f>SUM('RETROSPECTIVE FIM Scores'!B76:S76)</f>
        <v>86</v>
      </c>
      <c r="AL76" s="6">
        <f>SUM('RETROSPECTIVE FIM Scores'!U76:AL76)</f>
        <v>116</v>
      </c>
      <c r="AM76" s="6">
        <f t="shared" si="12"/>
        <v>30</v>
      </c>
      <c r="AN76" s="6">
        <f>'RETROSPECTIVE FIM Scores'!AN76</f>
        <v>0</v>
      </c>
      <c r="AO76" s="6">
        <f>'RETROSPECTIVE FIM Scores'!AO76</f>
        <v>2</v>
      </c>
      <c r="AP76" s="6">
        <f>'RETROSPECTIVE FIM Scores'!AP76</f>
        <v>0</v>
      </c>
      <c r="AQ76" s="6">
        <f>'RETROSPECTIVE FIM Scores'!AQ76</f>
        <v>3</v>
      </c>
      <c r="AR76" s="6">
        <f>'RETROSPECTIVE FIM Scores'!AR76</f>
        <v>2</v>
      </c>
      <c r="AS76" s="6">
        <f>'RETROSPECTIVE FIM Scores'!AS76</f>
        <v>2</v>
      </c>
      <c r="AT76" s="6">
        <f>'RETROSPECTIVE FIM Scores'!AT76</f>
        <v>2</v>
      </c>
      <c r="AU76" s="6">
        <f>'RETROSPECTIVE FIM Scores'!AU76</f>
        <v>2</v>
      </c>
      <c r="AV76" s="6">
        <f>'RETROSPECTIVE FIM Scores'!AV76</f>
        <v>2</v>
      </c>
      <c r="AW76" s="6">
        <f>'RETROSPECTIVE FIM Scores'!AW76</f>
        <v>2</v>
      </c>
      <c r="AX76" s="6">
        <f>'RETROSPECTIVE FIM Scores'!AX76</f>
        <v>4</v>
      </c>
      <c r="AY76" s="6">
        <f>'RETROSPECTIVE FIM Scores'!AY76</f>
        <v>5</v>
      </c>
      <c r="AZ76" s="6">
        <f>'RETROSPECTIVE FIM Scores'!AZ76</f>
        <v>4</v>
      </c>
      <c r="BA76" s="6">
        <f>'RETROSPECTIVE FIM Scores'!BA76</f>
        <v>0</v>
      </c>
      <c r="BB76" s="6">
        <f>'RETROSPECTIVE FIM Scores'!BB76</f>
        <v>0</v>
      </c>
      <c r="BC76" s="6">
        <f>'RETROSPECTIVE FIM Scores'!BC76</f>
        <v>0</v>
      </c>
      <c r="BD76" s="6">
        <f>'RETROSPECTIVE FIM Scores'!BD76</f>
        <v>0</v>
      </c>
      <c r="BE76" s="6">
        <f>'RETROSPECTIVE FIM Scores'!BE76</f>
        <v>0</v>
      </c>
      <c r="BF76" s="18">
        <f t="shared" si="13"/>
        <v>3.75</v>
      </c>
    </row>
    <row r="77" spans="1:58" x14ac:dyDescent="0.15">
      <c r="A77" s="8">
        <v>76</v>
      </c>
      <c r="B77" s="5" t="s">
        <v>318</v>
      </c>
      <c r="C77" s="14">
        <v>30532</v>
      </c>
      <c r="D77" s="14">
        <v>41115</v>
      </c>
      <c r="E77" s="16">
        <v>41119</v>
      </c>
      <c r="F77" s="17">
        <f t="shared" si="8"/>
        <v>28</v>
      </c>
      <c r="G77" s="2" t="s">
        <v>48</v>
      </c>
      <c r="H77" s="2" t="s">
        <v>135</v>
      </c>
      <c r="I77" s="2" t="s">
        <v>323</v>
      </c>
      <c r="J77">
        <v>0</v>
      </c>
      <c r="K77" s="41">
        <v>0</v>
      </c>
      <c r="M77" s="5">
        <f t="shared" si="9"/>
        <v>4</v>
      </c>
      <c r="N77" s="5">
        <f>'RETROSPECTIVE OMeq Intake'!A77</f>
        <v>35</v>
      </c>
      <c r="O77" s="20">
        <f>'RETROSPECTIVE OMeq Intake'!B77</f>
        <v>11.666666666666666</v>
      </c>
      <c r="P77" s="21">
        <f>'RETROSPECTIVE OMeq Intake'!C77</f>
        <v>0</v>
      </c>
      <c r="Q77" s="21">
        <f>'RETROSPECTIVE OMeq Intake'!D77</f>
        <v>0</v>
      </c>
      <c r="R77" s="9">
        <f>'RETROSPECTIVE OMeq Intake'!F77</f>
        <v>10</v>
      </c>
      <c r="S77" s="9">
        <f>LOOKUP(2,1/('RETROSPECTIVE OMeq Intake'!F77:AAC77&lt;&gt;""),'RETROSPECTIVE OMeq Intake'!F77:AAC77)</f>
        <v>10</v>
      </c>
      <c r="T77" s="9">
        <f t="shared" si="10"/>
        <v>0</v>
      </c>
      <c r="U77" s="18">
        <f t="shared" si="11"/>
        <v>0</v>
      </c>
      <c r="V77" s="20">
        <f>'RETROSPECTIVE Pain Scores'!A77</f>
        <v>0</v>
      </c>
      <c r="W77" s="20">
        <f>'RETROSPECTIVE Pain Scores'!B77</f>
        <v>6</v>
      </c>
      <c r="X77" s="18">
        <f>'RETROSPECTIVE Pain Scores'!C77</f>
        <v>2</v>
      </c>
      <c r="Y77" s="18">
        <f>'RETROSPECTIVE Pain Scores'!D77</f>
        <v>4.5454545454545459</v>
      </c>
      <c r="Z77" s="20">
        <f>'RETROSPECTIVE Pain Scores'!E77</f>
        <v>14</v>
      </c>
      <c r="AA77" s="20">
        <f>'RETROSPECTIVE Pain Scores'!F77</f>
        <v>0</v>
      </c>
      <c r="AB77" s="20">
        <f>'RETROSPECTIVE Pain Scores'!G77</f>
        <v>2</v>
      </c>
      <c r="AC77" s="20">
        <f>'RETROSPECTIVE Pain Scores'!H77</f>
        <v>1</v>
      </c>
      <c r="AD77" s="20">
        <f>'RETROSPECTIVE Pain Scores'!I77</f>
        <v>2</v>
      </c>
      <c r="AE77" s="20">
        <f>'RETROSPECTIVE Pain Scores'!J77</f>
        <v>2</v>
      </c>
      <c r="AF77" s="20">
        <f>'RETROSPECTIVE Pain Scores'!K77</f>
        <v>3</v>
      </c>
      <c r="AG77" s="20">
        <f>'RETROSPECTIVE Pain Scores'!L77</f>
        <v>1</v>
      </c>
      <c r="AH77" s="20">
        <f>'RETROSPECTIVE Pain Scores'!M77</f>
        <v>0</v>
      </c>
      <c r="AI77" s="20">
        <f>'RETROSPECTIVE Pain Scores'!N77</f>
        <v>0</v>
      </c>
      <c r="AJ77" s="20">
        <f>'RETROSPECTIVE Pain Scores'!O77</f>
        <v>0</v>
      </c>
      <c r="AK77" s="6">
        <f>SUM('RETROSPECTIVE FIM Scores'!B77:S77)</f>
        <v>97</v>
      </c>
      <c r="AL77" s="6">
        <f>SUM('RETROSPECTIVE FIM Scores'!U77:AL77)</f>
        <v>117</v>
      </c>
      <c r="AM77" s="6">
        <f t="shared" si="12"/>
        <v>20</v>
      </c>
      <c r="AN77" s="6">
        <f>'RETROSPECTIVE FIM Scores'!AN77</f>
        <v>0</v>
      </c>
      <c r="AO77" s="6">
        <f>'RETROSPECTIVE FIM Scores'!AO77</f>
        <v>0</v>
      </c>
      <c r="AP77" s="6">
        <f>'RETROSPECTIVE FIM Scores'!AP77</f>
        <v>0</v>
      </c>
      <c r="AQ77" s="6">
        <f>'RETROSPECTIVE FIM Scores'!AQ77</f>
        <v>2</v>
      </c>
      <c r="AR77" s="6">
        <f>'RETROSPECTIVE FIM Scores'!AR77</f>
        <v>1</v>
      </c>
      <c r="AS77" s="6">
        <f>'RETROSPECTIVE FIM Scores'!AS77</f>
        <v>2</v>
      </c>
      <c r="AT77" s="6">
        <f>'RETROSPECTIVE FIM Scores'!AT77</f>
        <v>1</v>
      </c>
      <c r="AU77" s="6">
        <f>'RETROSPECTIVE FIM Scores'!AU77</f>
        <v>1</v>
      </c>
      <c r="AV77" s="6">
        <f>'RETROSPECTIVE FIM Scores'!AV77</f>
        <v>1</v>
      </c>
      <c r="AW77" s="6">
        <f>'RETROSPECTIVE FIM Scores'!AW77</f>
        <v>1</v>
      </c>
      <c r="AX77" s="6">
        <f>'RETROSPECTIVE FIM Scores'!AX77</f>
        <v>2</v>
      </c>
      <c r="AY77" s="6">
        <f>'RETROSPECTIVE FIM Scores'!AY77</f>
        <v>2</v>
      </c>
      <c r="AZ77" s="6">
        <f>'RETROSPECTIVE FIM Scores'!AZ77</f>
        <v>5</v>
      </c>
      <c r="BA77" s="6">
        <f>'RETROSPECTIVE FIM Scores'!BA77</f>
        <v>0</v>
      </c>
      <c r="BB77" s="6">
        <f>'RETROSPECTIVE FIM Scores'!BB77</f>
        <v>0</v>
      </c>
      <c r="BC77" s="6">
        <f>'RETROSPECTIVE FIM Scores'!BC77</f>
        <v>0</v>
      </c>
      <c r="BD77" s="6">
        <f>'RETROSPECTIVE FIM Scores'!BD77</f>
        <v>2</v>
      </c>
      <c r="BE77" s="6">
        <f>'RETROSPECTIVE FIM Scores'!BE77</f>
        <v>0</v>
      </c>
      <c r="BF77" s="18">
        <f t="shared" si="13"/>
        <v>5</v>
      </c>
    </row>
    <row r="78" spans="1:58" x14ac:dyDescent="0.15">
      <c r="A78" s="8">
        <v>77</v>
      </c>
      <c r="B78" s="5" t="s">
        <v>318</v>
      </c>
      <c r="C78" s="14">
        <v>11852</v>
      </c>
      <c r="D78" s="14">
        <v>41114</v>
      </c>
      <c r="E78" s="16">
        <v>41124</v>
      </c>
      <c r="F78" s="17">
        <f t="shared" si="8"/>
        <v>80</v>
      </c>
      <c r="G78" s="2" t="s">
        <v>48</v>
      </c>
      <c r="H78" s="2" t="s">
        <v>128</v>
      </c>
      <c r="I78" s="2" t="s">
        <v>117</v>
      </c>
      <c r="J78">
        <v>0</v>
      </c>
      <c r="K78" s="41">
        <v>0</v>
      </c>
      <c r="M78" s="5">
        <f t="shared" si="9"/>
        <v>10</v>
      </c>
      <c r="N78" s="5">
        <f>'RETROSPECTIVE OMeq Intake'!A78</f>
        <v>225</v>
      </c>
      <c r="O78" s="20">
        <f>'RETROSPECTIVE OMeq Intake'!B78</f>
        <v>25</v>
      </c>
      <c r="P78" s="21">
        <f>'RETROSPECTIVE OMeq Intake'!C78</f>
        <v>-2</v>
      </c>
      <c r="Q78" s="21">
        <f>'RETROSPECTIVE OMeq Intake'!D78</f>
        <v>0.80000000000000016</v>
      </c>
      <c r="R78" s="9">
        <f>'RETROSPECTIVE OMeq Intake'!F78</f>
        <v>30</v>
      </c>
      <c r="S78" s="9">
        <f>LOOKUP(2,1/('RETROSPECTIVE OMeq Intake'!F78:AAC78&lt;&gt;""),'RETROSPECTIVE OMeq Intake'!F78:AAC78)</f>
        <v>15</v>
      </c>
      <c r="T78" s="9">
        <f t="shared" si="10"/>
        <v>15</v>
      </c>
      <c r="U78" s="18">
        <f t="shared" si="11"/>
        <v>1.5</v>
      </c>
      <c r="V78" s="20">
        <f>'RETROSPECTIVE Pain Scores'!A78</f>
        <v>0</v>
      </c>
      <c r="W78" s="20">
        <f>'RETROSPECTIVE Pain Scores'!B78</f>
        <v>6</v>
      </c>
      <c r="X78" s="18">
        <f>'RETROSPECTIVE Pain Scores'!C78</f>
        <v>3.8356164383561642</v>
      </c>
      <c r="Y78" s="18">
        <f>'RETROSPECTIVE Pain Scores'!D78</f>
        <v>5</v>
      </c>
      <c r="Z78" s="20">
        <f>'RETROSPECTIVE Pain Scores'!E78</f>
        <v>17</v>
      </c>
      <c r="AA78" s="20">
        <f>'RETROSPECTIVE Pain Scores'!F78</f>
        <v>0</v>
      </c>
      <c r="AB78" s="20">
        <f>'RETROSPECTIVE Pain Scores'!G78</f>
        <v>10</v>
      </c>
      <c r="AC78" s="20">
        <f>'RETROSPECTIVE Pain Scores'!H78</f>
        <v>7</v>
      </c>
      <c r="AD78" s="20">
        <f>'RETROSPECTIVE Pain Scores'!I78</f>
        <v>6</v>
      </c>
      <c r="AE78" s="20">
        <f>'RETROSPECTIVE Pain Scores'!J78</f>
        <v>6</v>
      </c>
      <c r="AF78" s="20">
        <f>'RETROSPECTIVE Pain Scores'!K78</f>
        <v>14</v>
      </c>
      <c r="AG78" s="20">
        <f>'RETROSPECTIVE Pain Scores'!L78</f>
        <v>3</v>
      </c>
      <c r="AH78" s="20">
        <f>'RETROSPECTIVE Pain Scores'!M78</f>
        <v>10</v>
      </c>
      <c r="AI78" s="20">
        <f>'RETROSPECTIVE Pain Scores'!N78</f>
        <v>0</v>
      </c>
      <c r="AJ78" s="20">
        <f>'RETROSPECTIVE Pain Scores'!O78</f>
        <v>0</v>
      </c>
      <c r="AK78" s="6">
        <f>SUM('RETROSPECTIVE FIM Scores'!B78:S78)</f>
        <v>85</v>
      </c>
      <c r="AL78" s="6">
        <f>SUM('RETROSPECTIVE FIM Scores'!U78:AL78)</f>
        <v>117</v>
      </c>
      <c r="AM78" s="6">
        <f t="shared" si="12"/>
        <v>32</v>
      </c>
      <c r="AN78" s="6">
        <f>'RETROSPECTIVE FIM Scores'!AN78</f>
        <v>0</v>
      </c>
      <c r="AO78" s="6">
        <f>'RETROSPECTIVE FIM Scores'!AO78</f>
        <v>0</v>
      </c>
      <c r="AP78" s="6">
        <f>'RETROSPECTIVE FIM Scores'!AP78</f>
        <v>2</v>
      </c>
      <c r="AQ78" s="6">
        <f>'RETROSPECTIVE FIM Scores'!AQ78</f>
        <v>2</v>
      </c>
      <c r="AR78" s="6">
        <f>'RETROSPECTIVE FIM Scores'!AR78</f>
        <v>3</v>
      </c>
      <c r="AS78" s="6">
        <f>'RETROSPECTIVE FIM Scores'!AS78</f>
        <v>3</v>
      </c>
      <c r="AT78" s="6">
        <f>'RETROSPECTIVE FIM Scores'!AT78</f>
        <v>3</v>
      </c>
      <c r="AU78" s="6">
        <f>'RETROSPECTIVE FIM Scores'!AU78</f>
        <v>2</v>
      </c>
      <c r="AV78" s="6">
        <f>'RETROSPECTIVE FIM Scores'!AV78</f>
        <v>2</v>
      </c>
      <c r="AW78" s="6">
        <f>'RETROSPECTIVE FIM Scores'!AW78</f>
        <v>2</v>
      </c>
      <c r="AX78" s="6">
        <f>'RETROSPECTIVE FIM Scores'!AX78</f>
        <v>2</v>
      </c>
      <c r="AY78" s="6">
        <f>'RETROSPECTIVE FIM Scores'!AY78</f>
        <v>4</v>
      </c>
      <c r="AZ78" s="6">
        <f>'RETROSPECTIVE FIM Scores'!AZ78</f>
        <v>4</v>
      </c>
      <c r="BA78" s="6">
        <f>'RETROSPECTIVE FIM Scores'!BA78</f>
        <v>0</v>
      </c>
      <c r="BB78" s="6">
        <f>'RETROSPECTIVE FIM Scores'!BB78</f>
        <v>0</v>
      </c>
      <c r="BC78" s="6">
        <f>'RETROSPECTIVE FIM Scores'!BC78</f>
        <v>1</v>
      </c>
      <c r="BD78" s="6">
        <f>'RETROSPECTIVE FIM Scores'!BD78</f>
        <v>1</v>
      </c>
      <c r="BE78" s="6">
        <f>'RETROSPECTIVE FIM Scores'!BE78</f>
        <v>1</v>
      </c>
      <c r="BF78" s="18">
        <f t="shared" si="13"/>
        <v>3.2</v>
      </c>
    </row>
    <row r="79" spans="1:58" x14ac:dyDescent="0.15">
      <c r="A79" s="8">
        <v>78</v>
      </c>
      <c r="B79" s="5" t="s">
        <v>318</v>
      </c>
      <c r="C79" s="14">
        <v>15607</v>
      </c>
      <c r="D79" s="14">
        <v>41107</v>
      </c>
      <c r="E79" s="16">
        <v>41119</v>
      </c>
      <c r="F79" s="17">
        <f t="shared" si="8"/>
        <v>69</v>
      </c>
      <c r="G79" s="2" t="s">
        <v>48</v>
      </c>
      <c r="H79" s="2" t="s">
        <v>135</v>
      </c>
      <c r="I79" s="2" t="s">
        <v>40</v>
      </c>
      <c r="J79">
        <v>0</v>
      </c>
      <c r="K79" s="41">
        <v>0</v>
      </c>
      <c r="M79" s="5">
        <f t="shared" si="9"/>
        <v>12</v>
      </c>
      <c r="N79" s="5">
        <f>'RETROSPECTIVE OMeq Intake'!A79</f>
        <v>85</v>
      </c>
      <c r="O79" s="20">
        <f>'RETROSPECTIVE OMeq Intake'!B79</f>
        <v>7.7272727272727275</v>
      </c>
      <c r="P79" s="21">
        <f>'RETROSPECTIVE OMeq Intake'!C79</f>
        <v>0.31818181818181818</v>
      </c>
      <c r="Q79" s="21">
        <f>'RETROSPECTIVE OMeq Intake'!D79</f>
        <v>6.621621621621622E-2</v>
      </c>
      <c r="R79" s="9">
        <f>'RETROSPECTIVE OMeq Intake'!F79</f>
        <v>5</v>
      </c>
      <c r="S79" s="9">
        <f>LOOKUP(2,1/('RETROSPECTIVE OMeq Intake'!F79:AAC79&lt;&gt;""),'RETROSPECTIVE OMeq Intake'!F79:AAC79)</f>
        <v>15</v>
      </c>
      <c r="T79" s="9">
        <f t="shared" si="10"/>
        <v>-10</v>
      </c>
      <c r="U79" s="18">
        <f t="shared" si="11"/>
        <v>-0.83333333333333337</v>
      </c>
      <c r="V79" s="20">
        <f>'RETROSPECTIVE Pain Scores'!A79</f>
        <v>0</v>
      </c>
      <c r="W79" s="20">
        <f>'RETROSPECTIVE Pain Scores'!B79</f>
        <v>2</v>
      </c>
      <c r="X79" s="18">
        <f>'RETROSPECTIVE Pain Scores'!C79</f>
        <v>0.95774647887323938</v>
      </c>
      <c r="Y79" s="18">
        <f>'RETROSPECTIVE Pain Scores'!D79</f>
        <v>3.7777777777777777</v>
      </c>
      <c r="Z79" s="20">
        <f>'RETROSPECTIVE Pain Scores'!E79</f>
        <v>53</v>
      </c>
      <c r="AA79" s="20">
        <f>'RETROSPECTIVE Pain Scores'!F79</f>
        <v>3</v>
      </c>
      <c r="AB79" s="20">
        <f>'RETROSPECTIVE Pain Scores'!G79</f>
        <v>5</v>
      </c>
      <c r="AC79" s="20">
        <f>'RETROSPECTIVE Pain Scores'!H79</f>
        <v>2</v>
      </c>
      <c r="AD79" s="20">
        <f>'RETROSPECTIVE Pain Scores'!I79</f>
        <v>0</v>
      </c>
      <c r="AE79" s="20">
        <f>'RETROSPECTIVE Pain Scores'!J79</f>
        <v>3</v>
      </c>
      <c r="AF79" s="20">
        <f>'RETROSPECTIVE Pain Scores'!K79</f>
        <v>2</v>
      </c>
      <c r="AG79" s="20">
        <f>'RETROSPECTIVE Pain Scores'!L79</f>
        <v>2</v>
      </c>
      <c r="AH79" s="20">
        <f>'RETROSPECTIVE Pain Scores'!M79</f>
        <v>1</v>
      </c>
      <c r="AI79" s="20">
        <f>'RETROSPECTIVE Pain Scores'!N79</f>
        <v>0</v>
      </c>
      <c r="AJ79" s="20">
        <f>'RETROSPECTIVE Pain Scores'!O79</f>
        <v>0</v>
      </c>
      <c r="AK79" s="6">
        <f>SUM('RETROSPECTIVE FIM Scores'!B79:S79)</f>
        <v>73</v>
      </c>
      <c r="AL79" s="6">
        <f>SUM('RETROSPECTIVE FIM Scores'!U79:AL79)</f>
        <v>108</v>
      </c>
      <c r="AM79" s="6">
        <f t="shared" si="12"/>
        <v>35</v>
      </c>
      <c r="AN79" s="6">
        <f>'RETROSPECTIVE FIM Scores'!AN79</f>
        <v>0</v>
      </c>
      <c r="AO79" s="6">
        <f>'RETROSPECTIVE FIM Scores'!AO79</f>
        <v>0</v>
      </c>
      <c r="AP79" s="6">
        <f>'RETROSPECTIVE FIM Scores'!AP79</f>
        <v>0</v>
      </c>
      <c r="AQ79" s="6">
        <f>'RETROSPECTIVE FIM Scores'!AQ79</f>
        <v>2</v>
      </c>
      <c r="AR79" s="6">
        <f>'RETROSPECTIVE FIM Scores'!AR79</f>
        <v>2</v>
      </c>
      <c r="AS79" s="6">
        <f>'RETROSPECTIVE FIM Scores'!AS79</f>
        <v>3</v>
      </c>
      <c r="AT79" s="6">
        <f>'RETROSPECTIVE FIM Scores'!AT79</f>
        <v>4</v>
      </c>
      <c r="AU79" s="6">
        <f>'RETROSPECTIVE FIM Scores'!AU79</f>
        <v>4</v>
      </c>
      <c r="AV79" s="6">
        <f>'RETROSPECTIVE FIM Scores'!AV79</f>
        <v>4</v>
      </c>
      <c r="AW79" s="6">
        <f>'RETROSPECTIVE FIM Scores'!AW79</f>
        <v>3</v>
      </c>
      <c r="AX79" s="6">
        <f>'RETROSPECTIVE FIM Scores'!AX79</f>
        <v>4</v>
      </c>
      <c r="AY79" s="6">
        <f>'RETROSPECTIVE FIM Scores'!AY79</f>
        <v>4</v>
      </c>
      <c r="AZ79" s="6">
        <f>'RETROSPECTIVE FIM Scores'!AZ79</f>
        <v>5</v>
      </c>
      <c r="BA79" s="6">
        <f>'RETROSPECTIVE FIM Scores'!BA79</f>
        <v>0</v>
      </c>
      <c r="BB79" s="6">
        <f>'RETROSPECTIVE FIM Scores'!BB79</f>
        <v>0</v>
      </c>
      <c r="BC79" s="6">
        <f>'RETROSPECTIVE FIM Scores'!BC79</f>
        <v>0</v>
      </c>
      <c r="BD79" s="6">
        <f>'RETROSPECTIVE FIM Scores'!BD79</f>
        <v>0</v>
      </c>
      <c r="BE79" s="6">
        <f>'RETROSPECTIVE FIM Scores'!BE79</f>
        <v>0</v>
      </c>
      <c r="BF79" s="18">
        <f t="shared" si="13"/>
        <v>2.9166666666666665</v>
      </c>
    </row>
    <row r="80" spans="1:58" x14ac:dyDescent="0.15">
      <c r="A80" s="8">
        <v>79</v>
      </c>
      <c r="B80" s="5" t="s">
        <v>318</v>
      </c>
      <c r="C80" s="14">
        <v>18608</v>
      </c>
      <c r="D80" s="14">
        <v>41104</v>
      </c>
      <c r="E80" s="16">
        <v>41112</v>
      </c>
      <c r="F80" s="17">
        <f t="shared" si="8"/>
        <v>61</v>
      </c>
      <c r="G80" s="2" t="s">
        <v>48</v>
      </c>
      <c r="H80" s="2" t="s">
        <v>135</v>
      </c>
      <c r="I80" s="2" t="s">
        <v>107</v>
      </c>
      <c r="J80">
        <v>1</v>
      </c>
      <c r="K80" s="41">
        <v>0</v>
      </c>
      <c r="M80" s="5">
        <f t="shared" si="9"/>
        <v>8</v>
      </c>
      <c r="N80" s="5">
        <f>'RETROSPECTIVE OMeq Intake'!A80</f>
        <v>521</v>
      </c>
      <c r="O80" s="20">
        <f>'RETROSPECTIVE OMeq Intake'!B80</f>
        <v>74.428571428571431</v>
      </c>
      <c r="P80" s="21">
        <f>'RETROSPECTIVE OMeq Intake'!C80</f>
        <v>5.4285714285714288</v>
      </c>
      <c r="Q80" s="21">
        <f>'RETROSPECTIVE OMeq Intake'!D80</f>
        <v>0.6427776541286444</v>
      </c>
      <c r="R80" s="9">
        <f>'RETROSPECTIVE OMeq Intake'!F80</f>
        <v>61</v>
      </c>
      <c r="S80" s="9">
        <f>LOOKUP(2,1/('RETROSPECTIVE OMeq Intake'!F80:AAC80&lt;&gt;""),'RETROSPECTIVE OMeq Intake'!F80:AAC80)</f>
        <v>81</v>
      </c>
      <c r="T80" s="9">
        <f t="shared" si="10"/>
        <v>-20</v>
      </c>
      <c r="U80" s="18">
        <f t="shared" si="11"/>
        <v>-2.5</v>
      </c>
      <c r="V80" s="20">
        <f>'RETROSPECTIVE Pain Scores'!A80</f>
        <v>3</v>
      </c>
      <c r="W80" s="20">
        <f>'RETROSPECTIVE Pain Scores'!B80</f>
        <v>3</v>
      </c>
      <c r="X80" s="18">
        <f>'RETROSPECTIVE Pain Scores'!C80</f>
        <v>4.7619047619047619</v>
      </c>
      <c r="Y80" s="18">
        <f>'RETROSPECTIVE Pain Scores'!D80</f>
        <v>5.6603773584905657</v>
      </c>
      <c r="Z80" s="20">
        <f>'RETROSPECTIVE Pain Scores'!E80</f>
        <v>10</v>
      </c>
      <c r="AA80" s="20">
        <f>'RETROSPECTIVE Pain Scores'!F80</f>
        <v>0</v>
      </c>
      <c r="AB80" s="20">
        <f>'RETROSPECTIVE Pain Scores'!G80</f>
        <v>1</v>
      </c>
      <c r="AC80" s="20">
        <f>'RETROSPECTIVE Pain Scores'!H80</f>
        <v>20</v>
      </c>
      <c r="AD80" s="20">
        <f>'RETROSPECTIVE Pain Scores'!I80</f>
        <v>0</v>
      </c>
      <c r="AE80" s="20">
        <f>'RETROSPECTIVE Pain Scores'!J80</f>
        <v>0</v>
      </c>
      <c r="AF80" s="20">
        <f>'RETROSPECTIVE Pain Scores'!K80</f>
        <v>0</v>
      </c>
      <c r="AG80" s="20">
        <f>'RETROSPECTIVE Pain Scores'!L80</f>
        <v>19</v>
      </c>
      <c r="AH80" s="20">
        <f>'RETROSPECTIVE Pain Scores'!M80</f>
        <v>12</v>
      </c>
      <c r="AI80" s="20">
        <f>'RETROSPECTIVE Pain Scores'!N80</f>
        <v>1</v>
      </c>
      <c r="AJ80" s="20">
        <f>'RETROSPECTIVE Pain Scores'!O80</f>
        <v>0</v>
      </c>
      <c r="AK80" s="6">
        <f>SUM('RETROSPECTIVE FIM Scores'!B80:S80)</f>
        <v>71</v>
      </c>
      <c r="AL80" s="6">
        <f>SUM('RETROSPECTIVE FIM Scores'!U80:AL80)</f>
        <v>109</v>
      </c>
      <c r="AM80" s="6">
        <f t="shared" si="12"/>
        <v>38</v>
      </c>
      <c r="AN80" s="6">
        <f>'RETROSPECTIVE FIM Scores'!AN80</f>
        <v>5</v>
      </c>
      <c r="AO80" s="6">
        <f>'RETROSPECTIVE FIM Scores'!AO80</f>
        <v>1</v>
      </c>
      <c r="AP80" s="6">
        <f>'RETROSPECTIVE FIM Scores'!AP80</f>
        <v>1</v>
      </c>
      <c r="AQ80" s="6">
        <f>'RETROSPECTIVE FIM Scores'!AQ80</f>
        <v>2</v>
      </c>
      <c r="AR80" s="6">
        <f>'RETROSPECTIVE FIM Scores'!AR80</f>
        <v>2</v>
      </c>
      <c r="AS80" s="6">
        <f>'RETROSPECTIVE FIM Scores'!AS80</f>
        <v>2</v>
      </c>
      <c r="AT80" s="6">
        <f>'RETROSPECTIVE FIM Scores'!AT80</f>
        <v>3</v>
      </c>
      <c r="AU80" s="6">
        <f>'RETROSPECTIVE FIM Scores'!AU80</f>
        <v>1</v>
      </c>
      <c r="AV80" s="6">
        <f>'RETROSPECTIVE FIM Scores'!AV80</f>
        <v>2</v>
      </c>
      <c r="AW80" s="6">
        <f>'RETROSPECTIVE FIM Scores'!AW80</f>
        <v>2</v>
      </c>
      <c r="AX80" s="6">
        <f>'RETROSPECTIVE FIM Scores'!AX80</f>
        <v>2</v>
      </c>
      <c r="AY80" s="6">
        <f>'RETROSPECTIVE FIM Scores'!AY80</f>
        <v>4</v>
      </c>
      <c r="AZ80" s="6">
        <f>'RETROSPECTIVE FIM Scores'!AZ80</f>
        <v>4</v>
      </c>
      <c r="BA80" s="6">
        <f>'RETROSPECTIVE FIM Scores'!BA80</f>
        <v>2</v>
      </c>
      <c r="BB80" s="6">
        <f>'RETROSPECTIVE FIM Scores'!BB80</f>
        <v>2</v>
      </c>
      <c r="BC80" s="6">
        <f>'RETROSPECTIVE FIM Scores'!BC80</f>
        <v>1</v>
      </c>
      <c r="BD80" s="6">
        <f>'RETROSPECTIVE FIM Scores'!BD80</f>
        <v>1</v>
      </c>
      <c r="BE80" s="6">
        <f>'RETROSPECTIVE FIM Scores'!BE80</f>
        <v>1</v>
      </c>
      <c r="BF80" s="18">
        <f t="shared" si="13"/>
        <v>4.75</v>
      </c>
    </row>
    <row r="81" spans="1:58" x14ac:dyDescent="0.15">
      <c r="A81" s="8">
        <v>80</v>
      </c>
      <c r="B81" s="5" t="s">
        <v>318</v>
      </c>
      <c r="C81" s="14">
        <v>14315</v>
      </c>
      <c r="D81" s="14">
        <v>41104</v>
      </c>
      <c r="E81" s="16">
        <v>41124</v>
      </c>
      <c r="F81" s="17">
        <f t="shared" si="8"/>
        <v>73</v>
      </c>
      <c r="G81" s="2" t="s">
        <v>48</v>
      </c>
      <c r="H81" s="2" t="s">
        <v>74</v>
      </c>
      <c r="I81" s="2" t="s">
        <v>283</v>
      </c>
      <c r="J81">
        <v>0</v>
      </c>
      <c r="K81" s="41">
        <v>0</v>
      </c>
      <c r="M81" s="5">
        <f t="shared" si="9"/>
        <v>20</v>
      </c>
      <c r="N81" s="5">
        <f>'RETROSPECTIVE OMeq Intake'!A81</f>
        <v>325</v>
      </c>
      <c r="O81" s="20">
        <f>'RETROSPECTIVE OMeq Intake'!B81</f>
        <v>17.105263157894736</v>
      </c>
      <c r="P81" s="21">
        <f>'RETROSPECTIVE OMeq Intake'!C81</f>
        <v>-0.11403508771929827</v>
      </c>
      <c r="Q81" s="21">
        <f>'RETROSPECTIVE OMeq Intake'!D81</f>
        <v>2.8888888888888905E-3</v>
      </c>
      <c r="R81" s="9">
        <f>'RETROSPECTIVE OMeq Intake'!F81</f>
        <v>20</v>
      </c>
      <c r="S81" s="9">
        <f>LOOKUP(2,1/('RETROSPECTIVE OMeq Intake'!F81:AAC81&lt;&gt;""),'RETROSPECTIVE OMeq Intake'!F81:AAC81)</f>
        <v>10</v>
      </c>
      <c r="T81" s="9">
        <f t="shared" si="10"/>
        <v>10</v>
      </c>
      <c r="U81" s="18">
        <f t="shared" si="11"/>
        <v>0.5</v>
      </c>
      <c r="V81" s="20">
        <f>'RETROSPECTIVE Pain Scores'!A81</f>
        <v>0</v>
      </c>
      <c r="W81" s="20">
        <f>'RETROSPECTIVE Pain Scores'!B81</f>
        <v>8</v>
      </c>
      <c r="X81" s="18">
        <f>'RETROSPECTIVE Pain Scores'!C81</f>
        <v>2.6375000000000002</v>
      </c>
      <c r="Y81" s="18">
        <f>'RETROSPECTIVE Pain Scores'!D81</f>
        <v>5.8611111111111107</v>
      </c>
      <c r="Z81" s="20">
        <f>'RETROSPECTIVE Pain Scores'!E81</f>
        <v>88</v>
      </c>
      <c r="AA81" s="20">
        <f>'RETROSPECTIVE Pain Scores'!F81</f>
        <v>1</v>
      </c>
      <c r="AB81" s="20">
        <f>'RETROSPECTIVE Pain Scores'!G81</f>
        <v>13</v>
      </c>
      <c r="AC81" s="20">
        <f>'RETROSPECTIVE Pain Scores'!H81</f>
        <v>9</v>
      </c>
      <c r="AD81" s="20">
        <f>'RETROSPECTIVE Pain Scores'!I81</f>
        <v>3</v>
      </c>
      <c r="AE81" s="20">
        <f>'RETROSPECTIVE Pain Scores'!J81</f>
        <v>7</v>
      </c>
      <c r="AF81" s="20">
        <f>'RETROSPECTIVE Pain Scores'!K81</f>
        <v>7</v>
      </c>
      <c r="AG81" s="20">
        <f>'RETROSPECTIVE Pain Scores'!L81</f>
        <v>3</v>
      </c>
      <c r="AH81" s="20">
        <f>'RETROSPECTIVE Pain Scores'!M81</f>
        <v>14</v>
      </c>
      <c r="AI81" s="20">
        <f>'RETROSPECTIVE Pain Scores'!N81</f>
        <v>4</v>
      </c>
      <c r="AJ81" s="20">
        <f>'RETROSPECTIVE Pain Scores'!O81</f>
        <v>11</v>
      </c>
      <c r="AK81" s="6">
        <f>SUM('RETROSPECTIVE FIM Scores'!B81:S81)</f>
        <v>36</v>
      </c>
      <c r="AL81" s="6">
        <f>SUM('RETROSPECTIVE FIM Scores'!U81:AL81)</f>
        <v>57</v>
      </c>
      <c r="AM81" s="6">
        <f t="shared" si="12"/>
        <v>21</v>
      </c>
      <c r="AN81" s="6">
        <f>'RETROSPECTIVE FIM Scores'!AN81</f>
        <v>0</v>
      </c>
      <c r="AO81" s="6">
        <f>'RETROSPECTIVE FIM Scores'!AO81</f>
        <v>0</v>
      </c>
      <c r="AP81" s="6">
        <f>'RETROSPECTIVE FIM Scores'!AP81</f>
        <v>1</v>
      </c>
      <c r="AQ81" s="6">
        <f>'RETROSPECTIVE FIM Scores'!AQ81</f>
        <v>0</v>
      </c>
      <c r="AR81" s="6">
        <f>'RETROSPECTIVE FIM Scores'!AR81</f>
        <v>2</v>
      </c>
      <c r="AS81" s="6">
        <f>'RETROSPECTIVE FIM Scores'!AS81</f>
        <v>1</v>
      </c>
      <c r="AT81" s="6">
        <f>'RETROSPECTIVE FIM Scores'!AT81</f>
        <v>1</v>
      </c>
      <c r="AU81" s="6">
        <f>'RETROSPECTIVE FIM Scores'!AU81</f>
        <v>1</v>
      </c>
      <c r="AV81" s="6">
        <f>'RETROSPECTIVE FIM Scores'!AV81</f>
        <v>1</v>
      </c>
      <c r="AW81" s="6">
        <f>'RETROSPECTIVE FIM Scores'!AW81</f>
        <v>2</v>
      </c>
      <c r="AX81" s="6">
        <f>'RETROSPECTIVE FIM Scores'!AX81</f>
        <v>3</v>
      </c>
      <c r="AY81" s="6">
        <f>'RETROSPECTIVE FIM Scores'!AY81</f>
        <v>4</v>
      </c>
      <c r="AZ81" s="6">
        <f>'RETROSPECTIVE FIM Scores'!AZ81</f>
        <v>1</v>
      </c>
      <c r="BA81" s="6">
        <f>'RETROSPECTIVE FIM Scores'!BA81</f>
        <v>1</v>
      </c>
      <c r="BB81" s="6">
        <f>'RETROSPECTIVE FIM Scores'!BB81</f>
        <v>2</v>
      </c>
      <c r="BC81" s="6">
        <f>'RETROSPECTIVE FIM Scores'!BC81</f>
        <v>0</v>
      </c>
      <c r="BD81" s="6">
        <f>'RETROSPECTIVE FIM Scores'!BD81</f>
        <v>1</v>
      </c>
      <c r="BE81" s="6">
        <f>'RETROSPECTIVE FIM Scores'!BE81</f>
        <v>0</v>
      </c>
      <c r="BF81" s="18">
        <f t="shared" si="13"/>
        <v>1.05</v>
      </c>
    </row>
    <row r="82" spans="1:58" x14ac:dyDescent="0.15">
      <c r="A82" s="8">
        <v>81</v>
      </c>
      <c r="B82" s="5" t="s">
        <v>318</v>
      </c>
      <c r="C82" s="14">
        <v>11317</v>
      </c>
      <c r="D82" s="14">
        <v>41103</v>
      </c>
      <c r="E82" s="16">
        <v>41111</v>
      </c>
      <c r="F82" s="17">
        <f t="shared" si="8"/>
        <v>81</v>
      </c>
      <c r="G82" s="2" t="s">
        <v>48</v>
      </c>
      <c r="H82" s="2" t="s">
        <v>128</v>
      </c>
      <c r="I82" s="2" t="s">
        <v>117</v>
      </c>
      <c r="J82">
        <v>0</v>
      </c>
      <c r="K82" s="41">
        <v>1</v>
      </c>
      <c r="M82" s="5">
        <f t="shared" si="9"/>
        <v>8</v>
      </c>
      <c r="N82" s="5">
        <f>'RETROSPECTIVE OMeq Intake'!A82</f>
        <v>234</v>
      </c>
      <c r="O82" s="20">
        <f>'RETROSPECTIVE OMeq Intake'!B82</f>
        <v>33.428571428571431</v>
      </c>
      <c r="P82" s="21">
        <f>'RETROSPECTIVE OMeq Intake'!C82</f>
        <v>-1.1428571428571428</v>
      </c>
      <c r="Q82" s="21">
        <f>'RETROSPECTIVE OMeq Intake'!D82</f>
        <v>0.19692307692307687</v>
      </c>
      <c r="R82" s="9">
        <f>'RETROSPECTIVE OMeq Intake'!F82</f>
        <v>38</v>
      </c>
      <c r="S82" s="9">
        <f>LOOKUP(2,1/('RETROSPECTIVE OMeq Intake'!F82:AAC82&lt;&gt;""),'RETROSPECTIVE OMeq Intake'!F82:AAC82)</f>
        <v>29</v>
      </c>
      <c r="T82" s="9">
        <f t="shared" si="10"/>
        <v>9</v>
      </c>
      <c r="U82" s="18">
        <f t="shared" si="11"/>
        <v>1.125</v>
      </c>
      <c r="V82" s="20">
        <f>'RETROSPECTIVE Pain Scores'!A82</f>
        <v>0</v>
      </c>
      <c r="W82" s="20">
        <f>'RETROSPECTIVE Pain Scores'!B82</f>
        <v>8</v>
      </c>
      <c r="X82" s="18">
        <f>'RETROSPECTIVE Pain Scores'!C82</f>
        <v>2.9622641509433962</v>
      </c>
      <c r="Y82" s="18">
        <f>'RETROSPECTIVE Pain Scores'!D82</f>
        <v>6.0384615384615383</v>
      </c>
      <c r="Z82" s="20">
        <f>'RETROSPECTIVE Pain Scores'!E82</f>
        <v>27</v>
      </c>
      <c r="AA82" s="20">
        <f>'RETROSPECTIVE Pain Scores'!F82</f>
        <v>0</v>
      </c>
      <c r="AB82" s="20">
        <f>'RETROSPECTIVE Pain Scores'!G82</f>
        <v>3</v>
      </c>
      <c r="AC82" s="20">
        <f>'RETROSPECTIVE Pain Scores'!H82</f>
        <v>4</v>
      </c>
      <c r="AD82" s="20">
        <f>'RETROSPECTIVE Pain Scores'!I82</f>
        <v>2</v>
      </c>
      <c r="AE82" s="20">
        <f>'RETROSPECTIVE Pain Scores'!J82</f>
        <v>1</v>
      </c>
      <c r="AF82" s="20">
        <f>'RETROSPECTIVE Pain Scores'!K82</f>
        <v>1</v>
      </c>
      <c r="AG82" s="20">
        <f>'RETROSPECTIVE Pain Scores'!L82</f>
        <v>4</v>
      </c>
      <c r="AH82" s="20">
        <f>'RETROSPECTIVE Pain Scores'!M82</f>
        <v>8</v>
      </c>
      <c r="AI82" s="20">
        <f>'RETROSPECTIVE Pain Scores'!N82</f>
        <v>2</v>
      </c>
      <c r="AJ82" s="20">
        <f>'RETROSPECTIVE Pain Scores'!O82</f>
        <v>1</v>
      </c>
      <c r="AK82" s="6">
        <f>SUM('RETROSPECTIVE FIM Scores'!B82:S82)</f>
        <v>72</v>
      </c>
      <c r="AL82" s="6">
        <f>SUM('RETROSPECTIVE FIM Scores'!U82:AL82)</f>
        <v>82</v>
      </c>
      <c r="AM82" s="6">
        <f t="shared" si="12"/>
        <v>10</v>
      </c>
      <c r="AN82" s="6">
        <f>'RETROSPECTIVE FIM Scores'!AN82</f>
        <v>0</v>
      </c>
      <c r="AO82" s="6">
        <f>'RETROSPECTIVE FIM Scores'!AO82</f>
        <v>0</v>
      </c>
      <c r="AP82" s="6">
        <f>'RETROSPECTIVE FIM Scores'!AP82</f>
        <v>0</v>
      </c>
      <c r="AQ82" s="6">
        <f>'RETROSPECTIVE FIM Scores'!AQ82</f>
        <v>0</v>
      </c>
      <c r="AR82" s="6">
        <f>'RETROSPECTIVE FIM Scores'!AR82</f>
        <v>0</v>
      </c>
      <c r="AS82" s="6">
        <f>'RETROSPECTIVE FIM Scores'!AS82</f>
        <v>0</v>
      </c>
      <c r="AT82" s="6">
        <f>'RETROSPECTIVE FIM Scores'!AT82</f>
        <v>0</v>
      </c>
      <c r="AU82" s="6">
        <f>'RETROSPECTIVE FIM Scores'!AU82</f>
        <v>0</v>
      </c>
      <c r="AV82" s="6">
        <f>'RETROSPECTIVE FIM Scores'!AV82</f>
        <v>1</v>
      </c>
      <c r="AW82" s="6">
        <f>'RETROSPECTIVE FIM Scores'!AW82</f>
        <v>0</v>
      </c>
      <c r="AX82" s="6">
        <f>'RETROSPECTIVE FIM Scores'!AX82</f>
        <v>2</v>
      </c>
      <c r="AY82" s="6">
        <f>'RETROSPECTIVE FIM Scores'!AY82</f>
        <v>3</v>
      </c>
      <c r="AZ82" s="6">
        <f>'RETROSPECTIVE FIM Scores'!AZ82</f>
        <v>2</v>
      </c>
      <c r="BA82" s="6">
        <f>'RETROSPECTIVE FIM Scores'!BA82</f>
        <v>0</v>
      </c>
      <c r="BB82" s="6">
        <f>'RETROSPECTIVE FIM Scores'!BB82</f>
        <v>0</v>
      </c>
      <c r="BC82" s="6">
        <f>'RETROSPECTIVE FIM Scores'!BC82</f>
        <v>2</v>
      </c>
      <c r="BD82" s="6">
        <f>'RETROSPECTIVE FIM Scores'!BD82</f>
        <v>0</v>
      </c>
      <c r="BE82" s="6">
        <f>'RETROSPECTIVE FIM Scores'!BE82</f>
        <v>0</v>
      </c>
      <c r="BF82" s="18">
        <f t="shared" si="13"/>
        <v>1.25</v>
      </c>
    </row>
    <row r="83" spans="1:58" x14ac:dyDescent="0.15">
      <c r="A83" s="8">
        <v>82</v>
      </c>
      <c r="B83" s="5" t="s">
        <v>318</v>
      </c>
      <c r="C83" s="14">
        <v>15813</v>
      </c>
      <c r="D83" s="14">
        <v>41102</v>
      </c>
      <c r="E83" s="16">
        <v>41126</v>
      </c>
      <c r="F83" s="17">
        <f t="shared" si="8"/>
        <v>69</v>
      </c>
      <c r="G83" s="2" t="s">
        <v>280</v>
      </c>
      <c r="H83" s="2" t="s">
        <v>128</v>
      </c>
      <c r="I83" s="2" t="s">
        <v>117</v>
      </c>
      <c r="J83">
        <v>0</v>
      </c>
      <c r="K83" s="41">
        <v>0</v>
      </c>
      <c r="M83" s="5">
        <f t="shared" si="9"/>
        <v>24</v>
      </c>
      <c r="N83" s="5">
        <f>'RETROSPECTIVE OMeq Intake'!A83</f>
        <v>190</v>
      </c>
      <c r="O83" s="20">
        <f>'RETROSPECTIVE OMeq Intake'!B83</f>
        <v>8.2608695652173907</v>
      </c>
      <c r="P83" s="21">
        <f>'RETROSPECTIVE OMeq Intake'!C83</f>
        <v>-1.4229249011857705</v>
      </c>
      <c r="Q83" s="21">
        <f>'RETROSPECTIVE OMeq Intake'!D83</f>
        <v>0.6152385473534292</v>
      </c>
      <c r="R83" s="9">
        <f>'RETROSPECTIVE OMeq Intake'!F83</f>
        <v>20</v>
      </c>
      <c r="S83" s="9">
        <f>LOOKUP(2,1/('RETROSPECTIVE OMeq Intake'!F83:AAC83&lt;&gt;""),'RETROSPECTIVE OMeq Intake'!F83:AAC83)</f>
        <v>0</v>
      </c>
      <c r="T83" s="9">
        <f t="shared" si="10"/>
        <v>20</v>
      </c>
      <c r="U83" s="18">
        <f t="shared" si="11"/>
        <v>0.83333333333333337</v>
      </c>
      <c r="V83" s="20">
        <f>'RETROSPECTIVE Pain Scores'!A83</f>
        <v>0</v>
      </c>
      <c r="W83" s="20">
        <f>'RETROSPECTIVE Pain Scores'!B83</f>
        <v>8</v>
      </c>
      <c r="X83" s="18">
        <f>'RETROSPECTIVE Pain Scores'!C83</f>
        <v>1.2647058823529411</v>
      </c>
      <c r="Y83" s="18">
        <f>'RETROSPECTIVE Pain Scores'!D83</f>
        <v>5.5128205128205128</v>
      </c>
      <c r="Z83" s="20">
        <f>'RETROSPECTIVE Pain Scores'!E83</f>
        <v>131</v>
      </c>
      <c r="AA83" s="20">
        <f>'RETROSPECTIVE Pain Scores'!F83</f>
        <v>1</v>
      </c>
      <c r="AB83" s="20">
        <f>'RETROSPECTIVE Pain Scores'!G83</f>
        <v>4</v>
      </c>
      <c r="AC83" s="20">
        <f>'RETROSPECTIVE Pain Scores'!H83</f>
        <v>10</v>
      </c>
      <c r="AD83" s="20">
        <f>'RETROSPECTIVE Pain Scores'!I83</f>
        <v>1</v>
      </c>
      <c r="AE83" s="20">
        <f>'RETROSPECTIVE Pain Scores'!J83</f>
        <v>3</v>
      </c>
      <c r="AF83" s="20">
        <f>'RETROSPECTIVE Pain Scores'!K83</f>
        <v>0</v>
      </c>
      <c r="AG83" s="20">
        <f>'RETROSPECTIVE Pain Scores'!L83</f>
        <v>3</v>
      </c>
      <c r="AH83" s="20">
        <f>'RETROSPECTIVE Pain Scores'!M83</f>
        <v>17</v>
      </c>
      <c r="AI83" s="20">
        <f>'RETROSPECTIVE Pain Scores'!N83</f>
        <v>0</v>
      </c>
      <c r="AJ83" s="20">
        <f>'RETROSPECTIVE Pain Scores'!O83</f>
        <v>0</v>
      </c>
      <c r="AK83" s="6">
        <f>SUM('RETROSPECTIVE FIM Scores'!B83:S83)</f>
        <v>65</v>
      </c>
      <c r="AL83" s="6">
        <f>SUM('RETROSPECTIVE FIM Scores'!U83:AL83)</f>
        <v>110</v>
      </c>
      <c r="AM83" s="6">
        <f t="shared" si="12"/>
        <v>45</v>
      </c>
      <c r="AN83" s="6">
        <f>'RETROSPECTIVE FIM Scores'!AN83</f>
        <v>0</v>
      </c>
      <c r="AO83" s="6">
        <f>'RETROSPECTIVE FIM Scores'!AO83</f>
        <v>5</v>
      </c>
      <c r="AP83" s="6">
        <f>'RETROSPECTIVE FIM Scores'!AP83</f>
        <v>0</v>
      </c>
      <c r="AQ83" s="6">
        <f>'RETROSPECTIVE FIM Scores'!AQ83</f>
        <v>0</v>
      </c>
      <c r="AR83" s="6">
        <f>'RETROSPECTIVE FIM Scores'!AR83</f>
        <v>3</v>
      </c>
      <c r="AS83" s="6">
        <f>'RETROSPECTIVE FIM Scores'!AS83</f>
        <v>2</v>
      </c>
      <c r="AT83" s="6">
        <f>'RETROSPECTIVE FIM Scores'!AT83</f>
        <v>5</v>
      </c>
      <c r="AU83" s="6">
        <f>'RETROSPECTIVE FIM Scores'!AU83</f>
        <v>5</v>
      </c>
      <c r="AV83" s="6">
        <f>'RETROSPECTIVE FIM Scores'!AV83</f>
        <v>5</v>
      </c>
      <c r="AW83" s="6">
        <f>'RETROSPECTIVE FIM Scores'!AW83</f>
        <v>5</v>
      </c>
      <c r="AX83" s="6">
        <f>'RETROSPECTIVE FIM Scores'!AX83</f>
        <v>5</v>
      </c>
      <c r="AY83" s="6">
        <f>'RETROSPECTIVE FIM Scores'!AY83</f>
        <v>5</v>
      </c>
      <c r="AZ83" s="6">
        <f>'RETROSPECTIVE FIM Scores'!AZ83</f>
        <v>4</v>
      </c>
      <c r="BA83" s="6">
        <f>'RETROSPECTIVE FIM Scores'!BA83</f>
        <v>0</v>
      </c>
      <c r="BB83" s="6">
        <f>'RETROSPECTIVE FIM Scores'!BB83</f>
        <v>0</v>
      </c>
      <c r="BC83" s="6">
        <f>'RETROSPECTIVE FIM Scores'!BC83</f>
        <v>1</v>
      </c>
      <c r="BD83" s="6">
        <f>'RETROSPECTIVE FIM Scores'!BD83</f>
        <v>0</v>
      </c>
      <c r="BE83" s="6">
        <f>'RETROSPECTIVE FIM Scores'!BE83</f>
        <v>0</v>
      </c>
      <c r="BF83" s="18">
        <f t="shared" si="13"/>
        <v>1.875</v>
      </c>
    </row>
    <row r="84" spans="1:58" x14ac:dyDescent="0.15">
      <c r="A84" s="8">
        <v>83</v>
      </c>
      <c r="B84" s="5" t="s">
        <v>318</v>
      </c>
      <c r="C84" s="14">
        <v>13071</v>
      </c>
      <c r="D84" s="14">
        <v>41101</v>
      </c>
      <c r="E84" s="16">
        <v>41109</v>
      </c>
      <c r="F84" s="17">
        <f t="shared" si="8"/>
        <v>76</v>
      </c>
      <c r="G84" s="2" t="s">
        <v>280</v>
      </c>
      <c r="H84" s="2" t="s">
        <v>128</v>
      </c>
      <c r="I84" s="2" t="s">
        <v>117</v>
      </c>
      <c r="J84">
        <v>1</v>
      </c>
      <c r="K84" s="41">
        <v>1</v>
      </c>
      <c r="M84" s="5">
        <f t="shared" si="9"/>
        <v>8</v>
      </c>
      <c r="N84" s="5">
        <f>'RETROSPECTIVE OMeq Intake'!A84</f>
        <v>855</v>
      </c>
      <c r="O84" s="20">
        <f>'RETROSPECTIVE OMeq Intake'!B84</f>
        <v>122.14285714285714</v>
      </c>
      <c r="P84" s="21">
        <f>'RETROSPECTIVE OMeq Intake'!C84</f>
        <v>11.785714285714286</v>
      </c>
      <c r="Q84" s="21">
        <f>'RETROSPECTIVE OMeq Intake'!D84</f>
        <v>0.42307692307692324</v>
      </c>
      <c r="R84" s="9">
        <f>'RETROSPECTIVE OMeq Intake'!F84</f>
        <v>75</v>
      </c>
      <c r="S84" s="9">
        <f>LOOKUP(2,1/('RETROSPECTIVE OMeq Intake'!F84:AAC84&lt;&gt;""),'RETROSPECTIVE OMeq Intake'!F84:AAC84)</f>
        <v>165</v>
      </c>
      <c r="T84" s="9">
        <f t="shared" si="10"/>
        <v>-90</v>
      </c>
      <c r="U84" s="18">
        <f t="shared" si="11"/>
        <v>-11.25</v>
      </c>
      <c r="V84" s="20">
        <f>'RETROSPECTIVE Pain Scores'!A84</f>
        <v>0</v>
      </c>
      <c r="W84" s="20">
        <f>'RETROSPECTIVE Pain Scores'!B84</f>
        <v>8</v>
      </c>
      <c r="X84" s="18">
        <f>'RETROSPECTIVE Pain Scores'!C84</f>
        <v>4.4328358208955221</v>
      </c>
      <c r="Y84" s="18">
        <f>'RETROSPECTIVE Pain Scores'!D84</f>
        <v>7.0714285714285712</v>
      </c>
      <c r="Z84" s="20">
        <f>'RETROSPECTIVE Pain Scores'!E84</f>
        <v>25</v>
      </c>
      <c r="AA84" s="20">
        <f>'RETROSPECTIVE Pain Scores'!F84</f>
        <v>1</v>
      </c>
      <c r="AB84" s="20">
        <f>'RETROSPECTIVE Pain Scores'!G84</f>
        <v>2</v>
      </c>
      <c r="AC84" s="20">
        <f>'RETROSPECTIVE Pain Scores'!H84</f>
        <v>2</v>
      </c>
      <c r="AD84" s="20">
        <f>'RETROSPECTIVE Pain Scores'!I84</f>
        <v>1</v>
      </c>
      <c r="AE84" s="20">
        <f>'RETROSPECTIVE Pain Scores'!J84</f>
        <v>2</v>
      </c>
      <c r="AF84" s="20">
        <f>'RETROSPECTIVE Pain Scores'!K84</f>
        <v>1</v>
      </c>
      <c r="AG84" s="20">
        <f>'RETROSPECTIVE Pain Scores'!L84</f>
        <v>6</v>
      </c>
      <c r="AH84" s="20">
        <f>'RETROSPECTIVE Pain Scores'!M84</f>
        <v>19</v>
      </c>
      <c r="AI84" s="20">
        <f>'RETROSPECTIVE Pain Scores'!N84</f>
        <v>8</v>
      </c>
      <c r="AJ84" s="20">
        <f>'RETROSPECTIVE Pain Scores'!O84</f>
        <v>0</v>
      </c>
      <c r="AK84" s="6">
        <f>SUM('RETROSPECTIVE FIM Scores'!B84:S84)</f>
        <v>63</v>
      </c>
      <c r="AL84" s="6">
        <f>SUM('RETROSPECTIVE FIM Scores'!U84:AL84)</f>
        <v>108</v>
      </c>
      <c r="AM84" s="6">
        <f t="shared" si="12"/>
        <v>45</v>
      </c>
      <c r="AN84" s="6">
        <f>'RETROSPECTIVE FIM Scores'!AN84</f>
        <v>5</v>
      </c>
      <c r="AO84" s="6">
        <f>'RETROSPECTIVE FIM Scores'!AO84</f>
        <v>5</v>
      </c>
      <c r="AP84" s="6">
        <f>'RETROSPECTIVE FIM Scores'!AP84</f>
        <v>2</v>
      </c>
      <c r="AQ84" s="6">
        <f>'RETROSPECTIVE FIM Scores'!AQ84</f>
        <v>3</v>
      </c>
      <c r="AR84" s="6">
        <f>'RETROSPECTIVE FIM Scores'!AR84</f>
        <v>2</v>
      </c>
      <c r="AS84" s="6">
        <f>'RETROSPECTIVE FIM Scores'!AS84</f>
        <v>3</v>
      </c>
      <c r="AT84" s="6">
        <f>'RETROSPECTIVE FIM Scores'!AT84</f>
        <v>4</v>
      </c>
      <c r="AU84" s="6">
        <f>'RETROSPECTIVE FIM Scores'!AU84</f>
        <v>5</v>
      </c>
      <c r="AV84" s="6">
        <f>'RETROSPECTIVE FIM Scores'!AV84</f>
        <v>6</v>
      </c>
      <c r="AW84" s="6">
        <f>'RETROSPECTIVE FIM Scores'!AW84</f>
        <v>3</v>
      </c>
      <c r="AX84" s="6">
        <f>'RETROSPECTIVE FIM Scores'!AX84</f>
        <v>2</v>
      </c>
      <c r="AY84" s="6">
        <f>'RETROSPECTIVE FIM Scores'!AY84</f>
        <v>2</v>
      </c>
      <c r="AZ84" s="6">
        <f>'RETROSPECTIVE FIM Scores'!AZ84</f>
        <v>1</v>
      </c>
      <c r="BA84" s="6">
        <f>'RETROSPECTIVE FIM Scores'!BA84</f>
        <v>0</v>
      </c>
      <c r="BB84" s="6">
        <f>'RETROSPECTIVE FIM Scores'!BB84</f>
        <v>0</v>
      </c>
      <c r="BC84" s="6">
        <f>'RETROSPECTIVE FIM Scores'!BC84</f>
        <v>1</v>
      </c>
      <c r="BD84" s="6">
        <f>'RETROSPECTIVE FIM Scores'!BD84</f>
        <v>0</v>
      </c>
      <c r="BE84" s="6">
        <f>'RETROSPECTIVE FIM Scores'!BE84</f>
        <v>1</v>
      </c>
      <c r="BF84" s="18">
        <f t="shared" si="13"/>
        <v>5.625</v>
      </c>
    </row>
    <row r="85" spans="1:58" x14ac:dyDescent="0.15">
      <c r="A85" s="8">
        <v>84</v>
      </c>
      <c r="B85" s="5" t="s">
        <v>318</v>
      </c>
      <c r="C85" s="14">
        <v>7641</v>
      </c>
      <c r="D85" s="14">
        <v>41098</v>
      </c>
      <c r="E85" s="16">
        <v>41111</v>
      </c>
      <c r="F85" s="17">
        <f t="shared" si="8"/>
        <v>91</v>
      </c>
      <c r="G85" s="2" t="s">
        <v>280</v>
      </c>
      <c r="H85" s="2" t="s">
        <v>74</v>
      </c>
      <c r="I85" s="2" t="s">
        <v>281</v>
      </c>
      <c r="J85">
        <v>0</v>
      </c>
      <c r="K85" s="41">
        <v>0</v>
      </c>
      <c r="M85" s="5">
        <f t="shared" si="9"/>
        <v>13</v>
      </c>
      <c r="N85" s="5">
        <f>'RETROSPECTIVE OMeq Intake'!A85</f>
        <v>210</v>
      </c>
      <c r="O85" s="20">
        <f>'RETROSPECTIVE OMeq Intake'!B85</f>
        <v>17.5</v>
      </c>
      <c r="P85" s="21">
        <f>'RETROSPECTIVE OMeq Intake'!C85</f>
        <v>0.52447552447552448</v>
      </c>
      <c r="Q85" s="21">
        <f>'RETROSPECTIVE OMeq Intake'!D85</f>
        <v>0.1748251748251749</v>
      </c>
      <c r="R85" s="9">
        <f>'RETROSPECTIVE OMeq Intake'!F85</f>
        <v>15</v>
      </c>
      <c r="S85" s="9">
        <f>LOOKUP(2,1/('RETROSPECTIVE OMeq Intake'!F85:AAC85&lt;&gt;""),'RETROSPECTIVE OMeq Intake'!F85:AAC85)</f>
        <v>15</v>
      </c>
      <c r="T85" s="9">
        <f t="shared" si="10"/>
        <v>0</v>
      </c>
      <c r="U85" s="18">
        <f t="shared" si="11"/>
        <v>0</v>
      </c>
      <c r="V85" s="20">
        <f>'RETROSPECTIVE Pain Scores'!A85</f>
        <v>0</v>
      </c>
      <c r="W85" s="20">
        <f>'RETROSPECTIVE Pain Scores'!B85</f>
        <v>5</v>
      </c>
      <c r="X85" s="18">
        <f>'RETROSPECTIVE Pain Scores'!C85</f>
        <v>3.0891089108910892</v>
      </c>
      <c r="Y85" s="18">
        <f>'RETROSPECTIVE Pain Scores'!D85</f>
        <v>6.117647058823529</v>
      </c>
      <c r="Z85" s="20">
        <f>'RETROSPECTIVE Pain Scores'!E85</f>
        <v>50</v>
      </c>
      <c r="AA85" s="20">
        <f>'RETROSPECTIVE Pain Scores'!F85</f>
        <v>0</v>
      </c>
      <c r="AB85" s="20">
        <f>'RETROSPECTIVE Pain Scores'!G85</f>
        <v>3</v>
      </c>
      <c r="AC85" s="20">
        <f>'RETROSPECTIVE Pain Scores'!H85</f>
        <v>5</v>
      </c>
      <c r="AD85" s="20">
        <f>'RETROSPECTIVE Pain Scores'!I85</f>
        <v>1</v>
      </c>
      <c r="AE85" s="20">
        <f>'RETROSPECTIVE Pain Scores'!J85</f>
        <v>11</v>
      </c>
      <c r="AF85" s="20">
        <f>'RETROSPECTIVE Pain Scores'!K85</f>
        <v>8</v>
      </c>
      <c r="AG85" s="20">
        <f>'RETROSPECTIVE Pain Scores'!L85</f>
        <v>9</v>
      </c>
      <c r="AH85" s="20">
        <f>'RETROSPECTIVE Pain Scores'!M85</f>
        <v>8</v>
      </c>
      <c r="AI85" s="20">
        <f>'RETROSPECTIVE Pain Scores'!N85</f>
        <v>3</v>
      </c>
      <c r="AJ85" s="20">
        <f>'RETROSPECTIVE Pain Scores'!O85</f>
        <v>3</v>
      </c>
      <c r="AK85" s="6">
        <f>SUM('RETROSPECTIVE FIM Scores'!B85:S85)</f>
        <v>44</v>
      </c>
      <c r="AL85" s="6">
        <f>SUM('RETROSPECTIVE FIM Scores'!U85:AL85)</f>
        <v>57</v>
      </c>
      <c r="AM85" s="6">
        <f t="shared" si="12"/>
        <v>13</v>
      </c>
      <c r="AN85" s="6">
        <f>'RETROSPECTIVE FIM Scores'!AN85</f>
        <v>0</v>
      </c>
      <c r="AO85" s="6">
        <f>'RETROSPECTIVE FIM Scores'!AO85</f>
        <v>0</v>
      </c>
      <c r="AP85" s="6">
        <f>'RETROSPECTIVE FIM Scores'!AP85</f>
        <v>0</v>
      </c>
      <c r="AQ85" s="6">
        <f>'RETROSPECTIVE FIM Scores'!AQ85</f>
        <v>2</v>
      </c>
      <c r="AR85" s="6">
        <f>'RETROSPECTIVE FIM Scores'!AR85</f>
        <v>0</v>
      </c>
      <c r="AS85" s="6">
        <f>'RETROSPECTIVE FIM Scores'!AS85</f>
        <v>1</v>
      </c>
      <c r="AT85" s="6">
        <f>'RETROSPECTIVE FIM Scores'!AT85</f>
        <v>0</v>
      </c>
      <c r="AU85" s="6">
        <f>'RETROSPECTIVE FIM Scores'!AU85</f>
        <v>0</v>
      </c>
      <c r="AV85" s="6">
        <f>'RETROSPECTIVE FIM Scores'!AV85</f>
        <v>0</v>
      </c>
      <c r="AW85" s="6">
        <f>'RETROSPECTIVE FIM Scores'!AW85</f>
        <v>0</v>
      </c>
      <c r="AX85" s="6">
        <f>'RETROSPECTIVE FIM Scores'!AX85</f>
        <v>1</v>
      </c>
      <c r="AY85" s="6">
        <f>'RETROSPECTIVE FIM Scores'!AY85</f>
        <v>1</v>
      </c>
      <c r="AZ85" s="6">
        <f>'RETROSPECTIVE FIM Scores'!AZ85</f>
        <v>1</v>
      </c>
      <c r="BA85" s="6">
        <f>'RETROSPECTIVE FIM Scores'!BA85</f>
        <v>2</v>
      </c>
      <c r="BB85" s="6">
        <f>'RETROSPECTIVE FIM Scores'!BB85</f>
        <v>1</v>
      </c>
      <c r="BC85" s="6">
        <f>'RETROSPECTIVE FIM Scores'!BC85</f>
        <v>0</v>
      </c>
      <c r="BD85" s="6">
        <f>'RETROSPECTIVE FIM Scores'!BD85</f>
        <v>2</v>
      </c>
      <c r="BE85" s="6">
        <f>'RETROSPECTIVE FIM Scores'!BE85</f>
        <v>2</v>
      </c>
      <c r="BF85" s="18">
        <f t="shared" si="13"/>
        <v>1</v>
      </c>
    </row>
    <row r="86" spans="1:58" x14ac:dyDescent="0.15">
      <c r="A86" s="8">
        <v>85</v>
      </c>
      <c r="B86" s="5" t="s">
        <v>318</v>
      </c>
      <c r="C86" s="14">
        <v>17112</v>
      </c>
      <c r="D86" s="14">
        <v>41097</v>
      </c>
      <c r="E86" s="16">
        <v>41104</v>
      </c>
      <c r="F86" s="17">
        <f t="shared" si="8"/>
        <v>65</v>
      </c>
      <c r="G86" s="2" t="s">
        <v>48</v>
      </c>
      <c r="H86" s="2" t="s">
        <v>128</v>
      </c>
      <c r="I86" s="2" t="s">
        <v>129</v>
      </c>
      <c r="J86">
        <v>1</v>
      </c>
      <c r="K86" s="41">
        <v>1</v>
      </c>
      <c r="M86" s="5">
        <f t="shared" si="9"/>
        <v>7</v>
      </c>
      <c r="N86" s="5">
        <f>'RETROSPECTIVE OMeq Intake'!A86</f>
        <v>540</v>
      </c>
      <c r="O86" s="20">
        <f>'RETROSPECTIVE OMeq Intake'!B86</f>
        <v>90</v>
      </c>
      <c r="P86" s="21">
        <f>'RETROSPECTIVE OMeq Intake'!C86</f>
        <v>0.2857142857142857</v>
      </c>
      <c r="Q86" s="21">
        <f>'RETROSPECTIVE OMeq Intake'!D86</f>
        <v>1.6806722689075629E-3</v>
      </c>
      <c r="R86" s="9">
        <f>'RETROSPECTIVE OMeq Intake'!F86</f>
        <v>90</v>
      </c>
      <c r="S86" s="9">
        <f>LOOKUP(2,1/('RETROSPECTIVE OMeq Intake'!F86:AAC86&lt;&gt;""),'RETROSPECTIVE OMeq Intake'!F86:AAC86)</f>
        <v>85</v>
      </c>
      <c r="T86" s="9">
        <f t="shared" si="10"/>
        <v>5</v>
      </c>
      <c r="U86" s="18">
        <f t="shared" si="11"/>
        <v>0.7142857142857143</v>
      </c>
      <c r="V86" s="20">
        <f>'RETROSPECTIVE Pain Scores'!A86</f>
        <v>8</v>
      </c>
      <c r="W86" s="20">
        <f>'RETROSPECTIVE Pain Scores'!B86</f>
        <v>8</v>
      </c>
      <c r="X86" s="18">
        <f>'RETROSPECTIVE Pain Scores'!C86</f>
        <v>5.132352941176471</v>
      </c>
      <c r="Y86" s="18">
        <f>'RETROSPECTIVE Pain Scores'!D86</f>
        <v>5.8166666666666664</v>
      </c>
      <c r="Z86" s="20">
        <f>'RETROSPECTIVE Pain Scores'!E86</f>
        <v>8</v>
      </c>
      <c r="AA86" s="20">
        <f>'RETROSPECTIVE Pain Scores'!F86</f>
        <v>1</v>
      </c>
      <c r="AB86" s="20">
        <f>'RETROSPECTIVE Pain Scores'!G86</f>
        <v>4</v>
      </c>
      <c r="AC86" s="20">
        <f>'RETROSPECTIVE Pain Scores'!H86</f>
        <v>15</v>
      </c>
      <c r="AD86" s="20">
        <f>'RETROSPECTIVE Pain Scores'!I86</f>
        <v>4</v>
      </c>
      <c r="AE86" s="20">
        <f>'RETROSPECTIVE Pain Scores'!J86</f>
        <v>1</v>
      </c>
      <c r="AF86" s="20">
        <f>'RETROSPECTIVE Pain Scores'!K86</f>
        <v>2</v>
      </c>
      <c r="AG86" s="20">
        <f>'RETROSPECTIVE Pain Scores'!L86</f>
        <v>2</v>
      </c>
      <c r="AH86" s="20">
        <f>'RETROSPECTIVE Pain Scores'!M86</f>
        <v>31</v>
      </c>
      <c r="AI86" s="20">
        <f>'RETROSPECTIVE Pain Scores'!N86</f>
        <v>0</v>
      </c>
      <c r="AJ86" s="20">
        <f>'RETROSPECTIVE Pain Scores'!O86</f>
        <v>0</v>
      </c>
      <c r="AK86" s="6">
        <f>SUM('RETROSPECTIVE FIM Scores'!B86:S86)</f>
        <v>64</v>
      </c>
      <c r="AL86" s="6">
        <f>SUM('RETROSPECTIVE FIM Scores'!U86:AL86)</f>
        <v>86</v>
      </c>
      <c r="AM86" s="6">
        <f t="shared" si="12"/>
        <v>22</v>
      </c>
      <c r="AN86" s="6">
        <f>'RETROSPECTIVE FIM Scores'!AN86</f>
        <v>4</v>
      </c>
      <c r="AO86" s="6">
        <f>'RETROSPECTIVE FIM Scores'!AO86</f>
        <v>0</v>
      </c>
      <c r="AP86" s="6">
        <f>'RETROSPECTIVE FIM Scores'!AP86</f>
        <v>0</v>
      </c>
      <c r="AQ86" s="6">
        <f>'RETROSPECTIVE FIM Scores'!AQ86</f>
        <v>3</v>
      </c>
      <c r="AR86" s="6">
        <f>'RETROSPECTIVE FIM Scores'!AR86</f>
        <v>1</v>
      </c>
      <c r="AS86" s="6">
        <f>'RETROSPECTIVE FIM Scores'!AS86</f>
        <v>-1</v>
      </c>
      <c r="AT86" s="6">
        <f>'RETROSPECTIVE FIM Scores'!AT86</f>
        <v>0</v>
      </c>
      <c r="AU86" s="6">
        <f>'RETROSPECTIVE FIM Scores'!AU86</f>
        <v>4</v>
      </c>
      <c r="AV86" s="6">
        <f>'RETROSPECTIVE FIM Scores'!AV86</f>
        <v>1</v>
      </c>
      <c r="AW86" s="6">
        <f>'RETROSPECTIVE FIM Scores'!AW86</f>
        <v>1</v>
      </c>
      <c r="AX86" s="6">
        <f>'RETROSPECTIVE FIM Scores'!AX86</f>
        <v>4</v>
      </c>
      <c r="AY86" s="6">
        <f>'RETROSPECTIVE FIM Scores'!AY86</f>
        <v>4</v>
      </c>
      <c r="AZ86" s="6">
        <f>'RETROSPECTIVE FIM Scores'!AZ86</f>
        <v>0</v>
      </c>
      <c r="BA86" s="6">
        <f>'RETROSPECTIVE FIM Scores'!BA86</f>
        <v>0</v>
      </c>
      <c r="BB86" s="6">
        <f>'RETROSPECTIVE FIM Scores'!BB86</f>
        <v>0</v>
      </c>
      <c r="BC86" s="6">
        <f>'RETROSPECTIVE FIM Scores'!BC86</f>
        <v>1</v>
      </c>
      <c r="BD86" s="6">
        <f>'RETROSPECTIVE FIM Scores'!BD86</f>
        <v>0</v>
      </c>
      <c r="BE86" s="6">
        <f>'RETROSPECTIVE FIM Scores'!BE86</f>
        <v>0</v>
      </c>
      <c r="BF86" s="18">
        <f t="shared" si="13"/>
        <v>3.1428571428571428</v>
      </c>
    </row>
    <row r="87" spans="1:58" x14ac:dyDescent="0.15">
      <c r="A87" s="8">
        <v>86</v>
      </c>
      <c r="B87" s="5" t="s">
        <v>318</v>
      </c>
      <c r="C87" s="14">
        <v>4848</v>
      </c>
      <c r="D87" s="14">
        <v>41095</v>
      </c>
      <c r="E87" s="16">
        <v>41108</v>
      </c>
      <c r="F87" s="17">
        <f t="shared" si="8"/>
        <v>99</v>
      </c>
      <c r="G87" s="2" t="s">
        <v>48</v>
      </c>
      <c r="H87" s="2" t="s">
        <v>135</v>
      </c>
      <c r="I87" s="2" t="s">
        <v>107</v>
      </c>
      <c r="J87">
        <v>0</v>
      </c>
      <c r="K87" s="41">
        <v>1</v>
      </c>
      <c r="M87" s="5">
        <f t="shared" si="9"/>
        <v>13</v>
      </c>
      <c r="N87" s="5">
        <f>'RETROSPECTIVE OMeq Intake'!A87</f>
        <v>230</v>
      </c>
      <c r="O87" s="20">
        <f>'RETROSPECTIVE OMeq Intake'!B87</f>
        <v>19.166666666666668</v>
      </c>
      <c r="P87" s="21">
        <f>'RETROSPECTIVE OMeq Intake'!C87</f>
        <v>2.342657342657342</v>
      </c>
      <c r="Q87" s="21">
        <f>'RETROSPECTIVE OMeq Intake'!D87</f>
        <v>0.41486707125473626</v>
      </c>
      <c r="R87" s="9">
        <f>'RETROSPECTIVE OMeq Intake'!F87</f>
        <v>0</v>
      </c>
      <c r="S87" s="9">
        <f>LOOKUP(2,1/('RETROSPECTIVE OMeq Intake'!F87:AAC87&lt;&gt;""),'RETROSPECTIVE OMeq Intake'!F87:AAC87)</f>
        <v>30</v>
      </c>
      <c r="T87" s="9">
        <f t="shared" si="10"/>
        <v>-30</v>
      </c>
      <c r="U87" s="18">
        <f t="shared" si="11"/>
        <v>-2.3076923076923075</v>
      </c>
      <c r="V87" s="20">
        <f>'RETROSPECTIVE Pain Scores'!A87</f>
        <v>0</v>
      </c>
      <c r="W87" s="20">
        <f>'RETROSPECTIVE Pain Scores'!B87</f>
        <v>2</v>
      </c>
      <c r="X87" s="18">
        <f>'RETROSPECTIVE Pain Scores'!C87</f>
        <v>1.3908045977011494</v>
      </c>
      <c r="Y87" s="18">
        <f>'RETROSPECTIVE Pain Scores'!D87</f>
        <v>4.3214285714285712</v>
      </c>
      <c r="Z87" s="20">
        <f>'RETROSPECTIVE Pain Scores'!E87</f>
        <v>59</v>
      </c>
      <c r="AA87" s="20">
        <f>'RETROSPECTIVE Pain Scores'!F87</f>
        <v>3</v>
      </c>
      <c r="AB87" s="20">
        <f>'RETROSPECTIVE Pain Scores'!G87</f>
        <v>8</v>
      </c>
      <c r="AC87" s="20">
        <f>'RETROSPECTIVE Pain Scores'!H87</f>
        <v>1</v>
      </c>
      <c r="AD87" s="20">
        <f>'RETROSPECTIVE Pain Scores'!I87</f>
        <v>1</v>
      </c>
      <c r="AE87" s="20">
        <f>'RETROSPECTIVE Pain Scores'!J87</f>
        <v>6</v>
      </c>
      <c r="AF87" s="20">
        <f>'RETROSPECTIVE Pain Scores'!K87</f>
        <v>4</v>
      </c>
      <c r="AG87" s="20">
        <f>'RETROSPECTIVE Pain Scores'!L87</f>
        <v>3</v>
      </c>
      <c r="AH87" s="20">
        <f>'RETROSPECTIVE Pain Scores'!M87</f>
        <v>0</v>
      </c>
      <c r="AI87" s="20">
        <f>'RETROSPECTIVE Pain Scores'!N87</f>
        <v>0</v>
      </c>
      <c r="AJ87" s="20">
        <f>'RETROSPECTIVE Pain Scores'!O87</f>
        <v>2</v>
      </c>
      <c r="AK87" s="6">
        <f>SUM('RETROSPECTIVE FIM Scores'!B87:S87)</f>
        <v>52</v>
      </c>
      <c r="AL87" s="6">
        <f>SUM('RETROSPECTIVE FIM Scores'!U87:AL87)</f>
        <v>80</v>
      </c>
      <c r="AM87" s="6">
        <f t="shared" si="12"/>
        <v>28</v>
      </c>
      <c r="AN87" s="6">
        <f>'RETROSPECTIVE FIM Scores'!AN87</f>
        <v>0</v>
      </c>
      <c r="AO87" s="6">
        <f>'RETROSPECTIVE FIM Scores'!AO87</f>
        <v>5</v>
      </c>
      <c r="AP87" s="6">
        <f>'RETROSPECTIVE FIM Scores'!AP87</f>
        <v>1</v>
      </c>
      <c r="AQ87" s="6">
        <f>'RETROSPECTIVE FIM Scores'!AQ87</f>
        <v>0</v>
      </c>
      <c r="AR87" s="6">
        <f>'RETROSPECTIVE FIM Scores'!AR87</f>
        <v>1</v>
      </c>
      <c r="AS87" s="6">
        <f>'RETROSPECTIVE FIM Scores'!AS87</f>
        <v>1</v>
      </c>
      <c r="AT87" s="6">
        <f>'RETROSPECTIVE FIM Scores'!AT87</f>
        <v>4</v>
      </c>
      <c r="AU87" s="6">
        <f>'RETROSPECTIVE FIM Scores'!AU87</f>
        <v>3</v>
      </c>
      <c r="AV87" s="6">
        <f>'RETROSPECTIVE FIM Scores'!AV87</f>
        <v>3</v>
      </c>
      <c r="AW87" s="6">
        <f>'RETROSPECTIVE FIM Scores'!AW87</f>
        <v>3</v>
      </c>
      <c r="AX87" s="6">
        <f>'RETROSPECTIVE FIM Scores'!AX87</f>
        <v>1</v>
      </c>
      <c r="AY87" s="6">
        <f>'RETROSPECTIVE FIM Scores'!AY87</f>
        <v>4</v>
      </c>
      <c r="AZ87" s="6">
        <f>'RETROSPECTIVE FIM Scores'!AZ87</f>
        <v>1</v>
      </c>
      <c r="BA87" s="6">
        <f>'RETROSPECTIVE FIM Scores'!BA87</f>
        <v>0</v>
      </c>
      <c r="BB87" s="6">
        <f>'RETROSPECTIVE FIM Scores'!BB87</f>
        <v>0</v>
      </c>
      <c r="BC87" s="6">
        <f>'RETROSPECTIVE FIM Scores'!BC87</f>
        <v>1</v>
      </c>
      <c r="BD87" s="6">
        <f>'RETROSPECTIVE FIM Scores'!BD87</f>
        <v>0</v>
      </c>
      <c r="BE87" s="6">
        <f>'RETROSPECTIVE FIM Scores'!BE87</f>
        <v>0</v>
      </c>
      <c r="BF87" s="18">
        <f t="shared" si="13"/>
        <v>2.1538461538461537</v>
      </c>
    </row>
    <row r="88" spans="1:58" x14ac:dyDescent="0.15">
      <c r="A88" s="8">
        <v>87</v>
      </c>
      <c r="B88" s="5" t="s">
        <v>318</v>
      </c>
      <c r="C88" s="14">
        <v>9774</v>
      </c>
      <c r="D88" s="14">
        <v>41094</v>
      </c>
      <c r="E88" s="16">
        <v>41107</v>
      </c>
      <c r="F88" s="17">
        <f t="shared" si="8"/>
        <v>85</v>
      </c>
      <c r="G88" s="2" t="s">
        <v>280</v>
      </c>
      <c r="H88" s="2" t="s">
        <v>135</v>
      </c>
      <c r="I88" s="2" t="s">
        <v>39</v>
      </c>
      <c r="J88">
        <v>0</v>
      </c>
      <c r="K88" s="41">
        <v>0</v>
      </c>
      <c r="M88" s="5">
        <f t="shared" si="9"/>
        <v>13</v>
      </c>
      <c r="N88" s="5">
        <f>'RETROSPECTIVE OMeq Intake'!A88</f>
        <v>115</v>
      </c>
      <c r="O88" s="20">
        <f>'RETROSPECTIVE OMeq Intake'!B88</f>
        <v>9.5833333333333339</v>
      </c>
      <c r="P88" s="21">
        <f>'RETROSPECTIVE OMeq Intake'!C88</f>
        <v>-1.3111888111888115</v>
      </c>
      <c r="Q88" s="21">
        <f>'RETROSPECTIVE OMeq Intake'!D88</f>
        <v>0.28163960144867073</v>
      </c>
      <c r="R88" s="9">
        <f>'RETROSPECTIVE OMeq Intake'!F88</f>
        <v>15</v>
      </c>
      <c r="S88" s="9">
        <f>LOOKUP(2,1/('RETROSPECTIVE OMeq Intake'!F88:AAC88&lt;&gt;""),'RETROSPECTIVE OMeq Intake'!F88:AAC88)</f>
        <v>0</v>
      </c>
      <c r="T88" s="9">
        <f t="shared" si="10"/>
        <v>15</v>
      </c>
      <c r="U88" s="18">
        <f t="shared" si="11"/>
        <v>1.1538461538461537</v>
      </c>
      <c r="V88" s="20">
        <f>'RETROSPECTIVE Pain Scores'!A88</f>
        <v>0</v>
      </c>
      <c r="W88" s="20">
        <f>'RETROSPECTIVE Pain Scores'!B88</f>
        <v>8</v>
      </c>
      <c r="X88" s="18">
        <f>'RETROSPECTIVE Pain Scores'!C88</f>
        <v>1.9836065573770492</v>
      </c>
      <c r="Y88" s="18">
        <f>'RETROSPECTIVE Pain Scores'!D88</f>
        <v>5.5</v>
      </c>
      <c r="Z88" s="20">
        <f>'RETROSPECTIVE Pain Scores'!E88</f>
        <v>39</v>
      </c>
      <c r="AA88" s="20">
        <f>'RETROSPECTIVE Pain Scores'!F88</f>
        <v>0</v>
      </c>
      <c r="AB88" s="20">
        <f>'RETROSPECTIVE Pain Scores'!G88</f>
        <v>2</v>
      </c>
      <c r="AC88" s="20">
        <f>'RETROSPECTIVE Pain Scores'!H88</f>
        <v>4</v>
      </c>
      <c r="AD88" s="20">
        <f>'RETROSPECTIVE Pain Scores'!I88</f>
        <v>2</v>
      </c>
      <c r="AE88" s="20">
        <f>'RETROSPECTIVE Pain Scores'!J88</f>
        <v>4</v>
      </c>
      <c r="AF88" s="20">
        <f>'RETROSPECTIVE Pain Scores'!K88</f>
        <v>2</v>
      </c>
      <c r="AG88" s="20">
        <f>'RETROSPECTIVE Pain Scores'!L88</f>
        <v>1</v>
      </c>
      <c r="AH88" s="20">
        <f>'RETROSPECTIVE Pain Scores'!M88</f>
        <v>5</v>
      </c>
      <c r="AI88" s="20">
        <f>'RETROSPECTIVE Pain Scores'!N88</f>
        <v>2</v>
      </c>
      <c r="AJ88" s="20">
        <f>'RETROSPECTIVE Pain Scores'!O88</f>
        <v>0</v>
      </c>
      <c r="AK88" s="6">
        <f>SUM('RETROSPECTIVE FIM Scores'!B88:S88)</f>
        <v>67</v>
      </c>
      <c r="AL88" s="6">
        <f>SUM('RETROSPECTIVE FIM Scores'!U88:AL88)</f>
        <v>107</v>
      </c>
      <c r="AM88" s="6">
        <f t="shared" si="12"/>
        <v>40</v>
      </c>
      <c r="AN88" s="6">
        <f>'RETROSPECTIVE FIM Scores'!AN88</f>
        <v>4</v>
      </c>
      <c r="AO88" s="6">
        <f>'RETROSPECTIVE FIM Scores'!AO88</f>
        <v>1</v>
      </c>
      <c r="AP88" s="6">
        <f>'RETROSPECTIVE FIM Scores'!AP88</f>
        <v>2</v>
      </c>
      <c r="AQ88" s="6">
        <f>'RETROSPECTIVE FIM Scores'!AQ88</f>
        <v>1</v>
      </c>
      <c r="AR88" s="6">
        <f>'RETROSPECTIVE FIM Scores'!AR88</f>
        <v>2</v>
      </c>
      <c r="AS88" s="6">
        <f>'RETROSPECTIVE FIM Scores'!AS88</f>
        <v>0</v>
      </c>
      <c r="AT88" s="6">
        <f>'RETROSPECTIVE FIM Scores'!AT88</f>
        <v>4</v>
      </c>
      <c r="AU88" s="6">
        <f>'RETROSPECTIVE FIM Scores'!AU88</f>
        <v>3</v>
      </c>
      <c r="AV88" s="6">
        <f>'RETROSPECTIVE FIM Scores'!AV88</f>
        <v>2</v>
      </c>
      <c r="AW88" s="6">
        <f>'RETROSPECTIVE FIM Scores'!AW88</f>
        <v>2</v>
      </c>
      <c r="AX88" s="6">
        <f>'RETROSPECTIVE FIM Scores'!AX88</f>
        <v>2</v>
      </c>
      <c r="AY88" s="6">
        <f>'RETROSPECTIVE FIM Scores'!AY88</f>
        <v>3</v>
      </c>
      <c r="AZ88" s="6">
        <f>'RETROSPECTIVE FIM Scores'!AZ88</f>
        <v>7</v>
      </c>
      <c r="BA88" s="6">
        <f>'RETROSPECTIVE FIM Scores'!BA88</f>
        <v>1</v>
      </c>
      <c r="BB88" s="6">
        <f>'RETROSPECTIVE FIM Scores'!BB88</f>
        <v>1</v>
      </c>
      <c r="BC88" s="6">
        <f>'RETROSPECTIVE FIM Scores'!BC88</f>
        <v>1</v>
      </c>
      <c r="BD88" s="6">
        <f>'RETROSPECTIVE FIM Scores'!BD88</f>
        <v>2</v>
      </c>
      <c r="BE88" s="6">
        <f>'RETROSPECTIVE FIM Scores'!BE88</f>
        <v>2</v>
      </c>
      <c r="BF88" s="18">
        <f t="shared" si="13"/>
        <v>3.0769230769230771</v>
      </c>
    </row>
    <row r="89" spans="1:58" x14ac:dyDescent="0.15">
      <c r="A89" s="8">
        <v>88</v>
      </c>
      <c r="B89" s="5" t="s">
        <v>318</v>
      </c>
      <c r="C89" s="14">
        <v>23715</v>
      </c>
      <c r="D89" s="14">
        <v>41090</v>
      </c>
      <c r="E89" s="16">
        <v>41095</v>
      </c>
      <c r="F89" s="17">
        <f t="shared" si="8"/>
        <v>47</v>
      </c>
      <c r="G89" s="2" t="s">
        <v>48</v>
      </c>
      <c r="H89" s="2" t="s">
        <v>128</v>
      </c>
      <c r="I89" s="2" t="s">
        <v>117</v>
      </c>
      <c r="J89">
        <v>1</v>
      </c>
      <c r="K89" s="41">
        <v>1</v>
      </c>
      <c r="M89" s="5">
        <f t="shared" si="9"/>
        <v>5</v>
      </c>
      <c r="N89" s="5">
        <f>'RETROSPECTIVE OMeq Intake'!A89</f>
        <v>106</v>
      </c>
      <c r="O89" s="20">
        <f>'RETROSPECTIVE OMeq Intake'!B89</f>
        <v>26.5</v>
      </c>
      <c r="P89" s="21">
        <f>'RETROSPECTIVE OMeq Intake'!C89</f>
        <v>3</v>
      </c>
      <c r="Q89" s="21">
        <f>'RETROSPECTIVE OMeq Intake'!D89</f>
        <v>0.60000000000000009</v>
      </c>
      <c r="R89" s="9">
        <f>'RETROSPECTIVE OMeq Intake'!F89</f>
        <v>24</v>
      </c>
      <c r="S89" s="9">
        <f>LOOKUP(2,1/('RETROSPECTIVE OMeq Intake'!F89:AAC89&lt;&gt;""),'RETROSPECTIVE OMeq Intake'!F89:AAC89)</f>
        <v>34</v>
      </c>
      <c r="T89" s="9">
        <f t="shared" si="10"/>
        <v>-10</v>
      </c>
      <c r="U89" s="18">
        <f t="shared" si="11"/>
        <v>-2</v>
      </c>
      <c r="V89" s="20">
        <f>'RETROSPECTIVE Pain Scores'!A89</f>
        <v>0</v>
      </c>
      <c r="W89" s="20">
        <f>'RETROSPECTIVE Pain Scores'!B89</f>
        <v>4</v>
      </c>
      <c r="X89" s="18">
        <f>'RETROSPECTIVE Pain Scores'!C89</f>
        <v>1.6521739130434783</v>
      </c>
      <c r="Y89" s="18">
        <f>'RETROSPECTIVE Pain Scores'!D89</f>
        <v>4.75</v>
      </c>
      <c r="Z89" s="20">
        <f>'RETROSPECTIVE Pain Scores'!E89</f>
        <v>15</v>
      </c>
      <c r="AA89" s="20">
        <f>'RETROSPECTIVE Pain Scores'!F89</f>
        <v>0</v>
      </c>
      <c r="AB89" s="20">
        <f>'RETROSPECTIVE Pain Scores'!G89</f>
        <v>1</v>
      </c>
      <c r="AC89" s="20">
        <f>'RETROSPECTIVE Pain Scores'!H89</f>
        <v>2</v>
      </c>
      <c r="AD89" s="20">
        <f>'RETROSPECTIVE Pain Scores'!I89</f>
        <v>2</v>
      </c>
      <c r="AE89" s="20">
        <f>'RETROSPECTIVE Pain Scores'!J89</f>
        <v>0</v>
      </c>
      <c r="AF89" s="20">
        <f>'RETROSPECTIVE Pain Scores'!K89</f>
        <v>1</v>
      </c>
      <c r="AG89" s="20">
        <f>'RETROSPECTIVE Pain Scores'!L89</f>
        <v>0</v>
      </c>
      <c r="AH89" s="20">
        <f>'RETROSPECTIVE Pain Scores'!M89</f>
        <v>2</v>
      </c>
      <c r="AI89" s="20">
        <f>'RETROSPECTIVE Pain Scores'!N89</f>
        <v>0</v>
      </c>
      <c r="AJ89" s="20">
        <f>'RETROSPECTIVE Pain Scores'!O89</f>
        <v>0</v>
      </c>
      <c r="AK89" s="6">
        <f>SUM('RETROSPECTIVE FIM Scores'!B89:S89)</f>
        <v>91</v>
      </c>
      <c r="AL89" s="6">
        <f>SUM('RETROSPECTIVE FIM Scores'!U89:AL89)</f>
        <v>112</v>
      </c>
      <c r="AM89" s="6">
        <f t="shared" si="12"/>
        <v>21</v>
      </c>
      <c r="AN89" s="6">
        <f>'RETROSPECTIVE FIM Scores'!AN89</f>
        <v>5</v>
      </c>
      <c r="AO89" s="6">
        <f>'RETROSPECTIVE FIM Scores'!AO89</f>
        <v>6</v>
      </c>
      <c r="AP89" s="6">
        <f>'RETROSPECTIVE FIM Scores'!AP89</f>
        <v>1</v>
      </c>
      <c r="AQ89" s="6">
        <f>'RETROSPECTIVE FIM Scores'!AQ89</f>
        <v>1</v>
      </c>
      <c r="AR89" s="6">
        <f>'RETROSPECTIVE FIM Scores'!AR89</f>
        <v>1</v>
      </c>
      <c r="AS89" s="6">
        <f>'RETROSPECTIVE FIM Scores'!AS89</f>
        <v>2</v>
      </c>
      <c r="AT89" s="6">
        <f>'RETROSPECTIVE FIM Scores'!AT89</f>
        <v>2</v>
      </c>
      <c r="AU89" s="6">
        <f>'RETROSPECTIVE FIM Scores'!AU89</f>
        <v>1</v>
      </c>
      <c r="AV89" s="6">
        <f>'RETROSPECTIVE FIM Scores'!AV89</f>
        <v>1</v>
      </c>
      <c r="AW89" s="6">
        <f>'RETROSPECTIVE FIM Scores'!AW89</f>
        <v>1</v>
      </c>
      <c r="AX89" s="6">
        <f>'RETROSPECTIVE FIM Scores'!AX89</f>
        <v>0</v>
      </c>
      <c r="AY89" s="6">
        <f>'RETROSPECTIVE FIM Scores'!AY89</f>
        <v>0</v>
      </c>
      <c r="AZ89" s="6">
        <f>'RETROSPECTIVE FIM Scores'!AZ89</f>
        <v>0</v>
      </c>
      <c r="BA89" s="6">
        <f>'RETROSPECTIVE FIM Scores'!BA89</f>
        <v>0</v>
      </c>
      <c r="BB89" s="6">
        <f>'RETROSPECTIVE FIM Scores'!BB89</f>
        <v>0</v>
      </c>
      <c r="BC89" s="6">
        <f>'RETROSPECTIVE FIM Scores'!BC89</f>
        <v>0</v>
      </c>
      <c r="BD89" s="6">
        <f>'RETROSPECTIVE FIM Scores'!BD89</f>
        <v>0</v>
      </c>
      <c r="BE89" s="6">
        <f>'RETROSPECTIVE FIM Scores'!BE89</f>
        <v>0</v>
      </c>
      <c r="BF89" s="18">
        <f t="shared" si="13"/>
        <v>4.2</v>
      </c>
    </row>
    <row r="90" spans="1:58" x14ac:dyDescent="0.15">
      <c r="A90" s="8">
        <v>89</v>
      </c>
      <c r="B90" s="5" t="s">
        <v>318</v>
      </c>
      <c r="C90" s="14">
        <v>21287</v>
      </c>
      <c r="D90" s="14">
        <v>41087</v>
      </c>
      <c r="E90" s="16">
        <v>41106</v>
      </c>
      <c r="F90" s="17">
        <f t="shared" si="8"/>
        <v>54</v>
      </c>
      <c r="G90" s="2" t="s">
        <v>48</v>
      </c>
      <c r="H90" s="2" t="s">
        <v>74</v>
      </c>
      <c r="I90" s="2" t="s">
        <v>281</v>
      </c>
      <c r="J90">
        <v>0</v>
      </c>
      <c r="K90" s="41">
        <v>0</v>
      </c>
      <c r="M90" s="5">
        <f t="shared" si="9"/>
        <v>19</v>
      </c>
      <c r="N90" s="5">
        <f>'RETROSPECTIVE OMeq Intake'!A90</f>
        <v>54</v>
      </c>
      <c r="O90" s="20">
        <f>'RETROSPECTIVE OMeq Intake'!B90</f>
        <v>6.75</v>
      </c>
      <c r="P90" s="21">
        <f>'RETROSPECTIVE OMeq Intake'!C90</f>
        <v>0.21428571428571427</v>
      </c>
      <c r="Q90" s="21">
        <f>'RETROSPECTIVE OMeq Intake'!D90</f>
        <v>6.1224489795918394E-2</v>
      </c>
      <c r="R90" s="9">
        <f>'RETROSPECTIVE OMeq Intake'!F90</f>
        <v>6</v>
      </c>
      <c r="S90" s="9">
        <f>LOOKUP(2,1/('RETROSPECTIVE OMeq Intake'!F90:AAC90&lt;&gt;""),'RETROSPECTIVE OMeq Intake'!F90:AAC90)</f>
        <v>6</v>
      </c>
      <c r="T90" s="9">
        <f t="shared" si="10"/>
        <v>0</v>
      </c>
      <c r="U90" s="18">
        <f t="shared" si="11"/>
        <v>0</v>
      </c>
      <c r="V90" s="20">
        <f>'RETROSPECTIVE Pain Scores'!A90</f>
        <v>0</v>
      </c>
      <c r="W90" s="20">
        <f>'RETROSPECTIVE Pain Scores'!B90</f>
        <v>8</v>
      </c>
      <c r="X90" s="18">
        <f>'RETROSPECTIVE Pain Scores'!C90</f>
        <v>1.65</v>
      </c>
      <c r="Y90" s="18">
        <f>'RETROSPECTIVE Pain Scores'!D90</f>
        <v>7.333333333333333</v>
      </c>
      <c r="Z90" s="20">
        <f>'RETROSPECTIVE Pain Scores'!E90</f>
        <v>31</v>
      </c>
      <c r="AA90" s="20">
        <f>'RETROSPECTIVE Pain Scores'!F90</f>
        <v>0</v>
      </c>
      <c r="AB90" s="20">
        <f>'RETROSPECTIVE Pain Scores'!G90</f>
        <v>0</v>
      </c>
      <c r="AC90" s="20">
        <f>'RETROSPECTIVE Pain Scores'!H90</f>
        <v>1</v>
      </c>
      <c r="AD90" s="20">
        <f>'RETROSPECTIVE Pain Scores'!I90</f>
        <v>0</v>
      </c>
      <c r="AE90" s="20">
        <f>'RETROSPECTIVE Pain Scores'!J90</f>
        <v>0</v>
      </c>
      <c r="AF90" s="20">
        <f>'RETROSPECTIVE Pain Scores'!K90</f>
        <v>1</v>
      </c>
      <c r="AG90" s="20">
        <f>'RETROSPECTIVE Pain Scores'!L90</f>
        <v>1</v>
      </c>
      <c r="AH90" s="20">
        <f>'RETROSPECTIVE Pain Scores'!M90</f>
        <v>5</v>
      </c>
      <c r="AI90" s="20">
        <f>'RETROSPECTIVE Pain Scores'!N90</f>
        <v>0</v>
      </c>
      <c r="AJ90" s="20">
        <f>'RETROSPECTIVE Pain Scores'!O90</f>
        <v>1</v>
      </c>
      <c r="AK90" s="6">
        <f>SUM('RETROSPECTIVE FIM Scores'!B90:S90)</f>
        <v>85</v>
      </c>
      <c r="AL90" s="6">
        <f>SUM('RETROSPECTIVE FIM Scores'!U90:AL90)</f>
        <v>108</v>
      </c>
      <c r="AM90" s="6">
        <f t="shared" si="12"/>
        <v>23</v>
      </c>
      <c r="AN90" s="6">
        <f>'RETROSPECTIVE FIM Scores'!AN90</f>
        <v>0</v>
      </c>
      <c r="AO90" s="6">
        <f>'RETROSPECTIVE FIM Scores'!AO90</f>
        <v>0</v>
      </c>
      <c r="AP90" s="6">
        <f>'RETROSPECTIVE FIM Scores'!AP90</f>
        <v>0</v>
      </c>
      <c r="AQ90" s="6">
        <f>'RETROSPECTIVE FIM Scores'!AQ90</f>
        <v>3</v>
      </c>
      <c r="AR90" s="6">
        <f>'RETROSPECTIVE FIM Scores'!AR90</f>
        <v>2</v>
      </c>
      <c r="AS90" s="6">
        <f>'RETROSPECTIVE FIM Scores'!AS90</f>
        <v>2</v>
      </c>
      <c r="AT90" s="6">
        <f>'RETROSPECTIVE FIM Scores'!AT90</f>
        <v>2</v>
      </c>
      <c r="AU90" s="6">
        <f>'RETROSPECTIVE FIM Scores'!AU90</f>
        <v>2</v>
      </c>
      <c r="AV90" s="6">
        <f>'RETROSPECTIVE FIM Scores'!AV90</f>
        <v>2</v>
      </c>
      <c r="AW90" s="6">
        <f>'RETROSPECTIVE FIM Scores'!AW90</f>
        <v>2</v>
      </c>
      <c r="AX90" s="6">
        <f>'RETROSPECTIVE FIM Scores'!AX90</f>
        <v>2</v>
      </c>
      <c r="AY90" s="6">
        <f>'RETROSPECTIVE FIM Scores'!AY90</f>
        <v>2</v>
      </c>
      <c r="AZ90" s="6">
        <f>'RETROSPECTIVE FIM Scores'!AZ90</f>
        <v>2</v>
      </c>
      <c r="BA90" s="6">
        <f>'RETROSPECTIVE FIM Scores'!BA90</f>
        <v>0</v>
      </c>
      <c r="BB90" s="6">
        <f>'RETROSPECTIVE FIM Scores'!BB90</f>
        <v>1</v>
      </c>
      <c r="BC90" s="6">
        <f>'RETROSPECTIVE FIM Scores'!BC90</f>
        <v>0</v>
      </c>
      <c r="BD90" s="6">
        <f>'RETROSPECTIVE FIM Scores'!BD90</f>
        <v>0</v>
      </c>
      <c r="BE90" s="6">
        <f>'RETROSPECTIVE FIM Scores'!BE90</f>
        <v>1</v>
      </c>
      <c r="BF90" s="18">
        <f t="shared" si="13"/>
        <v>1.2105263157894737</v>
      </c>
    </row>
    <row r="91" spans="1:58" x14ac:dyDescent="0.15">
      <c r="A91" s="8">
        <v>90</v>
      </c>
      <c r="B91" s="5" t="s">
        <v>318</v>
      </c>
      <c r="C91" s="14">
        <v>27923</v>
      </c>
      <c r="D91" s="14">
        <v>41087</v>
      </c>
      <c r="E91" s="16">
        <v>41097</v>
      </c>
      <c r="F91" s="17">
        <f t="shared" si="8"/>
        <v>36</v>
      </c>
      <c r="G91" s="2" t="s">
        <v>48</v>
      </c>
      <c r="H91" s="2" t="s">
        <v>42</v>
      </c>
      <c r="I91" s="2" t="s">
        <v>319</v>
      </c>
      <c r="J91">
        <v>0</v>
      </c>
      <c r="K91" s="41">
        <v>0</v>
      </c>
      <c r="M91" s="5">
        <f t="shared" si="9"/>
        <v>10</v>
      </c>
      <c r="N91" s="5">
        <f>'RETROSPECTIVE OMeq Intake'!A91</f>
        <v>462</v>
      </c>
      <c r="O91" s="20">
        <f>'RETROSPECTIVE OMeq Intake'!B91</f>
        <v>51.333333333333336</v>
      </c>
      <c r="P91" s="21">
        <f>'RETROSPECTIVE OMeq Intake'!C91</f>
        <v>-3.3333333333333333E-2</v>
      </c>
      <c r="Q91" s="21">
        <f>'RETROSPECTIVE OMeq Intake'!D91</f>
        <v>2.3809523809523801E-4</v>
      </c>
      <c r="R91" s="9">
        <f>'RETROSPECTIVE OMeq Intake'!F91</f>
        <v>46</v>
      </c>
      <c r="S91" s="9">
        <f>LOOKUP(2,1/('RETROSPECTIVE OMeq Intake'!F91:AAC91&lt;&gt;""),'RETROSPECTIVE OMeq Intake'!F91:AAC91)</f>
        <v>44</v>
      </c>
      <c r="T91" s="9">
        <f t="shared" si="10"/>
        <v>2</v>
      </c>
      <c r="U91" s="18">
        <f t="shared" si="11"/>
        <v>0.2</v>
      </c>
      <c r="V91" s="20">
        <f>'RETROSPECTIVE Pain Scores'!A91</f>
        <v>8</v>
      </c>
      <c r="W91" s="20">
        <f>'RETROSPECTIVE Pain Scores'!B91</f>
        <v>8</v>
      </c>
      <c r="X91" s="18">
        <f>'RETROSPECTIVE Pain Scores'!C91</f>
        <v>6.0886075949367084</v>
      </c>
      <c r="Y91" s="18">
        <f>'RETROSPECTIVE Pain Scores'!D91</f>
        <v>6.166666666666667</v>
      </c>
      <c r="Z91" s="20">
        <f>'RETROSPECTIVE Pain Scores'!E91</f>
        <v>1</v>
      </c>
      <c r="AA91" s="20">
        <f>'RETROSPECTIVE Pain Scores'!F91</f>
        <v>0</v>
      </c>
      <c r="AB91" s="20">
        <f>'RETROSPECTIVE Pain Scores'!G91</f>
        <v>6</v>
      </c>
      <c r="AC91" s="20">
        <f>'RETROSPECTIVE Pain Scores'!H91</f>
        <v>12</v>
      </c>
      <c r="AD91" s="20">
        <f>'RETROSPECTIVE Pain Scores'!I91</f>
        <v>9</v>
      </c>
      <c r="AE91" s="20">
        <f>'RETROSPECTIVE Pain Scores'!J91</f>
        <v>4</v>
      </c>
      <c r="AF91" s="20">
        <f>'RETROSPECTIVE Pain Scores'!K91</f>
        <v>5</v>
      </c>
      <c r="AG91" s="20">
        <f>'RETROSPECTIVE Pain Scores'!L91</f>
        <v>8</v>
      </c>
      <c r="AH91" s="20">
        <f>'RETROSPECTIVE Pain Scores'!M91</f>
        <v>18</v>
      </c>
      <c r="AI91" s="20">
        <f>'RETROSPECTIVE Pain Scores'!N91</f>
        <v>13</v>
      </c>
      <c r="AJ91" s="20">
        <f>'RETROSPECTIVE Pain Scores'!O91</f>
        <v>3</v>
      </c>
      <c r="AK91" s="6">
        <f>SUM('RETROSPECTIVE FIM Scores'!B91:S91)</f>
        <v>61</v>
      </c>
      <c r="AL91" s="6">
        <f>SUM('RETROSPECTIVE FIM Scores'!U91:AL91)</f>
        <v>102</v>
      </c>
      <c r="AM91" s="6">
        <f t="shared" si="12"/>
        <v>41</v>
      </c>
      <c r="AN91" s="6">
        <f>'RETROSPECTIVE FIM Scores'!AN91</f>
        <v>6</v>
      </c>
      <c r="AO91" s="6">
        <f>'RETROSPECTIVE FIM Scores'!AO91</f>
        <v>0</v>
      </c>
      <c r="AP91" s="6">
        <f>'RETROSPECTIVE FIM Scores'!AP91</f>
        <v>2</v>
      </c>
      <c r="AQ91" s="6">
        <f>'RETROSPECTIVE FIM Scores'!AQ91</f>
        <v>4</v>
      </c>
      <c r="AR91" s="6">
        <f>'RETROSPECTIVE FIM Scores'!AR91</f>
        <v>1</v>
      </c>
      <c r="AS91" s="6">
        <f>'RETROSPECTIVE FIM Scores'!AS91</f>
        <v>2</v>
      </c>
      <c r="AT91" s="6">
        <f>'RETROSPECTIVE FIM Scores'!AT91</f>
        <v>3</v>
      </c>
      <c r="AU91" s="6">
        <f>'RETROSPECTIVE FIM Scores'!AU91</f>
        <v>4</v>
      </c>
      <c r="AV91" s="6">
        <f>'RETROSPECTIVE FIM Scores'!AV91</f>
        <v>4</v>
      </c>
      <c r="AW91" s="6">
        <f>'RETROSPECTIVE FIM Scores'!AW91</f>
        <v>4</v>
      </c>
      <c r="AX91" s="6">
        <f>'RETROSPECTIVE FIM Scores'!AX91</f>
        <v>3</v>
      </c>
      <c r="AY91" s="6">
        <f>'RETROSPECTIVE FIM Scores'!AY91</f>
        <v>5</v>
      </c>
      <c r="AZ91" s="6">
        <f>'RETROSPECTIVE FIM Scores'!AZ91</f>
        <v>1</v>
      </c>
      <c r="BA91" s="6">
        <f>'RETROSPECTIVE FIM Scores'!BA91</f>
        <v>0</v>
      </c>
      <c r="BB91" s="6">
        <f>'RETROSPECTIVE FIM Scores'!BB91</f>
        <v>0</v>
      </c>
      <c r="BC91" s="6">
        <f>'RETROSPECTIVE FIM Scores'!BC91</f>
        <v>2</v>
      </c>
      <c r="BD91" s="6">
        <f>'RETROSPECTIVE FIM Scores'!BD91</f>
        <v>0</v>
      </c>
      <c r="BE91" s="6">
        <f>'RETROSPECTIVE FIM Scores'!BE91</f>
        <v>0</v>
      </c>
      <c r="BF91" s="18">
        <f t="shared" si="13"/>
        <v>4.0999999999999996</v>
      </c>
    </row>
    <row r="92" spans="1:58" x14ac:dyDescent="0.15">
      <c r="A92" s="8">
        <v>91</v>
      </c>
      <c r="B92" s="5" t="s">
        <v>318</v>
      </c>
      <c r="C92" s="14">
        <v>16237</v>
      </c>
      <c r="D92" s="14">
        <v>41083</v>
      </c>
      <c r="E92" s="16">
        <v>41091</v>
      </c>
      <c r="F92" s="17">
        <f t="shared" si="8"/>
        <v>68</v>
      </c>
      <c r="G92" s="2" t="s">
        <v>48</v>
      </c>
      <c r="H92" s="2" t="s">
        <v>191</v>
      </c>
      <c r="I92" s="2" t="s">
        <v>191</v>
      </c>
      <c r="J92">
        <v>0</v>
      </c>
      <c r="K92" s="41">
        <v>0</v>
      </c>
      <c r="M92" s="5">
        <f t="shared" si="9"/>
        <v>8</v>
      </c>
      <c r="N92" s="5">
        <f>'RETROSPECTIVE OMeq Intake'!A92</f>
        <v>210</v>
      </c>
      <c r="O92" s="20">
        <f>'RETROSPECTIVE OMeq Intake'!B92</f>
        <v>30</v>
      </c>
      <c r="P92" s="21">
        <f>'RETROSPECTIVE OMeq Intake'!C92</f>
        <v>-2.5</v>
      </c>
      <c r="Q92" s="21">
        <f>'RETROSPECTIVE OMeq Intake'!D92</f>
        <v>0.14583333333333326</v>
      </c>
      <c r="R92" s="9">
        <f>'RETROSPECTIVE OMeq Intake'!F92</f>
        <v>40</v>
      </c>
      <c r="S92" s="9">
        <f>LOOKUP(2,1/('RETROSPECTIVE OMeq Intake'!F92:AAC92&lt;&gt;""),'RETROSPECTIVE OMeq Intake'!F92:AAC92)</f>
        <v>40</v>
      </c>
      <c r="T92" s="9">
        <f t="shared" si="10"/>
        <v>0</v>
      </c>
      <c r="U92" s="18">
        <f t="shared" si="11"/>
        <v>0</v>
      </c>
      <c r="V92" s="20">
        <f>'RETROSPECTIVE Pain Scores'!A92</f>
        <v>0</v>
      </c>
      <c r="W92" s="20">
        <f>'RETROSPECTIVE Pain Scores'!B92</f>
        <v>4</v>
      </c>
      <c r="X92" s="18">
        <f>'RETROSPECTIVE Pain Scores'!C92</f>
        <v>2.7894736842105261</v>
      </c>
      <c r="Y92" s="18">
        <f>'RETROSPECTIVE Pain Scores'!D92</f>
        <v>4.8181818181818183</v>
      </c>
      <c r="Z92" s="20">
        <f>'RETROSPECTIVE Pain Scores'!E92</f>
        <v>24</v>
      </c>
      <c r="AA92" s="20">
        <f>'RETROSPECTIVE Pain Scores'!F92</f>
        <v>0</v>
      </c>
      <c r="AB92" s="20">
        <f>'RETROSPECTIVE Pain Scores'!G92</f>
        <v>7</v>
      </c>
      <c r="AC92" s="20">
        <f>'RETROSPECTIVE Pain Scores'!H92</f>
        <v>2</v>
      </c>
      <c r="AD92" s="20">
        <f>'RETROSPECTIVE Pain Scores'!I92</f>
        <v>9</v>
      </c>
      <c r="AE92" s="20">
        <f>'RETROSPECTIVE Pain Scores'!J92</f>
        <v>2</v>
      </c>
      <c r="AF92" s="20">
        <f>'RETROSPECTIVE Pain Scores'!K92</f>
        <v>5</v>
      </c>
      <c r="AG92" s="20">
        <f>'RETROSPECTIVE Pain Scores'!L92</f>
        <v>1</v>
      </c>
      <c r="AH92" s="20">
        <f>'RETROSPECTIVE Pain Scores'!M92</f>
        <v>7</v>
      </c>
      <c r="AI92" s="20">
        <f>'RETROSPECTIVE Pain Scores'!N92</f>
        <v>0</v>
      </c>
      <c r="AJ92" s="20">
        <f>'RETROSPECTIVE Pain Scores'!O92</f>
        <v>0</v>
      </c>
      <c r="AK92" s="6">
        <f>SUM('RETROSPECTIVE FIM Scores'!B92:S92)</f>
        <v>74</v>
      </c>
      <c r="AL92" s="6">
        <f>SUM('RETROSPECTIVE FIM Scores'!U92:AL92)</f>
        <v>86</v>
      </c>
      <c r="AM92" s="6">
        <f t="shared" si="12"/>
        <v>12</v>
      </c>
      <c r="AN92" s="6">
        <f>'RETROSPECTIVE FIM Scores'!AN92</f>
        <v>0</v>
      </c>
      <c r="AO92" s="6">
        <f>'RETROSPECTIVE FIM Scores'!AO92</f>
        <v>0</v>
      </c>
      <c r="AP92" s="6">
        <f>'RETROSPECTIVE FIM Scores'!AP92</f>
        <v>0</v>
      </c>
      <c r="AQ92" s="6">
        <f>'RETROSPECTIVE FIM Scores'!AQ92</f>
        <v>0</v>
      </c>
      <c r="AR92" s="6">
        <f>'RETROSPECTIVE FIM Scores'!AR92</f>
        <v>0</v>
      </c>
      <c r="AS92" s="6">
        <f>'RETROSPECTIVE FIM Scores'!AS92</f>
        <v>0</v>
      </c>
      <c r="AT92" s="6">
        <f>'RETROSPECTIVE FIM Scores'!AT92</f>
        <v>3</v>
      </c>
      <c r="AU92" s="6">
        <f>'RETROSPECTIVE FIM Scores'!AU92</f>
        <v>3</v>
      </c>
      <c r="AV92" s="6">
        <f>'RETROSPECTIVE FIM Scores'!AV92</f>
        <v>3</v>
      </c>
      <c r="AW92" s="6">
        <f>'RETROSPECTIVE FIM Scores'!AW92</f>
        <v>1</v>
      </c>
      <c r="AX92" s="6">
        <f>'RETROSPECTIVE FIM Scores'!AX92</f>
        <v>3</v>
      </c>
      <c r="AY92" s="6">
        <f>'RETROSPECTIVE FIM Scores'!AY92</f>
        <v>4</v>
      </c>
      <c r="AZ92" s="6">
        <f>'RETROSPECTIVE FIM Scores'!AZ92</f>
        <v>2</v>
      </c>
      <c r="BA92" s="6">
        <f>'RETROSPECTIVE FIM Scores'!BA92</f>
        <v>-1</v>
      </c>
      <c r="BB92" s="6">
        <f>'RETROSPECTIVE FIM Scores'!BB92</f>
        <v>-1</v>
      </c>
      <c r="BC92" s="6">
        <f>'RETROSPECTIVE FIM Scores'!BC92</f>
        <v>-1</v>
      </c>
      <c r="BD92" s="6">
        <f>'RETROSPECTIVE FIM Scores'!BD92</f>
        <v>-3</v>
      </c>
      <c r="BE92" s="6">
        <f>'RETROSPECTIVE FIM Scores'!BE92</f>
        <v>-1</v>
      </c>
      <c r="BF92" s="18">
        <f t="shared" si="13"/>
        <v>1.5</v>
      </c>
    </row>
    <row r="93" spans="1:58" x14ac:dyDescent="0.15">
      <c r="A93" s="8">
        <v>92</v>
      </c>
      <c r="B93" s="5" t="s">
        <v>318</v>
      </c>
      <c r="C93" s="14">
        <v>15930</v>
      </c>
      <c r="D93" s="14">
        <v>41082</v>
      </c>
      <c r="E93" s="16">
        <v>41089</v>
      </c>
      <c r="F93" s="17">
        <f t="shared" si="8"/>
        <v>68</v>
      </c>
      <c r="G93" s="2" t="s">
        <v>48</v>
      </c>
      <c r="H93" s="2" t="s">
        <v>135</v>
      </c>
      <c r="I93" s="2" t="s">
        <v>40</v>
      </c>
      <c r="J93">
        <v>0</v>
      </c>
      <c r="K93" s="41">
        <v>0</v>
      </c>
      <c r="M93" s="5">
        <f t="shared" si="9"/>
        <v>7</v>
      </c>
      <c r="N93" s="5">
        <f>'RETROSPECTIVE OMeq Intake'!A93</f>
        <v>215</v>
      </c>
      <c r="O93" s="20">
        <f>'RETROSPECTIVE OMeq Intake'!B93</f>
        <v>35.833333333333336</v>
      </c>
      <c r="P93" s="21">
        <f>'RETROSPECTIVE OMeq Intake'!C93</f>
        <v>-2.7142857142857144</v>
      </c>
      <c r="Q93" s="21">
        <f>'RETROSPECTIVE OMeq Intake'!D93</f>
        <v>0.15707034082668597</v>
      </c>
      <c r="R93" s="9">
        <f>'RETROSPECTIVE OMeq Intake'!F93</f>
        <v>40</v>
      </c>
      <c r="S93" s="9">
        <f>LOOKUP(2,1/('RETROSPECTIVE OMeq Intake'!F93:AAC93&lt;&gt;""),'RETROSPECTIVE OMeq Intake'!F93:AAC93)</f>
        <v>30</v>
      </c>
      <c r="T93" s="9">
        <f t="shared" si="10"/>
        <v>10</v>
      </c>
      <c r="U93" s="18">
        <f t="shared" si="11"/>
        <v>1.4285714285714286</v>
      </c>
      <c r="V93" s="20">
        <f>'RETROSPECTIVE Pain Scores'!A93</f>
        <v>8</v>
      </c>
      <c r="W93" s="20">
        <f>'RETROSPECTIVE Pain Scores'!B93</f>
        <v>8</v>
      </c>
      <c r="X93" s="18">
        <f>'RETROSPECTIVE Pain Scores'!C93</f>
        <v>4.78</v>
      </c>
      <c r="Y93" s="18">
        <f>'RETROSPECTIVE Pain Scores'!D93</f>
        <v>5.4318181818181817</v>
      </c>
      <c r="Z93" s="20">
        <f>'RETROSPECTIVE Pain Scores'!E93</f>
        <v>6</v>
      </c>
      <c r="AA93" s="20">
        <f>'RETROSPECTIVE Pain Scores'!F93</f>
        <v>0</v>
      </c>
      <c r="AB93" s="20">
        <f>'RETROSPECTIVE Pain Scores'!G93</f>
        <v>5</v>
      </c>
      <c r="AC93" s="20">
        <f>'RETROSPECTIVE Pain Scores'!H93</f>
        <v>5</v>
      </c>
      <c r="AD93" s="20">
        <f>'RETROSPECTIVE Pain Scores'!I93</f>
        <v>9</v>
      </c>
      <c r="AE93" s="20">
        <f>'RETROSPECTIVE Pain Scores'!J93</f>
        <v>5</v>
      </c>
      <c r="AF93" s="20">
        <f>'RETROSPECTIVE Pain Scores'!K93</f>
        <v>5</v>
      </c>
      <c r="AG93" s="20">
        <f>'RETROSPECTIVE Pain Scores'!L93</f>
        <v>1</v>
      </c>
      <c r="AH93" s="20">
        <f>'RETROSPECTIVE Pain Scores'!M93</f>
        <v>11</v>
      </c>
      <c r="AI93" s="20">
        <f>'RETROSPECTIVE Pain Scores'!N93</f>
        <v>2</v>
      </c>
      <c r="AJ93" s="20">
        <f>'RETROSPECTIVE Pain Scores'!O93</f>
        <v>1</v>
      </c>
      <c r="AK93" s="6">
        <f>SUM('RETROSPECTIVE FIM Scores'!B93:S93)</f>
        <v>80</v>
      </c>
      <c r="AL93" s="6">
        <f>SUM('RETROSPECTIVE FIM Scores'!U93:AL93)</f>
        <v>113</v>
      </c>
      <c r="AM93" s="6">
        <f t="shared" si="12"/>
        <v>33</v>
      </c>
      <c r="AN93" s="6">
        <f>'RETROSPECTIVE FIM Scores'!AN93</f>
        <v>0</v>
      </c>
      <c r="AO93" s="6">
        <f>'RETROSPECTIVE FIM Scores'!AO93</f>
        <v>0</v>
      </c>
      <c r="AP93" s="6">
        <f>'RETROSPECTIVE FIM Scores'!AP93</f>
        <v>2</v>
      </c>
      <c r="AQ93" s="6">
        <f>'RETROSPECTIVE FIM Scores'!AQ93</f>
        <v>2</v>
      </c>
      <c r="AR93" s="6">
        <f>'RETROSPECTIVE FIM Scores'!AR93</f>
        <v>1</v>
      </c>
      <c r="AS93" s="6">
        <f>'RETROSPECTIVE FIM Scores'!AS93</f>
        <v>2</v>
      </c>
      <c r="AT93" s="6">
        <f>'RETROSPECTIVE FIM Scores'!AT93</f>
        <v>4</v>
      </c>
      <c r="AU93" s="6">
        <f>'RETROSPECTIVE FIM Scores'!AU93</f>
        <v>2</v>
      </c>
      <c r="AV93" s="6">
        <f>'RETROSPECTIVE FIM Scores'!AV93</f>
        <v>2</v>
      </c>
      <c r="AW93" s="6">
        <f>'RETROSPECTIVE FIM Scores'!AW93</f>
        <v>3</v>
      </c>
      <c r="AX93" s="6">
        <f>'RETROSPECTIVE FIM Scores'!AX93</f>
        <v>4</v>
      </c>
      <c r="AY93" s="6">
        <f>'RETROSPECTIVE FIM Scores'!AY93</f>
        <v>4</v>
      </c>
      <c r="AZ93" s="6">
        <f>'RETROSPECTIVE FIM Scores'!AZ93</f>
        <v>4</v>
      </c>
      <c r="BA93" s="6">
        <f>'RETROSPECTIVE FIM Scores'!BA93</f>
        <v>1</v>
      </c>
      <c r="BB93" s="6">
        <f>'RETROSPECTIVE FIM Scores'!BB93</f>
        <v>0</v>
      </c>
      <c r="BC93" s="6">
        <f>'RETROSPECTIVE FIM Scores'!BC93</f>
        <v>1</v>
      </c>
      <c r="BD93" s="6">
        <f>'RETROSPECTIVE FIM Scores'!BD93</f>
        <v>1</v>
      </c>
      <c r="BE93" s="6">
        <f>'RETROSPECTIVE FIM Scores'!BE93</f>
        <v>0</v>
      </c>
      <c r="BF93" s="18">
        <f t="shared" si="13"/>
        <v>4.7142857142857144</v>
      </c>
    </row>
    <row r="94" spans="1:58" x14ac:dyDescent="0.15">
      <c r="A94" s="8">
        <v>93</v>
      </c>
      <c r="B94" s="5" t="s">
        <v>318</v>
      </c>
      <c r="C94" s="14">
        <v>9801</v>
      </c>
      <c r="D94" s="14">
        <v>41082</v>
      </c>
      <c r="E94" s="16">
        <v>41102</v>
      </c>
      <c r="F94" s="17">
        <f t="shared" si="8"/>
        <v>85</v>
      </c>
      <c r="G94" s="2" t="s">
        <v>48</v>
      </c>
      <c r="H94" s="2" t="s">
        <v>135</v>
      </c>
      <c r="I94" s="2" t="s">
        <v>323</v>
      </c>
      <c r="J94">
        <v>0</v>
      </c>
      <c r="K94" s="41">
        <v>0</v>
      </c>
      <c r="M94" s="5">
        <f t="shared" si="9"/>
        <v>20</v>
      </c>
      <c r="N94" s="5">
        <f>'RETROSPECTIVE OMeq Intake'!A94</f>
        <v>172</v>
      </c>
      <c r="O94" s="20">
        <f>'RETROSPECTIVE OMeq Intake'!B94</f>
        <v>9.0526315789473681</v>
      </c>
      <c r="P94" s="21">
        <f>'RETROSPECTIVE OMeq Intake'!C94</f>
        <v>-1.9438596491228066</v>
      </c>
      <c r="Q94" s="21">
        <f>'RETROSPECTIVE OMeq Intake'!D94</f>
        <v>0.69500905797101487</v>
      </c>
      <c r="R94" s="9">
        <f>'RETROSPECTIVE OMeq Intake'!F94</f>
        <v>40</v>
      </c>
      <c r="S94" s="9">
        <f>LOOKUP(2,1/('RETROSPECTIVE OMeq Intake'!F94:AAC94&lt;&gt;""),'RETROSPECTIVE OMeq Intake'!F94:AAC94)</f>
        <v>0</v>
      </c>
      <c r="T94" s="9">
        <f t="shared" si="10"/>
        <v>40</v>
      </c>
      <c r="U94" s="18">
        <f t="shared" si="11"/>
        <v>2</v>
      </c>
      <c r="V94" s="20">
        <f>'RETROSPECTIVE Pain Scores'!A94</f>
        <v>0</v>
      </c>
      <c r="W94" s="20">
        <f>'RETROSPECTIVE Pain Scores'!B94</f>
        <v>2</v>
      </c>
      <c r="X94" s="18">
        <f>'RETROSPECTIVE Pain Scores'!C94</f>
        <v>1.6868686868686869</v>
      </c>
      <c r="Y94" s="18">
        <f>'RETROSPECTIVE Pain Scores'!D94</f>
        <v>3.7954545454545454</v>
      </c>
      <c r="Z94" s="20">
        <f>'RETROSPECTIVE Pain Scores'!E94</f>
        <v>55</v>
      </c>
      <c r="AA94" s="20">
        <f>'RETROSPECTIVE Pain Scores'!F94</f>
        <v>1</v>
      </c>
      <c r="AB94" s="20">
        <f>'RETROSPECTIVE Pain Scores'!G94</f>
        <v>19</v>
      </c>
      <c r="AC94" s="20">
        <f>'RETROSPECTIVE Pain Scores'!H94</f>
        <v>2</v>
      </c>
      <c r="AD94" s="20">
        <f>'RETROSPECTIVE Pain Scores'!I94</f>
        <v>6</v>
      </c>
      <c r="AE94" s="20">
        <f>'RETROSPECTIVE Pain Scores'!J94</f>
        <v>6</v>
      </c>
      <c r="AF94" s="20">
        <f>'RETROSPECTIVE Pain Scores'!K94</f>
        <v>4</v>
      </c>
      <c r="AG94" s="20">
        <f>'RETROSPECTIVE Pain Scores'!L94</f>
        <v>4</v>
      </c>
      <c r="AH94" s="20">
        <f>'RETROSPECTIVE Pain Scores'!M94</f>
        <v>2</v>
      </c>
      <c r="AI94" s="20">
        <f>'RETROSPECTIVE Pain Scores'!N94</f>
        <v>0</v>
      </c>
      <c r="AJ94" s="20">
        <f>'RETROSPECTIVE Pain Scores'!O94</f>
        <v>0</v>
      </c>
      <c r="AK94" s="6">
        <f>SUM('RETROSPECTIVE FIM Scores'!B94:S94)</f>
        <v>52</v>
      </c>
      <c r="AL94" s="6">
        <f>SUM('RETROSPECTIVE FIM Scores'!U94:AL94)</f>
        <v>111</v>
      </c>
      <c r="AM94" s="6">
        <f t="shared" si="12"/>
        <v>59</v>
      </c>
      <c r="AN94" s="6">
        <f>'RETROSPECTIVE FIM Scores'!AN94</f>
        <v>5</v>
      </c>
      <c r="AO94" s="6">
        <f>'RETROSPECTIVE FIM Scores'!AO94</f>
        <v>5</v>
      </c>
      <c r="AP94" s="6">
        <f>'RETROSPECTIVE FIM Scores'!AP94</f>
        <v>1</v>
      </c>
      <c r="AQ94" s="6">
        <f>'RETROSPECTIVE FIM Scores'!AQ94</f>
        <v>1</v>
      </c>
      <c r="AR94" s="6">
        <f>'RETROSPECTIVE FIM Scores'!AR94</f>
        <v>2</v>
      </c>
      <c r="AS94" s="6">
        <f>'RETROSPECTIVE FIM Scores'!AS94</f>
        <v>2</v>
      </c>
      <c r="AT94" s="6">
        <f>'RETROSPECTIVE FIM Scores'!AT94</f>
        <v>5</v>
      </c>
      <c r="AU94" s="6">
        <f>'RETROSPECTIVE FIM Scores'!AU94</f>
        <v>5</v>
      </c>
      <c r="AV94" s="6">
        <f>'RETROSPECTIVE FIM Scores'!AV94</f>
        <v>5</v>
      </c>
      <c r="AW94" s="6">
        <f>'RETROSPECTIVE FIM Scores'!AW94</f>
        <v>5</v>
      </c>
      <c r="AX94" s="6">
        <f>'RETROSPECTIVE FIM Scores'!AX94</f>
        <v>5</v>
      </c>
      <c r="AY94" s="6">
        <f>'RETROSPECTIVE FIM Scores'!AY94</f>
        <v>5</v>
      </c>
      <c r="AZ94" s="6">
        <f>'RETROSPECTIVE FIM Scores'!AZ94</f>
        <v>4</v>
      </c>
      <c r="BA94" s="6">
        <f>'RETROSPECTIVE FIM Scores'!BA94</f>
        <v>2</v>
      </c>
      <c r="BB94" s="6">
        <f>'RETROSPECTIVE FIM Scores'!BB94</f>
        <v>1</v>
      </c>
      <c r="BC94" s="6">
        <f>'RETROSPECTIVE FIM Scores'!BC94</f>
        <v>2</v>
      </c>
      <c r="BD94" s="6">
        <f>'RETROSPECTIVE FIM Scores'!BD94</f>
        <v>1</v>
      </c>
      <c r="BE94" s="6">
        <f>'RETROSPECTIVE FIM Scores'!BE94</f>
        <v>3</v>
      </c>
      <c r="BF94" s="18">
        <f t="shared" si="13"/>
        <v>2.95</v>
      </c>
    </row>
    <row r="95" spans="1:58" x14ac:dyDescent="0.15">
      <c r="A95" s="8">
        <v>94</v>
      </c>
      <c r="B95" s="5" t="s">
        <v>318</v>
      </c>
      <c r="C95" s="14">
        <v>18991</v>
      </c>
      <c r="D95" s="14">
        <v>41082</v>
      </c>
      <c r="E95" s="16">
        <v>41091</v>
      </c>
      <c r="F95" s="17">
        <f t="shared" si="8"/>
        <v>60</v>
      </c>
      <c r="G95" s="2" t="s">
        <v>280</v>
      </c>
      <c r="H95" s="2" t="s">
        <v>135</v>
      </c>
      <c r="I95" s="2" t="s">
        <v>39</v>
      </c>
      <c r="J95">
        <v>0</v>
      </c>
      <c r="K95" s="41">
        <v>1</v>
      </c>
      <c r="M95" s="5">
        <f t="shared" si="9"/>
        <v>9</v>
      </c>
      <c r="N95" s="5">
        <f>'RETROSPECTIVE OMeq Intake'!A95</f>
        <v>505</v>
      </c>
      <c r="O95" s="20">
        <f>'RETROSPECTIVE OMeq Intake'!B95</f>
        <v>63.125</v>
      </c>
      <c r="P95" s="21">
        <f>'RETROSPECTIVE OMeq Intake'!C95</f>
        <v>-3.1547619047619047</v>
      </c>
      <c r="Q95" s="21">
        <f>'RETROSPECTIVE OMeq Intake'!D95</f>
        <v>0.84126984126984095</v>
      </c>
      <c r="R95" s="9">
        <f>'RETROSPECTIVE OMeq Intake'!F95</f>
        <v>70</v>
      </c>
      <c r="S95" s="9">
        <f>LOOKUP(2,1/('RETROSPECTIVE OMeq Intake'!F95:AAC95&lt;&gt;""),'RETROSPECTIVE OMeq Intake'!F95:AAC95)</f>
        <v>50</v>
      </c>
      <c r="T95" s="9">
        <f t="shared" si="10"/>
        <v>20</v>
      </c>
      <c r="U95" s="18">
        <f t="shared" si="11"/>
        <v>2.2222222222222223</v>
      </c>
      <c r="V95" s="20">
        <f>'RETROSPECTIVE Pain Scores'!A95</f>
        <v>0</v>
      </c>
      <c r="W95" s="20">
        <f>'RETROSPECTIVE Pain Scores'!B95</f>
        <v>4</v>
      </c>
      <c r="X95" s="18">
        <f>'RETROSPECTIVE Pain Scores'!C95</f>
        <v>3.3620689655172415</v>
      </c>
      <c r="Y95" s="18">
        <f>'RETROSPECTIVE Pain Scores'!D95</f>
        <v>4.333333333333333</v>
      </c>
      <c r="Z95" s="20">
        <f>'RETROSPECTIVE Pain Scores'!E95</f>
        <v>13</v>
      </c>
      <c r="AA95" s="20">
        <f>'RETROSPECTIVE Pain Scores'!F95</f>
        <v>0</v>
      </c>
      <c r="AB95" s="20">
        <f>'RETROSPECTIVE Pain Scores'!G95</f>
        <v>9</v>
      </c>
      <c r="AC95" s="20">
        <f>'RETROSPECTIVE Pain Scores'!H95</f>
        <v>9</v>
      </c>
      <c r="AD95" s="20">
        <f>'RETROSPECTIVE Pain Scores'!I95</f>
        <v>12</v>
      </c>
      <c r="AE95" s="20">
        <f>'RETROSPECTIVE Pain Scores'!J95</f>
        <v>4</v>
      </c>
      <c r="AF95" s="20">
        <f>'RETROSPECTIVE Pain Scores'!K95</f>
        <v>3</v>
      </c>
      <c r="AG95" s="20">
        <f>'RETROSPECTIVE Pain Scores'!L95</f>
        <v>0</v>
      </c>
      <c r="AH95" s="20">
        <f>'RETROSPECTIVE Pain Scores'!M95</f>
        <v>8</v>
      </c>
      <c r="AI95" s="20">
        <f>'RETROSPECTIVE Pain Scores'!N95</f>
        <v>0</v>
      </c>
      <c r="AJ95" s="20">
        <f>'RETROSPECTIVE Pain Scores'!O95</f>
        <v>0</v>
      </c>
      <c r="AK95" s="6">
        <f>SUM('RETROSPECTIVE FIM Scores'!B95:S95)</f>
        <v>74</v>
      </c>
      <c r="AL95" s="6">
        <f>SUM('RETROSPECTIVE FIM Scores'!U95:AL95)</f>
        <v>115</v>
      </c>
      <c r="AM95" s="6">
        <f t="shared" si="12"/>
        <v>41</v>
      </c>
      <c r="AN95" s="6">
        <f>'RETROSPECTIVE FIM Scores'!AN95</f>
        <v>-1</v>
      </c>
      <c r="AO95" s="6">
        <f>'RETROSPECTIVE FIM Scores'!AO95</f>
        <v>0</v>
      </c>
      <c r="AP95" s="6">
        <f>'RETROSPECTIVE FIM Scores'!AP95</f>
        <v>0</v>
      </c>
      <c r="AQ95" s="6">
        <f>'RETROSPECTIVE FIM Scores'!AQ95</f>
        <v>2</v>
      </c>
      <c r="AR95" s="6">
        <f>'RETROSPECTIVE FIM Scores'!AR95</f>
        <v>1</v>
      </c>
      <c r="AS95" s="6">
        <f>'RETROSPECTIVE FIM Scores'!AS95</f>
        <v>2</v>
      </c>
      <c r="AT95" s="6">
        <f>'RETROSPECTIVE FIM Scores'!AT95</f>
        <v>3</v>
      </c>
      <c r="AU95" s="6">
        <f>'RETROSPECTIVE FIM Scores'!AU95</f>
        <v>3</v>
      </c>
      <c r="AV95" s="6">
        <f>'RETROSPECTIVE FIM Scores'!AV95</f>
        <v>4</v>
      </c>
      <c r="AW95" s="6">
        <f>'RETROSPECTIVE FIM Scores'!AW95</f>
        <v>4</v>
      </c>
      <c r="AX95" s="6">
        <f>'RETROSPECTIVE FIM Scores'!AX95</f>
        <v>4</v>
      </c>
      <c r="AY95" s="6">
        <f>'RETROSPECTIVE FIM Scores'!AY95</f>
        <v>5</v>
      </c>
      <c r="AZ95" s="6">
        <f>'RETROSPECTIVE FIM Scores'!AZ95</f>
        <v>5</v>
      </c>
      <c r="BA95" s="6">
        <f>'RETROSPECTIVE FIM Scores'!BA95</f>
        <v>2</v>
      </c>
      <c r="BB95" s="6">
        <f>'RETROSPECTIVE FIM Scores'!BB95</f>
        <v>2</v>
      </c>
      <c r="BC95" s="6">
        <f>'RETROSPECTIVE FIM Scores'!BC95</f>
        <v>2</v>
      </c>
      <c r="BD95" s="6">
        <f>'RETROSPECTIVE FIM Scores'!BD95</f>
        <v>1</v>
      </c>
      <c r="BE95" s="6">
        <f>'RETROSPECTIVE FIM Scores'!BE95</f>
        <v>2</v>
      </c>
      <c r="BF95" s="18">
        <f t="shared" si="13"/>
        <v>4.5555555555555554</v>
      </c>
    </row>
    <row r="96" spans="1:58" x14ac:dyDescent="0.15">
      <c r="A96" s="8">
        <v>95</v>
      </c>
      <c r="B96" s="5" t="s">
        <v>318</v>
      </c>
      <c r="C96" s="14">
        <v>13434</v>
      </c>
      <c r="D96" s="14">
        <v>41079</v>
      </c>
      <c r="E96" s="16">
        <v>41087</v>
      </c>
      <c r="F96" s="17">
        <f t="shared" si="8"/>
        <v>75</v>
      </c>
      <c r="G96" s="2" t="s">
        <v>48</v>
      </c>
      <c r="H96" s="2" t="s">
        <v>135</v>
      </c>
      <c r="I96" s="2" t="s">
        <v>325</v>
      </c>
      <c r="J96">
        <v>0</v>
      </c>
      <c r="K96" s="41">
        <v>0</v>
      </c>
      <c r="M96" s="5">
        <f t="shared" si="9"/>
        <v>8</v>
      </c>
      <c r="N96" s="5">
        <f>'RETROSPECTIVE OMeq Intake'!A96</f>
        <v>36</v>
      </c>
      <c r="O96" s="20">
        <f>'RETROSPECTIVE OMeq Intake'!B96</f>
        <v>5.1428571428571432</v>
      </c>
      <c r="P96" s="21">
        <f>'RETROSPECTIVE OMeq Intake'!C96</f>
        <v>-0.8571428571428571</v>
      </c>
      <c r="Q96" s="21">
        <f>'RETROSPECTIVE OMeq Intake'!D96</f>
        <v>0.37499999999999994</v>
      </c>
      <c r="R96" s="9">
        <f>'RETROSPECTIVE OMeq Intake'!F96</f>
        <v>4</v>
      </c>
      <c r="S96" s="9">
        <f>LOOKUP(2,1/('RETROSPECTIVE OMeq Intake'!F96:AAC96&lt;&gt;""),'RETROSPECTIVE OMeq Intake'!F96:AAC96)</f>
        <v>0</v>
      </c>
      <c r="T96" s="9">
        <f t="shared" si="10"/>
        <v>4</v>
      </c>
      <c r="U96" s="18">
        <f t="shared" si="11"/>
        <v>0.5</v>
      </c>
      <c r="V96" s="20">
        <f>'RETROSPECTIVE Pain Scores'!A96</f>
        <v>0</v>
      </c>
      <c r="W96" s="20">
        <f>'RETROSPECTIVE Pain Scores'!B96</f>
        <v>2</v>
      </c>
      <c r="X96" s="18">
        <f>'RETROSPECTIVE Pain Scores'!C96</f>
        <v>2</v>
      </c>
      <c r="Y96" s="18">
        <f>'RETROSPECTIVE Pain Scores'!D96</f>
        <v>3.3</v>
      </c>
      <c r="Z96" s="20">
        <f>'RETROSPECTIVE Pain Scores'!E96</f>
        <v>13</v>
      </c>
      <c r="AA96" s="20">
        <f>'RETROSPECTIVE Pain Scores'!F96</f>
        <v>0</v>
      </c>
      <c r="AB96" s="20">
        <f>'RETROSPECTIVE Pain Scores'!G96</f>
        <v>13</v>
      </c>
      <c r="AC96" s="20">
        <f>'RETROSPECTIVE Pain Scores'!H96</f>
        <v>2</v>
      </c>
      <c r="AD96" s="20">
        <f>'RETROSPECTIVE Pain Scores'!I96</f>
        <v>0</v>
      </c>
      <c r="AE96" s="20">
        <f>'RETROSPECTIVE Pain Scores'!J96</f>
        <v>0</v>
      </c>
      <c r="AF96" s="20">
        <f>'RETROSPECTIVE Pain Scores'!K96</f>
        <v>3</v>
      </c>
      <c r="AG96" s="20">
        <f>'RETROSPECTIVE Pain Scores'!L96</f>
        <v>0</v>
      </c>
      <c r="AH96" s="20">
        <f>'RETROSPECTIVE Pain Scores'!M96</f>
        <v>2</v>
      </c>
      <c r="AI96" s="20">
        <f>'RETROSPECTIVE Pain Scores'!N96</f>
        <v>0</v>
      </c>
      <c r="AJ96" s="20">
        <f>'RETROSPECTIVE Pain Scores'!O96</f>
        <v>0</v>
      </c>
      <c r="AK96" s="6">
        <f>SUM('RETROSPECTIVE FIM Scores'!B96:S96)</f>
        <v>80</v>
      </c>
      <c r="AL96" s="6">
        <f>SUM('RETROSPECTIVE FIM Scores'!U96:AL96)</f>
        <v>86</v>
      </c>
      <c r="AM96" s="6">
        <f t="shared" si="12"/>
        <v>6</v>
      </c>
      <c r="AN96" s="6">
        <f>'RETROSPECTIVE FIM Scores'!AN96</f>
        <v>0</v>
      </c>
      <c r="AO96" s="6">
        <f>'RETROSPECTIVE FIM Scores'!AO96</f>
        <v>0</v>
      </c>
      <c r="AP96" s="6">
        <f>'RETROSPECTIVE FIM Scores'!AP96</f>
        <v>0</v>
      </c>
      <c r="AQ96" s="6">
        <f>'RETROSPECTIVE FIM Scores'!AQ96</f>
        <v>0</v>
      </c>
      <c r="AR96" s="6">
        <f>'RETROSPECTIVE FIM Scores'!AR96</f>
        <v>0</v>
      </c>
      <c r="AS96" s="6">
        <f>'RETROSPECTIVE FIM Scores'!AS96</f>
        <v>0</v>
      </c>
      <c r="AT96" s="6">
        <f>'RETROSPECTIVE FIM Scores'!AT96</f>
        <v>0</v>
      </c>
      <c r="AU96" s="6">
        <f>'RETROSPECTIVE FIM Scores'!AU96</f>
        <v>0</v>
      </c>
      <c r="AV96" s="6">
        <f>'RETROSPECTIVE FIM Scores'!AV96</f>
        <v>0</v>
      </c>
      <c r="AW96" s="6">
        <f>'RETROSPECTIVE FIM Scores'!AW96</f>
        <v>0</v>
      </c>
      <c r="AX96" s="6">
        <f>'RETROSPECTIVE FIM Scores'!AX96</f>
        <v>2</v>
      </c>
      <c r="AY96" s="6">
        <f>'RETROSPECTIVE FIM Scores'!AY96</f>
        <v>2</v>
      </c>
      <c r="AZ96" s="6">
        <f>'RETROSPECTIVE FIM Scores'!AZ96</f>
        <v>0</v>
      </c>
      <c r="BA96" s="6">
        <f>'RETROSPECTIVE FIM Scores'!BA96</f>
        <v>0</v>
      </c>
      <c r="BB96" s="6">
        <f>'RETROSPECTIVE FIM Scores'!BB96</f>
        <v>0</v>
      </c>
      <c r="BC96" s="6">
        <f>'RETROSPECTIVE FIM Scores'!BC96</f>
        <v>1</v>
      </c>
      <c r="BD96" s="6">
        <f>'RETROSPECTIVE FIM Scores'!BD96</f>
        <v>1</v>
      </c>
      <c r="BE96" s="6">
        <f>'RETROSPECTIVE FIM Scores'!BE96</f>
        <v>0</v>
      </c>
      <c r="BF96" s="18">
        <f t="shared" si="13"/>
        <v>0.75</v>
      </c>
    </row>
    <row r="97" spans="1:58" x14ac:dyDescent="0.15">
      <c r="A97" s="8">
        <v>96</v>
      </c>
      <c r="B97" s="5" t="s">
        <v>318</v>
      </c>
      <c r="C97" s="14">
        <v>8187</v>
      </c>
      <c r="D97" s="14">
        <v>41077</v>
      </c>
      <c r="E97" s="16">
        <v>41094</v>
      </c>
      <c r="F97" s="17">
        <f t="shared" si="8"/>
        <v>90</v>
      </c>
      <c r="G97" s="2" t="s">
        <v>280</v>
      </c>
      <c r="H97" s="2" t="s">
        <v>135</v>
      </c>
      <c r="I97" s="2" t="s">
        <v>39</v>
      </c>
      <c r="J97">
        <v>0</v>
      </c>
      <c r="K97" s="41">
        <v>0</v>
      </c>
      <c r="M97" s="5">
        <f t="shared" si="9"/>
        <v>17</v>
      </c>
      <c r="N97" s="5">
        <f>'RETROSPECTIVE OMeq Intake'!A97</f>
        <v>70</v>
      </c>
      <c r="O97" s="20">
        <f>'RETROSPECTIVE OMeq Intake'!B97</f>
        <v>4.375</v>
      </c>
      <c r="P97" s="21">
        <f>'RETROSPECTIVE OMeq Intake'!C97</f>
        <v>-0.16176470588235295</v>
      </c>
      <c r="Q97" s="21">
        <f>'RETROSPECTIVE OMeq Intake'!D97</f>
        <v>1.1208893006021308E-2</v>
      </c>
      <c r="R97" s="9">
        <f>'RETROSPECTIVE OMeq Intake'!F97</f>
        <v>0</v>
      </c>
      <c r="S97" s="9">
        <f>LOOKUP(2,1/('RETROSPECTIVE OMeq Intake'!F97:AAC97&lt;&gt;""),'RETROSPECTIVE OMeq Intake'!F97:AAC97)</f>
        <v>0</v>
      </c>
      <c r="T97" s="9">
        <f t="shared" si="10"/>
        <v>0</v>
      </c>
      <c r="U97" s="18">
        <f t="shared" si="11"/>
        <v>0</v>
      </c>
      <c r="V97" s="20">
        <f>'RETROSPECTIVE Pain Scores'!A97</f>
        <v>2</v>
      </c>
      <c r="W97" s="20">
        <f>'RETROSPECTIVE Pain Scores'!B97</f>
        <v>2</v>
      </c>
      <c r="X97" s="18">
        <f>'RETROSPECTIVE Pain Scores'!C97</f>
        <v>1.5164835164835164</v>
      </c>
      <c r="Y97" s="18">
        <f>'RETROSPECTIVE Pain Scores'!D97</f>
        <v>2.76</v>
      </c>
      <c r="Z97" s="20">
        <f>'RETROSPECTIVE Pain Scores'!E97</f>
        <v>41</v>
      </c>
      <c r="AA97" s="20">
        <f>'RETROSPECTIVE Pain Scores'!F97</f>
        <v>0</v>
      </c>
      <c r="AB97" s="20">
        <f>'RETROSPECTIVE Pain Scores'!G97</f>
        <v>41</v>
      </c>
      <c r="AC97" s="20">
        <f>'RETROSPECTIVE Pain Scores'!H97</f>
        <v>1</v>
      </c>
      <c r="AD97" s="20">
        <f>'RETROSPECTIVE Pain Scores'!I97</f>
        <v>1</v>
      </c>
      <c r="AE97" s="20">
        <f>'RETROSPECTIVE Pain Scores'!J97</f>
        <v>0</v>
      </c>
      <c r="AF97" s="20">
        <f>'RETROSPECTIVE Pain Scores'!K97</f>
        <v>2</v>
      </c>
      <c r="AG97" s="20">
        <f>'RETROSPECTIVE Pain Scores'!L97</f>
        <v>3</v>
      </c>
      <c r="AH97" s="20">
        <f>'RETROSPECTIVE Pain Scores'!M97</f>
        <v>2</v>
      </c>
      <c r="AI97" s="20">
        <f>'RETROSPECTIVE Pain Scores'!N97</f>
        <v>0</v>
      </c>
      <c r="AJ97" s="20">
        <f>'RETROSPECTIVE Pain Scores'!O97</f>
        <v>0</v>
      </c>
      <c r="AK97" s="6">
        <f>SUM('RETROSPECTIVE FIM Scores'!B97:S97)</f>
        <v>43</v>
      </c>
      <c r="AL97" s="6">
        <f>SUM('RETROSPECTIVE FIM Scores'!U97:AL97)</f>
        <v>78</v>
      </c>
      <c r="AM97" s="6">
        <f t="shared" si="12"/>
        <v>35</v>
      </c>
      <c r="AN97" s="6">
        <f>'RETROSPECTIVE FIM Scores'!AN97</f>
        <v>0</v>
      </c>
      <c r="AO97" s="6">
        <f>'RETROSPECTIVE FIM Scores'!AO97</f>
        <v>0</v>
      </c>
      <c r="AP97" s="6">
        <f>'RETROSPECTIVE FIM Scores'!AP97</f>
        <v>0</v>
      </c>
      <c r="AQ97" s="6">
        <f>'RETROSPECTIVE FIM Scores'!AQ97</f>
        <v>5</v>
      </c>
      <c r="AR97" s="6">
        <f>'RETROSPECTIVE FIM Scores'!AR97</f>
        <v>3</v>
      </c>
      <c r="AS97" s="6">
        <f>'RETROSPECTIVE FIM Scores'!AS97</f>
        <v>1</v>
      </c>
      <c r="AT97" s="6">
        <f>'RETROSPECTIVE FIM Scores'!AT97</f>
        <v>3</v>
      </c>
      <c r="AU97" s="6">
        <f>'RETROSPECTIVE FIM Scores'!AU97</f>
        <v>3</v>
      </c>
      <c r="AV97" s="6">
        <f>'RETROSPECTIVE FIM Scores'!AV97</f>
        <v>4</v>
      </c>
      <c r="AW97" s="6">
        <f>'RETROSPECTIVE FIM Scores'!AW97</f>
        <v>4</v>
      </c>
      <c r="AX97" s="6">
        <f>'RETROSPECTIVE FIM Scores'!AX97</f>
        <v>5</v>
      </c>
      <c r="AY97" s="6">
        <f>'RETROSPECTIVE FIM Scores'!AY97</f>
        <v>4</v>
      </c>
      <c r="AZ97" s="6">
        <f>'RETROSPECTIVE FIM Scores'!AZ97</f>
        <v>1</v>
      </c>
      <c r="BA97" s="6">
        <f>'RETROSPECTIVE FIM Scores'!BA97</f>
        <v>0</v>
      </c>
      <c r="BB97" s="6">
        <f>'RETROSPECTIVE FIM Scores'!BB97</f>
        <v>0</v>
      </c>
      <c r="BC97" s="6">
        <f>'RETROSPECTIVE FIM Scores'!BC97</f>
        <v>2</v>
      </c>
      <c r="BD97" s="6">
        <f>'RETROSPECTIVE FIM Scores'!BD97</f>
        <v>0</v>
      </c>
      <c r="BE97" s="6">
        <f>'RETROSPECTIVE FIM Scores'!BE97</f>
        <v>0</v>
      </c>
      <c r="BF97" s="18">
        <f t="shared" si="13"/>
        <v>2.0588235294117645</v>
      </c>
    </row>
    <row r="98" spans="1:58" x14ac:dyDescent="0.15">
      <c r="A98" s="8">
        <v>97</v>
      </c>
      <c r="B98" s="5" t="s">
        <v>318</v>
      </c>
      <c r="C98" s="14">
        <v>19253</v>
      </c>
      <c r="D98" s="14">
        <v>41077</v>
      </c>
      <c r="E98" s="16">
        <v>41096</v>
      </c>
      <c r="F98" s="17">
        <f t="shared" si="8"/>
        <v>59</v>
      </c>
      <c r="G98" s="2" t="s">
        <v>48</v>
      </c>
      <c r="H98" s="2" t="s">
        <v>128</v>
      </c>
      <c r="I98" s="2" t="s">
        <v>326</v>
      </c>
      <c r="J98">
        <v>1</v>
      </c>
      <c r="K98" s="41">
        <v>1</v>
      </c>
      <c r="M98" s="5">
        <f t="shared" ref="M98:M129" si="14">INT(E98-D98)</f>
        <v>19</v>
      </c>
      <c r="N98" s="5">
        <f>'RETROSPECTIVE OMeq Intake'!A98</f>
        <v>3200</v>
      </c>
      <c r="O98" s="20">
        <f>'RETROSPECTIVE OMeq Intake'!B98</f>
        <v>177.77777777777777</v>
      </c>
      <c r="P98" s="21">
        <f>'RETROSPECTIVE OMeq Intake'!C98</f>
        <v>0.70175438596491224</v>
      </c>
      <c r="Q98" s="21">
        <f>'RETROSPECTIVE OMeq Intake'!D98</f>
        <v>0.33552631578947373</v>
      </c>
      <c r="R98" s="9">
        <f>'RETROSPECTIVE OMeq Intake'!F98</f>
        <v>170</v>
      </c>
      <c r="S98" s="9">
        <f>LOOKUP(2,1/('RETROSPECTIVE OMeq Intake'!F98:AAC98&lt;&gt;""),'RETROSPECTIVE OMeq Intake'!F98:AAC98)</f>
        <v>190</v>
      </c>
      <c r="T98" s="9">
        <f t="shared" si="10"/>
        <v>-20</v>
      </c>
      <c r="U98" s="18">
        <f t="shared" si="11"/>
        <v>-1.0526315789473684</v>
      </c>
      <c r="V98" s="20">
        <f>'RETROSPECTIVE Pain Scores'!A98</f>
        <v>8</v>
      </c>
      <c r="W98" s="20">
        <f>'RETROSPECTIVE Pain Scores'!B98</f>
        <v>8</v>
      </c>
      <c r="X98" s="18">
        <f>'RETROSPECTIVE Pain Scores'!C98</f>
        <v>4.0990099009900991</v>
      </c>
      <c r="Y98" s="18">
        <f>'RETROSPECTIVE Pain Scores'!D98</f>
        <v>5.52</v>
      </c>
      <c r="Z98" s="20">
        <f>'RETROSPECTIVE Pain Scores'!E98</f>
        <v>52</v>
      </c>
      <c r="AA98" s="20">
        <f>'RETROSPECTIVE Pain Scores'!F98</f>
        <v>0</v>
      </c>
      <c r="AB98" s="20">
        <f>'RETROSPECTIVE Pain Scores'!G98</f>
        <v>49</v>
      </c>
      <c r="AC98" s="20">
        <f>'RETROSPECTIVE Pain Scores'!H98</f>
        <v>3</v>
      </c>
      <c r="AD98" s="20">
        <f>'RETROSPECTIVE Pain Scores'!I98</f>
        <v>0</v>
      </c>
      <c r="AE98" s="20">
        <f>'RETROSPECTIVE Pain Scores'!J98</f>
        <v>8</v>
      </c>
      <c r="AF98" s="20">
        <f>'RETROSPECTIVE Pain Scores'!K98</f>
        <v>11</v>
      </c>
      <c r="AG98" s="20">
        <f>'RETROSPECTIVE Pain Scores'!L98</f>
        <v>19</v>
      </c>
      <c r="AH98" s="20">
        <f>'RETROSPECTIVE Pain Scores'!M98</f>
        <v>58</v>
      </c>
      <c r="AI98" s="20">
        <f>'RETROSPECTIVE Pain Scores'!N98</f>
        <v>2</v>
      </c>
      <c r="AJ98" s="20">
        <f>'RETROSPECTIVE Pain Scores'!O98</f>
        <v>0</v>
      </c>
      <c r="AK98" s="6">
        <f>SUM('RETROSPECTIVE FIM Scores'!B98:S98)</f>
        <v>62</v>
      </c>
      <c r="AL98" s="6">
        <f>SUM('RETROSPECTIVE FIM Scores'!U98:AL98)</f>
        <v>74</v>
      </c>
      <c r="AM98" s="6">
        <f t="shared" si="12"/>
        <v>12</v>
      </c>
      <c r="AN98" s="6">
        <f>'RETROSPECTIVE FIM Scores'!AN98</f>
        <v>0</v>
      </c>
      <c r="AO98" s="6">
        <f>'RETROSPECTIVE FIM Scores'!AO98</f>
        <v>0</v>
      </c>
      <c r="AP98" s="6">
        <f>'RETROSPECTIVE FIM Scores'!AP98</f>
        <v>0</v>
      </c>
      <c r="AQ98" s="6">
        <f>'RETROSPECTIVE FIM Scores'!AQ98</f>
        <v>2</v>
      </c>
      <c r="AR98" s="6">
        <f>'RETROSPECTIVE FIM Scores'!AR98</f>
        <v>1</v>
      </c>
      <c r="AS98" s="6">
        <f>'RETROSPECTIVE FIM Scores'!AS98</f>
        <v>1</v>
      </c>
      <c r="AT98" s="6">
        <f>'RETROSPECTIVE FIM Scores'!AT98</f>
        <v>4</v>
      </c>
      <c r="AU98" s="6">
        <f>'RETROSPECTIVE FIM Scores'!AU98</f>
        <v>0</v>
      </c>
      <c r="AV98" s="6">
        <f>'RETROSPECTIVE FIM Scores'!AV98</f>
        <v>1</v>
      </c>
      <c r="AW98" s="6">
        <f>'RETROSPECTIVE FIM Scores'!AW98</f>
        <v>0</v>
      </c>
      <c r="AX98" s="6">
        <f>'RETROSPECTIVE FIM Scores'!AX98</f>
        <v>1</v>
      </c>
      <c r="AY98" s="6">
        <f>'RETROSPECTIVE FIM Scores'!AY98</f>
        <v>0</v>
      </c>
      <c r="AZ98" s="6">
        <f>'RETROSPECTIVE FIM Scores'!AZ98</f>
        <v>1</v>
      </c>
      <c r="BA98" s="6">
        <f>'RETROSPECTIVE FIM Scores'!BA98</f>
        <v>0</v>
      </c>
      <c r="BB98" s="6">
        <f>'RETROSPECTIVE FIM Scores'!BB98</f>
        <v>0</v>
      </c>
      <c r="BC98" s="6">
        <f>'RETROSPECTIVE FIM Scores'!BC98</f>
        <v>1</v>
      </c>
      <c r="BD98" s="6">
        <f>'RETROSPECTIVE FIM Scores'!BD98</f>
        <v>0</v>
      </c>
      <c r="BE98" s="6">
        <f>'RETROSPECTIVE FIM Scores'!BE98</f>
        <v>0</v>
      </c>
      <c r="BF98" s="18">
        <f t="shared" ref="BF98:BF129" si="15">AM98/M98</f>
        <v>0.63157894736842102</v>
      </c>
    </row>
    <row r="99" spans="1:58" x14ac:dyDescent="0.15">
      <c r="A99" s="8">
        <v>98</v>
      </c>
      <c r="B99" s="5" t="s">
        <v>318</v>
      </c>
      <c r="C99" s="14">
        <v>32020</v>
      </c>
      <c r="D99" s="14">
        <v>41076</v>
      </c>
      <c r="E99" s="16">
        <v>41087</v>
      </c>
      <c r="F99" s="17">
        <f t="shared" si="8"/>
        <v>24</v>
      </c>
      <c r="G99" s="2" t="s">
        <v>280</v>
      </c>
      <c r="H99" s="2" t="s">
        <v>327</v>
      </c>
      <c r="I99" s="2" t="s">
        <v>327</v>
      </c>
      <c r="J99">
        <v>0</v>
      </c>
      <c r="K99" s="41">
        <v>0</v>
      </c>
      <c r="M99" s="5">
        <f t="shared" si="14"/>
        <v>11</v>
      </c>
      <c r="N99" s="5">
        <f>'RETROSPECTIVE OMeq Intake'!A99</f>
        <v>325</v>
      </c>
      <c r="O99" s="20">
        <f>'RETROSPECTIVE OMeq Intake'!B99</f>
        <v>32.5</v>
      </c>
      <c r="P99" s="21">
        <f>'RETROSPECTIVE OMeq Intake'!C99</f>
        <v>-1.4484848484848485</v>
      </c>
      <c r="Q99" s="21">
        <f>'RETROSPECTIVE OMeq Intake'!D99</f>
        <v>0.27895880643664689</v>
      </c>
      <c r="R99" s="9">
        <f>'RETROSPECTIVE OMeq Intake'!F99</f>
        <v>40</v>
      </c>
      <c r="S99" s="9">
        <f>LOOKUP(2,1/('RETROSPECTIVE OMeq Intake'!F99:AAC99&lt;&gt;""),'RETROSPECTIVE OMeq Intake'!F99:AAC99)</f>
        <v>30</v>
      </c>
      <c r="T99" s="9">
        <f t="shared" si="10"/>
        <v>10</v>
      </c>
      <c r="U99" s="18">
        <f t="shared" si="11"/>
        <v>0.90909090909090906</v>
      </c>
      <c r="V99" s="20">
        <f>'RETROSPECTIVE Pain Scores'!A99</f>
        <v>0</v>
      </c>
      <c r="W99" s="20">
        <f>'RETROSPECTIVE Pain Scores'!B99</f>
        <v>6</v>
      </c>
      <c r="X99" s="18">
        <f>'RETROSPECTIVE Pain Scores'!C99</f>
        <v>3.0568181818181817</v>
      </c>
      <c r="Y99" s="18">
        <f>'RETROSPECTIVE Pain Scores'!D99</f>
        <v>5.0754716981132075</v>
      </c>
      <c r="Z99" s="20">
        <f>'RETROSPECTIVE Pain Scores'!E99</f>
        <v>35</v>
      </c>
      <c r="AA99" s="20">
        <f>'RETROSPECTIVE Pain Scores'!F99</f>
        <v>0</v>
      </c>
      <c r="AB99" s="20">
        <f>'RETROSPECTIVE Pain Scores'!G99</f>
        <v>7</v>
      </c>
      <c r="AC99" s="20">
        <f>'RETROSPECTIVE Pain Scores'!H99</f>
        <v>11</v>
      </c>
      <c r="AD99" s="20">
        <f>'RETROSPECTIVE Pain Scores'!I99</f>
        <v>0</v>
      </c>
      <c r="AE99" s="20">
        <f>'RETROSPECTIVE Pain Scores'!J99</f>
        <v>6</v>
      </c>
      <c r="AF99" s="20">
        <f>'RETROSPECTIVE Pain Scores'!K99</f>
        <v>20</v>
      </c>
      <c r="AG99" s="20">
        <f>'RETROSPECTIVE Pain Scores'!L99</f>
        <v>0</v>
      </c>
      <c r="AH99" s="20">
        <f>'RETROSPECTIVE Pain Scores'!M99</f>
        <v>9</v>
      </c>
      <c r="AI99" s="20">
        <f>'RETROSPECTIVE Pain Scores'!N99</f>
        <v>0</v>
      </c>
      <c r="AJ99" s="20">
        <f>'RETROSPECTIVE Pain Scores'!O99</f>
        <v>0</v>
      </c>
      <c r="AK99" s="6">
        <f>SUM('RETROSPECTIVE FIM Scores'!B99:S99)</f>
        <v>70</v>
      </c>
      <c r="AL99" s="6">
        <f>SUM('RETROSPECTIVE FIM Scores'!U99:AL99)</f>
        <v>96</v>
      </c>
      <c r="AM99" s="6">
        <f t="shared" si="12"/>
        <v>26</v>
      </c>
      <c r="AN99" s="6">
        <f>'RETROSPECTIVE FIM Scores'!AN99</f>
        <v>0</v>
      </c>
      <c r="AO99" s="6">
        <f>'RETROSPECTIVE FIM Scores'!AO99</f>
        <v>0</v>
      </c>
      <c r="AP99" s="6">
        <f>'RETROSPECTIVE FIM Scores'!AP99</f>
        <v>0</v>
      </c>
      <c r="AQ99" s="6">
        <f>'RETROSPECTIVE FIM Scores'!AQ99</f>
        <v>7</v>
      </c>
      <c r="AR99" s="6">
        <f>'RETROSPECTIVE FIM Scores'!AR99</f>
        <v>5</v>
      </c>
      <c r="AS99" s="6">
        <f>'RETROSPECTIVE FIM Scores'!AS99</f>
        <v>0</v>
      </c>
      <c r="AT99" s="6">
        <f>'RETROSPECTIVE FIM Scores'!AT99</f>
        <v>0</v>
      </c>
      <c r="AU99" s="6">
        <f>'RETROSPECTIVE FIM Scores'!AU99</f>
        <v>0</v>
      </c>
      <c r="AV99" s="6">
        <f>'RETROSPECTIVE FIM Scores'!AV99</f>
        <v>1</v>
      </c>
      <c r="AW99" s="6">
        <f>'RETROSPECTIVE FIM Scores'!AW99</f>
        <v>5</v>
      </c>
      <c r="AX99" s="6">
        <f>'RETROSPECTIVE FIM Scores'!AX99</f>
        <v>2</v>
      </c>
      <c r="AY99" s="6">
        <f>'RETROSPECTIVE FIM Scores'!AY99</f>
        <v>2</v>
      </c>
      <c r="AZ99" s="6">
        <f>'RETROSPECTIVE FIM Scores'!AZ99</f>
        <v>1</v>
      </c>
      <c r="BA99" s="6">
        <f>'RETROSPECTIVE FIM Scores'!BA99</f>
        <v>1</v>
      </c>
      <c r="BB99" s="6">
        <f>'RETROSPECTIVE FIM Scores'!BB99</f>
        <v>0</v>
      </c>
      <c r="BC99" s="6">
        <f>'RETROSPECTIVE FIM Scores'!BC99</f>
        <v>1</v>
      </c>
      <c r="BD99" s="6">
        <f>'RETROSPECTIVE FIM Scores'!BD99</f>
        <v>1</v>
      </c>
      <c r="BE99" s="6">
        <f>'RETROSPECTIVE FIM Scores'!BE99</f>
        <v>0</v>
      </c>
      <c r="BF99" s="18">
        <f t="shared" si="15"/>
        <v>2.3636363636363638</v>
      </c>
    </row>
    <row r="100" spans="1:58" x14ac:dyDescent="0.15">
      <c r="A100" s="8">
        <v>99</v>
      </c>
      <c r="B100" s="5" t="s">
        <v>318</v>
      </c>
      <c r="C100" s="14">
        <v>11849</v>
      </c>
      <c r="D100" s="14">
        <v>41076</v>
      </c>
      <c r="E100" s="16">
        <v>41087</v>
      </c>
      <c r="F100" s="17">
        <f t="shared" si="8"/>
        <v>80</v>
      </c>
      <c r="G100" s="2" t="s">
        <v>280</v>
      </c>
      <c r="H100" s="2" t="s">
        <v>135</v>
      </c>
      <c r="I100" s="2" t="s">
        <v>40</v>
      </c>
      <c r="J100">
        <v>0</v>
      </c>
      <c r="K100" s="41">
        <v>1</v>
      </c>
      <c r="M100" s="5">
        <f t="shared" si="14"/>
        <v>11</v>
      </c>
      <c r="N100" s="5">
        <f>'RETROSPECTIVE OMeq Intake'!A100</f>
        <v>52</v>
      </c>
      <c r="O100" s="20">
        <f>'RETROSPECTIVE OMeq Intake'!B100</f>
        <v>5.2</v>
      </c>
      <c r="P100" s="21">
        <f>'RETROSPECTIVE OMeq Intake'!C100</f>
        <v>-0.24242424242424238</v>
      </c>
      <c r="Q100" s="21">
        <f>'RETROSPECTIVE OMeq Intake'!D100</f>
        <v>2.2698899103393483E-2</v>
      </c>
      <c r="R100" s="9">
        <f>'RETROSPECTIVE OMeq Intake'!F100</f>
        <v>0</v>
      </c>
      <c r="S100" s="9">
        <f>LOOKUP(2,1/('RETROSPECTIVE OMeq Intake'!F100:AAC100&lt;&gt;""),'RETROSPECTIVE OMeq Intake'!F100:AAC100)</f>
        <v>5</v>
      </c>
      <c r="T100" s="9">
        <f t="shared" si="10"/>
        <v>-5</v>
      </c>
      <c r="U100" s="18">
        <f t="shared" si="11"/>
        <v>-0.45454545454545453</v>
      </c>
      <c r="V100" s="20">
        <f>'RETROSPECTIVE Pain Scores'!A100</f>
        <v>0</v>
      </c>
      <c r="W100" s="20">
        <f>'RETROSPECTIVE Pain Scores'!B100</f>
        <v>4</v>
      </c>
      <c r="X100" s="18">
        <f>'RETROSPECTIVE Pain Scores'!C100</f>
        <v>0.7021276595744681</v>
      </c>
      <c r="Y100" s="18">
        <f>'RETROSPECTIVE Pain Scores'!D100</f>
        <v>4.125</v>
      </c>
      <c r="Z100" s="20">
        <f>'RETROSPECTIVE Pain Scores'!E100</f>
        <v>39</v>
      </c>
      <c r="AA100" s="20">
        <f>'RETROSPECTIVE Pain Scores'!F100</f>
        <v>0</v>
      </c>
      <c r="AB100" s="20">
        <f>'RETROSPECTIVE Pain Scores'!G100</f>
        <v>2</v>
      </c>
      <c r="AC100" s="20">
        <f>'RETROSPECTIVE Pain Scores'!H100</f>
        <v>1</v>
      </c>
      <c r="AD100" s="20">
        <f>'RETROSPECTIVE Pain Scores'!I100</f>
        <v>2</v>
      </c>
      <c r="AE100" s="20">
        <f>'RETROSPECTIVE Pain Scores'!J100</f>
        <v>2</v>
      </c>
      <c r="AF100" s="20">
        <f>'RETROSPECTIVE Pain Scores'!K100</f>
        <v>0</v>
      </c>
      <c r="AG100" s="20">
        <f>'RETROSPECTIVE Pain Scores'!L100</f>
        <v>0</v>
      </c>
      <c r="AH100" s="20">
        <f>'RETROSPECTIVE Pain Scores'!M100</f>
        <v>1</v>
      </c>
      <c r="AI100" s="20">
        <f>'RETROSPECTIVE Pain Scores'!N100</f>
        <v>0</v>
      </c>
      <c r="AJ100" s="20">
        <f>'RETROSPECTIVE Pain Scores'!O100</f>
        <v>0</v>
      </c>
      <c r="AK100" s="6">
        <f>SUM('RETROSPECTIVE FIM Scores'!B100:S100)</f>
        <v>60</v>
      </c>
      <c r="AL100" s="6">
        <f>SUM('RETROSPECTIVE FIM Scores'!U100:AL100)</f>
        <v>92</v>
      </c>
      <c r="AM100" s="6">
        <f t="shared" si="12"/>
        <v>32</v>
      </c>
      <c r="AN100" s="6">
        <f>'RETROSPECTIVE FIM Scores'!AN100</f>
        <v>0</v>
      </c>
      <c r="AO100" s="6">
        <f>'RETROSPECTIVE FIM Scores'!AO100</f>
        <v>0</v>
      </c>
      <c r="AP100" s="6">
        <f>'RETROSPECTIVE FIM Scores'!AP100</f>
        <v>2</v>
      </c>
      <c r="AQ100" s="6">
        <f>'RETROSPECTIVE FIM Scores'!AQ100</f>
        <v>2</v>
      </c>
      <c r="AR100" s="6">
        <f>'RETROSPECTIVE FIM Scores'!AR100</f>
        <v>0</v>
      </c>
      <c r="AS100" s="6">
        <f>'RETROSPECTIVE FIM Scores'!AS100</f>
        <v>0</v>
      </c>
      <c r="AT100" s="6">
        <f>'RETROSPECTIVE FIM Scores'!AT100</f>
        <v>4</v>
      </c>
      <c r="AU100" s="6">
        <f>'RETROSPECTIVE FIM Scores'!AU100</f>
        <v>4</v>
      </c>
      <c r="AV100" s="6">
        <f>'RETROSPECTIVE FIM Scores'!AV100</f>
        <v>4</v>
      </c>
      <c r="AW100" s="6">
        <f>'RETROSPECTIVE FIM Scores'!AW100</f>
        <v>3</v>
      </c>
      <c r="AX100" s="6">
        <f>'RETROSPECTIVE FIM Scores'!AX100</f>
        <v>4</v>
      </c>
      <c r="AY100" s="6">
        <f>'RETROSPECTIVE FIM Scores'!AY100</f>
        <v>4</v>
      </c>
      <c r="AZ100" s="6">
        <f>'RETROSPECTIVE FIM Scores'!AZ100</f>
        <v>0</v>
      </c>
      <c r="BA100" s="6">
        <f>'RETROSPECTIVE FIM Scores'!BA100</f>
        <v>1</v>
      </c>
      <c r="BB100" s="6">
        <f>'RETROSPECTIVE FIM Scores'!BB100</f>
        <v>0</v>
      </c>
      <c r="BC100" s="6">
        <f>'RETROSPECTIVE FIM Scores'!BC100</f>
        <v>2</v>
      </c>
      <c r="BD100" s="6">
        <f>'RETROSPECTIVE FIM Scores'!BD100</f>
        <v>1</v>
      </c>
      <c r="BE100" s="6">
        <f>'RETROSPECTIVE FIM Scores'!BE100</f>
        <v>1</v>
      </c>
      <c r="BF100" s="18">
        <f t="shared" si="15"/>
        <v>2.9090909090909092</v>
      </c>
    </row>
    <row r="101" spans="1:58" x14ac:dyDescent="0.15">
      <c r="A101" s="8">
        <v>100</v>
      </c>
      <c r="B101" s="5" t="s">
        <v>318</v>
      </c>
      <c r="C101" s="14">
        <v>13210</v>
      </c>
      <c r="D101" s="14">
        <v>41074</v>
      </c>
      <c r="E101" s="16">
        <v>41083</v>
      </c>
      <c r="F101" s="17">
        <f t="shared" si="8"/>
        <v>76</v>
      </c>
      <c r="G101" s="2" t="s">
        <v>48</v>
      </c>
      <c r="H101" s="2" t="s">
        <v>135</v>
      </c>
      <c r="I101" s="2" t="s">
        <v>40</v>
      </c>
      <c r="J101">
        <v>0</v>
      </c>
      <c r="K101" s="41">
        <v>1</v>
      </c>
      <c r="M101" s="5">
        <f t="shared" si="14"/>
        <v>9</v>
      </c>
      <c r="N101" s="5">
        <f>'RETROSPECTIVE OMeq Intake'!A101</f>
        <v>315</v>
      </c>
      <c r="O101" s="20">
        <f>'RETROSPECTIVE OMeq Intake'!B101</f>
        <v>39.375</v>
      </c>
      <c r="P101" s="21">
        <f>'RETROSPECTIVE OMeq Intake'!C101</f>
        <v>-3.3214285714285716</v>
      </c>
      <c r="Q101" s="21">
        <f>'RETROSPECTIVE OMeq Intake'!D101</f>
        <v>0.56102834655884426</v>
      </c>
      <c r="R101" s="9">
        <f>'RETROSPECTIVE OMeq Intake'!F101</f>
        <v>40</v>
      </c>
      <c r="S101" s="9">
        <f>LOOKUP(2,1/('RETROSPECTIVE OMeq Intake'!F101:AAC101&lt;&gt;""),'RETROSPECTIVE OMeq Intake'!F101:AAC101)</f>
        <v>27</v>
      </c>
      <c r="T101" s="9">
        <f t="shared" si="10"/>
        <v>13</v>
      </c>
      <c r="U101" s="18">
        <f t="shared" si="11"/>
        <v>1.4444444444444444</v>
      </c>
      <c r="V101" s="20">
        <f>'RETROSPECTIVE Pain Scores'!A101</f>
        <v>0</v>
      </c>
      <c r="W101" s="20">
        <f>'RETROSPECTIVE Pain Scores'!B101</f>
        <v>8</v>
      </c>
      <c r="X101" s="18">
        <f>'RETROSPECTIVE Pain Scores'!C101</f>
        <v>3.3207547169811322</v>
      </c>
      <c r="Y101" s="18">
        <f>'RETROSPECTIVE Pain Scores'!D101</f>
        <v>5.5</v>
      </c>
      <c r="Z101" s="20">
        <f>'RETROSPECTIVE Pain Scores'!E101</f>
        <v>21</v>
      </c>
      <c r="AA101" s="20">
        <f>'RETROSPECTIVE Pain Scores'!F101</f>
        <v>0</v>
      </c>
      <c r="AB101" s="20">
        <f>'RETROSPECTIVE Pain Scores'!G101</f>
        <v>4</v>
      </c>
      <c r="AC101" s="20">
        <f>'RETROSPECTIVE Pain Scores'!H101</f>
        <v>3</v>
      </c>
      <c r="AD101" s="20">
        <f>'RETROSPECTIVE Pain Scores'!I101</f>
        <v>7</v>
      </c>
      <c r="AE101" s="20">
        <f>'RETROSPECTIVE Pain Scores'!J101</f>
        <v>2</v>
      </c>
      <c r="AF101" s="20">
        <f>'RETROSPECTIVE Pain Scores'!K101</f>
        <v>4</v>
      </c>
      <c r="AG101" s="20">
        <f>'RETROSPECTIVE Pain Scores'!L101</f>
        <v>0</v>
      </c>
      <c r="AH101" s="20">
        <f>'RETROSPECTIVE Pain Scores'!M101</f>
        <v>11</v>
      </c>
      <c r="AI101" s="20">
        <f>'RETROSPECTIVE Pain Scores'!N101</f>
        <v>1</v>
      </c>
      <c r="AJ101" s="20">
        <f>'RETROSPECTIVE Pain Scores'!O101</f>
        <v>0</v>
      </c>
      <c r="AK101" s="6">
        <f>SUM('RETROSPECTIVE FIM Scores'!B101:S101)</f>
        <v>76</v>
      </c>
      <c r="AL101" s="6">
        <f>SUM('RETROSPECTIVE FIM Scores'!U101:AL101)</f>
        <v>104</v>
      </c>
      <c r="AM101" s="6">
        <f t="shared" si="12"/>
        <v>28</v>
      </c>
      <c r="AN101" s="6">
        <f>'RETROSPECTIVE FIM Scores'!AN101</f>
        <v>0</v>
      </c>
      <c r="AO101" s="6">
        <f>'RETROSPECTIVE FIM Scores'!AO101</f>
        <v>0</v>
      </c>
      <c r="AP101" s="6">
        <f>'RETROSPECTIVE FIM Scores'!AP101</f>
        <v>0</v>
      </c>
      <c r="AQ101" s="6">
        <f>'RETROSPECTIVE FIM Scores'!AQ101</f>
        <v>2</v>
      </c>
      <c r="AR101" s="6">
        <f>'RETROSPECTIVE FIM Scores'!AR101</f>
        <v>0</v>
      </c>
      <c r="AS101" s="6">
        <f>'RETROSPECTIVE FIM Scores'!AS101</f>
        <v>1</v>
      </c>
      <c r="AT101" s="6">
        <f>'RETROSPECTIVE FIM Scores'!AT101</f>
        <v>4</v>
      </c>
      <c r="AU101" s="6">
        <f>'RETROSPECTIVE FIM Scores'!AU101</f>
        <v>2</v>
      </c>
      <c r="AV101" s="6">
        <f>'RETROSPECTIVE FIM Scores'!AV101</f>
        <v>4</v>
      </c>
      <c r="AW101" s="6">
        <f>'RETROSPECTIVE FIM Scores'!AW101</f>
        <v>1</v>
      </c>
      <c r="AX101" s="6">
        <f>'RETROSPECTIVE FIM Scores'!AX101</f>
        <v>4</v>
      </c>
      <c r="AY101" s="6">
        <f>'RETROSPECTIVE FIM Scores'!AY101</f>
        <v>4</v>
      </c>
      <c r="AZ101" s="6">
        <f>'RETROSPECTIVE FIM Scores'!AZ101</f>
        <v>3</v>
      </c>
      <c r="BA101" s="6">
        <f>'RETROSPECTIVE FIM Scores'!BA101</f>
        <v>0</v>
      </c>
      <c r="BB101" s="6">
        <f>'RETROSPECTIVE FIM Scores'!BB101</f>
        <v>1</v>
      </c>
      <c r="BC101" s="6">
        <f>'RETROSPECTIVE FIM Scores'!BC101</f>
        <v>0</v>
      </c>
      <c r="BD101" s="6">
        <f>'RETROSPECTIVE FIM Scores'!BD101</f>
        <v>1</v>
      </c>
      <c r="BE101" s="6">
        <f>'RETROSPECTIVE FIM Scores'!BE101</f>
        <v>1</v>
      </c>
      <c r="BF101" s="18">
        <f t="shared" si="15"/>
        <v>3.1111111111111112</v>
      </c>
    </row>
    <row r="102" spans="1:58" x14ac:dyDescent="0.15">
      <c r="A102" s="8">
        <v>101</v>
      </c>
      <c r="B102" s="5" t="s">
        <v>318</v>
      </c>
      <c r="C102" s="14">
        <v>15905</v>
      </c>
      <c r="D102" s="14">
        <v>41074</v>
      </c>
      <c r="E102" s="16">
        <v>41094</v>
      </c>
      <c r="F102" s="17">
        <f t="shared" si="8"/>
        <v>68</v>
      </c>
      <c r="G102" s="2" t="s">
        <v>280</v>
      </c>
      <c r="H102" s="2" t="s">
        <v>179</v>
      </c>
      <c r="I102" s="2" t="s">
        <v>180</v>
      </c>
      <c r="J102">
        <v>0</v>
      </c>
      <c r="K102" s="41">
        <v>1</v>
      </c>
      <c r="M102" s="5">
        <f t="shared" si="14"/>
        <v>20</v>
      </c>
      <c r="N102" s="5">
        <f>'RETROSPECTIVE OMeq Intake'!A102</f>
        <v>1067</v>
      </c>
      <c r="O102" s="20">
        <f>'RETROSPECTIVE OMeq Intake'!B102</f>
        <v>56.157894736842103</v>
      </c>
      <c r="P102" s="21">
        <f>'RETROSPECTIVE OMeq Intake'!C102</f>
        <v>-2.9842105263157896</v>
      </c>
      <c r="Q102" s="21">
        <f>'RETROSPECTIVE OMeq Intake'!D102</f>
        <v>0.66769148759415164</v>
      </c>
      <c r="R102" s="9">
        <f>'RETROSPECTIVE OMeq Intake'!F102</f>
        <v>80</v>
      </c>
      <c r="S102" s="9">
        <f>LOOKUP(2,1/('RETROSPECTIVE OMeq Intake'!F102:AAC102&lt;&gt;""),'RETROSPECTIVE OMeq Intake'!F102:AAC102)</f>
        <v>0</v>
      </c>
      <c r="T102" s="9">
        <f t="shared" si="10"/>
        <v>80</v>
      </c>
      <c r="U102" s="18">
        <f t="shared" si="11"/>
        <v>4</v>
      </c>
      <c r="V102" s="20">
        <f>'RETROSPECTIVE Pain Scores'!A102</f>
        <v>0</v>
      </c>
      <c r="W102" s="20">
        <f>'RETROSPECTIVE Pain Scores'!B102</f>
        <v>2</v>
      </c>
      <c r="X102" s="18">
        <f>'RETROSPECTIVE Pain Scores'!C102</f>
        <v>0.76699029126213591</v>
      </c>
      <c r="Y102" s="18">
        <f>'RETROSPECTIVE Pain Scores'!D102</f>
        <v>4.3888888888888893</v>
      </c>
      <c r="Z102" s="20">
        <f>'RETROSPECTIVE Pain Scores'!E102</f>
        <v>85</v>
      </c>
      <c r="AA102" s="20">
        <f>'RETROSPECTIVE Pain Scores'!F102</f>
        <v>0</v>
      </c>
      <c r="AB102" s="20">
        <f>'RETROSPECTIVE Pain Scores'!G102</f>
        <v>5</v>
      </c>
      <c r="AC102" s="20">
        <f>'RETROSPECTIVE Pain Scores'!H102</f>
        <v>2</v>
      </c>
      <c r="AD102" s="20">
        <f>'RETROSPECTIVE Pain Scores'!I102</f>
        <v>3</v>
      </c>
      <c r="AE102" s="20">
        <f>'RETROSPECTIVE Pain Scores'!J102</f>
        <v>3</v>
      </c>
      <c r="AF102" s="20">
        <f>'RETROSPECTIVE Pain Scores'!K102</f>
        <v>2</v>
      </c>
      <c r="AG102" s="20">
        <f>'RETROSPECTIVE Pain Scores'!L102</f>
        <v>0</v>
      </c>
      <c r="AH102" s="20">
        <f>'RETROSPECTIVE Pain Scores'!M102</f>
        <v>3</v>
      </c>
      <c r="AI102" s="20">
        <f>'RETROSPECTIVE Pain Scores'!N102</f>
        <v>0</v>
      </c>
      <c r="AJ102" s="20">
        <f>'RETROSPECTIVE Pain Scores'!O102</f>
        <v>0</v>
      </c>
      <c r="AK102" s="6">
        <f>SUM('RETROSPECTIVE FIM Scores'!B102:S102)</f>
        <v>81</v>
      </c>
      <c r="AL102" s="6">
        <f>SUM('RETROSPECTIVE FIM Scores'!U102:AL102)</f>
        <v>110</v>
      </c>
      <c r="AM102" s="6">
        <f t="shared" si="12"/>
        <v>29</v>
      </c>
      <c r="AN102" s="6">
        <f>'RETROSPECTIVE FIM Scores'!AN102</f>
        <v>0</v>
      </c>
      <c r="AO102" s="6">
        <f>'RETROSPECTIVE FIM Scores'!AO102</f>
        <v>1</v>
      </c>
      <c r="AP102" s="6">
        <f>'RETROSPECTIVE FIM Scores'!AP102</f>
        <v>0</v>
      </c>
      <c r="AQ102" s="6">
        <f>'RETROSPECTIVE FIM Scores'!AQ102</f>
        <v>1</v>
      </c>
      <c r="AR102" s="6">
        <f>'RETROSPECTIVE FIM Scores'!AR102</f>
        <v>2</v>
      </c>
      <c r="AS102" s="6">
        <f>'RETROSPECTIVE FIM Scores'!AS102</f>
        <v>7</v>
      </c>
      <c r="AT102" s="6">
        <f>'RETROSPECTIVE FIM Scores'!AT102</f>
        <v>3</v>
      </c>
      <c r="AU102" s="6">
        <f>'RETROSPECTIVE FIM Scores'!AU102</f>
        <v>1</v>
      </c>
      <c r="AV102" s="6">
        <f>'RETROSPECTIVE FIM Scores'!AV102</f>
        <v>2</v>
      </c>
      <c r="AW102" s="6">
        <f>'RETROSPECTIVE FIM Scores'!AW102</f>
        <v>0</v>
      </c>
      <c r="AX102" s="6">
        <f>'RETROSPECTIVE FIM Scores'!AX102</f>
        <v>4</v>
      </c>
      <c r="AY102" s="6">
        <f>'RETROSPECTIVE FIM Scores'!AY102</f>
        <v>4</v>
      </c>
      <c r="AZ102" s="6">
        <f>'RETROSPECTIVE FIM Scores'!AZ102</f>
        <v>3</v>
      </c>
      <c r="BA102" s="6">
        <f>'RETROSPECTIVE FIM Scores'!BA102</f>
        <v>0</v>
      </c>
      <c r="BB102" s="6">
        <f>'RETROSPECTIVE FIM Scores'!BB102</f>
        <v>0</v>
      </c>
      <c r="BC102" s="6">
        <f>'RETROSPECTIVE FIM Scores'!BC102</f>
        <v>1</v>
      </c>
      <c r="BD102" s="6">
        <f>'RETROSPECTIVE FIM Scores'!BD102</f>
        <v>0</v>
      </c>
      <c r="BE102" s="6">
        <f>'RETROSPECTIVE FIM Scores'!BE102</f>
        <v>0</v>
      </c>
      <c r="BF102" s="18">
        <f t="shared" si="15"/>
        <v>1.45</v>
      </c>
    </row>
    <row r="103" spans="1:58" x14ac:dyDescent="0.15">
      <c r="A103" s="8">
        <v>102</v>
      </c>
      <c r="B103" s="5" t="s">
        <v>318</v>
      </c>
      <c r="C103" s="14">
        <v>22248</v>
      </c>
      <c r="D103" s="14">
        <v>41072</v>
      </c>
      <c r="E103" s="16">
        <v>41086</v>
      </c>
      <c r="F103" s="17">
        <f t="shared" si="8"/>
        <v>51</v>
      </c>
      <c r="G103" s="2" t="s">
        <v>280</v>
      </c>
      <c r="H103" s="2" t="s">
        <v>179</v>
      </c>
      <c r="I103" s="2" t="s">
        <v>180</v>
      </c>
      <c r="J103">
        <v>0</v>
      </c>
      <c r="K103" s="41">
        <v>0</v>
      </c>
      <c r="M103" s="5">
        <f t="shared" si="14"/>
        <v>14</v>
      </c>
      <c r="N103" s="5">
        <f>'RETROSPECTIVE OMeq Intake'!A103</f>
        <v>380</v>
      </c>
      <c r="O103" s="20">
        <f>'RETROSPECTIVE OMeq Intake'!B103</f>
        <v>29.23076923076923</v>
      </c>
      <c r="P103" s="21">
        <f>'RETROSPECTIVE OMeq Intake'!C103</f>
        <v>-1.3186813186813187</v>
      </c>
      <c r="Q103" s="21">
        <f>'RETROSPECTIVE OMeq Intake'!D103</f>
        <v>0.15126050420168069</v>
      </c>
      <c r="R103" s="9">
        <f>'RETROSPECTIVE OMeq Intake'!F103</f>
        <v>10</v>
      </c>
      <c r="S103" s="9">
        <f>LOOKUP(2,1/('RETROSPECTIVE OMeq Intake'!F103:AAC103&lt;&gt;""),'RETROSPECTIVE OMeq Intake'!F103:AAC103)</f>
        <v>20</v>
      </c>
      <c r="T103" s="9">
        <f t="shared" si="10"/>
        <v>-10</v>
      </c>
      <c r="U103" s="18">
        <f t="shared" si="11"/>
        <v>-0.7142857142857143</v>
      </c>
      <c r="V103" s="20">
        <f>'RETROSPECTIVE Pain Scores'!A103</f>
        <v>0</v>
      </c>
      <c r="W103" s="20">
        <f>'RETROSPECTIVE Pain Scores'!B103</f>
        <v>2</v>
      </c>
      <c r="X103" s="18">
        <f>'RETROSPECTIVE Pain Scores'!C103</f>
        <v>4.04</v>
      </c>
      <c r="Y103" s="18">
        <f>'RETROSPECTIVE Pain Scores'!D103</f>
        <v>5.7714285714285714</v>
      </c>
      <c r="Z103" s="20">
        <f>'RETROSPECTIVE Pain Scores'!E103</f>
        <v>30</v>
      </c>
      <c r="AA103" s="20">
        <f>'RETROSPECTIVE Pain Scores'!F103</f>
        <v>0</v>
      </c>
      <c r="AB103" s="20">
        <f>'RETROSPECTIVE Pain Scores'!G103</f>
        <v>16</v>
      </c>
      <c r="AC103" s="20">
        <f>'RETROSPECTIVE Pain Scores'!H103</f>
        <v>4</v>
      </c>
      <c r="AD103" s="20">
        <f>'RETROSPECTIVE Pain Scores'!I103</f>
        <v>14</v>
      </c>
      <c r="AE103" s="20">
        <f>'RETROSPECTIVE Pain Scores'!J103</f>
        <v>2</v>
      </c>
      <c r="AF103" s="20">
        <f>'RETROSPECTIVE Pain Scores'!K103</f>
        <v>5</v>
      </c>
      <c r="AG103" s="20">
        <f>'RETROSPECTIVE Pain Scores'!L103</f>
        <v>2</v>
      </c>
      <c r="AH103" s="20">
        <f>'RETROSPECTIVE Pain Scores'!M103</f>
        <v>6</v>
      </c>
      <c r="AI103" s="20">
        <f>'RETROSPECTIVE Pain Scores'!N103</f>
        <v>8</v>
      </c>
      <c r="AJ103" s="20">
        <f>'RETROSPECTIVE Pain Scores'!O103</f>
        <v>13</v>
      </c>
      <c r="AK103" s="6">
        <f>SUM('RETROSPECTIVE FIM Scores'!B103:S103)</f>
        <v>74</v>
      </c>
      <c r="AL103" s="6">
        <f>SUM('RETROSPECTIVE FIM Scores'!U103:AL103)</f>
        <v>94</v>
      </c>
      <c r="AM103" s="6">
        <f t="shared" si="12"/>
        <v>20</v>
      </c>
      <c r="AN103" s="6">
        <f>'RETROSPECTIVE FIM Scores'!AN103</f>
        <v>2</v>
      </c>
      <c r="AO103" s="6">
        <f>'RETROSPECTIVE FIM Scores'!AO103</f>
        <v>-1</v>
      </c>
      <c r="AP103" s="6">
        <f>'RETROSPECTIVE FIM Scores'!AP103</f>
        <v>2</v>
      </c>
      <c r="AQ103" s="6">
        <f>'RETROSPECTIVE FIM Scores'!AQ103</f>
        <v>2</v>
      </c>
      <c r="AR103" s="6">
        <f>'RETROSPECTIVE FIM Scores'!AR103</f>
        <v>0</v>
      </c>
      <c r="AS103" s="6">
        <f>'RETROSPECTIVE FIM Scores'!AS103</f>
        <v>1</v>
      </c>
      <c r="AT103" s="6">
        <f>'RETROSPECTIVE FIM Scores'!AT103</f>
        <v>0</v>
      </c>
      <c r="AU103" s="6">
        <f>'RETROSPECTIVE FIM Scores'!AU103</f>
        <v>0</v>
      </c>
      <c r="AV103" s="6">
        <f>'RETROSPECTIVE FIM Scores'!AV103</f>
        <v>3</v>
      </c>
      <c r="AW103" s="6">
        <f>'RETROSPECTIVE FIM Scores'!AW103</f>
        <v>5</v>
      </c>
      <c r="AX103" s="6">
        <f>'RETROSPECTIVE FIM Scores'!AX103</f>
        <v>2</v>
      </c>
      <c r="AY103" s="6">
        <f>'RETROSPECTIVE FIM Scores'!AY103</f>
        <v>3</v>
      </c>
      <c r="AZ103" s="6">
        <f>'RETROSPECTIVE FIM Scores'!AZ103</f>
        <v>0</v>
      </c>
      <c r="BA103" s="6">
        <f>'RETROSPECTIVE FIM Scores'!BA103</f>
        <v>0</v>
      </c>
      <c r="BB103" s="6">
        <f>'RETROSPECTIVE FIM Scores'!BB103</f>
        <v>0</v>
      </c>
      <c r="BC103" s="6">
        <f>'RETROSPECTIVE FIM Scores'!BC103</f>
        <v>1</v>
      </c>
      <c r="BD103" s="6">
        <f>'RETROSPECTIVE FIM Scores'!BD103</f>
        <v>0</v>
      </c>
      <c r="BE103" s="6">
        <f>'RETROSPECTIVE FIM Scores'!BE103</f>
        <v>0</v>
      </c>
      <c r="BF103" s="18">
        <f t="shared" si="15"/>
        <v>1.4285714285714286</v>
      </c>
    </row>
    <row r="104" spans="1:58" x14ac:dyDescent="0.15">
      <c r="A104" s="8">
        <v>103</v>
      </c>
      <c r="B104" s="5" t="s">
        <v>318</v>
      </c>
      <c r="C104" s="14">
        <v>17441</v>
      </c>
      <c r="D104" s="14">
        <v>41076</v>
      </c>
      <c r="E104" s="16">
        <v>41086</v>
      </c>
      <c r="F104" s="17">
        <f t="shared" si="8"/>
        <v>64</v>
      </c>
      <c r="G104" s="2" t="s">
        <v>48</v>
      </c>
      <c r="H104" s="2" t="s">
        <v>128</v>
      </c>
      <c r="I104" s="2" t="s">
        <v>129</v>
      </c>
      <c r="J104">
        <v>0</v>
      </c>
      <c r="K104" s="41">
        <v>0</v>
      </c>
      <c r="M104" s="5">
        <f t="shared" si="14"/>
        <v>10</v>
      </c>
      <c r="N104" s="5">
        <f>'RETROSPECTIVE OMeq Intake'!A104</f>
        <v>260</v>
      </c>
      <c r="O104" s="20">
        <f>'RETROSPECTIVE OMeq Intake'!B104</f>
        <v>28.888888888888889</v>
      </c>
      <c r="P104" s="21">
        <f>'RETROSPECTIVE OMeq Intake'!C104</f>
        <v>-0.25</v>
      </c>
      <c r="Q104" s="21">
        <f>'RETROSPECTIVE OMeq Intake'!D104</f>
        <v>1.9852941176470587E-2</v>
      </c>
      <c r="R104" s="9">
        <f>'RETROSPECTIVE OMeq Intake'!F104</f>
        <v>30</v>
      </c>
      <c r="S104" s="9">
        <f>LOOKUP(2,1/('RETROSPECTIVE OMeq Intake'!F104:AAC104&lt;&gt;""),'RETROSPECTIVE OMeq Intake'!F104:AAC104)</f>
        <v>35</v>
      </c>
      <c r="T104" s="9">
        <f t="shared" si="10"/>
        <v>-5</v>
      </c>
      <c r="U104" s="18">
        <f t="shared" si="11"/>
        <v>-0.5</v>
      </c>
      <c r="V104" s="20">
        <f>'RETROSPECTIVE Pain Scores'!A104</f>
        <v>0</v>
      </c>
      <c r="W104" s="20">
        <f>'RETROSPECTIVE Pain Scores'!B104</f>
        <v>3</v>
      </c>
      <c r="X104" s="18">
        <f>'RETROSPECTIVE Pain Scores'!C104</f>
        <v>3.1770833333333335</v>
      </c>
      <c r="Y104" s="18">
        <f>'RETROSPECTIVE Pain Scores'!D104</f>
        <v>5.2586206896551726</v>
      </c>
      <c r="Z104" s="20">
        <f>'RETROSPECTIVE Pain Scores'!E104</f>
        <v>38</v>
      </c>
      <c r="AA104" s="20">
        <f>'RETROSPECTIVE Pain Scores'!F104</f>
        <v>0</v>
      </c>
      <c r="AB104" s="20">
        <f>'RETROSPECTIVE Pain Scores'!G104</f>
        <v>0</v>
      </c>
      <c r="AC104" s="20">
        <f>'RETROSPECTIVE Pain Scores'!H104</f>
        <v>24</v>
      </c>
      <c r="AD104" s="20">
        <f>'RETROSPECTIVE Pain Scores'!I104</f>
        <v>0</v>
      </c>
      <c r="AE104" s="20">
        <f>'RETROSPECTIVE Pain Scores'!J104</f>
        <v>6</v>
      </c>
      <c r="AF104" s="20">
        <f>'RETROSPECTIVE Pain Scores'!K104</f>
        <v>11</v>
      </c>
      <c r="AG104" s="20">
        <f>'RETROSPECTIVE Pain Scores'!L104</f>
        <v>0</v>
      </c>
      <c r="AH104" s="20">
        <f>'RETROSPECTIVE Pain Scores'!M104</f>
        <v>16</v>
      </c>
      <c r="AI104" s="20">
        <f>'RETROSPECTIVE Pain Scores'!N104</f>
        <v>1</v>
      </c>
      <c r="AJ104" s="20">
        <f>'RETROSPECTIVE Pain Scores'!O104</f>
        <v>0</v>
      </c>
      <c r="AK104" s="6">
        <f>SUM('RETROSPECTIVE FIM Scores'!B104:S104)</f>
        <v>80</v>
      </c>
      <c r="AL104" s="6">
        <f>SUM('RETROSPECTIVE FIM Scores'!U104:AL104)</f>
        <v>106</v>
      </c>
      <c r="AM104" s="6">
        <f t="shared" si="12"/>
        <v>26</v>
      </c>
      <c r="AN104" s="6">
        <f>'RETROSPECTIVE FIM Scores'!AN104</f>
        <v>0</v>
      </c>
      <c r="AO104" s="6">
        <f>'RETROSPECTIVE FIM Scores'!AO104</f>
        <v>0</v>
      </c>
      <c r="AP104" s="6">
        <f>'RETROSPECTIVE FIM Scores'!AP104</f>
        <v>0</v>
      </c>
      <c r="AQ104" s="6">
        <f>'RETROSPECTIVE FIM Scores'!AQ104</f>
        <v>0</v>
      </c>
      <c r="AR104" s="6">
        <f>'RETROSPECTIVE FIM Scores'!AR104</f>
        <v>3</v>
      </c>
      <c r="AS104" s="6">
        <f>'RETROSPECTIVE FIM Scores'!AS104</f>
        <v>1</v>
      </c>
      <c r="AT104" s="6">
        <f>'RETROSPECTIVE FIM Scores'!AT104</f>
        <v>3</v>
      </c>
      <c r="AU104" s="6">
        <f>'RETROSPECTIVE FIM Scores'!AU104</f>
        <v>2</v>
      </c>
      <c r="AV104" s="6">
        <f>'RETROSPECTIVE FIM Scores'!AV104</f>
        <v>4</v>
      </c>
      <c r="AW104" s="6">
        <f>'RETROSPECTIVE FIM Scores'!AW104</f>
        <v>4</v>
      </c>
      <c r="AX104" s="6">
        <f>'RETROSPECTIVE FIM Scores'!AX104</f>
        <v>1</v>
      </c>
      <c r="AY104" s="6">
        <f>'RETROSPECTIVE FIM Scores'!AY104</f>
        <v>3</v>
      </c>
      <c r="AZ104" s="6">
        <f>'RETROSPECTIVE FIM Scores'!AZ104</f>
        <v>4</v>
      </c>
      <c r="BA104" s="6">
        <f>'RETROSPECTIVE FIM Scores'!BA104</f>
        <v>0</v>
      </c>
      <c r="BB104" s="6">
        <f>'RETROSPECTIVE FIM Scores'!BB104</f>
        <v>0</v>
      </c>
      <c r="BC104" s="6">
        <f>'RETROSPECTIVE FIM Scores'!BC104</f>
        <v>1</v>
      </c>
      <c r="BD104" s="6">
        <f>'RETROSPECTIVE FIM Scores'!BD104</f>
        <v>0</v>
      </c>
      <c r="BE104" s="6">
        <f>'RETROSPECTIVE FIM Scores'!BE104</f>
        <v>0</v>
      </c>
      <c r="BF104" s="18">
        <f t="shared" si="15"/>
        <v>2.6</v>
      </c>
    </row>
    <row r="105" spans="1:58" x14ac:dyDescent="0.15">
      <c r="A105" s="8">
        <v>104</v>
      </c>
      <c r="B105" s="5" t="s">
        <v>318</v>
      </c>
      <c r="C105" s="14">
        <v>20549</v>
      </c>
      <c r="D105" s="14">
        <v>41069</v>
      </c>
      <c r="E105" s="16">
        <v>41089</v>
      </c>
      <c r="F105" s="17">
        <f t="shared" si="8"/>
        <v>56</v>
      </c>
      <c r="G105" s="2" t="s">
        <v>280</v>
      </c>
      <c r="H105" s="2" t="s">
        <v>74</v>
      </c>
      <c r="I105" s="2" t="s">
        <v>281</v>
      </c>
      <c r="J105">
        <v>0</v>
      </c>
      <c r="K105" s="41">
        <v>1</v>
      </c>
      <c r="M105" s="5">
        <f t="shared" si="14"/>
        <v>20</v>
      </c>
      <c r="N105" s="5">
        <f>'RETROSPECTIVE OMeq Intake'!A105</f>
        <v>430</v>
      </c>
      <c r="O105" s="20">
        <f>'RETROSPECTIVE OMeq Intake'!B105</f>
        <v>22.631578947368421</v>
      </c>
      <c r="P105" s="21">
        <f>'RETROSPECTIVE OMeq Intake'!C105</f>
        <v>1.2982456140350878</v>
      </c>
      <c r="Q105" s="21">
        <f>'RETROSPECTIVE OMeq Intake'!D105</f>
        <v>0.13688288963879516</v>
      </c>
      <c r="R105" s="9">
        <f>'RETROSPECTIVE OMeq Intake'!F105</f>
        <v>40</v>
      </c>
      <c r="S105" s="9">
        <f>LOOKUP(2,1/('RETROSPECTIVE OMeq Intake'!F105:AAC105&lt;&gt;""),'RETROSPECTIVE OMeq Intake'!F105:AAC105)</f>
        <v>45</v>
      </c>
      <c r="T105" s="9">
        <f t="shared" si="10"/>
        <v>-5</v>
      </c>
      <c r="U105" s="18">
        <f t="shared" si="11"/>
        <v>-0.25</v>
      </c>
      <c r="V105" s="20">
        <f>'RETROSPECTIVE Pain Scores'!A105</f>
        <v>8</v>
      </c>
      <c r="W105" s="20">
        <f>'RETROSPECTIVE Pain Scores'!B105</f>
        <v>8</v>
      </c>
      <c r="X105" s="18">
        <f>'RETROSPECTIVE Pain Scores'!C105</f>
        <v>5.1228070175438596</v>
      </c>
      <c r="Y105" s="18">
        <f>'RETROSPECTIVE Pain Scores'!D105</f>
        <v>6.8976377952755907</v>
      </c>
      <c r="Z105" s="20">
        <f>'RETROSPECTIVE Pain Scores'!E105</f>
        <v>44</v>
      </c>
      <c r="AA105" s="20">
        <f>'RETROSPECTIVE Pain Scores'!F105</f>
        <v>0</v>
      </c>
      <c r="AB105" s="20">
        <f>'RETROSPECTIVE Pain Scores'!G105</f>
        <v>1</v>
      </c>
      <c r="AC105" s="20">
        <f>'RETROSPECTIVE Pain Scores'!H105</f>
        <v>11</v>
      </c>
      <c r="AD105" s="20">
        <f>'RETROSPECTIVE Pain Scores'!I105</f>
        <v>9</v>
      </c>
      <c r="AE105" s="20">
        <f>'RETROSPECTIVE Pain Scores'!J105</f>
        <v>7</v>
      </c>
      <c r="AF105" s="20">
        <f>'RETROSPECTIVE Pain Scores'!K105</f>
        <v>2</v>
      </c>
      <c r="AG105" s="20">
        <f>'RETROSPECTIVE Pain Scores'!L105</f>
        <v>25</v>
      </c>
      <c r="AH105" s="20">
        <f>'RETROSPECTIVE Pain Scores'!M105</f>
        <v>65</v>
      </c>
      <c r="AI105" s="20">
        <f>'RETROSPECTIVE Pain Scores'!N105</f>
        <v>7</v>
      </c>
      <c r="AJ105" s="20">
        <f>'RETROSPECTIVE Pain Scores'!O105</f>
        <v>0</v>
      </c>
      <c r="AK105" s="6">
        <f>SUM('RETROSPECTIVE FIM Scores'!B105:S105)</f>
        <v>30</v>
      </c>
      <c r="AL105" s="6">
        <f>SUM('RETROSPECTIVE FIM Scores'!U105:AL105)</f>
        <v>63</v>
      </c>
      <c r="AM105" s="6">
        <f t="shared" si="12"/>
        <v>33</v>
      </c>
      <c r="AN105" s="6">
        <f>'RETROSPECTIVE FIM Scores'!AN105</f>
        <v>4</v>
      </c>
      <c r="AO105" s="6">
        <f>'RETROSPECTIVE FIM Scores'!AO105</f>
        <v>5</v>
      </c>
      <c r="AP105" s="6">
        <f>'RETROSPECTIVE FIM Scores'!AP105</f>
        <v>1</v>
      </c>
      <c r="AQ105" s="6">
        <f>'RETROSPECTIVE FIM Scores'!AQ105</f>
        <v>4</v>
      </c>
      <c r="AR105" s="6">
        <f>'RETROSPECTIVE FIM Scores'!AR105</f>
        <v>3</v>
      </c>
      <c r="AS105" s="6">
        <f>'RETROSPECTIVE FIM Scores'!AS105</f>
        <v>3</v>
      </c>
      <c r="AT105" s="6">
        <f>'RETROSPECTIVE FIM Scores'!AT105</f>
        <v>0</v>
      </c>
      <c r="AU105" s="6">
        <f>'RETROSPECTIVE FIM Scores'!AU105</f>
        <v>0</v>
      </c>
      <c r="AV105" s="6">
        <f>'RETROSPECTIVE FIM Scores'!AV105</f>
        <v>1</v>
      </c>
      <c r="AW105" s="6">
        <f>'RETROSPECTIVE FIM Scores'!AW105</f>
        <v>1</v>
      </c>
      <c r="AX105" s="6">
        <f>'RETROSPECTIVE FIM Scores'!AX105</f>
        <v>0</v>
      </c>
      <c r="AY105" s="6">
        <f>'RETROSPECTIVE FIM Scores'!AY105</f>
        <v>4</v>
      </c>
      <c r="AZ105" s="6">
        <f>'RETROSPECTIVE FIM Scores'!AZ105</f>
        <v>1</v>
      </c>
      <c r="BA105" s="6">
        <f>'RETROSPECTIVE FIM Scores'!BA105</f>
        <v>1</v>
      </c>
      <c r="BB105" s="6">
        <f>'RETROSPECTIVE FIM Scores'!BB105</f>
        <v>2</v>
      </c>
      <c r="BC105" s="6">
        <f>'RETROSPECTIVE FIM Scores'!BC105</f>
        <v>2</v>
      </c>
      <c r="BD105" s="6">
        <f>'RETROSPECTIVE FIM Scores'!BD105</f>
        <v>0</v>
      </c>
      <c r="BE105" s="6">
        <f>'RETROSPECTIVE FIM Scores'!BE105</f>
        <v>1</v>
      </c>
      <c r="BF105" s="18">
        <f t="shared" si="15"/>
        <v>1.65</v>
      </c>
    </row>
    <row r="106" spans="1:58" x14ac:dyDescent="0.15">
      <c r="A106" s="8">
        <v>105</v>
      </c>
      <c r="B106" s="5" t="s">
        <v>318</v>
      </c>
      <c r="C106" s="14">
        <v>15528</v>
      </c>
      <c r="D106" s="14">
        <v>41069</v>
      </c>
      <c r="E106" s="16">
        <v>41077</v>
      </c>
      <c r="F106" s="17">
        <f t="shared" si="8"/>
        <v>69</v>
      </c>
      <c r="G106" s="2" t="s">
        <v>48</v>
      </c>
      <c r="H106" s="2" t="s">
        <v>74</v>
      </c>
      <c r="I106" s="2" t="s">
        <v>283</v>
      </c>
      <c r="J106">
        <v>1</v>
      </c>
      <c r="K106" s="41">
        <v>1</v>
      </c>
      <c r="M106" s="5">
        <f t="shared" si="14"/>
        <v>8</v>
      </c>
      <c r="N106" s="5">
        <f>'RETROSPECTIVE OMeq Intake'!A106</f>
        <v>535</v>
      </c>
      <c r="O106" s="20">
        <f>'RETROSPECTIVE OMeq Intake'!B106</f>
        <v>76.428571428571431</v>
      </c>
      <c r="P106" s="21">
        <f>'RETROSPECTIVE OMeq Intake'!C106</f>
        <v>2.5</v>
      </c>
      <c r="Q106" s="21">
        <f>'RETROSPECTIVE OMeq Intake'!D106</f>
        <v>0.27528089887640433</v>
      </c>
      <c r="R106" s="9">
        <f>'RETROSPECTIVE OMeq Intake'!F106</f>
        <v>75</v>
      </c>
      <c r="S106" s="9">
        <f>LOOKUP(2,1/('RETROSPECTIVE OMeq Intake'!F106:AAC106&lt;&gt;""),'RETROSPECTIVE OMeq Intake'!F106:AAC106)</f>
        <v>80</v>
      </c>
      <c r="T106" s="9">
        <f t="shared" si="10"/>
        <v>-5</v>
      </c>
      <c r="U106" s="18">
        <f t="shared" si="11"/>
        <v>-0.625</v>
      </c>
      <c r="V106" s="20">
        <f>'RETROSPECTIVE Pain Scores'!A106</f>
        <v>6</v>
      </c>
      <c r="W106" s="20">
        <f>'RETROSPECTIVE Pain Scores'!B106</f>
        <v>6</v>
      </c>
      <c r="X106" s="18">
        <f>'RETROSPECTIVE Pain Scores'!C106</f>
        <v>6.6031746031746028</v>
      </c>
      <c r="Y106" s="18">
        <f>'RETROSPECTIVE Pain Scores'!D106</f>
        <v>6.6031746031746028</v>
      </c>
      <c r="Z106" s="20">
        <f>'RETROSPECTIVE Pain Scores'!E106</f>
        <v>0</v>
      </c>
      <c r="AA106" s="20">
        <f>'RETROSPECTIVE Pain Scores'!F106</f>
        <v>0</v>
      </c>
      <c r="AB106" s="20">
        <f>'RETROSPECTIVE Pain Scores'!G106</f>
        <v>0</v>
      </c>
      <c r="AC106" s="20">
        <f>'RETROSPECTIVE Pain Scores'!H106</f>
        <v>7</v>
      </c>
      <c r="AD106" s="20">
        <f>'RETROSPECTIVE Pain Scores'!I106</f>
        <v>6</v>
      </c>
      <c r="AE106" s="20">
        <f>'RETROSPECTIVE Pain Scores'!J106</f>
        <v>6</v>
      </c>
      <c r="AF106" s="20">
        <f>'RETROSPECTIVE Pain Scores'!K106</f>
        <v>12</v>
      </c>
      <c r="AG106" s="20">
        <f>'RETROSPECTIVE Pain Scores'!L106</f>
        <v>8</v>
      </c>
      <c r="AH106" s="20">
        <f>'RETROSPECTIVE Pain Scores'!M106</f>
        <v>11</v>
      </c>
      <c r="AI106" s="20">
        <f>'RETROSPECTIVE Pain Scores'!N106</f>
        <v>5</v>
      </c>
      <c r="AJ106" s="20">
        <f>'RETROSPECTIVE Pain Scores'!O106</f>
        <v>8</v>
      </c>
      <c r="AK106" s="6">
        <f>SUM('RETROSPECTIVE FIM Scores'!B106:S106)</f>
        <v>61</v>
      </c>
      <c r="AL106" s="6">
        <f>SUM('RETROSPECTIVE FIM Scores'!U106:AL106)</f>
        <v>81</v>
      </c>
      <c r="AM106" s="6">
        <f t="shared" si="12"/>
        <v>20</v>
      </c>
      <c r="AN106" s="6">
        <f>'RETROSPECTIVE FIM Scores'!AN106</f>
        <v>0</v>
      </c>
      <c r="AO106" s="6">
        <f>'RETROSPECTIVE FIM Scores'!AO106</f>
        <v>0</v>
      </c>
      <c r="AP106" s="6">
        <f>'RETROSPECTIVE FIM Scores'!AP106</f>
        <v>0</v>
      </c>
      <c r="AQ106" s="6">
        <f>'RETROSPECTIVE FIM Scores'!AQ106</f>
        <v>0</v>
      </c>
      <c r="AR106" s="6">
        <f>'RETROSPECTIVE FIM Scores'!AR106</f>
        <v>1</v>
      </c>
      <c r="AS106" s="6">
        <f>'RETROSPECTIVE FIM Scores'!AS106</f>
        <v>2</v>
      </c>
      <c r="AT106" s="6">
        <f>'RETROSPECTIVE FIM Scores'!AT106</f>
        <v>2</v>
      </c>
      <c r="AU106" s="6">
        <f>'RETROSPECTIVE FIM Scores'!AU106</f>
        <v>1</v>
      </c>
      <c r="AV106" s="6">
        <f>'RETROSPECTIVE FIM Scores'!AV106</f>
        <v>3</v>
      </c>
      <c r="AW106" s="6">
        <f>'RETROSPECTIVE FIM Scores'!AW106</f>
        <v>3</v>
      </c>
      <c r="AX106" s="6">
        <f>'RETROSPECTIVE FIM Scores'!AX106</f>
        <v>3</v>
      </c>
      <c r="AY106" s="6">
        <f>'RETROSPECTIVE FIM Scores'!AY106</f>
        <v>3</v>
      </c>
      <c r="AZ106" s="6">
        <f>'RETROSPECTIVE FIM Scores'!AZ106</f>
        <v>2</v>
      </c>
      <c r="BA106" s="6">
        <f>'RETROSPECTIVE FIM Scores'!BA106</f>
        <v>0</v>
      </c>
      <c r="BB106" s="6">
        <f>'RETROSPECTIVE FIM Scores'!BB106</f>
        <v>0</v>
      </c>
      <c r="BC106" s="6">
        <f>'RETROSPECTIVE FIM Scores'!BC106</f>
        <v>0</v>
      </c>
      <c r="BD106" s="6">
        <f>'RETROSPECTIVE FIM Scores'!BD106</f>
        <v>0</v>
      </c>
      <c r="BE106" s="6">
        <f>'RETROSPECTIVE FIM Scores'!BE106</f>
        <v>0</v>
      </c>
      <c r="BF106" s="18">
        <f t="shared" si="15"/>
        <v>2.5</v>
      </c>
    </row>
    <row r="107" spans="1:58" x14ac:dyDescent="0.15">
      <c r="A107" s="8">
        <v>106</v>
      </c>
      <c r="B107" s="5" t="s">
        <v>318</v>
      </c>
      <c r="C107" s="14">
        <v>14375</v>
      </c>
      <c r="D107" s="14">
        <v>41067</v>
      </c>
      <c r="E107" s="16">
        <v>41076</v>
      </c>
      <c r="F107" s="17">
        <f t="shared" si="8"/>
        <v>73</v>
      </c>
      <c r="G107" s="2" t="s">
        <v>48</v>
      </c>
      <c r="H107" s="2" t="s">
        <v>135</v>
      </c>
      <c r="I107" s="2" t="s">
        <v>107</v>
      </c>
      <c r="J107">
        <v>1</v>
      </c>
      <c r="K107" s="41">
        <v>1</v>
      </c>
      <c r="M107" s="5">
        <f t="shared" si="14"/>
        <v>9</v>
      </c>
      <c r="N107" s="5">
        <f>'RETROSPECTIVE OMeq Intake'!A107</f>
        <v>354</v>
      </c>
      <c r="O107" s="20">
        <f>'RETROSPECTIVE OMeq Intake'!B107</f>
        <v>44.25</v>
      </c>
      <c r="P107" s="21">
        <f>'RETROSPECTIVE OMeq Intake'!C107</f>
        <v>0.7142857142857143</v>
      </c>
      <c r="Q107" s="21">
        <f>'RETROSPECTIVE OMeq Intake'!D107</f>
        <v>0.22438294689603597</v>
      </c>
      <c r="R107" s="9">
        <f>'RETROSPECTIVE OMeq Intake'!F107</f>
        <v>44</v>
      </c>
      <c r="S107" s="9">
        <f>LOOKUP(2,1/('RETROSPECTIVE OMeq Intake'!F107:AAC107&lt;&gt;""),'RETROSPECTIVE OMeq Intake'!F107:AAC107)</f>
        <v>50</v>
      </c>
      <c r="T107" s="9">
        <f t="shared" si="10"/>
        <v>-6</v>
      </c>
      <c r="U107" s="18">
        <f t="shared" si="11"/>
        <v>-0.66666666666666663</v>
      </c>
      <c r="V107" s="20">
        <f>'RETROSPECTIVE Pain Scores'!A107</f>
        <v>2</v>
      </c>
      <c r="W107" s="20">
        <f>'RETROSPECTIVE Pain Scores'!B107</f>
        <v>2</v>
      </c>
      <c r="X107" s="18">
        <f>'RETROSPECTIVE Pain Scores'!C107</f>
        <v>4.1538461538461542</v>
      </c>
      <c r="Y107" s="18">
        <f>'RETROSPECTIVE Pain Scores'!D107</f>
        <v>5.2941176470588234</v>
      </c>
      <c r="Z107" s="20">
        <f>'RETROSPECTIVE Pain Scores'!E107</f>
        <v>14</v>
      </c>
      <c r="AA107" s="20">
        <f>'RETROSPECTIVE Pain Scores'!F107</f>
        <v>0</v>
      </c>
      <c r="AB107" s="20">
        <f>'RETROSPECTIVE Pain Scores'!G107</f>
        <v>16</v>
      </c>
      <c r="AC107" s="20">
        <f>'RETROSPECTIVE Pain Scores'!H107</f>
        <v>2</v>
      </c>
      <c r="AD107" s="20">
        <f>'RETROSPECTIVE Pain Scores'!I107</f>
        <v>2</v>
      </c>
      <c r="AE107" s="20">
        <f>'RETROSPECTIVE Pain Scores'!J107</f>
        <v>1</v>
      </c>
      <c r="AF107" s="20">
        <f>'RETROSPECTIVE Pain Scores'!K107</f>
        <v>4</v>
      </c>
      <c r="AG107" s="20">
        <f>'RETROSPECTIVE Pain Scores'!L107</f>
        <v>14</v>
      </c>
      <c r="AH107" s="20">
        <f>'RETROSPECTIVE Pain Scores'!M107</f>
        <v>11</v>
      </c>
      <c r="AI107" s="20">
        <f>'RETROSPECTIVE Pain Scores'!N107</f>
        <v>1</v>
      </c>
      <c r="AJ107" s="20">
        <f>'RETROSPECTIVE Pain Scores'!O107</f>
        <v>0</v>
      </c>
      <c r="AK107" s="6">
        <f>SUM('RETROSPECTIVE FIM Scores'!B107:S107)</f>
        <v>90</v>
      </c>
      <c r="AL107" s="6">
        <f>SUM('RETROSPECTIVE FIM Scores'!U107:AL107)</f>
        <v>110</v>
      </c>
      <c r="AM107" s="6">
        <f t="shared" si="12"/>
        <v>20</v>
      </c>
      <c r="AN107" s="6">
        <f>'RETROSPECTIVE FIM Scores'!AN107</f>
        <v>0</v>
      </c>
      <c r="AO107" s="6">
        <f>'RETROSPECTIVE FIM Scores'!AO107</f>
        <v>0</v>
      </c>
      <c r="AP107" s="6">
        <f>'RETROSPECTIVE FIM Scores'!AP107</f>
        <v>2</v>
      </c>
      <c r="AQ107" s="6">
        <f>'RETROSPECTIVE FIM Scores'!AQ107</f>
        <v>2</v>
      </c>
      <c r="AR107" s="6">
        <f>'RETROSPECTIVE FIM Scores'!AR107</f>
        <v>1</v>
      </c>
      <c r="AS107" s="6">
        <f>'RETROSPECTIVE FIM Scores'!AS107</f>
        <v>2</v>
      </c>
      <c r="AT107" s="6">
        <f>'RETROSPECTIVE FIM Scores'!AT107</f>
        <v>2</v>
      </c>
      <c r="AU107" s="6">
        <f>'RETROSPECTIVE FIM Scores'!AU107</f>
        <v>1</v>
      </c>
      <c r="AV107" s="6">
        <f>'RETROSPECTIVE FIM Scores'!AV107</f>
        <v>1</v>
      </c>
      <c r="AW107" s="6">
        <f>'RETROSPECTIVE FIM Scores'!AW107</f>
        <v>0</v>
      </c>
      <c r="AX107" s="6">
        <f>'RETROSPECTIVE FIM Scores'!AX107</f>
        <v>2</v>
      </c>
      <c r="AY107" s="6">
        <f>'RETROSPECTIVE FIM Scores'!AY107</f>
        <v>2</v>
      </c>
      <c r="AZ107" s="6">
        <f>'RETROSPECTIVE FIM Scores'!AZ107</f>
        <v>0</v>
      </c>
      <c r="BA107" s="6">
        <f>'RETROSPECTIVE FIM Scores'!BA107</f>
        <v>1</v>
      </c>
      <c r="BB107" s="6">
        <f>'RETROSPECTIVE FIM Scores'!BB107</f>
        <v>1</v>
      </c>
      <c r="BC107" s="6">
        <f>'RETROSPECTIVE FIM Scores'!BC107</f>
        <v>1</v>
      </c>
      <c r="BD107" s="6">
        <f>'RETROSPECTIVE FIM Scores'!BD107</f>
        <v>1</v>
      </c>
      <c r="BE107" s="6">
        <f>'RETROSPECTIVE FIM Scores'!BE107</f>
        <v>1</v>
      </c>
      <c r="BF107" s="18">
        <f t="shared" si="15"/>
        <v>2.2222222222222223</v>
      </c>
    </row>
    <row r="108" spans="1:58" x14ac:dyDescent="0.15">
      <c r="A108" s="8">
        <v>107</v>
      </c>
      <c r="B108" s="5" t="s">
        <v>318</v>
      </c>
      <c r="C108" s="14">
        <v>9616</v>
      </c>
      <c r="D108" s="14">
        <v>41066</v>
      </c>
      <c r="E108" s="16">
        <v>41077</v>
      </c>
      <c r="F108" s="17">
        <f t="shared" si="8"/>
        <v>86</v>
      </c>
      <c r="G108" s="2" t="s">
        <v>48</v>
      </c>
      <c r="H108" s="2" t="s">
        <v>128</v>
      </c>
      <c r="I108" s="2" t="s">
        <v>117</v>
      </c>
      <c r="J108">
        <v>0</v>
      </c>
      <c r="K108" s="41">
        <v>0</v>
      </c>
      <c r="M108" s="5">
        <f t="shared" si="14"/>
        <v>11</v>
      </c>
      <c r="N108" s="5">
        <f>'RETROSPECTIVE OMeq Intake'!A108</f>
        <v>160</v>
      </c>
      <c r="O108" s="20">
        <f>'RETROSPECTIVE OMeq Intake'!B108</f>
        <v>16</v>
      </c>
      <c r="P108" s="21">
        <f>'RETROSPECTIVE OMeq Intake'!C108</f>
        <v>-4.8484848484848486</v>
      </c>
      <c r="Q108" s="21">
        <f>'RETROSPECTIVE OMeq Intake'!D108</f>
        <v>0.6828851899274434</v>
      </c>
      <c r="R108" s="9">
        <f>'RETROSPECTIVE OMeq Intake'!F108</f>
        <v>40</v>
      </c>
      <c r="S108" s="9">
        <f>LOOKUP(2,1/('RETROSPECTIVE OMeq Intake'!F108:AAC108&lt;&gt;""),'RETROSPECTIVE OMeq Intake'!F108:AAC108)</f>
        <v>0</v>
      </c>
      <c r="T108" s="9">
        <f t="shared" si="10"/>
        <v>40</v>
      </c>
      <c r="U108" s="18">
        <f t="shared" si="11"/>
        <v>3.6363636363636362</v>
      </c>
      <c r="V108" s="20">
        <f>'RETROSPECTIVE Pain Scores'!A108</f>
        <v>0</v>
      </c>
      <c r="W108" s="20">
        <f>'RETROSPECTIVE Pain Scores'!B108</f>
        <v>2</v>
      </c>
      <c r="X108" s="18">
        <f>'RETROSPECTIVE Pain Scores'!C108</f>
        <v>2.2586206896551726</v>
      </c>
      <c r="Y108" s="18">
        <f>'RETROSPECTIVE Pain Scores'!D108</f>
        <v>3.9696969696969697</v>
      </c>
      <c r="Z108" s="20">
        <f>'RETROSPECTIVE Pain Scores'!E108</f>
        <v>25</v>
      </c>
      <c r="AA108" s="20">
        <f>'RETROSPECTIVE Pain Scores'!F108</f>
        <v>1</v>
      </c>
      <c r="AB108" s="20">
        <f>'RETROSPECTIVE Pain Scores'!G108</f>
        <v>19</v>
      </c>
      <c r="AC108" s="20">
        <f>'RETROSPECTIVE Pain Scores'!H108</f>
        <v>0</v>
      </c>
      <c r="AD108" s="20">
        <f>'RETROSPECTIVE Pain Scores'!I108</f>
        <v>1</v>
      </c>
      <c r="AE108" s="20">
        <f>'RETROSPECTIVE Pain Scores'!J108</f>
        <v>1</v>
      </c>
      <c r="AF108" s="20">
        <f>'RETROSPECTIVE Pain Scores'!K108</f>
        <v>3</v>
      </c>
      <c r="AG108" s="20">
        <f>'RETROSPECTIVE Pain Scores'!L108</f>
        <v>0</v>
      </c>
      <c r="AH108" s="20">
        <f>'RETROSPECTIVE Pain Scores'!M108</f>
        <v>7</v>
      </c>
      <c r="AI108" s="20">
        <f>'RETROSPECTIVE Pain Scores'!N108</f>
        <v>1</v>
      </c>
      <c r="AJ108" s="20">
        <f>'RETROSPECTIVE Pain Scores'!O108</f>
        <v>0</v>
      </c>
      <c r="AK108" s="6">
        <f>SUM('RETROSPECTIVE FIM Scores'!B108:S108)</f>
        <v>64</v>
      </c>
      <c r="AL108" s="6">
        <f>SUM('RETROSPECTIVE FIM Scores'!U108:AL108)</f>
        <v>109</v>
      </c>
      <c r="AM108" s="6">
        <f t="shared" si="12"/>
        <v>45</v>
      </c>
      <c r="AN108" s="6">
        <f>'RETROSPECTIVE FIM Scores'!AN108</f>
        <v>5</v>
      </c>
      <c r="AO108" s="6">
        <f>'RETROSPECTIVE FIM Scores'!AO108</f>
        <v>1</v>
      </c>
      <c r="AP108" s="6">
        <f>'RETROSPECTIVE FIM Scores'!AP108</f>
        <v>0</v>
      </c>
      <c r="AQ108" s="6">
        <f>'RETROSPECTIVE FIM Scores'!AQ108</f>
        <v>2</v>
      </c>
      <c r="AR108" s="6">
        <f>'RETROSPECTIVE FIM Scores'!AR108</f>
        <v>2</v>
      </c>
      <c r="AS108" s="6">
        <f>'RETROSPECTIVE FIM Scores'!AS108</f>
        <v>2</v>
      </c>
      <c r="AT108" s="6">
        <f>'RETROSPECTIVE FIM Scores'!AT108</f>
        <v>4</v>
      </c>
      <c r="AU108" s="6">
        <f>'RETROSPECTIVE FIM Scores'!AU108</f>
        <v>4</v>
      </c>
      <c r="AV108" s="6">
        <f>'RETROSPECTIVE FIM Scores'!AV108</f>
        <v>4</v>
      </c>
      <c r="AW108" s="6">
        <f>'RETROSPECTIVE FIM Scores'!AW108</f>
        <v>1</v>
      </c>
      <c r="AX108" s="6">
        <f>'RETROSPECTIVE FIM Scores'!AX108</f>
        <v>4</v>
      </c>
      <c r="AY108" s="6">
        <f>'RETROSPECTIVE FIM Scores'!AY108</f>
        <v>5</v>
      </c>
      <c r="AZ108" s="6">
        <f>'RETROSPECTIVE FIM Scores'!AZ108</f>
        <v>3</v>
      </c>
      <c r="BA108" s="6">
        <f>'RETROSPECTIVE FIM Scores'!BA108</f>
        <v>0</v>
      </c>
      <c r="BB108" s="6">
        <f>'RETROSPECTIVE FIM Scores'!BB108</f>
        <v>2</v>
      </c>
      <c r="BC108" s="6">
        <f>'RETROSPECTIVE FIM Scores'!BC108</f>
        <v>1</v>
      </c>
      <c r="BD108" s="6">
        <f>'RETROSPECTIVE FIM Scores'!BD108</f>
        <v>2</v>
      </c>
      <c r="BE108" s="6">
        <f>'RETROSPECTIVE FIM Scores'!BE108</f>
        <v>3</v>
      </c>
      <c r="BF108" s="18">
        <f t="shared" si="15"/>
        <v>4.0909090909090908</v>
      </c>
    </row>
    <row r="109" spans="1:58" x14ac:dyDescent="0.15">
      <c r="A109" s="8">
        <v>108</v>
      </c>
      <c r="B109" s="5" t="s">
        <v>318</v>
      </c>
      <c r="C109" s="14">
        <v>20402</v>
      </c>
      <c r="D109" s="14">
        <v>41065</v>
      </c>
      <c r="E109" s="16">
        <v>41071</v>
      </c>
      <c r="F109" s="17">
        <f t="shared" si="8"/>
        <v>56</v>
      </c>
      <c r="G109" s="2" t="s">
        <v>48</v>
      </c>
      <c r="H109" s="2" t="s">
        <v>42</v>
      </c>
      <c r="I109" s="2" t="s">
        <v>207</v>
      </c>
      <c r="J109">
        <v>1</v>
      </c>
      <c r="K109" s="41">
        <v>0</v>
      </c>
      <c r="M109" s="5">
        <f t="shared" si="14"/>
        <v>6</v>
      </c>
      <c r="N109" s="5">
        <f>'RETROSPECTIVE OMeq Intake'!A109</f>
        <v>195</v>
      </c>
      <c r="O109" s="20">
        <f>'RETROSPECTIVE OMeq Intake'!B109</f>
        <v>39</v>
      </c>
      <c r="P109" s="21">
        <f>'RETROSPECTIVE OMeq Intake'!C109</f>
        <v>2</v>
      </c>
      <c r="Q109" s="21">
        <f>'RETROSPECTIVE OMeq Intake'!D109</f>
        <v>0.12499999999999997</v>
      </c>
      <c r="R109" s="9">
        <f>'RETROSPECTIVE OMeq Intake'!F109</f>
        <v>30</v>
      </c>
      <c r="S109" s="9">
        <f>LOOKUP(2,1/('RETROSPECTIVE OMeq Intake'!F109:AAC109&lt;&gt;""),'RETROSPECTIVE OMeq Intake'!F109:AAC109)</f>
        <v>45</v>
      </c>
      <c r="T109" s="9">
        <f t="shared" si="10"/>
        <v>-15</v>
      </c>
      <c r="U109" s="18">
        <f t="shared" si="11"/>
        <v>-2.5</v>
      </c>
      <c r="V109" s="20">
        <f>'RETROSPECTIVE Pain Scores'!A109</f>
        <v>8</v>
      </c>
      <c r="W109" s="20">
        <f>'RETROSPECTIVE Pain Scores'!B109</f>
        <v>8</v>
      </c>
      <c r="X109" s="18">
        <f>'RETROSPECTIVE Pain Scores'!C109</f>
        <v>4.7608695652173916</v>
      </c>
      <c r="Y109" s="18">
        <f>'RETROSPECTIVE Pain Scores'!D109</f>
        <v>6.6363636363636367</v>
      </c>
      <c r="Z109" s="20">
        <f>'RETROSPECTIVE Pain Scores'!E109</f>
        <v>13</v>
      </c>
      <c r="AA109" s="20">
        <f>'RETROSPECTIVE Pain Scores'!F109</f>
        <v>0</v>
      </c>
      <c r="AB109" s="20">
        <f>'RETROSPECTIVE Pain Scores'!G109</f>
        <v>4</v>
      </c>
      <c r="AC109" s="20">
        <f>'RETROSPECTIVE Pain Scores'!H109</f>
        <v>4</v>
      </c>
      <c r="AD109" s="20">
        <f>'RETROSPECTIVE Pain Scores'!I109</f>
        <v>1</v>
      </c>
      <c r="AE109" s="20">
        <f>'RETROSPECTIVE Pain Scores'!J109</f>
        <v>1</v>
      </c>
      <c r="AF109" s="20">
        <f>'RETROSPECTIVE Pain Scores'!K109</f>
        <v>1</v>
      </c>
      <c r="AG109" s="20">
        <f>'RETROSPECTIVE Pain Scores'!L109</f>
        <v>0</v>
      </c>
      <c r="AH109" s="20">
        <f>'RETROSPECTIVE Pain Scores'!M109</f>
        <v>15</v>
      </c>
      <c r="AI109" s="20">
        <f>'RETROSPECTIVE Pain Scores'!N109</f>
        <v>6</v>
      </c>
      <c r="AJ109" s="20">
        <f>'RETROSPECTIVE Pain Scores'!O109</f>
        <v>1</v>
      </c>
      <c r="AK109" s="6">
        <f>SUM('RETROSPECTIVE FIM Scores'!B109:S109)</f>
        <v>56</v>
      </c>
      <c r="AL109" s="6">
        <f>SUM('RETROSPECTIVE FIM Scores'!U109:AL109)</f>
        <v>85</v>
      </c>
      <c r="AM109" s="6">
        <f t="shared" si="12"/>
        <v>29</v>
      </c>
      <c r="AN109" s="6">
        <f>'RETROSPECTIVE FIM Scores'!AN109</f>
        <v>0</v>
      </c>
      <c r="AO109" s="6">
        <f>'RETROSPECTIVE FIM Scores'!AO109</f>
        <v>0</v>
      </c>
      <c r="AP109" s="6">
        <f>'RETROSPECTIVE FIM Scores'!AP109</f>
        <v>2</v>
      </c>
      <c r="AQ109" s="6">
        <f>'RETROSPECTIVE FIM Scores'!AQ109</f>
        <v>1</v>
      </c>
      <c r="AR109" s="6">
        <f>'RETROSPECTIVE FIM Scores'!AR109</f>
        <v>2</v>
      </c>
      <c r="AS109" s="6">
        <f>'RETROSPECTIVE FIM Scores'!AS109</f>
        <v>1</v>
      </c>
      <c r="AT109" s="6">
        <f>'RETROSPECTIVE FIM Scores'!AT109</f>
        <v>3</v>
      </c>
      <c r="AU109" s="6">
        <f>'RETROSPECTIVE FIM Scores'!AU109</f>
        <v>2</v>
      </c>
      <c r="AV109" s="6">
        <f>'RETROSPECTIVE FIM Scores'!AV109</f>
        <v>2</v>
      </c>
      <c r="AW109" s="6">
        <f>'RETROSPECTIVE FIM Scores'!AW109</f>
        <v>5</v>
      </c>
      <c r="AX109" s="6">
        <f>'RETROSPECTIVE FIM Scores'!AX109</f>
        <v>3</v>
      </c>
      <c r="AY109" s="6">
        <f>'RETROSPECTIVE FIM Scores'!AY109</f>
        <v>5</v>
      </c>
      <c r="AZ109" s="6">
        <f>'RETROSPECTIVE FIM Scores'!AZ109</f>
        <v>0</v>
      </c>
      <c r="BA109" s="6">
        <f>'RETROSPECTIVE FIM Scores'!BA109</f>
        <v>0</v>
      </c>
      <c r="BB109" s="6">
        <f>'RETROSPECTIVE FIM Scores'!BB109</f>
        <v>0</v>
      </c>
      <c r="BC109" s="6">
        <f>'RETROSPECTIVE FIM Scores'!BC109</f>
        <v>2</v>
      </c>
      <c r="BD109" s="6">
        <f>'RETROSPECTIVE FIM Scores'!BD109</f>
        <v>1</v>
      </c>
      <c r="BE109" s="6">
        <f>'RETROSPECTIVE FIM Scores'!BE109</f>
        <v>0</v>
      </c>
      <c r="BF109" s="18">
        <f t="shared" si="15"/>
        <v>4.833333333333333</v>
      </c>
    </row>
    <row r="110" spans="1:58" x14ac:dyDescent="0.15">
      <c r="A110" s="8">
        <v>109</v>
      </c>
      <c r="B110" s="5" t="s">
        <v>318</v>
      </c>
      <c r="C110" s="14">
        <v>16225</v>
      </c>
      <c r="D110" s="14">
        <v>41065</v>
      </c>
      <c r="E110" s="16">
        <v>41083</v>
      </c>
      <c r="F110" s="17">
        <f t="shared" si="8"/>
        <v>68</v>
      </c>
      <c r="G110" s="2" t="s">
        <v>48</v>
      </c>
      <c r="H110" s="2" t="s">
        <v>128</v>
      </c>
      <c r="I110" s="2" t="s">
        <v>130</v>
      </c>
      <c r="J110">
        <v>1</v>
      </c>
      <c r="K110" s="41">
        <v>0</v>
      </c>
      <c r="M110" s="5">
        <f t="shared" si="14"/>
        <v>18</v>
      </c>
      <c r="N110" s="5">
        <f>'RETROSPECTIVE OMeq Intake'!A110</f>
        <v>160</v>
      </c>
      <c r="O110" s="20">
        <f>'RETROSPECTIVE OMeq Intake'!B110</f>
        <v>9.4117647058823533</v>
      </c>
      <c r="P110" s="21">
        <f>'RETROSPECTIVE OMeq Intake'!C110</f>
        <v>-8.5784313725490197E-2</v>
      </c>
      <c r="Q110" s="21">
        <f>'RETROSPECTIVE OMeq Intake'!D110</f>
        <v>2.0833333333333339E-2</v>
      </c>
      <c r="R110" s="9">
        <f>'RETROSPECTIVE OMeq Intake'!F110</f>
        <v>10</v>
      </c>
      <c r="S110" s="9">
        <f>LOOKUP(2,1/('RETROSPECTIVE OMeq Intake'!F110:AAC110&lt;&gt;""),'RETROSPECTIVE OMeq Intake'!F110:AAC110)</f>
        <v>5</v>
      </c>
      <c r="T110" s="9">
        <f t="shared" si="10"/>
        <v>5</v>
      </c>
      <c r="U110" s="18">
        <f t="shared" si="11"/>
        <v>0.27777777777777779</v>
      </c>
      <c r="V110" s="20">
        <f>'RETROSPECTIVE Pain Scores'!A110</f>
        <v>0</v>
      </c>
      <c r="W110" s="20">
        <f>'RETROSPECTIVE Pain Scores'!B110</f>
        <v>4</v>
      </c>
      <c r="X110" s="18">
        <f>'RETROSPECTIVE Pain Scores'!C110</f>
        <v>1.8235294117647058</v>
      </c>
      <c r="Y110" s="18">
        <f>'RETROSPECTIVE Pain Scores'!D110</f>
        <v>4.2272727272727275</v>
      </c>
      <c r="Z110" s="20">
        <f>'RETROSPECTIVE Pain Scores'!E110</f>
        <v>58</v>
      </c>
      <c r="AA110" s="20">
        <f>'RETROSPECTIVE Pain Scores'!F110</f>
        <v>3</v>
      </c>
      <c r="AB110" s="20">
        <f>'RETROSPECTIVE Pain Scores'!G110</f>
        <v>4</v>
      </c>
      <c r="AC110" s="20">
        <f>'RETROSPECTIVE Pain Scores'!H110</f>
        <v>5</v>
      </c>
      <c r="AD110" s="20">
        <f>'RETROSPECTIVE Pain Scores'!I110</f>
        <v>15</v>
      </c>
      <c r="AE110" s="20">
        <f>'RETROSPECTIVE Pain Scores'!J110</f>
        <v>10</v>
      </c>
      <c r="AF110" s="20">
        <f>'RETROSPECTIVE Pain Scores'!K110</f>
        <v>3</v>
      </c>
      <c r="AG110" s="20">
        <f>'RETROSPECTIVE Pain Scores'!L110</f>
        <v>0</v>
      </c>
      <c r="AH110" s="20">
        <f>'RETROSPECTIVE Pain Scores'!M110</f>
        <v>4</v>
      </c>
      <c r="AI110" s="20">
        <f>'RETROSPECTIVE Pain Scores'!N110</f>
        <v>0</v>
      </c>
      <c r="AJ110" s="20">
        <f>'RETROSPECTIVE Pain Scores'!O110</f>
        <v>0</v>
      </c>
      <c r="AK110" s="6">
        <f>SUM('RETROSPECTIVE FIM Scores'!B110:S110)</f>
        <v>58</v>
      </c>
      <c r="AL110" s="6">
        <f>SUM('RETROSPECTIVE FIM Scores'!U110:AL110)</f>
        <v>70</v>
      </c>
      <c r="AM110" s="6">
        <f t="shared" si="12"/>
        <v>12</v>
      </c>
      <c r="AN110" s="6">
        <f>'RETROSPECTIVE FIM Scores'!AN110</f>
        <v>0</v>
      </c>
      <c r="AO110" s="6">
        <f>'RETROSPECTIVE FIM Scores'!AO110</f>
        <v>0</v>
      </c>
      <c r="AP110" s="6">
        <f>'RETROSPECTIVE FIM Scores'!AP110</f>
        <v>0</v>
      </c>
      <c r="AQ110" s="6">
        <f>'RETROSPECTIVE FIM Scores'!AQ110</f>
        <v>2</v>
      </c>
      <c r="AR110" s="6">
        <f>'RETROSPECTIVE FIM Scores'!AR110</f>
        <v>2</v>
      </c>
      <c r="AS110" s="6">
        <f>'RETROSPECTIVE FIM Scores'!AS110</f>
        <v>4</v>
      </c>
      <c r="AT110" s="6">
        <f>'RETROSPECTIVE FIM Scores'!AT110</f>
        <v>0</v>
      </c>
      <c r="AU110" s="6">
        <f>'RETROSPECTIVE FIM Scores'!AU110</f>
        <v>0</v>
      </c>
      <c r="AV110" s="6">
        <f>'RETROSPECTIVE FIM Scores'!AV110</f>
        <v>1</v>
      </c>
      <c r="AW110" s="6">
        <f>'RETROSPECTIVE FIM Scores'!AW110</f>
        <v>0</v>
      </c>
      <c r="AX110" s="6">
        <f>'RETROSPECTIVE FIM Scores'!AX110</f>
        <v>1</v>
      </c>
      <c r="AY110" s="6">
        <f>'RETROSPECTIVE FIM Scores'!AY110</f>
        <v>1</v>
      </c>
      <c r="AZ110" s="6">
        <f>'RETROSPECTIVE FIM Scores'!AZ110</f>
        <v>0</v>
      </c>
      <c r="BA110" s="6">
        <f>'RETROSPECTIVE FIM Scores'!BA110</f>
        <v>0</v>
      </c>
      <c r="BB110" s="6">
        <f>'RETROSPECTIVE FIM Scores'!BB110</f>
        <v>0</v>
      </c>
      <c r="BC110" s="6">
        <f>'RETROSPECTIVE FIM Scores'!BC110</f>
        <v>1</v>
      </c>
      <c r="BD110" s="6">
        <f>'RETROSPECTIVE FIM Scores'!BD110</f>
        <v>0</v>
      </c>
      <c r="BE110" s="6">
        <f>'RETROSPECTIVE FIM Scores'!BE110</f>
        <v>0</v>
      </c>
      <c r="BF110" s="18">
        <f t="shared" si="15"/>
        <v>0.66666666666666663</v>
      </c>
    </row>
    <row r="111" spans="1:58" x14ac:dyDescent="0.15">
      <c r="A111" s="8">
        <v>110</v>
      </c>
      <c r="B111" s="5" t="s">
        <v>318</v>
      </c>
      <c r="C111" s="14">
        <v>13837</v>
      </c>
      <c r="D111" s="14">
        <v>41062</v>
      </c>
      <c r="E111" s="16">
        <v>41069</v>
      </c>
      <c r="F111" s="17">
        <f t="shared" si="8"/>
        <v>74</v>
      </c>
      <c r="G111" s="2" t="s">
        <v>48</v>
      </c>
      <c r="H111" s="2" t="s">
        <v>135</v>
      </c>
      <c r="I111" s="2" t="s">
        <v>39</v>
      </c>
      <c r="J111">
        <v>0</v>
      </c>
      <c r="K111" s="41">
        <v>0</v>
      </c>
      <c r="M111" s="5">
        <f t="shared" si="14"/>
        <v>7</v>
      </c>
      <c r="N111" s="5">
        <f>'RETROSPECTIVE OMeq Intake'!A111</f>
        <v>70</v>
      </c>
      <c r="O111" s="20">
        <f>'RETROSPECTIVE OMeq Intake'!B111</f>
        <v>11.666666666666666</v>
      </c>
      <c r="P111" s="21">
        <f>'RETROSPECTIVE OMeq Intake'!C111</f>
        <v>2.285714285714286</v>
      </c>
      <c r="Q111" s="21">
        <f>'RETROSPECTIVE OMeq Intake'!D111</f>
        <v>0.17142857142857151</v>
      </c>
      <c r="R111" s="9">
        <f>'RETROSPECTIVE OMeq Intake'!F111</f>
        <v>10</v>
      </c>
      <c r="S111" s="9">
        <f>LOOKUP(2,1/('RETROSPECTIVE OMeq Intake'!F111:AAC111&lt;&gt;""),'RETROSPECTIVE OMeq Intake'!F111:AAC111)</f>
        <v>30</v>
      </c>
      <c r="T111" s="9">
        <f t="shared" si="10"/>
        <v>-20</v>
      </c>
      <c r="U111" s="18">
        <f t="shared" si="11"/>
        <v>-2.8571428571428572</v>
      </c>
      <c r="V111" s="20">
        <f>'RETROSPECTIVE Pain Scores'!A111</f>
        <v>0</v>
      </c>
      <c r="W111" s="20">
        <f>'RETROSPECTIVE Pain Scores'!B111</f>
        <v>4</v>
      </c>
      <c r="X111" s="18">
        <f>'RETROSPECTIVE Pain Scores'!C111</f>
        <v>1.3333333333333333</v>
      </c>
      <c r="Y111" s="18">
        <f>'RETROSPECTIVE Pain Scores'!D111</f>
        <v>4.615384615384615</v>
      </c>
      <c r="Z111" s="20">
        <f>'RETROSPECTIVE Pain Scores'!E111</f>
        <v>32</v>
      </c>
      <c r="AA111" s="20">
        <f>'RETROSPECTIVE Pain Scores'!F111</f>
        <v>0</v>
      </c>
      <c r="AB111" s="20">
        <f>'RETROSPECTIVE Pain Scores'!G111</f>
        <v>3</v>
      </c>
      <c r="AC111" s="20">
        <f>'RETROSPECTIVE Pain Scores'!H111</f>
        <v>1</v>
      </c>
      <c r="AD111" s="20">
        <f>'RETROSPECTIVE Pain Scores'!I111</f>
        <v>3</v>
      </c>
      <c r="AE111" s="20">
        <f>'RETROSPECTIVE Pain Scores'!J111</f>
        <v>1</v>
      </c>
      <c r="AF111" s="20">
        <f>'RETROSPECTIVE Pain Scores'!K111</f>
        <v>2</v>
      </c>
      <c r="AG111" s="20">
        <f>'RETROSPECTIVE Pain Scores'!L111</f>
        <v>2</v>
      </c>
      <c r="AH111" s="20">
        <f>'RETROSPECTIVE Pain Scores'!M111</f>
        <v>1</v>
      </c>
      <c r="AI111" s="20">
        <f>'RETROSPECTIVE Pain Scores'!N111</f>
        <v>0</v>
      </c>
      <c r="AJ111" s="20">
        <f>'RETROSPECTIVE Pain Scores'!O111</f>
        <v>0</v>
      </c>
      <c r="AK111" s="6">
        <f>SUM('RETROSPECTIVE FIM Scores'!B111:S111)</f>
        <v>92</v>
      </c>
      <c r="AL111" s="6">
        <f>SUM('RETROSPECTIVE FIM Scores'!U111:AL111)</f>
        <v>115</v>
      </c>
      <c r="AM111" s="6">
        <f t="shared" si="12"/>
        <v>23</v>
      </c>
      <c r="AN111" s="6">
        <f>'RETROSPECTIVE FIM Scores'!AN111</f>
        <v>0</v>
      </c>
      <c r="AO111" s="6">
        <f>'RETROSPECTIVE FIM Scores'!AO111</f>
        <v>0</v>
      </c>
      <c r="AP111" s="6">
        <f>'RETROSPECTIVE FIM Scores'!AP111</f>
        <v>0</v>
      </c>
      <c r="AQ111" s="6">
        <f>'RETROSPECTIVE FIM Scores'!AQ111</f>
        <v>2</v>
      </c>
      <c r="AR111" s="6">
        <f>'RETROSPECTIVE FIM Scores'!AR111</f>
        <v>1</v>
      </c>
      <c r="AS111" s="6">
        <f>'RETROSPECTIVE FIM Scores'!AS111</f>
        <v>2</v>
      </c>
      <c r="AT111" s="6">
        <f>'RETROSPECTIVE FIM Scores'!AT111</f>
        <v>2</v>
      </c>
      <c r="AU111" s="6">
        <f>'RETROSPECTIVE FIM Scores'!AU111</f>
        <v>2</v>
      </c>
      <c r="AV111" s="6">
        <f>'RETROSPECTIVE FIM Scores'!AV111</f>
        <v>2</v>
      </c>
      <c r="AW111" s="6">
        <f>'RETROSPECTIVE FIM Scores'!AW111</f>
        <v>2</v>
      </c>
      <c r="AX111" s="6">
        <f>'RETROSPECTIVE FIM Scores'!AX111</f>
        <v>2</v>
      </c>
      <c r="AY111" s="6">
        <f>'RETROSPECTIVE FIM Scores'!AY111</f>
        <v>2</v>
      </c>
      <c r="AZ111" s="6">
        <f>'RETROSPECTIVE FIM Scores'!AZ111</f>
        <v>2</v>
      </c>
      <c r="BA111" s="6">
        <f>'RETROSPECTIVE FIM Scores'!BA111</f>
        <v>1</v>
      </c>
      <c r="BB111" s="6">
        <f>'RETROSPECTIVE FIM Scores'!BB111</f>
        <v>1</v>
      </c>
      <c r="BC111" s="6">
        <f>'RETROSPECTIVE FIM Scores'!BC111</f>
        <v>0</v>
      </c>
      <c r="BD111" s="6">
        <f>'RETROSPECTIVE FIM Scores'!BD111</f>
        <v>1</v>
      </c>
      <c r="BE111" s="6">
        <f>'RETROSPECTIVE FIM Scores'!BE111</f>
        <v>1</v>
      </c>
      <c r="BF111" s="18">
        <f t="shared" si="15"/>
        <v>3.2857142857142856</v>
      </c>
    </row>
    <row r="112" spans="1:58" x14ac:dyDescent="0.15">
      <c r="A112" s="8">
        <v>111</v>
      </c>
      <c r="B112" s="5" t="s">
        <v>318</v>
      </c>
      <c r="C112" s="14">
        <v>18947</v>
      </c>
      <c r="D112" s="14">
        <v>41061</v>
      </c>
      <c r="E112" s="16">
        <v>41067</v>
      </c>
      <c r="F112" s="17">
        <f t="shared" si="8"/>
        <v>60</v>
      </c>
      <c r="G112" s="2" t="s">
        <v>280</v>
      </c>
      <c r="H112" s="2" t="s">
        <v>135</v>
      </c>
      <c r="I112" s="2" t="s">
        <v>323</v>
      </c>
      <c r="J112">
        <v>0</v>
      </c>
      <c r="K112" s="41">
        <v>1</v>
      </c>
      <c r="M112" s="5">
        <f t="shared" si="14"/>
        <v>6</v>
      </c>
      <c r="N112" s="5">
        <f>'RETROSPECTIVE OMeq Intake'!A112</f>
        <v>365</v>
      </c>
      <c r="O112" s="20">
        <f>'RETROSPECTIVE OMeq Intake'!B112</f>
        <v>73</v>
      </c>
      <c r="P112" s="21">
        <f>'RETROSPECTIVE OMeq Intake'!C112</f>
        <v>-1</v>
      </c>
      <c r="Q112" s="21">
        <f>'RETROSPECTIVE OMeq Intake'!D112</f>
        <v>2.6315789473684213E-2</v>
      </c>
      <c r="R112" s="9">
        <f>'RETROSPECTIVE OMeq Intake'!F112</f>
        <v>80</v>
      </c>
      <c r="S112" s="9">
        <f>LOOKUP(2,1/('RETROSPECTIVE OMeq Intake'!F112:AAC112&lt;&gt;""),'RETROSPECTIVE OMeq Intake'!F112:AAC112)</f>
        <v>65</v>
      </c>
      <c r="T112" s="9">
        <f t="shared" si="10"/>
        <v>15</v>
      </c>
      <c r="U112" s="18">
        <f t="shared" si="11"/>
        <v>2.5</v>
      </c>
      <c r="V112" s="20">
        <f>'RETROSPECTIVE Pain Scores'!A112</f>
        <v>2</v>
      </c>
      <c r="W112" s="20">
        <f>'RETROSPECTIVE Pain Scores'!B112</f>
        <v>2</v>
      </c>
      <c r="X112" s="18">
        <f>'RETROSPECTIVE Pain Scores'!C112</f>
        <v>4.3191489361702127</v>
      </c>
      <c r="Y112" s="18">
        <f>'RETROSPECTIVE Pain Scores'!D112</f>
        <v>4.9512195121951219</v>
      </c>
      <c r="Z112" s="20">
        <f>'RETROSPECTIVE Pain Scores'!E112</f>
        <v>6</v>
      </c>
      <c r="AA112" s="20">
        <f>'RETROSPECTIVE Pain Scores'!F112</f>
        <v>0</v>
      </c>
      <c r="AB112" s="20">
        <f>'RETROSPECTIVE Pain Scores'!G112</f>
        <v>15</v>
      </c>
      <c r="AC112" s="20">
        <f>'RETROSPECTIVE Pain Scores'!H112</f>
        <v>0</v>
      </c>
      <c r="AD112" s="20">
        <f>'RETROSPECTIVE Pain Scores'!I112</f>
        <v>1</v>
      </c>
      <c r="AE112" s="20">
        <f>'RETROSPECTIVE Pain Scores'!J112</f>
        <v>4</v>
      </c>
      <c r="AF112" s="20">
        <f>'RETROSPECTIVE Pain Scores'!K112</f>
        <v>3</v>
      </c>
      <c r="AG112" s="20">
        <f>'RETROSPECTIVE Pain Scores'!L112</f>
        <v>13</v>
      </c>
      <c r="AH112" s="20">
        <f>'RETROSPECTIVE Pain Scores'!M112</f>
        <v>5</v>
      </c>
      <c r="AI112" s="20">
        <f>'RETROSPECTIVE Pain Scores'!N112</f>
        <v>0</v>
      </c>
      <c r="AJ112" s="20">
        <f>'RETROSPECTIVE Pain Scores'!O112</f>
        <v>0</v>
      </c>
      <c r="AK112" s="6">
        <f>SUM('RETROSPECTIVE FIM Scores'!B112:S112)</f>
        <v>79</v>
      </c>
      <c r="AL112" s="6">
        <f>SUM('RETROSPECTIVE FIM Scores'!U112:AL112)</f>
        <v>114</v>
      </c>
      <c r="AM112" s="6">
        <f t="shared" si="12"/>
        <v>35</v>
      </c>
      <c r="AN112" s="6">
        <f>'RETROSPECTIVE FIM Scores'!AN112</f>
        <v>0</v>
      </c>
      <c r="AO112" s="6">
        <f>'RETROSPECTIVE FIM Scores'!AO112</f>
        <v>0</v>
      </c>
      <c r="AP112" s="6">
        <f>'RETROSPECTIVE FIM Scores'!AP112</f>
        <v>2</v>
      </c>
      <c r="AQ112" s="6">
        <f>'RETROSPECTIVE FIM Scores'!AQ112</f>
        <v>3</v>
      </c>
      <c r="AR112" s="6">
        <f>'RETROSPECTIVE FIM Scores'!AR112</f>
        <v>2</v>
      </c>
      <c r="AS112" s="6">
        <f>'RETROSPECTIVE FIM Scores'!AS112</f>
        <v>2</v>
      </c>
      <c r="AT112" s="6">
        <f>'RETROSPECTIVE FIM Scores'!AT112</f>
        <v>4</v>
      </c>
      <c r="AU112" s="6">
        <f>'RETROSPECTIVE FIM Scores'!AU112</f>
        <v>2</v>
      </c>
      <c r="AV112" s="6">
        <f>'RETROSPECTIVE FIM Scores'!AV112</f>
        <v>4</v>
      </c>
      <c r="AW112" s="6">
        <f>'RETROSPECTIVE FIM Scores'!AW112</f>
        <v>4</v>
      </c>
      <c r="AX112" s="6">
        <f>'RETROSPECTIVE FIM Scores'!AX112</f>
        <v>2</v>
      </c>
      <c r="AY112" s="6">
        <f>'RETROSPECTIVE FIM Scores'!AY112</f>
        <v>2</v>
      </c>
      <c r="AZ112" s="6">
        <f>'RETROSPECTIVE FIM Scores'!AZ112</f>
        <v>5</v>
      </c>
      <c r="BA112" s="6">
        <f>'RETROSPECTIVE FIM Scores'!BA112</f>
        <v>1</v>
      </c>
      <c r="BB112" s="6">
        <f>'RETROSPECTIVE FIM Scores'!BB112</f>
        <v>0</v>
      </c>
      <c r="BC112" s="6">
        <f>'RETROSPECTIVE FIM Scores'!BC112</f>
        <v>1</v>
      </c>
      <c r="BD112" s="6">
        <f>'RETROSPECTIVE FIM Scores'!BD112</f>
        <v>0</v>
      </c>
      <c r="BE112" s="6">
        <f>'RETROSPECTIVE FIM Scores'!BE112</f>
        <v>1</v>
      </c>
      <c r="BF112" s="18">
        <f t="shared" si="15"/>
        <v>5.833333333333333</v>
      </c>
    </row>
    <row r="113" spans="1:58" x14ac:dyDescent="0.15">
      <c r="A113" s="8">
        <v>112</v>
      </c>
      <c r="B113" s="5" t="s">
        <v>318</v>
      </c>
      <c r="C113" s="14">
        <v>15319</v>
      </c>
      <c r="D113" s="14">
        <v>41060</v>
      </c>
      <c r="E113" s="16">
        <v>41065</v>
      </c>
      <c r="F113" s="17">
        <f t="shared" si="8"/>
        <v>70</v>
      </c>
      <c r="G113" s="2" t="s">
        <v>280</v>
      </c>
      <c r="H113" s="2" t="s">
        <v>179</v>
      </c>
      <c r="I113" s="2" t="s">
        <v>180</v>
      </c>
      <c r="J113">
        <v>1</v>
      </c>
      <c r="K113" s="41">
        <v>0</v>
      </c>
      <c r="M113" s="5">
        <f t="shared" si="14"/>
        <v>5</v>
      </c>
      <c r="N113" s="5">
        <f>'RETROSPECTIVE OMeq Intake'!A113</f>
        <v>122</v>
      </c>
      <c r="O113" s="20">
        <f>'RETROSPECTIVE OMeq Intake'!B113</f>
        <v>30.5</v>
      </c>
      <c r="P113" s="21">
        <f>'RETROSPECTIVE OMeq Intake'!C113</f>
        <v>-1.6</v>
      </c>
      <c r="Q113" s="21">
        <f>'RETROSPECTIVE OMeq Intake'!D113</f>
        <v>0.75294117647058822</v>
      </c>
      <c r="R113" s="9">
        <f>'RETROSPECTIVE OMeq Intake'!F113</f>
        <v>32</v>
      </c>
      <c r="S113" s="9">
        <f>LOOKUP(2,1/('RETROSPECTIVE OMeq Intake'!F113:AAC113&lt;&gt;""),'RETROSPECTIVE OMeq Intake'!F113:AAC113)</f>
        <v>28</v>
      </c>
      <c r="T113" s="9">
        <f t="shared" si="10"/>
        <v>4</v>
      </c>
      <c r="U113" s="18">
        <f t="shared" si="11"/>
        <v>0.8</v>
      </c>
      <c r="V113" s="20">
        <f>'RETROSPECTIVE Pain Scores'!A113</f>
        <v>6</v>
      </c>
      <c r="W113" s="20">
        <f>'RETROSPECTIVE Pain Scores'!B113</f>
        <v>6</v>
      </c>
      <c r="X113" s="18">
        <f>'RETROSPECTIVE Pain Scores'!C113</f>
        <v>4.5555555555555554</v>
      </c>
      <c r="Y113" s="18">
        <f>'RETROSPECTIVE Pain Scores'!D113</f>
        <v>4.92</v>
      </c>
      <c r="Z113" s="20">
        <f>'RETROSPECTIVE Pain Scores'!E113</f>
        <v>2</v>
      </c>
      <c r="AA113" s="20">
        <f>'RETROSPECTIVE Pain Scores'!F113</f>
        <v>0</v>
      </c>
      <c r="AB113" s="20">
        <f>'RETROSPECTIVE Pain Scores'!G113</f>
        <v>3</v>
      </c>
      <c r="AC113" s="20">
        <f>'RETROSPECTIVE Pain Scores'!H113</f>
        <v>6</v>
      </c>
      <c r="AD113" s="20">
        <f>'RETROSPECTIVE Pain Scores'!I113</f>
        <v>1</v>
      </c>
      <c r="AE113" s="20">
        <f>'RETROSPECTIVE Pain Scores'!J113</f>
        <v>2</v>
      </c>
      <c r="AF113" s="20">
        <f>'RETROSPECTIVE Pain Scores'!K113</f>
        <v>7</v>
      </c>
      <c r="AG113" s="20">
        <f>'RETROSPECTIVE Pain Scores'!L113</f>
        <v>5</v>
      </c>
      <c r="AH113" s="20">
        <f>'RETROSPECTIVE Pain Scores'!M113</f>
        <v>1</v>
      </c>
      <c r="AI113" s="20">
        <f>'RETROSPECTIVE Pain Scores'!N113</f>
        <v>0</v>
      </c>
      <c r="AJ113" s="20">
        <f>'RETROSPECTIVE Pain Scores'!O113</f>
        <v>0</v>
      </c>
      <c r="AK113" s="6">
        <f>SUM('RETROSPECTIVE FIM Scores'!B113:S113)</f>
        <v>69</v>
      </c>
      <c r="AL113" s="6">
        <f>SUM('RETROSPECTIVE FIM Scores'!U113:AL113)</f>
        <v>79</v>
      </c>
      <c r="AM113" s="6">
        <f t="shared" si="12"/>
        <v>10</v>
      </c>
      <c r="AN113" s="6">
        <f>'RETROSPECTIVE FIM Scores'!AN113</f>
        <v>0</v>
      </c>
      <c r="AO113" s="6">
        <f>'RETROSPECTIVE FIM Scores'!AO113</f>
        <v>3</v>
      </c>
      <c r="AP113" s="6">
        <f>'RETROSPECTIVE FIM Scores'!AP113</f>
        <v>0</v>
      </c>
      <c r="AQ113" s="6">
        <f>'RETROSPECTIVE FIM Scores'!AQ113</f>
        <v>0</v>
      </c>
      <c r="AR113" s="6">
        <f>'RETROSPECTIVE FIM Scores'!AR113</f>
        <v>0</v>
      </c>
      <c r="AS113" s="6">
        <f>'RETROSPECTIVE FIM Scores'!AS113</f>
        <v>0</v>
      </c>
      <c r="AT113" s="6">
        <f>'RETROSPECTIVE FIM Scores'!AT113</f>
        <v>1</v>
      </c>
      <c r="AU113" s="6">
        <f>'RETROSPECTIVE FIM Scores'!AU113</f>
        <v>4</v>
      </c>
      <c r="AV113" s="6">
        <f>'RETROSPECTIVE FIM Scores'!AV113</f>
        <v>2</v>
      </c>
      <c r="AW113" s="6">
        <f>'RETROSPECTIVE FIM Scores'!AW113</f>
        <v>0</v>
      </c>
      <c r="AX113" s="6">
        <f>'RETROSPECTIVE FIM Scores'!AX113</f>
        <v>0</v>
      </c>
      <c r="AY113" s="6">
        <f>'RETROSPECTIVE FIM Scores'!AY113</f>
        <v>0</v>
      </c>
      <c r="AZ113" s="6">
        <f>'RETROSPECTIVE FIM Scores'!AZ113</f>
        <v>0</v>
      </c>
      <c r="BA113" s="6">
        <f>'RETROSPECTIVE FIM Scores'!BA113</f>
        <v>0</v>
      </c>
      <c r="BB113" s="6">
        <f>'RETROSPECTIVE FIM Scores'!BB113</f>
        <v>0</v>
      </c>
      <c r="BC113" s="6">
        <f>'RETROSPECTIVE FIM Scores'!BC113</f>
        <v>0</v>
      </c>
      <c r="BD113" s="6">
        <f>'RETROSPECTIVE FIM Scores'!BD113</f>
        <v>0</v>
      </c>
      <c r="BE113" s="6">
        <f>'RETROSPECTIVE FIM Scores'!BE113</f>
        <v>0</v>
      </c>
      <c r="BF113" s="18">
        <f t="shared" si="15"/>
        <v>2</v>
      </c>
    </row>
    <row r="114" spans="1:58" x14ac:dyDescent="0.15">
      <c r="A114" s="8">
        <v>113</v>
      </c>
      <c r="B114" s="5" t="s">
        <v>318</v>
      </c>
      <c r="C114" s="14">
        <v>9524</v>
      </c>
      <c r="D114" s="14">
        <v>41060</v>
      </c>
      <c r="E114" s="16">
        <v>41070</v>
      </c>
      <c r="F114" s="17">
        <f t="shared" si="8"/>
        <v>86</v>
      </c>
      <c r="G114" s="2" t="s">
        <v>280</v>
      </c>
      <c r="H114" s="2" t="s">
        <v>191</v>
      </c>
      <c r="I114" s="2" t="s">
        <v>191</v>
      </c>
      <c r="J114">
        <v>0</v>
      </c>
      <c r="K114" s="41">
        <v>0</v>
      </c>
      <c r="M114" s="5">
        <f t="shared" si="14"/>
        <v>10</v>
      </c>
      <c r="N114" s="5">
        <f>'RETROSPECTIVE OMeq Intake'!A114</f>
        <v>32</v>
      </c>
      <c r="O114" s="20">
        <f>'RETROSPECTIVE OMeq Intake'!B114</f>
        <v>3.5555555555555554</v>
      </c>
      <c r="P114" s="21">
        <f>'RETROSPECTIVE OMeq Intake'!C114</f>
        <v>-0.80000000000000016</v>
      </c>
      <c r="Q114" s="21">
        <f>'RETROSPECTIVE OMeq Intake'!D114</f>
        <v>0.27000000000000007</v>
      </c>
      <c r="R114" s="9">
        <f>'RETROSPECTIVE OMeq Intake'!F114</f>
        <v>8</v>
      </c>
      <c r="S114" s="9">
        <f>LOOKUP(2,1/('RETROSPECTIVE OMeq Intake'!F114:AAC114&lt;&gt;""),'RETROSPECTIVE OMeq Intake'!F114:AAC114)</f>
        <v>0</v>
      </c>
      <c r="T114" s="9">
        <f t="shared" si="10"/>
        <v>8</v>
      </c>
      <c r="U114" s="18">
        <f t="shared" si="11"/>
        <v>0.8</v>
      </c>
      <c r="V114" s="20">
        <f>'RETROSPECTIVE Pain Scores'!A114</f>
        <v>0</v>
      </c>
      <c r="W114" s="20">
        <f>'RETROSPECTIVE Pain Scores'!B114</f>
        <v>2</v>
      </c>
      <c r="X114" s="18">
        <f>'RETROSPECTIVE Pain Scores'!C114</f>
        <v>0.8571428571428571</v>
      </c>
      <c r="Y114" s="18">
        <f>'RETROSPECTIVE Pain Scores'!D114</f>
        <v>3.375</v>
      </c>
      <c r="Z114" s="20">
        <f>'RETROSPECTIVE Pain Scores'!E114</f>
        <v>47</v>
      </c>
      <c r="AA114" s="20">
        <f>'RETROSPECTIVE Pain Scores'!F114</f>
        <v>1</v>
      </c>
      <c r="AB114" s="20">
        <f>'RETROSPECTIVE Pain Scores'!G114</f>
        <v>8</v>
      </c>
      <c r="AC114" s="20">
        <f>'RETROSPECTIVE Pain Scores'!H114</f>
        <v>2</v>
      </c>
      <c r="AD114" s="20">
        <f>'RETROSPECTIVE Pain Scores'!I114</f>
        <v>0</v>
      </c>
      <c r="AE114" s="20">
        <f>'RETROSPECTIVE Pain Scores'!J114</f>
        <v>1</v>
      </c>
      <c r="AF114" s="20">
        <f>'RETROSPECTIVE Pain Scores'!K114</f>
        <v>2</v>
      </c>
      <c r="AG114" s="20">
        <f>'RETROSPECTIVE Pain Scores'!L114</f>
        <v>2</v>
      </c>
      <c r="AH114" s="20">
        <f>'RETROSPECTIVE Pain Scores'!M114</f>
        <v>0</v>
      </c>
      <c r="AI114" s="20">
        <f>'RETROSPECTIVE Pain Scores'!N114</f>
        <v>0</v>
      </c>
      <c r="AJ114" s="20">
        <f>'RETROSPECTIVE Pain Scores'!O114</f>
        <v>0</v>
      </c>
      <c r="AK114" s="6">
        <f>SUM('RETROSPECTIVE FIM Scores'!B114:S114)</f>
        <v>69</v>
      </c>
      <c r="AL114" s="6">
        <f>SUM('RETROSPECTIVE FIM Scores'!U114:AL114)</f>
        <v>111</v>
      </c>
      <c r="AM114" s="6">
        <f t="shared" si="12"/>
        <v>42</v>
      </c>
      <c r="AN114" s="6">
        <f>'RETROSPECTIVE FIM Scores'!AN114</f>
        <v>-1</v>
      </c>
      <c r="AO114" s="6">
        <f>'RETROSPECTIVE FIM Scores'!AO114</f>
        <v>3</v>
      </c>
      <c r="AP114" s="6">
        <f>'RETROSPECTIVE FIM Scores'!AP114</f>
        <v>6</v>
      </c>
      <c r="AQ114" s="6">
        <f>'RETROSPECTIVE FIM Scores'!AQ114</f>
        <v>2</v>
      </c>
      <c r="AR114" s="6">
        <f>'RETROSPECTIVE FIM Scores'!AR114</f>
        <v>2</v>
      </c>
      <c r="AS114" s="6">
        <f>'RETROSPECTIVE FIM Scores'!AS114</f>
        <v>3</v>
      </c>
      <c r="AT114" s="6">
        <f>'RETROSPECTIVE FIM Scores'!AT114</f>
        <v>3</v>
      </c>
      <c r="AU114" s="6">
        <f>'RETROSPECTIVE FIM Scores'!AU114</f>
        <v>2</v>
      </c>
      <c r="AV114" s="6">
        <f>'RETROSPECTIVE FIM Scores'!AV114</f>
        <v>2</v>
      </c>
      <c r="AW114" s="6">
        <f>'RETROSPECTIVE FIM Scores'!AW114</f>
        <v>2</v>
      </c>
      <c r="AX114" s="6">
        <f>'RETROSPECTIVE FIM Scores'!AX114</f>
        <v>5</v>
      </c>
      <c r="AY114" s="6">
        <f>'RETROSPECTIVE FIM Scores'!AY114</f>
        <v>6</v>
      </c>
      <c r="AZ114" s="6">
        <f>'RETROSPECTIVE FIM Scores'!AZ114</f>
        <v>4</v>
      </c>
      <c r="BA114" s="6">
        <f>'RETROSPECTIVE FIM Scores'!BA114</f>
        <v>0</v>
      </c>
      <c r="BB114" s="6">
        <f>'RETROSPECTIVE FIM Scores'!BB114</f>
        <v>0</v>
      </c>
      <c r="BC114" s="6">
        <f>'RETROSPECTIVE FIM Scores'!BC114</f>
        <v>1</v>
      </c>
      <c r="BD114" s="6">
        <f>'RETROSPECTIVE FIM Scores'!BD114</f>
        <v>1</v>
      </c>
      <c r="BE114" s="6">
        <f>'RETROSPECTIVE FIM Scores'!BE114</f>
        <v>1</v>
      </c>
      <c r="BF114" s="18">
        <f t="shared" si="15"/>
        <v>4.2</v>
      </c>
    </row>
    <row r="115" spans="1:58" x14ac:dyDescent="0.15">
      <c r="A115" s="8">
        <v>114</v>
      </c>
      <c r="B115" s="5" t="s">
        <v>318</v>
      </c>
      <c r="C115" s="14">
        <v>19648</v>
      </c>
      <c r="D115" s="14">
        <v>41059</v>
      </c>
      <c r="E115" s="16">
        <v>41070</v>
      </c>
      <c r="F115" s="17">
        <f t="shared" si="8"/>
        <v>58</v>
      </c>
      <c r="G115" s="2" t="s">
        <v>48</v>
      </c>
      <c r="H115" s="2" t="s">
        <v>128</v>
      </c>
      <c r="I115" s="2" t="s">
        <v>129</v>
      </c>
      <c r="J115">
        <v>0</v>
      </c>
      <c r="K115" s="41">
        <v>1</v>
      </c>
      <c r="M115" s="5">
        <f t="shared" si="14"/>
        <v>11</v>
      </c>
      <c r="N115" s="5">
        <f>'RETROSPECTIVE OMeq Intake'!A115</f>
        <v>1570</v>
      </c>
      <c r="O115" s="20">
        <f>'RETROSPECTIVE OMeq Intake'!B115</f>
        <v>157</v>
      </c>
      <c r="P115" s="21">
        <f>'RETROSPECTIVE OMeq Intake'!C115</f>
        <v>6</v>
      </c>
      <c r="Q115" s="21">
        <f>'RETROSPECTIVE OMeq Intake'!D115</f>
        <v>0.20610687022900762</v>
      </c>
      <c r="R115" s="9">
        <f>'RETROSPECTIVE OMeq Intake'!F115</f>
        <v>130</v>
      </c>
      <c r="S115" s="9">
        <f>LOOKUP(2,1/('RETROSPECTIVE OMeq Intake'!F115:AAC115&lt;&gt;""),'RETROSPECTIVE OMeq Intake'!F115:AAC115)</f>
        <v>160</v>
      </c>
      <c r="T115" s="9">
        <f t="shared" si="10"/>
        <v>-30</v>
      </c>
      <c r="U115" s="18">
        <f t="shared" si="11"/>
        <v>-2.7272727272727271</v>
      </c>
      <c r="V115" s="20">
        <f>'RETROSPECTIVE Pain Scores'!A115</f>
        <v>0</v>
      </c>
      <c r="W115" s="20">
        <f>'RETROSPECTIVE Pain Scores'!B115</f>
        <v>3</v>
      </c>
      <c r="X115" s="18">
        <f>'RETROSPECTIVE Pain Scores'!C115</f>
        <v>3.3516483516483517</v>
      </c>
      <c r="Y115" s="18">
        <f>'RETROSPECTIVE Pain Scores'!D115</f>
        <v>4.6923076923076925</v>
      </c>
      <c r="Z115" s="20">
        <f>'RETROSPECTIVE Pain Scores'!E115</f>
        <v>26</v>
      </c>
      <c r="AA115" s="20">
        <f>'RETROSPECTIVE Pain Scores'!F115</f>
        <v>0</v>
      </c>
      <c r="AB115" s="20">
        <f>'RETROSPECTIVE Pain Scores'!G115</f>
        <v>10</v>
      </c>
      <c r="AC115" s="20">
        <f>'RETROSPECTIVE Pain Scores'!H115</f>
        <v>20</v>
      </c>
      <c r="AD115" s="20">
        <f>'RETROSPECTIVE Pain Scores'!I115</f>
        <v>4</v>
      </c>
      <c r="AE115" s="20">
        <f>'RETROSPECTIVE Pain Scores'!J115</f>
        <v>12</v>
      </c>
      <c r="AF115" s="20">
        <f>'RETROSPECTIVE Pain Scores'!K115</f>
        <v>1</v>
      </c>
      <c r="AG115" s="20">
        <f>'RETROSPECTIVE Pain Scores'!L115</f>
        <v>4</v>
      </c>
      <c r="AH115" s="20">
        <f>'RETROSPECTIVE Pain Scores'!M115</f>
        <v>11</v>
      </c>
      <c r="AI115" s="20">
        <f>'RETROSPECTIVE Pain Scores'!N115</f>
        <v>3</v>
      </c>
      <c r="AJ115" s="20">
        <f>'RETROSPECTIVE Pain Scores'!O115</f>
        <v>0</v>
      </c>
      <c r="AK115" s="6">
        <f>SUM('RETROSPECTIVE FIM Scores'!B115:S115)</f>
        <v>63</v>
      </c>
      <c r="AL115" s="6">
        <f>SUM('RETROSPECTIVE FIM Scores'!U115:AL115)</f>
        <v>93</v>
      </c>
      <c r="AM115" s="6">
        <f t="shared" si="12"/>
        <v>30</v>
      </c>
      <c r="AN115" s="6">
        <f>'RETROSPECTIVE FIM Scores'!AN115</f>
        <v>1</v>
      </c>
      <c r="AO115" s="6">
        <f>'RETROSPECTIVE FIM Scores'!AO115</f>
        <v>5</v>
      </c>
      <c r="AP115" s="6">
        <f>'RETROSPECTIVE FIM Scores'!AP115</f>
        <v>2</v>
      </c>
      <c r="AQ115" s="6">
        <f>'RETROSPECTIVE FIM Scores'!AQ115</f>
        <v>5</v>
      </c>
      <c r="AR115" s="6">
        <f>'RETROSPECTIVE FIM Scores'!AR115</f>
        <v>0</v>
      </c>
      <c r="AS115" s="6">
        <f>'RETROSPECTIVE FIM Scores'!AS115</f>
        <v>2</v>
      </c>
      <c r="AT115" s="6">
        <f>'RETROSPECTIVE FIM Scores'!AT115</f>
        <v>3</v>
      </c>
      <c r="AU115" s="6">
        <f>'RETROSPECTIVE FIM Scores'!AU115</f>
        <v>1</v>
      </c>
      <c r="AV115" s="6">
        <f>'RETROSPECTIVE FIM Scores'!AV115</f>
        <v>2</v>
      </c>
      <c r="AW115" s="6">
        <f>'RETROSPECTIVE FIM Scores'!AW115</f>
        <v>0</v>
      </c>
      <c r="AX115" s="6">
        <f>'RETROSPECTIVE FIM Scores'!AX115</f>
        <v>3</v>
      </c>
      <c r="AY115" s="6">
        <f>'RETROSPECTIVE FIM Scores'!AY115</f>
        <v>1</v>
      </c>
      <c r="AZ115" s="6">
        <f>'RETROSPECTIVE FIM Scores'!AZ115</f>
        <v>4</v>
      </c>
      <c r="BA115" s="6">
        <f>'RETROSPECTIVE FIM Scores'!BA115</f>
        <v>0</v>
      </c>
      <c r="BB115" s="6">
        <f>'RETROSPECTIVE FIM Scores'!BB115</f>
        <v>0</v>
      </c>
      <c r="BC115" s="6">
        <f>'RETROSPECTIVE FIM Scores'!BC115</f>
        <v>1</v>
      </c>
      <c r="BD115" s="6">
        <f>'RETROSPECTIVE FIM Scores'!BD115</f>
        <v>0</v>
      </c>
      <c r="BE115" s="6">
        <f>'RETROSPECTIVE FIM Scores'!BE115</f>
        <v>0</v>
      </c>
      <c r="BF115" s="18">
        <f t="shared" si="15"/>
        <v>2.7272727272727271</v>
      </c>
    </row>
    <row r="116" spans="1:58" x14ac:dyDescent="0.15">
      <c r="A116" s="8">
        <v>115</v>
      </c>
      <c r="B116" s="5" t="s">
        <v>318</v>
      </c>
      <c r="C116" s="14">
        <v>14720</v>
      </c>
      <c r="D116" s="14">
        <v>41054</v>
      </c>
      <c r="E116" s="16">
        <v>41060</v>
      </c>
      <c r="F116" s="17">
        <f t="shared" si="8"/>
        <v>72</v>
      </c>
      <c r="G116" s="2" t="s">
        <v>280</v>
      </c>
      <c r="H116" s="2" t="s">
        <v>135</v>
      </c>
      <c r="I116" s="2" t="s">
        <v>328</v>
      </c>
      <c r="J116">
        <v>0</v>
      </c>
      <c r="K116" s="41">
        <v>0</v>
      </c>
      <c r="M116" s="5">
        <f t="shared" si="14"/>
        <v>6</v>
      </c>
      <c r="N116" s="5">
        <f>'RETROSPECTIVE OMeq Intake'!A116</f>
        <v>235</v>
      </c>
      <c r="O116" s="20">
        <f>'RETROSPECTIVE OMeq Intake'!B116</f>
        <v>47</v>
      </c>
      <c r="P116" s="21">
        <f>'RETROSPECTIVE OMeq Intake'!C116</f>
        <v>2</v>
      </c>
      <c r="Q116" s="21">
        <f>'RETROSPECTIVE OMeq Intake'!D116</f>
        <v>0.30769230769230771</v>
      </c>
      <c r="R116" s="9">
        <f>'RETROSPECTIVE OMeq Intake'!F116</f>
        <v>45</v>
      </c>
      <c r="S116" s="9">
        <f>LOOKUP(2,1/('RETROSPECTIVE OMeq Intake'!F116:AAC116&lt;&gt;""),'RETROSPECTIVE OMeq Intake'!F116:AAC116)</f>
        <v>50</v>
      </c>
      <c r="T116" s="9">
        <f t="shared" si="10"/>
        <v>-5</v>
      </c>
      <c r="U116" s="18">
        <f t="shared" si="11"/>
        <v>-0.83333333333333337</v>
      </c>
      <c r="V116" s="20">
        <f>'RETROSPECTIVE Pain Scores'!A116</f>
        <v>3</v>
      </c>
      <c r="W116" s="20">
        <f>'RETROSPECTIVE Pain Scores'!B116</f>
        <v>3</v>
      </c>
      <c r="X116" s="18">
        <f>'RETROSPECTIVE Pain Scores'!C116</f>
        <v>5.2</v>
      </c>
      <c r="Y116" s="18">
        <f>'RETROSPECTIVE Pain Scores'!D116</f>
        <v>5.2</v>
      </c>
      <c r="Z116" s="20">
        <f>'RETROSPECTIVE Pain Scores'!E116</f>
        <v>0</v>
      </c>
      <c r="AA116" s="20">
        <f>'RETROSPECTIVE Pain Scores'!F116</f>
        <v>0</v>
      </c>
      <c r="AB116" s="20">
        <f>'RETROSPECTIVE Pain Scores'!G116</f>
        <v>3</v>
      </c>
      <c r="AC116" s="20">
        <f>'RETROSPECTIVE Pain Scores'!H116</f>
        <v>19</v>
      </c>
      <c r="AD116" s="20">
        <f>'RETROSPECTIVE Pain Scores'!I116</f>
        <v>5</v>
      </c>
      <c r="AE116" s="20">
        <f>'RETROSPECTIVE Pain Scores'!J116</f>
        <v>4</v>
      </c>
      <c r="AF116" s="20">
        <f>'RETROSPECTIVE Pain Scores'!K116</f>
        <v>1</v>
      </c>
      <c r="AG116" s="20">
        <f>'RETROSPECTIVE Pain Scores'!L116</f>
        <v>7</v>
      </c>
      <c r="AH116" s="20">
        <f>'RETROSPECTIVE Pain Scores'!M116</f>
        <v>16</v>
      </c>
      <c r="AI116" s="20">
        <f>'RETROSPECTIVE Pain Scores'!N116</f>
        <v>0</v>
      </c>
      <c r="AJ116" s="20">
        <f>'RETROSPECTIVE Pain Scores'!O116</f>
        <v>0</v>
      </c>
      <c r="AK116" s="6">
        <f>SUM('RETROSPECTIVE FIM Scores'!B116:S116)</f>
        <v>97</v>
      </c>
      <c r="AL116" s="6">
        <f>SUM('RETROSPECTIVE FIM Scores'!U116:AL116)</f>
        <v>113</v>
      </c>
      <c r="AM116" s="6">
        <f t="shared" si="12"/>
        <v>16</v>
      </c>
      <c r="AN116" s="6">
        <f>'RETROSPECTIVE FIM Scores'!AN116</f>
        <v>2</v>
      </c>
      <c r="AO116" s="6">
        <f>'RETROSPECTIVE FIM Scores'!AO116</f>
        <v>0</v>
      </c>
      <c r="AP116" s="6">
        <f>'RETROSPECTIVE FIM Scores'!AP116</f>
        <v>0</v>
      </c>
      <c r="AQ116" s="6">
        <f>'RETROSPECTIVE FIM Scores'!AQ116</f>
        <v>2</v>
      </c>
      <c r="AR116" s="6">
        <f>'RETROSPECTIVE FIM Scores'!AR116</f>
        <v>1</v>
      </c>
      <c r="AS116" s="6">
        <f>'RETROSPECTIVE FIM Scores'!AS116</f>
        <v>1</v>
      </c>
      <c r="AT116" s="6">
        <f>'RETROSPECTIVE FIM Scores'!AT116</f>
        <v>1</v>
      </c>
      <c r="AU116" s="6">
        <f>'RETROSPECTIVE FIM Scores'!AU116</f>
        <v>1</v>
      </c>
      <c r="AV116" s="6">
        <f>'RETROSPECTIVE FIM Scores'!AV116</f>
        <v>2</v>
      </c>
      <c r="AW116" s="6">
        <f>'RETROSPECTIVE FIM Scores'!AW116</f>
        <v>2</v>
      </c>
      <c r="AX116" s="6">
        <f>'RETROSPECTIVE FIM Scores'!AX116</f>
        <v>1</v>
      </c>
      <c r="AY116" s="6">
        <f>'RETROSPECTIVE FIM Scores'!AY116</f>
        <v>1</v>
      </c>
      <c r="AZ116" s="6">
        <f>'RETROSPECTIVE FIM Scores'!AZ116</f>
        <v>1</v>
      </c>
      <c r="BA116" s="6">
        <f>'RETROSPECTIVE FIM Scores'!BA116</f>
        <v>0</v>
      </c>
      <c r="BB116" s="6">
        <f>'RETROSPECTIVE FIM Scores'!BB116</f>
        <v>0</v>
      </c>
      <c r="BC116" s="6">
        <f>'RETROSPECTIVE FIM Scores'!BC116</f>
        <v>1</v>
      </c>
      <c r="BD116" s="6">
        <f>'RETROSPECTIVE FIM Scores'!BD116</f>
        <v>0</v>
      </c>
      <c r="BE116" s="6">
        <f>'RETROSPECTIVE FIM Scores'!BE116</f>
        <v>0</v>
      </c>
      <c r="BF116" s="18">
        <f t="shared" si="15"/>
        <v>2.6666666666666665</v>
      </c>
    </row>
    <row r="117" spans="1:58" x14ac:dyDescent="0.15">
      <c r="A117" s="8">
        <v>116</v>
      </c>
      <c r="B117" s="5" t="s">
        <v>318</v>
      </c>
      <c r="C117" s="14">
        <v>10458</v>
      </c>
      <c r="D117" s="14">
        <v>41052</v>
      </c>
      <c r="E117" s="16">
        <v>41062</v>
      </c>
      <c r="F117" s="17">
        <f t="shared" si="8"/>
        <v>83</v>
      </c>
      <c r="G117" s="2" t="s">
        <v>48</v>
      </c>
      <c r="H117" s="2" t="s">
        <v>135</v>
      </c>
      <c r="I117" s="2" t="s">
        <v>40</v>
      </c>
      <c r="J117">
        <v>0</v>
      </c>
      <c r="K117" s="41">
        <v>0</v>
      </c>
      <c r="M117" s="5">
        <f t="shared" si="14"/>
        <v>10</v>
      </c>
      <c r="N117" s="5">
        <f>'RETROSPECTIVE OMeq Intake'!A117</f>
        <v>300</v>
      </c>
      <c r="O117" s="20">
        <f>'RETROSPECTIVE OMeq Intake'!B117</f>
        <v>33.333333333333336</v>
      </c>
      <c r="P117" s="21">
        <f>'RETROSPECTIVE OMeq Intake'!C117</f>
        <v>1.2</v>
      </c>
      <c r="Q117" s="21">
        <f>'RETROSPECTIVE OMeq Intake'!D117</f>
        <v>8.1973434535104348E-2</v>
      </c>
      <c r="R117" s="9">
        <f>'RETROSPECTIVE OMeq Intake'!F117</f>
        <v>35</v>
      </c>
      <c r="S117" s="9">
        <f>LOOKUP(2,1/('RETROSPECTIVE OMeq Intake'!F117:AAC117&lt;&gt;""),'RETROSPECTIVE OMeq Intake'!F117:AAC117)</f>
        <v>36</v>
      </c>
      <c r="T117" s="9">
        <f t="shared" si="10"/>
        <v>-1</v>
      </c>
      <c r="U117" s="18">
        <f t="shared" si="11"/>
        <v>-0.1</v>
      </c>
      <c r="V117" s="20">
        <f>'RETROSPECTIVE Pain Scores'!A117</f>
        <v>0</v>
      </c>
      <c r="W117" s="20">
        <f>'RETROSPECTIVE Pain Scores'!B117</f>
        <v>4</v>
      </c>
      <c r="X117" s="18">
        <f>'RETROSPECTIVE Pain Scores'!C117</f>
        <v>3.6052631578947367</v>
      </c>
      <c r="Y117" s="18">
        <f>'RETROSPECTIVE Pain Scores'!D117</f>
        <v>5.8297872340425529</v>
      </c>
      <c r="Z117" s="20">
        <f>'RETROSPECTIVE Pain Scores'!E117</f>
        <v>29</v>
      </c>
      <c r="AA117" s="20">
        <f>'RETROSPECTIVE Pain Scores'!F117</f>
        <v>0</v>
      </c>
      <c r="AB117" s="20">
        <f>'RETROSPECTIVE Pain Scores'!G117</f>
        <v>0</v>
      </c>
      <c r="AC117" s="20">
        <f>'RETROSPECTIVE Pain Scores'!H117</f>
        <v>3</v>
      </c>
      <c r="AD117" s="20">
        <f>'RETROSPECTIVE Pain Scores'!I117</f>
        <v>11</v>
      </c>
      <c r="AE117" s="20">
        <f>'RETROSPECTIVE Pain Scores'!J117</f>
        <v>4</v>
      </c>
      <c r="AF117" s="20">
        <f>'RETROSPECTIVE Pain Scores'!K117</f>
        <v>11</v>
      </c>
      <c r="AG117" s="20">
        <f>'RETROSPECTIVE Pain Scores'!L117</f>
        <v>9</v>
      </c>
      <c r="AH117" s="20">
        <f>'RETROSPECTIVE Pain Scores'!M117</f>
        <v>9</v>
      </c>
      <c r="AI117" s="20">
        <f>'RETROSPECTIVE Pain Scores'!N117</f>
        <v>0</v>
      </c>
      <c r="AJ117" s="20">
        <f>'RETROSPECTIVE Pain Scores'!O117</f>
        <v>0</v>
      </c>
      <c r="AK117" s="6">
        <f>SUM('RETROSPECTIVE FIM Scores'!B117:S117)</f>
        <v>57</v>
      </c>
      <c r="AL117" s="6">
        <f>SUM('RETROSPECTIVE FIM Scores'!U117:AL117)</f>
        <v>88</v>
      </c>
      <c r="AM117" s="6">
        <f t="shared" si="12"/>
        <v>31</v>
      </c>
      <c r="AN117" s="6">
        <f>'RETROSPECTIVE FIM Scores'!AN117</f>
        <v>0</v>
      </c>
      <c r="AO117" s="6">
        <f>'RETROSPECTIVE FIM Scores'!AO117</f>
        <v>2</v>
      </c>
      <c r="AP117" s="6">
        <f>'RETROSPECTIVE FIM Scores'!AP117</f>
        <v>0</v>
      </c>
      <c r="AQ117" s="6">
        <f>'RETROSPECTIVE FIM Scores'!AQ117</f>
        <v>3</v>
      </c>
      <c r="AR117" s="6">
        <f>'RETROSPECTIVE FIM Scores'!AR117</f>
        <v>2</v>
      </c>
      <c r="AS117" s="6">
        <f>'RETROSPECTIVE FIM Scores'!AS117</f>
        <v>2</v>
      </c>
      <c r="AT117" s="6">
        <f>'RETROSPECTIVE FIM Scores'!AT117</f>
        <v>5</v>
      </c>
      <c r="AU117" s="6">
        <f>'RETROSPECTIVE FIM Scores'!AU117</f>
        <v>4</v>
      </c>
      <c r="AV117" s="6">
        <f>'RETROSPECTIVE FIM Scores'!AV117</f>
        <v>4</v>
      </c>
      <c r="AW117" s="6">
        <f>'RETROSPECTIVE FIM Scores'!AW117</f>
        <v>4</v>
      </c>
      <c r="AX117" s="6">
        <f>'RETROSPECTIVE FIM Scores'!AX117</f>
        <v>3</v>
      </c>
      <c r="AY117" s="6">
        <f>'RETROSPECTIVE FIM Scores'!AY117</f>
        <v>1</v>
      </c>
      <c r="AZ117" s="6">
        <f>'RETROSPECTIVE FIM Scores'!AZ117</f>
        <v>1</v>
      </c>
      <c r="BA117" s="6">
        <f>'RETROSPECTIVE FIM Scores'!BA117</f>
        <v>0</v>
      </c>
      <c r="BB117" s="6">
        <f>'RETROSPECTIVE FIM Scores'!BB117</f>
        <v>0</v>
      </c>
      <c r="BC117" s="6">
        <f>'RETROSPECTIVE FIM Scores'!BC117</f>
        <v>0</v>
      </c>
      <c r="BD117" s="6">
        <f>'RETROSPECTIVE FIM Scores'!BD117</f>
        <v>0</v>
      </c>
      <c r="BE117" s="6">
        <f>'RETROSPECTIVE FIM Scores'!BE117</f>
        <v>0</v>
      </c>
      <c r="BF117" s="18">
        <f t="shared" si="15"/>
        <v>3.1</v>
      </c>
    </row>
    <row r="118" spans="1:58" x14ac:dyDescent="0.15">
      <c r="A118" s="8">
        <v>117</v>
      </c>
      <c r="B118" s="5" t="s">
        <v>318</v>
      </c>
      <c r="C118" s="14">
        <v>16549</v>
      </c>
      <c r="D118" s="14">
        <v>41051</v>
      </c>
      <c r="E118" s="16">
        <v>41061</v>
      </c>
      <c r="F118" s="17">
        <f t="shared" si="8"/>
        <v>67</v>
      </c>
      <c r="G118" s="2" t="s">
        <v>280</v>
      </c>
      <c r="H118" s="2" t="s">
        <v>179</v>
      </c>
      <c r="I118" s="2" t="s">
        <v>180</v>
      </c>
      <c r="J118">
        <v>1</v>
      </c>
      <c r="K118" s="41">
        <v>0</v>
      </c>
      <c r="M118" s="5">
        <f t="shared" si="14"/>
        <v>10</v>
      </c>
      <c r="N118" s="5">
        <f>'RETROSPECTIVE OMeq Intake'!A118</f>
        <v>320</v>
      </c>
      <c r="O118" s="20">
        <f>'RETROSPECTIVE OMeq Intake'!B118</f>
        <v>35.555555555555557</v>
      </c>
      <c r="P118" s="21">
        <f>'RETROSPECTIVE OMeq Intake'!C118</f>
        <v>4.25</v>
      </c>
      <c r="Q118" s="21">
        <f>'RETROSPECTIVE OMeq Intake'!D118</f>
        <v>0.35275768535262214</v>
      </c>
      <c r="R118" s="9">
        <f>'RETROSPECTIVE OMeq Intake'!F118</f>
        <v>5</v>
      </c>
      <c r="S118" s="9">
        <f>LOOKUP(2,1/('RETROSPECTIVE OMeq Intake'!F118:AAC118&lt;&gt;""),'RETROSPECTIVE OMeq Intake'!F118:AAC118)</f>
        <v>30</v>
      </c>
      <c r="T118" s="9">
        <f t="shared" si="10"/>
        <v>-25</v>
      </c>
      <c r="U118" s="18">
        <f t="shared" si="11"/>
        <v>-2.5</v>
      </c>
      <c r="V118" s="20">
        <f>'RETROSPECTIVE Pain Scores'!A118</f>
        <v>0</v>
      </c>
      <c r="W118" s="20">
        <f>'RETROSPECTIVE Pain Scores'!B118</f>
        <v>8</v>
      </c>
      <c r="X118" s="18">
        <f>'RETROSPECTIVE Pain Scores'!C118</f>
        <v>3.9324324324324325</v>
      </c>
      <c r="Y118" s="18">
        <f>'RETROSPECTIVE Pain Scores'!D118</f>
        <v>6.4666666666666668</v>
      </c>
      <c r="Z118" s="20">
        <f>'RETROSPECTIVE Pain Scores'!E118</f>
        <v>29</v>
      </c>
      <c r="AA118" s="20">
        <f>'RETROSPECTIVE Pain Scores'!F118</f>
        <v>0</v>
      </c>
      <c r="AB118" s="20">
        <f>'RETROSPECTIVE Pain Scores'!G118</f>
        <v>1</v>
      </c>
      <c r="AC118" s="20">
        <f>'RETROSPECTIVE Pain Scores'!H118</f>
        <v>12</v>
      </c>
      <c r="AD118" s="20">
        <f>'RETROSPECTIVE Pain Scores'!I118</f>
        <v>0</v>
      </c>
      <c r="AE118" s="20">
        <f>'RETROSPECTIVE Pain Scores'!J118</f>
        <v>4</v>
      </c>
      <c r="AF118" s="20">
        <f>'RETROSPECTIVE Pain Scores'!K118</f>
        <v>0</v>
      </c>
      <c r="AG118" s="20">
        <f>'RETROSPECTIVE Pain Scores'!L118</f>
        <v>5</v>
      </c>
      <c r="AH118" s="20">
        <f>'RETROSPECTIVE Pain Scores'!M118</f>
        <v>16</v>
      </c>
      <c r="AI118" s="20">
        <f>'RETROSPECTIVE Pain Scores'!N118</f>
        <v>0</v>
      </c>
      <c r="AJ118" s="20">
        <f>'RETROSPECTIVE Pain Scores'!O118</f>
        <v>7</v>
      </c>
      <c r="AK118" s="6">
        <f>SUM('RETROSPECTIVE FIM Scores'!B118:S118)</f>
        <v>61</v>
      </c>
      <c r="AL118" s="6">
        <f>SUM('RETROSPECTIVE FIM Scores'!U118:AL118)</f>
        <v>93</v>
      </c>
      <c r="AM118" s="6">
        <f t="shared" si="12"/>
        <v>32</v>
      </c>
      <c r="AN118" s="6">
        <f>'RETROSPECTIVE FIM Scores'!AN118</f>
        <v>0</v>
      </c>
      <c r="AO118" s="6">
        <f>'RETROSPECTIVE FIM Scores'!AO118</f>
        <v>4</v>
      </c>
      <c r="AP118" s="6">
        <f>'RETROSPECTIVE FIM Scores'!AP118</f>
        <v>2</v>
      </c>
      <c r="AQ118" s="6">
        <f>'RETROSPECTIVE FIM Scores'!AQ118</f>
        <v>3</v>
      </c>
      <c r="AR118" s="6">
        <f>'RETROSPECTIVE FIM Scores'!AR118</f>
        <v>2</v>
      </c>
      <c r="AS118" s="6">
        <f>'RETROSPECTIVE FIM Scores'!AS118</f>
        <v>1</v>
      </c>
      <c r="AT118" s="6">
        <f>'RETROSPECTIVE FIM Scores'!AT118</f>
        <v>3</v>
      </c>
      <c r="AU118" s="6">
        <f>'RETROSPECTIVE FIM Scores'!AU118</f>
        <v>3</v>
      </c>
      <c r="AV118" s="6">
        <f>'RETROSPECTIVE FIM Scores'!AV118</f>
        <v>3</v>
      </c>
      <c r="AW118" s="6">
        <f>'RETROSPECTIVE FIM Scores'!AW118</f>
        <v>3</v>
      </c>
      <c r="AX118" s="6">
        <f>'RETROSPECTIVE FIM Scores'!AX118</f>
        <v>3</v>
      </c>
      <c r="AY118" s="6">
        <f>'RETROSPECTIVE FIM Scores'!AY118</f>
        <v>4</v>
      </c>
      <c r="AZ118" s="6">
        <f>'RETROSPECTIVE FIM Scores'!AZ118</f>
        <v>0</v>
      </c>
      <c r="BA118" s="6">
        <f>'RETROSPECTIVE FIM Scores'!BA118</f>
        <v>0</v>
      </c>
      <c r="BB118" s="6">
        <f>'RETROSPECTIVE FIM Scores'!BB118</f>
        <v>0</v>
      </c>
      <c r="BC118" s="6">
        <f>'RETROSPECTIVE FIM Scores'!BC118</f>
        <v>1</v>
      </c>
      <c r="BD118" s="6">
        <f>'RETROSPECTIVE FIM Scores'!BD118</f>
        <v>0</v>
      </c>
      <c r="BE118" s="6">
        <f>'RETROSPECTIVE FIM Scores'!BE118</f>
        <v>0</v>
      </c>
      <c r="BF118" s="18">
        <f t="shared" si="15"/>
        <v>3.2</v>
      </c>
    </row>
    <row r="119" spans="1:58" x14ac:dyDescent="0.15">
      <c r="A119" s="8">
        <v>118</v>
      </c>
      <c r="B119" s="5" t="s">
        <v>318</v>
      </c>
      <c r="C119" s="14">
        <v>13062</v>
      </c>
      <c r="D119" s="14">
        <v>41051</v>
      </c>
      <c r="E119" s="16">
        <v>41068</v>
      </c>
      <c r="F119" s="17">
        <f t="shared" si="8"/>
        <v>76</v>
      </c>
      <c r="G119" s="2" t="s">
        <v>48</v>
      </c>
      <c r="H119" s="2" t="s">
        <v>179</v>
      </c>
      <c r="I119" s="2" t="s">
        <v>180</v>
      </c>
      <c r="J119">
        <v>1</v>
      </c>
      <c r="K119" s="41">
        <v>1</v>
      </c>
      <c r="M119" s="5">
        <f t="shared" si="14"/>
        <v>17</v>
      </c>
      <c r="N119" s="5">
        <f>'RETROSPECTIVE OMeq Intake'!A119</f>
        <v>328</v>
      </c>
      <c r="O119" s="20">
        <f>'RETROSPECTIVE OMeq Intake'!B119</f>
        <v>20.5</v>
      </c>
      <c r="P119" s="21">
        <f>'RETROSPECTIVE OMeq Intake'!C119</f>
        <v>-0.87941176470588234</v>
      </c>
      <c r="Q119" s="21">
        <f>'RETROSPECTIVE OMeq Intake'!D119</f>
        <v>0.34689197578767655</v>
      </c>
      <c r="R119" s="9">
        <f>'RETROSPECTIVE OMeq Intake'!F119</f>
        <v>16</v>
      </c>
      <c r="S119" s="9">
        <f>LOOKUP(2,1/('RETROSPECTIVE OMeq Intake'!F119:AAC119&lt;&gt;""),'RETROSPECTIVE OMeq Intake'!F119:AAC119)</f>
        <v>8</v>
      </c>
      <c r="T119" s="9">
        <f t="shared" si="10"/>
        <v>8</v>
      </c>
      <c r="U119" s="18">
        <f t="shared" si="11"/>
        <v>0.47058823529411764</v>
      </c>
      <c r="V119" s="20">
        <f>'RETROSPECTIVE Pain Scores'!A119</f>
        <v>0</v>
      </c>
      <c r="W119" s="20">
        <f>'RETROSPECTIVE Pain Scores'!B119</f>
        <v>4</v>
      </c>
      <c r="X119" s="18">
        <f>'RETROSPECTIVE Pain Scores'!C119</f>
        <v>2.5</v>
      </c>
      <c r="Y119" s="18">
        <f>'RETROSPECTIVE Pain Scores'!D119</f>
        <v>4.833333333333333</v>
      </c>
      <c r="Z119" s="20">
        <f>'RETROSPECTIVE Pain Scores'!E119</f>
        <v>56</v>
      </c>
      <c r="AA119" s="20">
        <f>'RETROSPECTIVE Pain Scores'!F119</f>
        <v>0</v>
      </c>
      <c r="AB119" s="20">
        <f>'RETROSPECTIVE Pain Scores'!G119</f>
        <v>6</v>
      </c>
      <c r="AC119" s="20">
        <f>'RETROSPECTIVE Pain Scores'!H119</f>
        <v>9</v>
      </c>
      <c r="AD119" s="20">
        <f>'RETROSPECTIVE Pain Scores'!I119</f>
        <v>15</v>
      </c>
      <c r="AE119" s="20">
        <f>'RETROSPECTIVE Pain Scores'!J119</f>
        <v>13</v>
      </c>
      <c r="AF119" s="20">
        <f>'RETROSPECTIVE Pain Scores'!K119</f>
        <v>3</v>
      </c>
      <c r="AG119" s="20">
        <f>'RETROSPECTIVE Pain Scores'!L119</f>
        <v>5</v>
      </c>
      <c r="AH119" s="20">
        <f>'RETROSPECTIVE Pain Scores'!M119</f>
        <v>8</v>
      </c>
      <c r="AI119" s="20">
        <f>'RETROSPECTIVE Pain Scores'!N119</f>
        <v>1</v>
      </c>
      <c r="AJ119" s="20">
        <f>'RETROSPECTIVE Pain Scores'!O119</f>
        <v>0</v>
      </c>
      <c r="AK119" s="6">
        <f>SUM('RETROSPECTIVE FIM Scores'!B119:S119)</f>
        <v>71</v>
      </c>
      <c r="AL119" s="6">
        <f>SUM('RETROSPECTIVE FIM Scores'!U119:AL119)</f>
        <v>93</v>
      </c>
      <c r="AM119" s="6">
        <f t="shared" si="12"/>
        <v>22</v>
      </c>
      <c r="AN119" s="6">
        <f>'RETROSPECTIVE FIM Scores'!AN119</f>
        <v>1</v>
      </c>
      <c r="AO119" s="6">
        <f>'RETROSPECTIVE FIM Scores'!AO119</f>
        <v>0</v>
      </c>
      <c r="AP119" s="6">
        <f>'RETROSPECTIVE FIM Scores'!AP119</f>
        <v>0</v>
      </c>
      <c r="AQ119" s="6">
        <f>'RETROSPECTIVE FIM Scores'!AQ119</f>
        <v>2</v>
      </c>
      <c r="AR119" s="6">
        <f>'RETROSPECTIVE FIM Scores'!AR119</f>
        <v>3</v>
      </c>
      <c r="AS119" s="6">
        <f>'RETROSPECTIVE FIM Scores'!AS119</f>
        <v>3</v>
      </c>
      <c r="AT119" s="6">
        <f>'RETROSPECTIVE FIM Scores'!AT119</f>
        <v>3</v>
      </c>
      <c r="AU119" s="6">
        <f>'RETROSPECTIVE FIM Scores'!AU119</f>
        <v>0</v>
      </c>
      <c r="AV119" s="6">
        <f>'RETROSPECTIVE FIM Scores'!AV119</f>
        <v>2</v>
      </c>
      <c r="AW119" s="6">
        <f>'RETROSPECTIVE FIM Scores'!AW119</f>
        <v>1</v>
      </c>
      <c r="AX119" s="6">
        <f>'RETROSPECTIVE FIM Scores'!AX119</f>
        <v>1</v>
      </c>
      <c r="AY119" s="6">
        <f>'RETROSPECTIVE FIM Scores'!AY119</f>
        <v>2</v>
      </c>
      <c r="AZ119" s="6">
        <f>'RETROSPECTIVE FIM Scores'!AZ119</f>
        <v>1</v>
      </c>
      <c r="BA119" s="6">
        <f>'RETROSPECTIVE FIM Scores'!BA119</f>
        <v>0</v>
      </c>
      <c r="BB119" s="6">
        <f>'RETROSPECTIVE FIM Scores'!BB119</f>
        <v>0</v>
      </c>
      <c r="BC119" s="6">
        <f>'RETROSPECTIVE FIM Scores'!BC119</f>
        <v>1</v>
      </c>
      <c r="BD119" s="6">
        <f>'RETROSPECTIVE FIM Scores'!BD119</f>
        <v>1</v>
      </c>
      <c r="BE119" s="6">
        <f>'RETROSPECTIVE FIM Scores'!BE119</f>
        <v>1</v>
      </c>
      <c r="BF119" s="18">
        <f t="shared" si="15"/>
        <v>1.2941176470588236</v>
      </c>
    </row>
    <row r="120" spans="1:58" x14ac:dyDescent="0.15">
      <c r="A120" s="8">
        <v>119</v>
      </c>
      <c r="B120" s="5" t="s">
        <v>318</v>
      </c>
      <c r="C120" s="14">
        <v>15071</v>
      </c>
      <c r="D120" s="14">
        <v>41048</v>
      </c>
      <c r="E120" s="16">
        <v>41059</v>
      </c>
      <c r="F120" s="17">
        <f t="shared" si="8"/>
        <v>71</v>
      </c>
      <c r="G120" s="2" t="s">
        <v>48</v>
      </c>
      <c r="H120" s="2" t="s">
        <v>135</v>
      </c>
      <c r="I120" s="2" t="s">
        <v>181</v>
      </c>
      <c r="J120">
        <v>1</v>
      </c>
      <c r="K120" s="41">
        <v>0</v>
      </c>
      <c r="M120" s="5">
        <f t="shared" si="14"/>
        <v>11</v>
      </c>
      <c r="N120" s="5">
        <f>'RETROSPECTIVE OMeq Intake'!A120</f>
        <v>227.5</v>
      </c>
      <c r="O120" s="20">
        <f>'RETROSPECTIVE OMeq Intake'!B120</f>
        <v>22.75</v>
      </c>
      <c r="P120" s="21">
        <f>'RETROSPECTIVE OMeq Intake'!C120</f>
        <v>-2.6212121212121211</v>
      </c>
      <c r="Q120" s="21">
        <f>'RETROSPECTIVE OMeq Intake'!D120</f>
        <v>0.38283638410274129</v>
      </c>
      <c r="R120" s="9">
        <f>'RETROSPECTIVE OMeq Intake'!F120</f>
        <v>40</v>
      </c>
      <c r="S120" s="9">
        <f>LOOKUP(2,1/('RETROSPECTIVE OMeq Intake'!F120:AAC120&lt;&gt;""),'RETROSPECTIVE OMeq Intake'!F120:AAC120)</f>
        <v>7.5</v>
      </c>
      <c r="T120" s="9">
        <f t="shared" si="10"/>
        <v>32.5</v>
      </c>
      <c r="U120" s="18">
        <f t="shared" si="11"/>
        <v>2.9545454545454546</v>
      </c>
      <c r="V120" s="20">
        <f>'RETROSPECTIVE Pain Scores'!A120</f>
        <v>0</v>
      </c>
      <c r="W120" s="20">
        <f>'RETROSPECTIVE Pain Scores'!B120</f>
        <v>4</v>
      </c>
      <c r="X120" s="18">
        <f>'RETROSPECTIVE Pain Scores'!C120</f>
        <v>3.4142857142857141</v>
      </c>
      <c r="Y120" s="18">
        <f>'RETROSPECTIVE Pain Scores'!D120</f>
        <v>5.1956521739130439</v>
      </c>
      <c r="Z120" s="20">
        <f>'RETROSPECTIVE Pain Scores'!E120</f>
        <v>24</v>
      </c>
      <c r="AA120" s="20">
        <f>'RETROSPECTIVE Pain Scores'!F120</f>
        <v>0</v>
      </c>
      <c r="AB120" s="20">
        <f>'RETROSPECTIVE Pain Scores'!G120</f>
        <v>4</v>
      </c>
      <c r="AC120" s="20">
        <f>'RETROSPECTIVE Pain Scores'!H120</f>
        <v>4</v>
      </c>
      <c r="AD120" s="20">
        <f>'RETROSPECTIVE Pain Scores'!I120</f>
        <v>10</v>
      </c>
      <c r="AE120" s="20">
        <f>'RETROSPECTIVE Pain Scores'!J120</f>
        <v>6</v>
      </c>
      <c r="AF120" s="20">
        <f>'RETROSPECTIVE Pain Scores'!K120</f>
        <v>10</v>
      </c>
      <c r="AG120" s="20">
        <f>'RETROSPECTIVE Pain Scores'!L120</f>
        <v>7</v>
      </c>
      <c r="AH120" s="20">
        <f>'RETROSPECTIVE Pain Scores'!M120</f>
        <v>5</v>
      </c>
      <c r="AI120" s="20">
        <f>'RETROSPECTIVE Pain Scores'!N120</f>
        <v>0</v>
      </c>
      <c r="AJ120" s="20">
        <f>'RETROSPECTIVE Pain Scores'!O120</f>
        <v>0</v>
      </c>
      <c r="AK120" s="6">
        <f>SUM('RETROSPECTIVE FIM Scores'!B120:S120)</f>
        <v>79</v>
      </c>
      <c r="AL120" s="6">
        <f>SUM('RETROSPECTIVE FIM Scores'!U120:AL120)</f>
        <v>96</v>
      </c>
      <c r="AM120" s="6">
        <f t="shared" si="12"/>
        <v>17</v>
      </c>
      <c r="AN120" s="6">
        <f>'RETROSPECTIVE FIM Scores'!AN120</f>
        <v>0</v>
      </c>
      <c r="AO120" s="6">
        <f>'RETROSPECTIVE FIM Scores'!AO120</f>
        <v>0</v>
      </c>
      <c r="AP120" s="6">
        <f>'RETROSPECTIVE FIM Scores'!AP120</f>
        <v>0</v>
      </c>
      <c r="AQ120" s="6">
        <f>'RETROSPECTIVE FIM Scores'!AQ120</f>
        <v>0</v>
      </c>
      <c r="AR120" s="6">
        <f>'RETROSPECTIVE FIM Scores'!AR120</f>
        <v>0</v>
      </c>
      <c r="AS120" s="6">
        <f>'RETROSPECTIVE FIM Scores'!AS120</f>
        <v>2</v>
      </c>
      <c r="AT120" s="6">
        <f>'RETROSPECTIVE FIM Scores'!AT120</f>
        <v>4</v>
      </c>
      <c r="AU120" s="6">
        <f>'RETROSPECTIVE FIM Scores'!AU120</f>
        <v>3</v>
      </c>
      <c r="AV120" s="6">
        <f>'RETROSPECTIVE FIM Scores'!AV120</f>
        <v>3</v>
      </c>
      <c r="AW120" s="6">
        <f>'RETROSPECTIVE FIM Scores'!AW120</f>
        <v>3</v>
      </c>
      <c r="AX120" s="6">
        <f>'RETROSPECTIVE FIM Scores'!AX120</f>
        <v>0</v>
      </c>
      <c r="AY120" s="6">
        <f>'RETROSPECTIVE FIM Scores'!AY120</f>
        <v>2</v>
      </c>
      <c r="AZ120" s="6">
        <f>'RETROSPECTIVE FIM Scores'!AZ120</f>
        <v>0</v>
      </c>
      <c r="BA120" s="6">
        <f>'RETROSPECTIVE FIM Scores'!BA120</f>
        <v>0</v>
      </c>
      <c r="BB120" s="6">
        <f>'RETROSPECTIVE FIM Scores'!BB120</f>
        <v>0</v>
      </c>
      <c r="BC120" s="6">
        <f>'RETROSPECTIVE FIM Scores'!BC120</f>
        <v>0</v>
      </c>
      <c r="BD120" s="6">
        <f>'RETROSPECTIVE FIM Scores'!BD120</f>
        <v>0</v>
      </c>
      <c r="BE120" s="6">
        <f>'RETROSPECTIVE FIM Scores'!BE120</f>
        <v>0</v>
      </c>
      <c r="BF120" s="18">
        <f t="shared" si="15"/>
        <v>1.5454545454545454</v>
      </c>
    </row>
    <row r="121" spans="1:58" x14ac:dyDescent="0.15">
      <c r="A121" s="8">
        <v>120</v>
      </c>
      <c r="B121" s="5" t="s">
        <v>318</v>
      </c>
      <c r="C121" s="14">
        <v>18598</v>
      </c>
      <c r="D121" s="14">
        <v>41047</v>
      </c>
      <c r="E121" s="16">
        <v>41067</v>
      </c>
      <c r="F121" s="17">
        <f t="shared" si="8"/>
        <v>61</v>
      </c>
      <c r="G121" s="2" t="s">
        <v>280</v>
      </c>
      <c r="H121" s="2" t="s">
        <v>42</v>
      </c>
      <c r="I121" s="2" t="s">
        <v>319</v>
      </c>
      <c r="J121">
        <v>0</v>
      </c>
      <c r="K121" s="41">
        <v>0</v>
      </c>
      <c r="M121" s="5">
        <f t="shared" si="14"/>
        <v>20</v>
      </c>
      <c r="N121" s="5">
        <f>'RETROSPECTIVE OMeq Intake'!A121</f>
        <v>90</v>
      </c>
      <c r="O121" s="20">
        <f>'RETROSPECTIVE OMeq Intake'!B121</f>
        <v>4.7368421052631575</v>
      </c>
      <c r="P121" s="21">
        <f>'RETROSPECTIVE OMeq Intake'!C121</f>
        <v>7.0175438596491266E-2</v>
      </c>
      <c r="Q121" s="21">
        <f>'RETROSPECTIVE OMeq Intake'!D121</f>
        <v>4.1666666666666692E-3</v>
      </c>
      <c r="R121" s="9">
        <f>'RETROSPECTIVE OMeq Intake'!F121</f>
        <v>0</v>
      </c>
      <c r="S121" s="9">
        <f>LOOKUP(2,1/('RETROSPECTIVE OMeq Intake'!F121:AAC121&lt;&gt;""),'RETROSPECTIVE OMeq Intake'!F121:AAC121)</f>
        <v>0</v>
      </c>
      <c r="T121" s="9">
        <f t="shared" si="10"/>
        <v>0</v>
      </c>
      <c r="U121" s="18">
        <f t="shared" si="11"/>
        <v>0</v>
      </c>
      <c r="V121" s="20">
        <f>'RETROSPECTIVE Pain Scores'!A121</f>
        <v>0</v>
      </c>
      <c r="W121" s="20">
        <f>'RETROSPECTIVE Pain Scores'!B121</f>
        <v>8</v>
      </c>
      <c r="X121" s="18">
        <f>'RETROSPECTIVE Pain Scores'!C121</f>
        <v>1.0181818181818181</v>
      </c>
      <c r="Y121" s="18">
        <f>'RETROSPECTIVE Pain Scores'!D121</f>
        <v>5.6</v>
      </c>
      <c r="Z121" s="20">
        <f>'RETROSPECTIVE Pain Scores'!E121</f>
        <v>90</v>
      </c>
      <c r="AA121" s="20">
        <f>'RETROSPECTIVE Pain Scores'!F121</f>
        <v>0</v>
      </c>
      <c r="AB121" s="20">
        <f>'RETROSPECTIVE Pain Scores'!G121</f>
        <v>2</v>
      </c>
      <c r="AC121" s="20">
        <f>'RETROSPECTIVE Pain Scores'!H121</f>
        <v>5</v>
      </c>
      <c r="AD121" s="20">
        <f>'RETROSPECTIVE Pain Scores'!I121</f>
        <v>1</v>
      </c>
      <c r="AE121" s="20">
        <f>'RETROSPECTIVE Pain Scores'!J121</f>
        <v>1</v>
      </c>
      <c r="AF121" s="20">
        <f>'RETROSPECTIVE Pain Scores'!K121</f>
        <v>0</v>
      </c>
      <c r="AG121" s="20">
        <f>'RETROSPECTIVE Pain Scores'!L121</f>
        <v>4</v>
      </c>
      <c r="AH121" s="20">
        <f>'RETROSPECTIVE Pain Scores'!M121</f>
        <v>7</v>
      </c>
      <c r="AI121" s="20">
        <f>'RETROSPECTIVE Pain Scores'!N121</f>
        <v>0</v>
      </c>
      <c r="AJ121" s="20">
        <f>'RETROSPECTIVE Pain Scores'!O121</f>
        <v>0</v>
      </c>
      <c r="AK121" s="6">
        <f>SUM('RETROSPECTIVE FIM Scores'!B121:S121)</f>
        <v>54</v>
      </c>
      <c r="AL121" s="6">
        <f>SUM('RETROSPECTIVE FIM Scores'!U121:AL121)</f>
        <v>58</v>
      </c>
      <c r="AM121" s="6">
        <f t="shared" si="12"/>
        <v>4</v>
      </c>
      <c r="AN121" s="6">
        <f>'RETROSPECTIVE FIM Scores'!AN121</f>
        <v>-4</v>
      </c>
      <c r="AO121" s="6">
        <f>'RETROSPECTIVE FIM Scores'!AO121</f>
        <v>0</v>
      </c>
      <c r="AP121" s="6">
        <f>'RETROSPECTIVE FIM Scores'!AP121</f>
        <v>0</v>
      </c>
      <c r="AQ121" s="6">
        <f>'RETROSPECTIVE FIM Scores'!AQ121</f>
        <v>0</v>
      </c>
      <c r="AR121" s="6">
        <f>'RETROSPECTIVE FIM Scores'!AR121</f>
        <v>-2</v>
      </c>
      <c r="AS121" s="6">
        <f>'RETROSPECTIVE FIM Scores'!AS121</f>
        <v>1</v>
      </c>
      <c r="AT121" s="6">
        <f>'RETROSPECTIVE FIM Scores'!AT121</f>
        <v>1</v>
      </c>
      <c r="AU121" s="6">
        <f>'RETROSPECTIVE FIM Scores'!AU121</f>
        <v>0</v>
      </c>
      <c r="AV121" s="6">
        <f>'RETROSPECTIVE FIM Scores'!AV121</f>
        <v>0</v>
      </c>
      <c r="AW121" s="6">
        <f>'RETROSPECTIVE FIM Scores'!AW121</f>
        <v>1</v>
      </c>
      <c r="AX121" s="6">
        <f>'RETROSPECTIVE FIM Scores'!AX121</f>
        <v>1</v>
      </c>
      <c r="AY121" s="6">
        <f>'RETROSPECTIVE FIM Scores'!AY121</f>
        <v>4</v>
      </c>
      <c r="AZ121" s="6">
        <f>'RETROSPECTIVE FIM Scores'!AZ121</f>
        <v>1</v>
      </c>
      <c r="BA121" s="6">
        <f>'RETROSPECTIVE FIM Scores'!BA121</f>
        <v>0</v>
      </c>
      <c r="BB121" s="6">
        <f>'RETROSPECTIVE FIM Scores'!BB121</f>
        <v>0</v>
      </c>
      <c r="BC121" s="6">
        <f>'RETROSPECTIVE FIM Scores'!BC121</f>
        <v>1</v>
      </c>
      <c r="BD121" s="6">
        <f>'RETROSPECTIVE FIM Scores'!BD121</f>
        <v>0</v>
      </c>
      <c r="BE121" s="6">
        <f>'RETROSPECTIVE FIM Scores'!BE121</f>
        <v>0</v>
      </c>
      <c r="BF121" s="18">
        <f t="shared" si="15"/>
        <v>0.2</v>
      </c>
    </row>
    <row r="122" spans="1:58" x14ac:dyDescent="0.15">
      <c r="A122" s="8">
        <v>121</v>
      </c>
      <c r="B122" s="5" t="s">
        <v>318</v>
      </c>
      <c r="C122" s="14">
        <v>19739</v>
      </c>
      <c r="D122" s="14">
        <v>41045</v>
      </c>
      <c r="E122" s="16">
        <v>41060</v>
      </c>
      <c r="F122" s="17">
        <f t="shared" si="8"/>
        <v>58</v>
      </c>
      <c r="G122" s="2" t="s">
        <v>280</v>
      </c>
      <c r="H122" s="2" t="s">
        <v>320</v>
      </c>
      <c r="I122" s="2" t="s">
        <v>329</v>
      </c>
      <c r="J122">
        <v>0</v>
      </c>
      <c r="K122" s="41">
        <v>1</v>
      </c>
      <c r="M122" s="5">
        <f t="shared" si="14"/>
        <v>15</v>
      </c>
      <c r="N122" s="5">
        <f>'RETROSPECTIVE OMeq Intake'!A122</f>
        <v>295</v>
      </c>
      <c r="O122" s="20">
        <f>'RETROSPECTIVE OMeq Intake'!B122</f>
        <v>21.071428571428573</v>
      </c>
      <c r="P122" s="21">
        <f>'RETROSPECTIVE OMeq Intake'!C122</f>
        <v>-0.23076923076923078</v>
      </c>
      <c r="Q122" s="21">
        <f>'RETROSPECTIVE OMeq Intake'!D122</f>
        <v>2.6399281652199912E-2</v>
      </c>
      <c r="R122" s="9">
        <f>'RETROSPECTIVE OMeq Intake'!F122</f>
        <v>10</v>
      </c>
      <c r="S122" s="9">
        <f>LOOKUP(2,1/('RETROSPECTIVE OMeq Intake'!F122:AAC122&lt;&gt;""),'RETROSPECTIVE OMeq Intake'!F122:AAC122)</f>
        <v>20</v>
      </c>
      <c r="T122" s="9">
        <f t="shared" si="10"/>
        <v>-10</v>
      </c>
      <c r="U122" s="18">
        <f t="shared" si="11"/>
        <v>-0.66666666666666663</v>
      </c>
      <c r="V122" s="20">
        <f>'RETROSPECTIVE Pain Scores'!A122</f>
        <v>0</v>
      </c>
      <c r="W122" s="20">
        <f>'RETROSPECTIVE Pain Scores'!B122</f>
        <v>5</v>
      </c>
      <c r="X122" s="18">
        <f>'RETROSPECTIVE Pain Scores'!C122</f>
        <v>2.3398058252427183</v>
      </c>
      <c r="Y122" s="18">
        <f>'RETROSPECTIVE Pain Scores'!D122</f>
        <v>4.5471698113207548</v>
      </c>
      <c r="Z122" s="20">
        <f>'RETROSPECTIVE Pain Scores'!E122</f>
        <v>50</v>
      </c>
      <c r="AA122" s="20">
        <f>'RETROSPECTIVE Pain Scores'!F122</f>
        <v>0</v>
      </c>
      <c r="AB122" s="20">
        <f>'RETROSPECTIVE Pain Scores'!G122</f>
        <v>10</v>
      </c>
      <c r="AC122" s="20">
        <f>'RETROSPECTIVE Pain Scores'!H122</f>
        <v>9</v>
      </c>
      <c r="AD122" s="20">
        <f>'RETROSPECTIVE Pain Scores'!I122</f>
        <v>3</v>
      </c>
      <c r="AE122" s="20">
        <f>'RETROSPECTIVE Pain Scores'!J122</f>
        <v>13</v>
      </c>
      <c r="AF122" s="20">
        <f>'RETROSPECTIVE Pain Scores'!K122</f>
        <v>13</v>
      </c>
      <c r="AG122" s="20">
        <f>'RETROSPECTIVE Pain Scores'!L122</f>
        <v>3</v>
      </c>
      <c r="AH122" s="20">
        <f>'RETROSPECTIVE Pain Scores'!M122</f>
        <v>1</v>
      </c>
      <c r="AI122" s="20">
        <f>'RETROSPECTIVE Pain Scores'!N122</f>
        <v>0</v>
      </c>
      <c r="AJ122" s="20">
        <f>'RETROSPECTIVE Pain Scores'!O122</f>
        <v>1</v>
      </c>
      <c r="AK122" s="6">
        <f>SUM('RETROSPECTIVE FIM Scores'!B122:S122)</f>
        <v>68</v>
      </c>
      <c r="AL122" s="6">
        <f>SUM('RETROSPECTIVE FIM Scores'!U122:AL122)</f>
        <v>117</v>
      </c>
      <c r="AM122" s="6">
        <f t="shared" si="12"/>
        <v>49</v>
      </c>
      <c r="AN122" s="6">
        <f>'RETROSPECTIVE FIM Scores'!AN122</f>
        <v>0</v>
      </c>
      <c r="AO122" s="6">
        <f>'RETROSPECTIVE FIM Scores'!AO122</f>
        <v>0</v>
      </c>
      <c r="AP122" s="6">
        <f>'RETROSPECTIVE FIM Scores'!AP122</f>
        <v>1</v>
      </c>
      <c r="AQ122" s="6">
        <f>'RETROSPECTIVE FIM Scores'!AQ122</f>
        <v>2</v>
      </c>
      <c r="AR122" s="6">
        <f>'RETROSPECTIVE FIM Scores'!AR122</f>
        <v>4</v>
      </c>
      <c r="AS122" s="6">
        <f>'RETROSPECTIVE FIM Scores'!AS122</f>
        <v>2</v>
      </c>
      <c r="AT122" s="6">
        <f>'RETROSPECTIVE FIM Scores'!AT122</f>
        <v>6</v>
      </c>
      <c r="AU122" s="6">
        <f>'RETROSPECTIVE FIM Scores'!AU122</f>
        <v>4</v>
      </c>
      <c r="AV122" s="6">
        <f>'RETROSPECTIVE FIM Scores'!AV122</f>
        <v>5</v>
      </c>
      <c r="AW122" s="6">
        <f>'RETROSPECTIVE FIM Scores'!AW122</f>
        <v>5</v>
      </c>
      <c r="AX122" s="6">
        <f>'RETROSPECTIVE FIM Scores'!AX122</f>
        <v>5</v>
      </c>
      <c r="AY122" s="6">
        <f>'RETROSPECTIVE FIM Scores'!AY122</f>
        <v>6</v>
      </c>
      <c r="AZ122" s="6">
        <f>'RETROSPECTIVE FIM Scores'!AZ122</f>
        <v>6</v>
      </c>
      <c r="BA122" s="6">
        <f>'RETROSPECTIVE FIM Scores'!BA122</f>
        <v>1</v>
      </c>
      <c r="BB122" s="6">
        <f>'RETROSPECTIVE FIM Scores'!BB122</f>
        <v>1</v>
      </c>
      <c r="BC122" s="6">
        <f>'RETROSPECTIVE FIM Scores'!BC122</f>
        <v>-1</v>
      </c>
      <c r="BD122" s="6">
        <f>'RETROSPECTIVE FIM Scores'!BD122</f>
        <v>1</v>
      </c>
      <c r="BE122" s="6">
        <f>'RETROSPECTIVE FIM Scores'!BE122</f>
        <v>1</v>
      </c>
      <c r="BF122" s="18">
        <f t="shared" si="15"/>
        <v>3.2666666666666666</v>
      </c>
    </row>
    <row r="123" spans="1:58" x14ac:dyDescent="0.15">
      <c r="A123" s="8">
        <v>122</v>
      </c>
      <c r="B123" s="5" t="s">
        <v>318</v>
      </c>
      <c r="C123" s="14">
        <v>19472</v>
      </c>
      <c r="D123" s="14">
        <v>41039</v>
      </c>
      <c r="E123" s="16">
        <v>41049</v>
      </c>
      <c r="F123" s="17">
        <f t="shared" si="8"/>
        <v>59</v>
      </c>
      <c r="G123" s="2" t="s">
        <v>280</v>
      </c>
      <c r="H123" s="2" t="s">
        <v>186</v>
      </c>
      <c r="I123" s="2" t="s">
        <v>273</v>
      </c>
      <c r="J123">
        <v>0</v>
      </c>
      <c r="K123" s="41">
        <v>0</v>
      </c>
      <c r="M123" s="5">
        <f t="shared" si="14"/>
        <v>10</v>
      </c>
      <c r="N123" s="5">
        <f>'RETROSPECTIVE OMeq Intake'!A123</f>
        <v>250</v>
      </c>
      <c r="O123" s="20">
        <f>'RETROSPECTIVE OMeq Intake'!B123</f>
        <v>27.777777777777779</v>
      </c>
      <c r="P123" s="21">
        <f>'RETROSPECTIVE OMeq Intake'!C123</f>
        <v>-0.41666666666666669</v>
      </c>
      <c r="Q123" s="21">
        <f>'RETROSPECTIVE OMeq Intake'!D123</f>
        <v>9.8684210526315805E-2</v>
      </c>
      <c r="R123" s="9">
        <f>'RETROSPECTIVE OMeq Intake'!F123</f>
        <v>30</v>
      </c>
      <c r="S123" s="9">
        <f>LOOKUP(2,1/('RETROSPECTIVE OMeq Intake'!F123:AAC123&lt;&gt;""),'RETROSPECTIVE OMeq Intake'!F123:AAC123)</f>
        <v>25</v>
      </c>
      <c r="T123" s="9">
        <f t="shared" si="10"/>
        <v>5</v>
      </c>
      <c r="U123" s="18">
        <f t="shared" si="11"/>
        <v>0.5</v>
      </c>
      <c r="V123" s="20">
        <f>'RETROSPECTIVE Pain Scores'!A123</f>
        <v>0</v>
      </c>
      <c r="W123" s="20">
        <f>'RETROSPECTIVE Pain Scores'!B123</f>
        <v>8</v>
      </c>
      <c r="X123" s="18">
        <f>'RETROSPECTIVE Pain Scores'!C123</f>
        <v>3.8235294117647061</v>
      </c>
      <c r="Y123" s="18">
        <f>'RETROSPECTIVE Pain Scores'!D123</f>
        <v>5.6521739130434785</v>
      </c>
      <c r="Z123" s="20">
        <f>'RETROSPECTIVE Pain Scores'!E123</f>
        <v>22</v>
      </c>
      <c r="AA123" s="20">
        <f>'RETROSPECTIVE Pain Scores'!F123</f>
        <v>1</v>
      </c>
      <c r="AB123" s="20">
        <f>'RETROSPECTIVE Pain Scores'!G123</f>
        <v>7</v>
      </c>
      <c r="AC123" s="20">
        <f>'RETROSPECTIVE Pain Scores'!H123</f>
        <v>9</v>
      </c>
      <c r="AD123" s="20">
        <f>'RETROSPECTIVE Pain Scores'!I123</f>
        <v>0</v>
      </c>
      <c r="AE123" s="20">
        <f>'RETROSPECTIVE Pain Scores'!J123</f>
        <v>1</v>
      </c>
      <c r="AF123" s="20">
        <f>'RETROSPECTIVE Pain Scores'!K123</f>
        <v>2</v>
      </c>
      <c r="AG123" s="20">
        <f>'RETROSPECTIVE Pain Scores'!L123</f>
        <v>7</v>
      </c>
      <c r="AH123" s="20">
        <f>'RETROSPECTIVE Pain Scores'!M123</f>
        <v>19</v>
      </c>
      <c r="AI123" s="20">
        <f>'RETROSPECTIVE Pain Scores'!N123</f>
        <v>0</v>
      </c>
      <c r="AJ123" s="20">
        <f>'RETROSPECTIVE Pain Scores'!O123</f>
        <v>0</v>
      </c>
      <c r="AK123" s="6">
        <f>SUM('RETROSPECTIVE FIM Scores'!B123:S123)</f>
        <v>71</v>
      </c>
      <c r="AL123" s="6">
        <f>SUM('RETROSPECTIVE FIM Scores'!U123:AL123)</f>
        <v>96</v>
      </c>
      <c r="AM123" s="6">
        <f t="shared" si="12"/>
        <v>25</v>
      </c>
      <c r="AN123" s="6">
        <f>'RETROSPECTIVE FIM Scores'!AN123</f>
        <v>0</v>
      </c>
      <c r="AO123" s="6">
        <f>'RETROSPECTIVE FIM Scores'!AO123</f>
        <v>0</v>
      </c>
      <c r="AP123" s="6">
        <f>'RETROSPECTIVE FIM Scores'!AP123</f>
        <v>2</v>
      </c>
      <c r="AQ123" s="6">
        <f>'RETROSPECTIVE FIM Scores'!AQ123</f>
        <v>1</v>
      </c>
      <c r="AR123" s="6">
        <f>'RETROSPECTIVE FIM Scores'!AR123</f>
        <v>0</v>
      </c>
      <c r="AS123" s="6">
        <f>'RETROSPECTIVE FIM Scores'!AS123</f>
        <v>0</v>
      </c>
      <c r="AT123" s="6">
        <f>'RETROSPECTIVE FIM Scores'!AT123</f>
        <v>1</v>
      </c>
      <c r="AU123" s="6">
        <f>'RETROSPECTIVE FIM Scores'!AU123</f>
        <v>4</v>
      </c>
      <c r="AV123" s="6">
        <f>'RETROSPECTIVE FIM Scores'!AV123</f>
        <v>4</v>
      </c>
      <c r="AW123" s="6">
        <f>'RETROSPECTIVE FIM Scores'!AW123</f>
        <v>3</v>
      </c>
      <c r="AX123" s="6">
        <f>'RETROSPECTIVE FIM Scores'!AX123</f>
        <v>5</v>
      </c>
      <c r="AY123" s="6">
        <f>'RETROSPECTIVE FIM Scores'!AY123</f>
        <v>4</v>
      </c>
      <c r="AZ123" s="6">
        <f>'RETROSPECTIVE FIM Scores'!AZ123</f>
        <v>1</v>
      </c>
      <c r="BA123" s="6">
        <f>'RETROSPECTIVE FIM Scores'!BA123</f>
        <v>0</v>
      </c>
      <c r="BB123" s="6">
        <f>'RETROSPECTIVE FIM Scores'!BB123</f>
        <v>0</v>
      </c>
      <c r="BC123" s="6">
        <f>'RETROSPECTIVE FIM Scores'!BC123</f>
        <v>0</v>
      </c>
      <c r="BD123" s="6">
        <f>'RETROSPECTIVE FIM Scores'!BD123</f>
        <v>0</v>
      </c>
      <c r="BE123" s="6">
        <f>'RETROSPECTIVE FIM Scores'!BE123</f>
        <v>0</v>
      </c>
      <c r="BF123" s="18">
        <f t="shared" si="15"/>
        <v>2.5</v>
      </c>
    </row>
    <row r="124" spans="1:58" x14ac:dyDescent="0.15">
      <c r="A124" s="8">
        <v>123</v>
      </c>
      <c r="B124" s="5" t="s">
        <v>318</v>
      </c>
      <c r="C124" s="14">
        <v>18884</v>
      </c>
      <c r="D124" s="14">
        <v>41037</v>
      </c>
      <c r="E124" s="16">
        <v>41048</v>
      </c>
      <c r="F124" s="17">
        <f t="shared" si="8"/>
        <v>60</v>
      </c>
      <c r="G124" s="2" t="s">
        <v>280</v>
      </c>
      <c r="H124" s="2" t="s">
        <v>327</v>
      </c>
      <c r="I124" s="2" t="s">
        <v>327</v>
      </c>
      <c r="J124">
        <v>0</v>
      </c>
      <c r="K124" s="41">
        <v>1</v>
      </c>
      <c r="M124" s="5">
        <f t="shared" si="14"/>
        <v>11</v>
      </c>
      <c r="N124" s="5">
        <f>'RETROSPECTIVE OMeq Intake'!A124</f>
        <v>612</v>
      </c>
      <c r="O124" s="20">
        <f>'RETROSPECTIVE OMeq Intake'!B124</f>
        <v>61.2</v>
      </c>
      <c r="P124" s="21">
        <f>'RETROSPECTIVE OMeq Intake'!C124</f>
        <v>-1.6242424242424243</v>
      </c>
      <c r="Q124" s="21">
        <f>'RETROSPECTIVE OMeq Intake'!D124</f>
        <v>3.4915375521125024E-2</v>
      </c>
      <c r="R124" s="9">
        <f>'RETROSPECTIVE OMeq Intake'!F124</f>
        <v>86</v>
      </c>
      <c r="S124" s="9">
        <f>LOOKUP(2,1/('RETROSPECTIVE OMeq Intake'!F124:AAC124&lt;&gt;""),'RETROSPECTIVE OMeq Intake'!F124:AAC124)</f>
        <v>60</v>
      </c>
      <c r="T124" s="9">
        <f t="shared" si="10"/>
        <v>26</v>
      </c>
      <c r="U124" s="18">
        <f t="shared" si="11"/>
        <v>2.3636363636363638</v>
      </c>
      <c r="V124" s="20">
        <f>'RETROSPECTIVE Pain Scores'!A124</f>
        <v>2</v>
      </c>
      <c r="W124" s="20">
        <f>'RETROSPECTIVE Pain Scores'!B124</f>
        <v>2</v>
      </c>
      <c r="X124" s="18">
        <f>'RETROSPECTIVE Pain Scores'!C124</f>
        <v>4.1392405063291138</v>
      </c>
      <c r="Y124" s="18">
        <f>'RETROSPECTIVE Pain Scores'!D124</f>
        <v>5.360655737704918</v>
      </c>
      <c r="Z124" s="20">
        <f>'RETROSPECTIVE Pain Scores'!E124</f>
        <v>18</v>
      </c>
      <c r="AA124" s="20">
        <f>'RETROSPECTIVE Pain Scores'!F124</f>
        <v>0</v>
      </c>
      <c r="AB124" s="20">
        <f>'RETROSPECTIVE Pain Scores'!G124</f>
        <v>22</v>
      </c>
      <c r="AC124" s="20">
        <f>'RETROSPECTIVE Pain Scores'!H124</f>
        <v>1</v>
      </c>
      <c r="AD124" s="20">
        <f>'RETROSPECTIVE Pain Scores'!I124</f>
        <v>2</v>
      </c>
      <c r="AE124" s="20">
        <f>'RETROSPECTIVE Pain Scores'!J124</f>
        <v>0</v>
      </c>
      <c r="AF124" s="20">
        <f>'RETROSPECTIVE Pain Scores'!K124</f>
        <v>1</v>
      </c>
      <c r="AG124" s="20">
        <f>'RETROSPECTIVE Pain Scores'!L124</f>
        <v>14</v>
      </c>
      <c r="AH124" s="20">
        <f>'RETROSPECTIVE Pain Scores'!M124</f>
        <v>21</v>
      </c>
      <c r="AI124" s="20">
        <f>'RETROSPECTIVE Pain Scores'!N124</f>
        <v>0</v>
      </c>
      <c r="AJ124" s="20">
        <f>'RETROSPECTIVE Pain Scores'!O124</f>
        <v>0</v>
      </c>
      <c r="AK124" s="6">
        <f>SUM('RETROSPECTIVE FIM Scores'!B124:S124)</f>
        <v>49</v>
      </c>
      <c r="AL124" s="6">
        <f>SUM('RETROSPECTIVE FIM Scores'!U124:AL124)</f>
        <v>91</v>
      </c>
      <c r="AM124" s="6">
        <f t="shared" si="12"/>
        <v>42</v>
      </c>
      <c r="AN124" s="6">
        <f>'RETROSPECTIVE FIM Scores'!AN124</f>
        <v>4</v>
      </c>
      <c r="AO124" s="6">
        <f>'RETROSPECTIVE FIM Scores'!AO124</f>
        <v>0</v>
      </c>
      <c r="AP124" s="6">
        <f>'RETROSPECTIVE FIM Scores'!AP124</f>
        <v>4</v>
      </c>
      <c r="AQ124" s="6">
        <f>'RETROSPECTIVE FIM Scores'!AQ124</f>
        <v>1</v>
      </c>
      <c r="AR124" s="6">
        <f>'RETROSPECTIVE FIM Scores'!AR124</f>
        <v>2</v>
      </c>
      <c r="AS124" s="6">
        <f>'RETROSPECTIVE FIM Scores'!AS124</f>
        <v>1</v>
      </c>
      <c r="AT124" s="6">
        <f>'RETROSPECTIVE FIM Scores'!AT124</f>
        <v>4</v>
      </c>
      <c r="AU124" s="6">
        <f>'RETROSPECTIVE FIM Scores'!AU124</f>
        <v>4</v>
      </c>
      <c r="AV124" s="6">
        <f>'RETROSPECTIVE FIM Scores'!AV124</f>
        <v>4</v>
      </c>
      <c r="AW124" s="6">
        <f>'RETROSPECTIVE FIM Scores'!AW124</f>
        <v>4</v>
      </c>
      <c r="AX124" s="6">
        <f>'RETROSPECTIVE FIM Scores'!AX124</f>
        <v>4</v>
      </c>
      <c r="AY124" s="6">
        <f>'RETROSPECTIVE FIM Scores'!AY124</f>
        <v>4</v>
      </c>
      <c r="AZ124" s="6">
        <f>'RETROSPECTIVE FIM Scores'!AZ124</f>
        <v>1</v>
      </c>
      <c r="BA124" s="6">
        <f>'RETROSPECTIVE FIM Scores'!BA124</f>
        <v>0</v>
      </c>
      <c r="BB124" s="6">
        <f>'RETROSPECTIVE FIM Scores'!BB124</f>
        <v>0</v>
      </c>
      <c r="BC124" s="6">
        <f>'RETROSPECTIVE FIM Scores'!BC124</f>
        <v>2</v>
      </c>
      <c r="BD124" s="6">
        <f>'RETROSPECTIVE FIM Scores'!BD124</f>
        <v>1</v>
      </c>
      <c r="BE124" s="6">
        <f>'RETROSPECTIVE FIM Scores'!BE124</f>
        <v>2</v>
      </c>
      <c r="BF124" s="18">
        <f t="shared" si="15"/>
        <v>3.8181818181818183</v>
      </c>
    </row>
    <row r="125" spans="1:58" x14ac:dyDescent="0.15">
      <c r="A125" s="8">
        <v>124</v>
      </c>
      <c r="B125" s="5" t="s">
        <v>318</v>
      </c>
      <c r="C125" s="14">
        <v>24443</v>
      </c>
      <c r="D125" s="14">
        <v>41034</v>
      </c>
      <c r="E125" s="16">
        <v>41041</v>
      </c>
      <c r="F125" s="17">
        <f t="shared" si="8"/>
        <v>45</v>
      </c>
      <c r="G125" s="2" t="s">
        <v>48</v>
      </c>
      <c r="H125" s="2" t="s">
        <v>268</v>
      </c>
      <c r="I125" s="2" t="s">
        <v>269</v>
      </c>
      <c r="J125">
        <v>1</v>
      </c>
      <c r="K125" s="41">
        <v>1</v>
      </c>
      <c r="M125" s="5">
        <f t="shared" si="14"/>
        <v>7</v>
      </c>
      <c r="N125" s="5">
        <f>'RETROSPECTIVE OMeq Intake'!A125</f>
        <v>145</v>
      </c>
      <c r="O125" s="20">
        <f>'RETROSPECTIVE OMeq Intake'!B125</f>
        <v>24.166666666666668</v>
      </c>
      <c r="P125" s="21">
        <f>'RETROSPECTIVE OMeq Intake'!C125</f>
        <v>3.5714285714285716</v>
      </c>
      <c r="Q125" s="21">
        <f>'RETROSPECTIVE OMeq Intake'!D125</f>
        <v>0.60192616372391672</v>
      </c>
      <c r="R125" s="9">
        <f>'RETROSPECTIVE OMeq Intake'!F125</f>
        <v>20</v>
      </c>
      <c r="S125" s="9">
        <f>LOOKUP(2,1/('RETROSPECTIVE OMeq Intake'!F125:AAC125&lt;&gt;""),'RETROSPECTIVE OMeq Intake'!F125:AAC125)</f>
        <v>30</v>
      </c>
      <c r="T125" s="9">
        <f t="shared" si="10"/>
        <v>-10</v>
      </c>
      <c r="U125" s="18">
        <f t="shared" si="11"/>
        <v>-1.4285714285714286</v>
      </c>
      <c r="V125" s="20">
        <f>'RETROSPECTIVE Pain Scores'!A125</f>
        <v>0</v>
      </c>
      <c r="W125" s="20">
        <f>'RETROSPECTIVE Pain Scores'!B125</f>
        <v>3</v>
      </c>
      <c r="X125" s="18">
        <f>'RETROSPECTIVE Pain Scores'!C125</f>
        <v>3.2045454545454546</v>
      </c>
      <c r="Y125" s="18">
        <f>'RETROSPECTIVE Pain Scores'!D125</f>
        <v>4.8620689655172411</v>
      </c>
      <c r="Z125" s="20">
        <f>'RETROSPECTIVE Pain Scores'!E125</f>
        <v>15</v>
      </c>
      <c r="AA125" s="20">
        <f>'RETROSPECTIVE Pain Scores'!F125</f>
        <v>0</v>
      </c>
      <c r="AB125" s="20">
        <f>'RETROSPECTIVE Pain Scores'!G125</f>
        <v>3</v>
      </c>
      <c r="AC125" s="20">
        <f>'RETROSPECTIVE Pain Scores'!H125</f>
        <v>7</v>
      </c>
      <c r="AD125" s="20">
        <f>'RETROSPECTIVE Pain Scores'!I125</f>
        <v>4</v>
      </c>
      <c r="AE125" s="20">
        <f>'RETROSPECTIVE Pain Scores'!J125</f>
        <v>6</v>
      </c>
      <c r="AF125" s="20">
        <f>'RETROSPECTIVE Pain Scores'!K125</f>
        <v>0</v>
      </c>
      <c r="AG125" s="20">
        <f>'RETROSPECTIVE Pain Scores'!L125</f>
        <v>4</v>
      </c>
      <c r="AH125" s="20">
        <f>'RETROSPECTIVE Pain Scores'!M125</f>
        <v>5</v>
      </c>
      <c r="AI125" s="20">
        <f>'RETROSPECTIVE Pain Scores'!N125</f>
        <v>0</v>
      </c>
      <c r="AJ125" s="20">
        <f>'RETROSPECTIVE Pain Scores'!O125</f>
        <v>0</v>
      </c>
      <c r="AK125" s="6">
        <f>SUM('RETROSPECTIVE FIM Scores'!B125:S125)</f>
        <v>79</v>
      </c>
      <c r="AL125" s="6">
        <f>SUM('RETROSPECTIVE FIM Scores'!U125:AL125)</f>
        <v>95</v>
      </c>
      <c r="AM125" s="6">
        <f t="shared" si="12"/>
        <v>16</v>
      </c>
      <c r="AN125" s="6">
        <f>'RETROSPECTIVE FIM Scores'!AN125</f>
        <v>0</v>
      </c>
      <c r="AO125" s="6">
        <f>'RETROSPECTIVE FIM Scores'!AO125</f>
        <v>0</v>
      </c>
      <c r="AP125" s="6">
        <f>'RETROSPECTIVE FIM Scores'!AP125</f>
        <v>6</v>
      </c>
      <c r="AQ125" s="6">
        <f>'RETROSPECTIVE FIM Scores'!AQ125</f>
        <v>0</v>
      </c>
      <c r="AR125" s="6">
        <f>'RETROSPECTIVE FIM Scores'!AR125</f>
        <v>0</v>
      </c>
      <c r="AS125" s="6">
        <f>'RETROSPECTIVE FIM Scores'!AS125</f>
        <v>1</v>
      </c>
      <c r="AT125" s="6">
        <f>'RETROSPECTIVE FIM Scores'!AT125</f>
        <v>2</v>
      </c>
      <c r="AU125" s="6">
        <f>'RETROSPECTIVE FIM Scores'!AU125</f>
        <v>2</v>
      </c>
      <c r="AV125" s="6">
        <f>'RETROSPECTIVE FIM Scores'!AV125</f>
        <v>1</v>
      </c>
      <c r="AW125" s="6">
        <f>'RETROSPECTIVE FIM Scores'!AW125</f>
        <v>1</v>
      </c>
      <c r="AX125" s="6">
        <f>'RETROSPECTIVE FIM Scores'!AX125</f>
        <v>1</v>
      </c>
      <c r="AY125" s="6">
        <f>'RETROSPECTIVE FIM Scores'!AY125</f>
        <v>2</v>
      </c>
      <c r="AZ125" s="6">
        <f>'RETROSPECTIVE FIM Scores'!AZ125</f>
        <v>0</v>
      </c>
      <c r="BA125" s="6">
        <f>'RETROSPECTIVE FIM Scores'!BA125</f>
        <v>0</v>
      </c>
      <c r="BB125" s="6">
        <f>'RETROSPECTIVE FIM Scores'!BB125</f>
        <v>0</v>
      </c>
      <c r="BC125" s="6">
        <f>'RETROSPECTIVE FIM Scores'!BC125</f>
        <v>0</v>
      </c>
      <c r="BD125" s="6">
        <f>'RETROSPECTIVE FIM Scores'!BD125</f>
        <v>0</v>
      </c>
      <c r="BE125" s="6">
        <f>'RETROSPECTIVE FIM Scores'!BE125</f>
        <v>0</v>
      </c>
      <c r="BF125" s="18">
        <f t="shared" si="15"/>
        <v>2.2857142857142856</v>
      </c>
    </row>
    <row r="126" spans="1:58" x14ac:dyDescent="0.15">
      <c r="A126" s="8">
        <v>125</v>
      </c>
      <c r="B126" s="5" t="s">
        <v>318</v>
      </c>
      <c r="C126" s="14">
        <v>13741</v>
      </c>
      <c r="D126" s="14">
        <v>41031</v>
      </c>
      <c r="E126" s="16">
        <v>41047</v>
      </c>
      <c r="F126" s="17">
        <f t="shared" si="8"/>
        <v>74</v>
      </c>
      <c r="G126" s="2" t="s">
        <v>48</v>
      </c>
      <c r="H126" s="2" t="s">
        <v>42</v>
      </c>
      <c r="I126" s="2" t="s">
        <v>319</v>
      </c>
      <c r="J126">
        <v>0</v>
      </c>
      <c r="K126" s="41">
        <v>0</v>
      </c>
      <c r="M126" s="5">
        <f t="shared" si="14"/>
        <v>16</v>
      </c>
      <c r="N126" s="5">
        <f>'RETROSPECTIVE OMeq Intake'!A126</f>
        <v>1388</v>
      </c>
      <c r="O126" s="20">
        <f>'RETROSPECTIVE OMeq Intake'!B126</f>
        <v>92.533333333333331</v>
      </c>
      <c r="P126" s="21">
        <f>'RETROSPECTIVE OMeq Intake'!C126</f>
        <v>1.4464285714285714</v>
      </c>
      <c r="Q126" s="21">
        <f>'RETROSPECTIVE OMeq Intake'!D126</f>
        <v>5.386583933174504E-2</v>
      </c>
      <c r="R126" s="9">
        <f>'RETROSPECTIVE OMeq Intake'!F126</f>
        <v>62.5</v>
      </c>
      <c r="S126" s="9">
        <f>LOOKUP(2,1/('RETROSPECTIVE OMeq Intake'!F126:AAC126&lt;&gt;""),'RETROSPECTIVE OMeq Intake'!F126:AAC126)</f>
        <v>75.5</v>
      </c>
      <c r="T126" s="9">
        <f t="shared" si="10"/>
        <v>-13</v>
      </c>
      <c r="U126" s="18">
        <f t="shared" si="11"/>
        <v>-0.8125</v>
      </c>
      <c r="V126" s="20">
        <f>'RETROSPECTIVE Pain Scores'!A126</f>
        <v>8</v>
      </c>
      <c r="W126" s="20">
        <f>'RETROSPECTIVE Pain Scores'!B126</f>
        <v>8</v>
      </c>
      <c r="X126" s="18">
        <f>'RETROSPECTIVE Pain Scores'!C126</f>
        <v>5.7482517482517483</v>
      </c>
      <c r="Y126" s="18">
        <f>'RETROSPECTIVE Pain Scores'!D126</f>
        <v>6.3230769230769228</v>
      </c>
      <c r="Z126" s="20">
        <f>'RETROSPECTIVE Pain Scores'!E126</f>
        <v>13</v>
      </c>
      <c r="AA126" s="20">
        <f>'RETROSPECTIVE Pain Scores'!F126</f>
        <v>0</v>
      </c>
      <c r="AB126" s="20">
        <f>'RETROSPECTIVE Pain Scores'!G126</f>
        <v>16</v>
      </c>
      <c r="AC126" s="20">
        <f>'RETROSPECTIVE Pain Scores'!H126</f>
        <v>10</v>
      </c>
      <c r="AD126" s="20">
        <f>'RETROSPECTIVE Pain Scores'!I126</f>
        <v>10</v>
      </c>
      <c r="AE126" s="20">
        <f>'RETROSPECTIVE Pain Scores'!J126</f>
        <v>7</v>
      </c>
      <c r="AF126" s="20">
        <f>'RETROSPECTIVE Pain Scores'!K126</f>
        <v>6</v>
      </c>
      <c r="AG126" s="20">
        <f>'RETROSPECTIVE Pain Scores'!L126</f>
        <v>10</v>
      </c>
      <c r="AH126" s="20">
        <f>'RETROSPECTIVE Pain Scores'!M126</f>
        <v>62</v>
      </c>
      <c r="AI126" s="20">
        <f>'RETROSPECTIVE Pain Scores'!N126</f>
        <v>7</v>
      </c>
      <c r="AJ126" s="20">
        <f>'RETROSPECTIVE Pain Scores'!O126</f>
        <v>2</v>
      </c>
      <c r="AK126" s="6">
        <f>SUM('RETROSPECTIVE FIM Scores'!B126:S126)</f>
        <v>71</v>
      </c>
      <c r="AL126" s="6">
        <f>SUM('RETROSPECTIVE FIM Scores'!U126:AL126)</f>
        <v>94</v>
      </c>
      <c r="AM126" s="6">
        <f t="shared" si="12"/>
        <v>23</v>
      </c>
      <c r="AN126" s="6">
        <f>'RETROSPECTIVE FIM Scores'!AN126</f>
        <v>1</v>
      </c>
      <c r="AO126" s="6">
        <f>'RETROSPECTIVE FIM Scores'!AO126</f>
        <v>1</v>
      </c>
      <c r="AP126" s="6">
        <f>'RETROSPECTIVE FIM Scores'!AP126</f>
        <v>1</v>
      </c>
      <c r="AQ126" s="6">
        <f>'RETROSPECTIVE FIM Scores'!AQ126</f>
        <v>1</v>
      </c>
      <c r="AR126" s="6">
        <f>'RETROSPECTIVE FIM Scores'!AR126</f>
        <v>1</v>
      </c>
      <c r="AS126" s="6">
        <f>'RETROSPECTIVE FIM Scores'!AS126</f>
        <v>0</v>
      </c>
      <c r="AT126" s="6">
        <f>'RETROSPECTIVE FIM Scores'!AT126</f>
        <v>3</v>
      </c>
      <c r="AU126" s="6">
        <f>'RETROSPECTIVE FIM Scores'!AU126</f>
        <v>2</v>
      </c>
      <c r="AV126" s="6">
        <f>'RETROSPECTIVE FIM Scores'!AV126</f>
        <v>3</v>
      </c>
      <c r="AW126" s="6">
        <f>'RETROSPECTIVE FIM Scores'!AW126</f>
        <v>3</v>
      </c>
      <c r="AX126" s="6">
        <f>'RETROSPECTIVE FIM Scores'!AX126</f>
        <v>3</v>
      </c>
      <c r="AY126" s="6">
        <f>'RETROSPECTIVE FIM Scores'!AY126</f>
        <v>4</v>
      </c>
      <c r="AZ126" s="6">
        <f>'RETROSPECTIVE FIM Scores'!AZ126</f>
        <v>0</v>
      </c>
      <c r="BA126" s="6">
        <f>'RETROSPECTIVE FIM Scores'!BA126</f>
        <v>0</v>
      </c>
      <c r="BB126" s="6">
        <f>'RETROSPECTIVE FIM Scores'!BB126</f>
        <v>0</v>
      </c>
      <c r="BC126" s="6">
        <f>'RETROSPECTIVE FIM Scores'!BC126</f>
        <v>0</v>
      </c>
      <c r="BD126" s="6">
        <f>'RETROSPECTIVE FIM Scores'!BD126</f>
        <v>0</v>
      </c>
      <c r="BE126" s="6">
        <f>'RETROSPECTIVE FIM Scores'!BE126</f>
        <v>0</v>
      </c>
      <c r="BF126" s="18">
        <f t="shared" si="15"/>
        <v>1.4375</v>
      </c>
    </row>
    <row r="127" spans="1:58" x14ac:dyDescent="0.15">
      <c r="A127" s="8">
        <v>126</v>
      </c>
      <c r="B127" s="5" t="s">
        <v>318</v>
      </c>
      <c r="C127" s="14">
        <v>12871</v>
      </c>
      <c r="D127" s="14">
        <v>41026</v>
      </c>
      <c r="E127" s="16">
        <v>41034</v>
      </c>
      <c r="F127" s="17">
        <f t="shared" si="8"/>
        <v>77</v>
      </c>
      <c r="G127" s="2" t="s">
        <v>48</v>
      </c>
      <c r="H127" s="2" t="s">
        <v>135</v>
      </c>
      <c r="I127" s="2" t="s">
        <v>39</v>
      </c>
      <c r="J127">
        <v>0</v>
      </c>
      <c r="K127" s="41">
        <v>0</v>
      </c>
      <c r="M127" s="5">
        <f t="shared" si="14"/>
        <v>8</v>
      </c>
      <c r="N127" s="5">
        <f>'RETROSPECTIVE OMeq Intake'!A127</f>
        <v>285</v>
      </c>
      <c r="O127" s="20">
        <f>'RETROSPECTIVE OMeq Intake'!B127</f>
        <v>40.714285714285715</v>
      </c>
      <c r="P127" s="21">
        <f>'RETROSPECTIVE OMeq Intake'!C127</f>
        <v>2.3214285714285716</v>
      </c>
      <c r="Q127" s="21">
        <f>'RETROSPECTIVE OMeq Intake'!D127</f>
        <v>0.28938356164383561</v>
      </c>
      <c r="R127" s="9">
        <f>'RETROSPECTIVE OMeq Intake'!F127</f>
        <v>35</v>
      </c>
      <c r="S127" s="9">
        <f>LOOKUP(2,1/('RETROSPECTIVE OMeq Intake'!F127:AAC127&lt;&gt;""),'RETROSPECTIVE OMeq Intake'!F127:AAC127)</f>
        <v>50</v>
      </c>
      <c r="T127" s="9">
        <f t="shared" si="10"/>
        <v>-15</v>
      </c>
      <c r="U127" s="18">
        <f t="shared" si="11"/>
        <v>-1.875</v>
      </c>
      <c r="V127" s="20">
        <f>'RETROSPECTIVE Pain Scores'!A127</f>
        <v>2</v>
      </c>
      <c r="W127" s="20">
        <f>'RETROSPECTIVE Pain Scores'!B127</f>
        <v>2</v>
      </c>
      <c r="X127" s="18">
        <f>'RETROSPECTIVE Pain Scores'!C127</f>
        <v>3.6375000000000002</v>
      </c>
      <c r="Y127" s="18">
        <f>'RETROSPECTIVE Pain Scores'!D127</f>
        <v>4.546875</v>
      </c>
      <c r="Z127" s="20">
        <f>'RETROSPECTIVE Pain Scores'!E127</f>
        <v>16</v>
      </c>
      <c r="AA127" s="20">
        <f>'RETROSPECTIVE Pain Scores'!F127</f>
        <v>0</v>
      </c>
      <c r="AB127" s="20">
        <f>'RETROSPECTIVE Pain Scores'!G127</f>
        <v>24</v>
      </c>
      <c r="AC127" s="20">
        <f>'RETROSPECTIVE Pain Scores'!H127</f>
        <v>12</v>
      </c>
      <c r="AD127" s="20">
        <f>'RETROSPECTIVE Pain Scores'!I127</f>
        <v>0</v>
      </c>
      <c r="AE127" s="20">
        <f>'RETROSPECTIVE Pain Scores'!J127</f>
        <v>2</v>
      </c>
      <c r="AF127" s="20">
        <f>'RETROSPECTIVE Pain Scores'!K127</f>
        <v>4</v>
      </c>
      <c r="AG127" s="20">
        <f>'RETROSPECTIVE Pain Scores'!L127</f>
        <v>3</v>
      </c>
      <c r="AH127" s="20">
        <f>'RETROSPECTIVE Pain Scores'!M127</f>
        <v>19</v>
      </c>
      <c r="AI127" s="20">
        <f>'RETROSPECTIVE Pain Scores'!N127</f>
        <v>0</v>
      </c>
      <c r="AJ127" s="20">
        <f>'RETROSPECTIVE Pain Scores'!O127</f>
        <v>0</v>
      </c>
      <c r="AK127" s="6">
        <f>SUM('RETROSPECTIVE FIM Scores'!B127:S127)</f>
        <v>55</v>
      </c>
      <c r="AL127" s="6">
        <f>SUM('RETROSPECTIVE FIM Scores'!U127:AL127)</f>
        <v>76</v>
      </c>
      <c r="AM127" s="6">
        <f t="shared" si="12"/>
        <v>21</v>
      </c>
      <c r="AN127" s="6">
        <f>'RETROSPECTIVE FIM Scores'!AN127</f>
        <v>2</v>
      </c>
      <c r="AO127" s="6">
        <f>'RETROSPECTIVE FIM Scores'!AO127</f>
        <v>1</v>
      </c>
      <c r="AP127" s="6">
        <f>'RETROSPECTIVE FIM Scores'!AP127</f>
        <v>2</v>
      </c>
      <c r="AQ127" s="6">
        <f>'RETROSPECTIVE FIM Scores'!AQ127</f>
        <v>2</v>
      </c>
      <c r="AR127" s="6">
        <f>'RETROSPECTIVE FIM Scores'!AR127</f>
        <v>1</v>
      </c>
      <c r="AS127" s="6">
        <f>'RETROSPECTIVE FIM Scores'!AS127</f>
        <v>0</v>
      </c>
      <c r="AT127" s="6">
        <f>'RETROSPECTIVE FIM Scores'!AT127</f>
        <v>1</v>
      </c>
      <c r="AU127" s="6">
        <f>'RETROSPECTIVE FIM Scores'!AU127</f>
        <v>2</v>
      </c>
      <c r="AV127" s="6">
        <f>'RETROSPECTIVE FIM Scores'!AV127</f>
        <v>1</v>
      </c>
      <c r="AW127" s="6">
        <f>'RETROSPECTIVE FIM Scores'!AW127</f>
        <v>1</v>
      </c>
      <c r="AX127" s="6">
        <f>'RETROSPECTIVE FIM Scores'!AX127</f>
        <v>3</v>
      </c>
      <c r="AY127" s="6">
        <f>'RETROSPECTIVE FIM Scores'!AY127</f>
        <v>3</v>
      </c>
      <c r="AZ127" s="6">
        <f>'RETROSPECTIVE FIM Scores'!AZ127</f>
        <v>1</v>
      </c>
      <c r="BA127" s="6">
        <f>'RETROSPECTIVE FIM Scores'!BA127</f>
        <v>0</v>
      </c>
      <c r="BB127" s="6">
        <f>'RETROSPECTIVE FIM Scores'!BB127</f>
        <v>0</v>
      </c>
      <c r="BC127" s="6">
        <f>'RETROSPECTIVE FIM Scores'!BC127</f>
        <v>0</v>
      </c>
      <c r="BD127" s="6">
        <f>'RETROSPECTIVE FIM Scores'!BD127</f>
        <v>0</v>
      </c>
      <c r="BE127" s="6">
        <f>'RETROSPECTIVE FIM Scores'!BE127</f>
        <v>1</v>
      </c>
      <c r="BF127" s="18">
        <f t="shared" si="15"/>
        <v>2.625</v>
      </c>
    </row>
    <row r="128" spans="1:58" x14ac:dyDescent="0.15">
      <c r="A128" s="8">
        <v>127</v>
      </c>
      <c r="B128" s="5" t="s">
        <v>318</v>
      </c>
      <c r="C128" s="14">
        <v>19770</v>
      </c>
      <c r="D128" s="14">
        <v>41025</v>
      </c>
      <c r="E128" s="16">
        <v>41037</v>
      </c>
      <c r="F128" s="17">
        <f t="shared" si="8"/>
        <v>58</v>
      </c>
      <c r="G128" s="2" t="s">
        <v>280</v>
      </c>
      <c r="H128" s="2" t="s">
        <v>191</v>
      </c>
      <c r="I128" s="2" t="s">
        <v>191</v>
      </c>
      <c r="J128">
        <v>0</v>
      </c>
      <c r="K128" s="41">
        <v>0</v>
      </c>
      <c r="M128" s="5">
        <f t="shared" si="14"/>
        <v>12</v>
      </c>
      <c r="N128" s="5">
        <f>'RETROSPECTIVE OMeq Intake'!A128</f>
        <v>290</v>
      </c>
      <c r="O128" s="20">
        <f>'RETROSPECTIVE OMeq Intake'!B128</f>
        <v>26.363636363636363</v>
      </c>
      <c r="P128" s="21">
        <f>'RETROSPECTIVE OMeq Intake'!C128</f>
        <v>-0.90909090909090906</v>
      </c>
      <c r="Q128" s="21">
        <f>'RETROSPECTIVE OMeq Intake'!D128</f>
        <v>6.4724919093851141E-2</v>
      </c>
      <c r="R128" s="9">
        <f>'RETROSPECTIVE OMeq Intake'!F128</f>
        <v>30</v>
      </c>
      <c r="S128" s="9">
        <f>LOOKUP(2,1/('RETROSPECTIVE OMeq Intake'!F128:AAC128&lt;&gt;""),'RETROSPECTIVE OMeq Intake'!F128:AAC128)</f>
        <v>40</v>
      </c>
      <c r="T128" s="9">
        <f t="shared" si="10"/>
        <v>-10</v>
      </c>
      <c r="U128" s="18">
        <f t="shared" si="11"/>
        <v>-0.83333333333333337</v>
      </c>
      <c r="V128" s="20">
        <f>'RETROSPECTIVE Pain Scores'!A128</f>
        <v>0</v>
      </c>
      <c r="W128" s="20">
        <f>'RETROSPECTIVE Pain Scores'!B128</f>
        <v>8</v>
      </c>
      <c r="X128" s="18">
        <f>'RETROSPECTIVE Pain Scores'!C128</f>
        <v>2</v>
      </c>
      <c r="Y128" s="18">
        <f>'RETROSPECTIVE Pain Scores'!D128</f>
        <v>6.9285714285714288</v>
      </c>
      <c r="Z128" s="20">
        <f>'RETROSPECTIVE Pain Scores'!E128</f>
        <v>69</v>
      </c>
      <c r="AA128" s="20">
        <f>'RETROSPECTIVE Pain Scores'!F128</f>
        <v>0</v>
      </c>
      <c r="AB128" s="20">
        <f>'RETROSPECTIVE Pain Scores'!G128</f>
        <v>1</v>
      </c>
      <c r="AC128" s="20">
        <f>'RETROSPECTIVE Pain Scores'!H128</f>
        <v>0</v>
      </c>
      <c r="AD128" s="20">
        <f>'RETROSPECTIVE Pain Scores'!I128</f>
        <v>3</v>
      </c>
      <c r="AE128" s="20">
        <f>'RETROSPECTIVE Pain Scores'!J128</f>
        <v>1</v>
      </c>
      <c r="AF128" s="20">
        <f>'RETROSPECTIVE Pain Scores'!K128</f>
        <v>3</v>
      </c>
      <c r="AG128" s="20">
        <f>'RETROSPECTIVE Pain Scores'!L128</f>
        <v>3</v>
      </c>
      <c r="AH128" s="20">
        <f>'RETROSPECTIVE Pain Scores'!M128</f>
        <v>17</v>
      </c>
      <c r="AI128" s="20">
        <f>'RETROSPECTIVE Pain Scores'!N128</f>
        <v>0</v>
      </c>
      <c r="AJ128" s="20">
        <f>'RETROSPECTIVE Pain Scores'!O128</f>
        <v>0</v>
      </c>
      <c r="AK128" s="6">
        <f>SUM('RETROSPECTIVE FIM Scores'!B128:S128)</f>
        <v>75</v>
      </c>
      <c r="AL128" s="6">
        <f>SUM('RETROSPECTIVE FIM Scores'!U128:AL128)</f>
        <v>109</v>
      </c>
      <c r="AM128" s="6">
        <f t="shared" si="12"/>
        <v>34</v>
      </c>
      <c r="AN128" s="6">
        <f>'RETROSPECTIVE FIM Scores'!AN128</f>
        <v>0</v>
      </c>
      <c r="AO128" s="6">
        <f>'RETROSPECTIVE FIM Scores'!AO128</f>
        <v>0</v>
      </c>
      <c r="AP128" s="6">
        <f>'RETROSPECTIVE FIM Scores'!AP128</f>
        <v>2</v>
      </c>
      <c r="AQ128" s="6">
        <f>'RETROSPECTIVE FIM Scores'!AQ128</f>
        <v>2</v>
      </c>
      <c r="AR128" s="6">
        <f>'RETROSPECTIVE FIM Scores'!AR128</f>
        <v>2</v>
      </c>
      <c r="AS128" s="6">
        <f>'RETROSPECTIVE FIM Scores'!AS128</f>
        <v>1</v>
      </c>
      <c r="AT128" s="6">
        <f>'RETROSPECTIVE FIM Scores'!AT128</f>
        <v>2</v>
      </c>
      <c r="AU128" s="6">
        <f>'RETROSPECTIVE FIM Scores'!AU128</f>
        <v>2</v>
      </c>
      <c r="AV128" s="6">
        <f>'RETROSPECTIVE FIM Scores'!AV128</f>
        <v>4</v>
      </c>
      <c r="AW128" s="6">
        <f>'RETROSPECTIVE FIM Scores'!AW128</f>
        <v>2</v>
      </c>
      <c r="AX128" s="6">
        <f>'RETROSPECTIVE FIM Scores'!AX128</f>
        <v>5</v>
      </c>
      <c r="AY128" s="6">
        <f>'RETROSPECTIVE FIM Scores'!AY128</f>
        <v>4</v>
      </c>
      <c r="AZ128" s="6">
        <f>'RETROSPECTIVE FIM Scores'!AZ128</f>
        <v>4</v>
      </c>
      <c r="BA128" s="6">
        <f>'RETROSPECTIVE FIM Scores'!BA128</f>
        <v>0</v>
      </c>
      <c r="BB128" s="6">
        <f>'RETROSPECTIVE FIM Scores'!BB128</f>
        <v>0</v>
      </c>
      <c r="BC128" s="6">
        <f>'RETROSPECTIVE FIM Scores'!BC128</f>
        <v>0</v>
      </c>
      <c r="BD128" s="6">
        <f>'RETROSPECTIVE FIM Scores'!BD128</f>
        <v>1</v>
      </c>
      <c r="BE128" s="6">
        <f>'RETROSPECTIVE FIM Scores'!BE128</f>
        <v>3</v>
      </c>
      <c r="BF128" s="18">
        <f t="shared" si="15"/>
        <v>2.8333333333333335</v>
      </c>
    </row>
    <row r="129" spans="1:58" x14ac:dyDescent="0.15">
      <c r="A129" s="8">
        <v>128</v>
      </c>
      <c r="B129" s="5" t="s">
        <v>318</v>
      </c>
      <c r="C129" s="14">
        <v>16042</v>
      </c>
      <c r="D129" s="14">
        <v>41019</v>
      </c>
      <c r="E129" s="16">
        <v>41031</v>
      </c>
      <c r="F129" s="17">
        <f t="shared" si="8"/>
        <v>68</v>
      </c>
      <c r="G129" s="2" t="s">
        <v>48</v>
      </c>
      <c r="H129" s="2" t="s">
        <v>74</v>
      </c>
      <c r="I129" s="2" t="s">
        <v>281</v>
      </c>
      <c r="J129">
        <v>0</v>
      </c>
      <c r="K129" s="41">
        <v>0</v>
      </c>
      <c r="M129" s="5">
        <f t="shared" si="14"/>
        <v>12</v>
      </c>
      <c r="N129" s="5">
        <f>'RETROSPECTIVE OMeq Intake'!A129</f>
        <v>215</v>
      </c>
      <c r="O129" s="20">
        <f>'RETROSPECTIVE OMeq Intake'!B129</f>
        <v>19.545454545454547</v>
      </c>
      <c r="P129" s="21">
        <f>'RETROSPECTIVE OMeq Intake'!C129</f>
        <v>2.045454545454545</v>
      </c>
      <c r="Q129" s="21">
        <f>'RETROSPECTIVE OMeq Intake'!D129</f>
        <v>0.3763940520446093</v>
      </c>
      <c r="R129" s="9">
        <f>'RETROSPECTIVE OMeq Intake'!F129</f>
        <v>20</v>
      </c>
      <c r="S129" s="9">
        <f>LOOKUP(2,1/('RETROSPECTIVE OMeq Intake'!F129:AAC129&lt;&gt;""),'RETROSPECTIVE OMeq Intake'!F129:AAC129)</f>
        <v>25</v>
      </c>
      <c r="T129" s="9">
        <f t="shared" si="10"/>
        <v>-5</v>
      </c>
      <c r="U129" s="18">
        <f t="shared" si="11"/>
        <v>-0.41666666666666669</v>
      </c>
      <c r="V129" s="20">
        <f>'RETROSPECTIVE Pain Scores'!A129</f>
        <v>0</v>
      </c>
      <c r="W129" s="20">
        <f>'RETROSPECTIVE Pain Scores'!B129</f>
        <v>9</v>
      </c>
      <c r="X129" s="18">
        <f>'RETROSPECTIVE Pain Scores'!C129</f>
        <v>3.75</v>
      </c>
      <c r="Y129" s="18">
        <f>'RETROSPECTIVE Pain Scores'!D129</f>
        <v>7.5</v>
      </c>
      <c r="Z129" s="20">
        <f>'RETROSPECTIVE Pain Scores'!E129</f>
        <v>40</v>
      </c>
      <c r="AA129" s="20">
        <f>'RETROSPECTIVE Pain Scores'!F129</f>
        <v>0</v>
      </c>
      <c r="AB129" s="20">
        <f>'RETROSPECTIVE Pain Scores'!G129</f>
        <v>0</v>
      </c>
      <c r="AC129" s="20">
        <f>'RETROSPECTIVE Pain Scores'!H129</f>
        <v>2</v>
      </c>
      <c r="AD129" s="20">
        <f>'RETROSPECTIVE Pain Scores'!I129</f>
        <v>1</v>
      </c>
      <c r="AE129" s="20">
        <f>'RETROSPECTIVE Pain Scores'!J129</f>
        <v>3</v>
      </c>
      <c r="AF129" s="20">
        <f>'RETROSPECTIVE Pain Scores'!K129</f>
        <v>2</v>
      </c>
      <c r="AG129" s="20">
        <f>'RETROSPECTIVE Pain Scores'!L129</f>
        <v>10</v>
      </c>
      <c r="AH129" s="20">
        <f>'RETROSPECTIVE Pain Scores'!M129</f>
        <v>8</v>
      </c>
      <c r="AI129" s="20">
        <f>'RETROSPECTIVE Pain Scores'!N129</f>
        <v>11</v>
      </c>
      <c r="AJ129" s="20">
        <f>'RETROSPECTIVE Pain Scores'!O129</f>
        <v>3</v>
      </c>
      <c r="AK129" s="6">
        <f>SUM('RETROSPECTIVE FIM Scores'!B129:S129)</f>
        <v>50</v>
      </c>
      <c r="AL129" s="6">
        <f>SUM('RETROSPECTIVE FIM Scores'!U129:AL129)</f>
        <v>67</v>
      </c>
      <c r="AM129" s="6">
        <f t="shared" si="12"/>
        <v>17</v>
      </c>
      <c r="AN129" s="6">
        <f>'RETROSPECTIVE FIM Scores'!AN129</f>
        <v>0</v>
      </c>
      <c r="AO129" s="6">
        <f>'RETROSPECTIVE FIM Scores'!AO129</f>
        <v>0</v>
      </c>
      <c r="AP129" s="6">
        <f>'RETROSPECTIVE FIM Scores'!AP129</f>
        <v>1</v>
      </c>
      <c r="AQ129" s="6">
        <f>'RETROSPECTIVE FIM Scores'!AQ129</f>
        <v>1</v>
      </c>
      <c r="AR129" s="6">
        <f>'RETROSPECTIVE FIM Scores'!AR129</f>
        <v>1</v>
      </c>
      <c r="AS129" s="6">
        <f>'RETROSPECTIVE FIM Scores'!AS129</f>
        <v>3</v>
      </c>
      <c r="AT129" s="6">
        <f>'RETROSPECTIVE FIM Scores'!AT129</f>
        <v>1</v>
      </c>
      <c r="AU129" s="6">
        <f>'RETROSPECTIVE FIM Scores'!AU129</f>
        <v>1</v>
      </c>
      <c r="AV129" s="6">
        <f>'RETROSPECTIVE FIM Scores'!AV129</f>
        <v>0</v>
      </c>
      <c r="AW129" s="6">
        <f>'RETROSPECTIVE FIM Scores'!AW129</f>
        <v>0</v>
      </c>
      <c r="AX129" s="6">
        <f>'RETROSPECTIVE FIM Scores'!AX129</f>
        <v>0</v>
      </c>
      <c r="AY129" s="6">
        <f>'RETROSPECTIVE FIM Scores'!AY129</f>
        <v>4</v>
      </c>
      <c r="AZ129" s="6">
        <f>'RETROSPECTIVE FIM Scores'!AZ129</f>
        <v>1</v>
      </c>
      <c r="BA129" s="6">
        <f>'RETROSPECTIVE FIM Scores'!BA129</f>
        <v>1</v>
      </c>
      <c r="BB129" s="6">
        <f>'RETROSPECTIVE FIM Scores'!BB129</f>
        <v>1</v>
      </c>
      <c r="BC129" s="6">
        <f>'RETROSPECTIVE FIM Scores'!BC129</f>
        <v>0</v>
      </c>
      <c r="BD129" s="6">
        <f>'RETROSPECTIVE FIM Scores'!BD129</f>
        <v>1</v>
      </c>
      <c r="BE129" s="6">
        <f>'RETROSPECTIVE FIM Scores'!BE129</f>
        <v>1</v>
      </c>
      <c r="BF129" s="18">
        <f t="shared" si="15"/>
        <v>1.4166666666666667</v>
      </c>
    </row>
    <row r="130" spans="1:58" x14ac:dyDescent="0.15">
      <c r="A130" s="8">
        <v>129</v>
      </c>
      <c r="B130" s="5" t="s">
        <v>318</v>
      </c>
      <c r="C130" s="14">
        <v>20148</v>
      </c>
      <c r="D130" s="14">
        <v>41012</v>
      </c>
      <c r="E130" s="16">
        <v>41020</v>
      </c>
      <c r="F130" s="17">
        <f t="shared" ref="F130:F155" si="16">INT((D130-C130)/365)</f>
        <v>57</v>
      </c>
      <c r="G130" s="2" t="s">
        <v>280</v>
      </c>
      <c r="H130" s="2" t="s">
        <v>179</v>
      </c>
      <c r="I130" s="2" t="s">
        <v>180</v>
      </c>
      <c r="J130">
        <v>0</v>
      </c>
      <c r="K130" s="41">
        <v>0</v>
      </c>
      <c r="M130" s="5">
        <f t="shared" ref="M130:M155" si="17">INT(E130-D130)</f>
        <v>8</v>
      </c>
      <c r="N130" s="5">
        <f>'RETROSPECTIVE OMeq Intake'!A130</f>
        <v>55</v>
      </c>
      <c r="O130" s="20">
        <f>'RETROSPECTIVE OMeq Intake'!B130</f>
        <v>7.8571428571428568</v>
      </c>
      <c r="P130" s="21">
        <f>'RETROSPECTIVE OMeq Intake'!C130</f>
        <v>-3.3928571428571428</v>
      </c>
      <c r="Q130" s="21">
        <f>'RETROSPECTIVE OMeq Intake'!D130</f>
        <v>0.82045454545454544</v>
      </c>
      <c r="R130" s="9">
        <f>'RETROSPECTIVE OMeq Intake'!F130</f>
        <v>15</v>
      </c>
      <c r="S130" s="9">
        <f>LOOKUP(2,1/('RETROSPECTIVE OMeq Intake'!F130:AAC130&lt;&gt;""),'RETROSPECTIVE OMeq Intake'!F130:AAC130)</f>
        <v>0</v>
      </c>
      <c r="T130" s="9">
        <f t="shared" ref="T130:T155" si="18">R130-S130</f>
        <v>15</v>
      </c>
      <c r="U130" s="18">
        <f t="shared" ref="U130:U155" si="19">T130/M130</f>
        <v>1.875</v>
      </c>
      <c r="V130" s="20">
        <f>'RETROSPECTIVE Pain Scores'!A130</f>
        <v>0</v>
      </c>
      <c r="W130" s="20">
        <f>'RETROSPECTIVE Pain Scores'!B130</f>
        <v>6</v>
      </c>
      <c r="X130" s="18">
        <f>'RETROSPECTIVE Pain Scores'!C130</f>
        <v>1.3333333333333333</v>
      </c>
      <c r="Y130" s="18">
        <f>'RETROSPECTIVE Pain Scores'!D130</f>
        <v>6</v>
      </c>
      <c r="Z130" s="20">
        <f>'RETROSPECTIVE Pain Scores'!E130</f>
        <v>35</v>
      </c>
      <c r="AA130" s="20">
        <f>'RETROSPECTIVE Pain Scores'!F130</f>
        <v>0</v>
      </c>
      <c r="AB130" s="20">
        <f>'RETROSPECTIVE Pain Scores'!G130</f>
        <v>0</v>
      </c>
      <c r="AC130" s="20">
        <f>'RETROSPECTIVE Pain Scores'!H130</f>
        <v>1</v>
      </c>
      <c r="AD130" s="20">
        <f>'RETROSPECTIVE Pain Scores'!I130</f>
        <v>0</v>
      </c>
      <c r="AE130" s="20">
        <f>'RETROSPECTIVE Pain Scores'!J130</f>
        <v>2</v>
      </c>
      <c r="AF130" s="20">
        <f>'RETROSPECTIVE Pain Scores'!K130</f>
        <v>4</v>
      </c>
      <c r="AG130" s="20">
        <f>'RETROSPECTIVE Pain Scores'!L130</f>
        <v>1</v>
      </c>
      <c r="AH130" s="20">
        <f>'RETROSPECTIVE Pain Scores'!M130</f>
        <v>2</v>
      </c>
      <c r="AI130" s="20">
        <f>'RETROSPECTIVE Pain Scores'!N130</f>
        <v>0</v>
      </c>
      <c r="AJ130" s="20">
        <f>'RETROSPECTIVE Pain Scores'!O130</f>
        <v>0</v>
      </c>
      <c r="AK130" s="6">
        <f>SUM('RETROSPECTIVE FIM Scores'!B130:S130)</f>
        <v>55</v>
      </c>
      <c r="AL130" s="6">
        <f>SUM('RETROSPECTIVE FIM Scores'!U130:AL130)</f>
        <v>92</v>
      </c>
      <c r="AM130" s="6">
        <f t="shared" ref="AM130:AM155" si="20">AL130-AK130</f>
        <v>37</v>
      </c>
      <c r="AN130" s="6">
        <f>'RETROSPECTIVE FIM Scores'!AN130</f>
        <v>4</v>
      </c>
      <c r="AO130" s="6">
        <f>'RETROSPECTIVE FIM Scores'!AO130</f>
        <v>5</v>
      </c>
      <c r="AP130" s="6">
        <f>'RETROSPECTIVE FIM Scores'!AP130</f>
        <v>0</v>
      </c>
      <c r="AQ130" s="6">
        <f>'RETROSPECTIVE FIM Scores'!AQ130</f>
        <v>2</v>
      </c>
      <c r="AR130" s="6">
        <f>'RETROSPECTIVE FIM Scores'!AR130</f>
        <v>1</v>
      </c>
      <c r="AS130" s="6">
        <f>'RETROSPECTIVE FIM Scores'!AS130</f>
        <v>2</v>
      </c>
      <c r="AT130" s="6">
        <f>'RETROSPECTIVE FIM Scores'!AT130</f>
        <v>4</v>
      </c>
      <c r="AU130" s="6">
        <f>'RETROSPECTIVE FIM Scores'!AU130</f>
        <v>3</v>
      </c>
      <c r="AV130" s="6">
        <f>'RETROSPECTIVE FIM Scores'!AV130</f>
        <v>3</v>
      </c>
      <c r="AW130" s="6">
        <f>'RETROSPECTIVE FIM Scores'!AW130</f>
        <v>3</v>
      </c>
      <c r="AX130" s="6">
        <f>'RETROSPECTIVE FIM Scores'!AX130</f>
        <v>0</v>
      </c>
      <c r="AY130" s="6">
        <f>'RETROSPECTIVE FIM Scores'!AY130</f>
        <v>4</v>
      </c>
      <c r="AZ130" s="6">
        <f>'RETROSPECTIVE FIM Scores'!AZ130</f>
        <v>0</v>
      </c>
      <c r="BA130" s="6">
        <f>'RETROSPECTIVE FIM Scores'!BA130</f>
        <v>1</v>
      </c>
      <c r="BB130" s="6">
        <f>'RETROSPECTIVE FIM Scores'!BB130</f>
        <v>1</v>
      </c>
      <c r="BC130" s="6">
        <f>'RETROSPECTIVE FIM Scores'!BC130</f>
        <v>1</v>
      </c>
      <c r="BD130" s="6">
        <f>'RETROSPECTIVE FIM Scores'!BD130</f>
        <v>1</v>
      </c>
      <c r="BE130" s="6">
        <f>'RETROSPECTIVE FIM Scores'!BE130</f>
        <v>2</v>
      </c>
      <c r="BF130" s="18">
        <f t="shared" ref="BF130:BF155" si="21">AM130/M130</f>
        <v>4.625</v>
      </c>
    </row>
    <row r="131" spans="1:58" x14ac:dyDescent="0.15">
      <c r="A131" s="8">
        <v>130</v>
      </c>
      <c r="B131" s="5" t="s">
        <v>318</v>
      </c>
      <c r="C131" s="14">
        <v>15211</v>
      </c>
      <c r="D131" s="14">
        <v>41011</v>
      </c>
      <c r="E131" s="16">
        <v>41023</v>
      </c>
      <c r="F131" s="17">
        <f t="shared" si="16"/>
        <v>70</v>
      </c>
      <c r="G131" s="2" t="s">
        <v>48</v>
      </c>
      <c r="H131" s="2" t="s">
        <v>135</v>
      </c>
      <c r="I131" s="2" t="s">
        <v>39</v>
      </c>
      <c r="J131">
        <v>1</v>
      </c>
      <c r="K131" s="41">
        <v>1</v>
      </c>
      <c r="M131" s="5">
        <f t="shared" si="17"/>
        <v>12</v>
      </c>
      <c r="N131" s="5">
        <f>'RETROSPECTIVE OMeq Intake'!A131</f>
        <v>130</v>
      </c>
      <c r="O131" s="20">
        <f>'RETROSPECTIVE OMeq Intake'!B131</f>
        <v>11.818181818181818</v>
      </c>
      <c r="P131" s="21">
        <f>'RETROSPECTIVE OMeq Intake'!C131</f>
        <v>1.6818181818181819</v>
      </c>
      <c r="Q131" s="21">
        <f>'RETROSPECTIVE OMeq Intake'!D131</f>
        <v>0.67107843137254897</v>
      </c>
      <c r="R131" s="9">
        <f>'RETROSPECTIVE OMeq Intake'!F131</f>
        <v>5</v>
      </c>
      <c r="S131" s="9">
        <f>LOOKUP(2,1/('RETROSPECTIVE OMeq Intake'!F131:AAC131&lt;&gt;""),'RETROSPECTIVE OMeq Intake'!F131:AAC131)</f>
        <v>25</v>
      </c>
      <c r="T131" s="9">
        <f t="shared" si="18"/>
        <v>-20</v>
      </c>
      <c r="U131" s="18">
        <f t="shared" si="19"/>
        <v>-1.6666666666666667</v>
      </c>
      <c r="V131" s="20">
        <f>'RETROSPECTIVE Pain Scores'!A131</f>
        <v>0</v>
      </c>
      <c r="W131" s="20">
        <f>'RETROSPECTIVE Pain Scores'!B131</f>
        <v>5</v>
      </c>
      <c r="X131" s="18">
        <f>'RETROSPECTIVE Pain Scores'!C131</f>
        <v>1.651685393258427</v>
      </c>
      <c r="Y131" s="18">
        <f>'RETROSPECTIVE Pain Scores'!D131</f>
        <v>5.4444444444444446</v>
      </c>
      <c r="Z131" s="20">
        <f>'RETROSPECTIVE Pain Scores'!E131</f>
        <v>62</v>
      </c>
      <c r="AA131" s="20">
        <f>'RETROSPECTIVE Pain Scores'!F131</f>
        <v>0</v>
      </c>
      <c r="AB131" s="20">
        <f>'RETROSPECTIVE Pain Scores'!G131</f>
        <v>0</v>
      </c>
      <c r="AC131" s="20">
        <f>'RETROSPECTIVE Pain Scores'!H131</f>
        <v>2</v>
      </c>
      <c r="AD131" s="20">
        <f>'RETROSPECTIVE Pain Scores'!I131</f>
        <v>3</v>
      </c>
      <c r="AE131" s="20">
        <f>'RETROSPECTIVE Pain Scores'!J131</f>
        <v>9</v>
      </c>
      <c r="AF131" s="20">
        <f>'RETROSPECTIVE Pain Scores'!K131</f>
        <v>9</v>
      </c>
      <c r="AG131" s="20">
        <f>'RETROSPECTIVE Pain Scores'!L131</f>
        <v>2</v>
      </c>
      <c r="AH131" s="20">
        <f>'RETROSPECTIVE Pain Scores'!M131</f>
        <v>2</v>
      </c>
      <c r="AI131" s="20">
        <f>'RETROSPECTIVE Pain Scores'!N131</f>
        <v>0</v>
      </c>
      <c r="AJ131" s="20">
        <f>'RETROSPECTIVE Pain Scores'!O131</f>
        <v>0</v>
      </c>
      <c r="AK131" s="6">
        <f>SUM('RETROSPECTIVE FIM Scores'!B131:S131)</f>
        <v>65</v>
      </c>
      <c r="AL131" s="6">
        <f>SUM('RETROSPECTIVE FIM Scores'!U131:AL131)</f>
        <v>105</v>
      </c>
      <c r="AM131" s="6">
        <f t="shared" si="20"/>
        <v>40</v>
      </c>
      <c r="AN131" s="6">
        <f>'RETROSPECTIVE FIM Scores'!AN131</f>
        <v>2</v>
      </c>
      <c r="AO131" s="6">
        <f>'RETROSPECTIVE FIM Scores'!AO131</f>
        <v>3</v>
      </c>
      <c r="AP131" s="6">
        <f>'RETROSPECTIVE FIM Scores'!AP131</f>
        <v>2</v>
      </c>
      <c r="AQ131" s="6">
        <f>'RETROSPECTIVE FIM Scores'!AQ131</f>
        <v>2</v>
      </c>
      <c r="AR131" s="6">
        <f>'RETROSPECTIVE FIM Scores'!AR131</f>
        <v>2</v>
      </c>
      <c r="AS131" s="6">
        <f>'RETROSPECTIVE FIM Scores'!AS131</f>
        <v>1</v>
      </c>
      <c r="AT131" s="6">
        <f>'RETROSPECTIVE FIM Scores'!AT131</f>
        <v>3</v>
      </c>
      <c r="AU131" s="6">
        <f>'RETROSPECTIVE FIM Scores'!AU131</f>
        <v>6</v>
      </c>
      <c r="AV131" s="6">
        <f>'RETROSPECTIVE FIM Scores'!AV131</f>
        <v>6</v>
      </c>
      <c r="AW131" s="6">
        <f>'RETROSPECTIVE FIM Scores'!AW131</f>
        <v>3</v>
      </c>
      <c r="AX131" s="6">
        <f>'RETROSPECTIVE FIM Scores'!AX131</f>
        <v>4</v>
      </c>
      <c r="AY131" s="6">
        <f>'RETROSPECTIVE FIM Scores'!AY131</f>
        <v>5</v>
      </c>
      <c r="AZ131" s="6">
        <f>'RETROSPECTIVE FIM Scores'!AZ131</f>
        <v>1</v>
      </c>
      <c r="BA131" s="6">
        <f>'RETROSPECTIVE FIM Scores'!BA131</f>
        <v>0</v>
      </c>
      <c r="BB131" s="6">
        <f>'RETROSPECTIVE FIM Scores'!BB131</f>
        <v>0</v>
      </c>
      <c r="BC131" s="6">
        <f>'RETROSPECTIVE FIM Scores'!BC131</f>
        <v>0</v>
      </c>
      <c r="BD131" s="6">
        <f>'RETROSPECTIVE FIM Scores'!BD131</f>
        <v>0</v>
      </c>
      <c r="BE131" s="6">
        <f>'RETROSPECTIVE FIM Scores'!BE131</f>
        <v>0</v>
      </c>
      <c r="BF131" s="18">
        <f t="shared" si="21"/>
        <v>3.3333333333333335</v>
      </c>
    </row>
    <row r="132" spans="1:58" x14ac:dyDescent="0.15">
      <c r="A132" s="8">
        <v>131</v>
      </c>
      <c r="B132" s="5" t="s">
        <v>318</v>
      </c>
      <c r="C132" s="14">
        <v>14989</v>
      </c>
      <c r="D132" s="14">
        <v>41010</v>
      </c>
      <c r="E132" s="16">
        <v>41014</v>
      </c>
      <c r="F132" s="17">
        <f t="shared" si="16"/>
        <v>71</v>
      </c>
      <c r="G132" s="2" t="s">
        <v>48</v>
      </c>
      <c r="H132" s="2" t="s">
        <v>135</v>
      </c>
      <c r="I132" s="2" t="s">
        <v>181</v>
      </c>
      <c r="J132">
        <v>0</v>
      </c>
      <c r="K132" s="41">
        <v>1</v>
      </c>
      <c r="M132" s="5">
        <f t="shared" si="17"/>
        <v>4</v>
      </c>
      <c r="N132" s="5">
        <f>'RETROSPECTIVE OMeq Intake'!A132</f>
        <v>195.5</v>
      </c>
      <c r="O132" s="20">
        <f>'RETROSPECTIVE OMeq Intake'!B132</f>
        <v>65.166666666666671</v>
      </c>
      <c r="P132" s="21">
        <f>'RETROSPECTIVE OMeq Intake'!C132</f>
        <v>7.25</v>
      </c>
      <c r="Q132" s="21">
        <f>'RETROSPECTIVE OMeq Intake'!D132</f>
        <v>0.42021985343104595</v>
      </c>
      <c r="R132" s="9">
        <f>'RETROSPECTIVE OMeq Intake'!F132</f>
        <v>53</v>
      </c>
      <c r="S132" s="9">
        <f>LOOKUP(2,1/('RETROSPECTIVE OMeq Intake'!F132:AAC132&lt;&gt;""),'RETROSPECTIVE OMeq Intake'!F132:AAC132)</f>
        <v>67.5</v>
      </c>
      <c r="T132" s="9">
        <f t="shared" si="18"/>
        <v>-14.5</v>
      </c>
      <c r="U132" s="18">
        <f t="shared" si="19"/>
        <v>-3.625</v>
      </c>
      <c r="V132" s="20">
        <f>'RETROSPECTIVE Pain Scores'!A132</f>
        <v>2</v>
      </c>
      <c r="W132" s="20">
        <f>'RETROSPECTIVE Pain Scores'!B132</f>
        <v>2</v>
      </c>
      <c r="X132" s="18">
        <f>'RETROSPECTIVE Pain Scores'!C132</f>
        <v>3.8095238095238093</v>
      </c>
      <c r="Y132" s="18">
        <f>'RETROSPECTIVE Pain Scores'!D132</f>
        <v>4.2105263157894735</v>
      </c>
      <c r="Z132" s="20">
        <f>'RETROSPECTIVE Pain Scores'!E132</f>
        <v>2</v>
      </c>
      <c r="AA132" s="20">
        <f>'RETROSPECTIVE Pain Scores'!F132</f>
        <v>1</v>
      </c>
      <c r="AB132" s="20">
        <f>'RETROSPECTIVE Pain Scores'!G132</f>
        <v>6</v>
      </c>
      <c r="AC132" s="20">
        <f>'RETROSPECTIVE Pain Scores'!H132</f>
        <v>2</v>
      </c>
      <c r="AD132" s="20">
        <f>'RETROSPECTIVE Pain Scores'!I132</f>
        <v>4</v>
      </c>
      <c r="AE132" s="20">
        <f>'RETROSPECTIVE Pain Scores'!J132</f>
        <v>1</v>
      </c>
      <c r="AF132" s="20">
        <f>'RETROSPECTIVE Pain Scores'!K132</f>
        <v>1</v>
      </c>
      <c r="AG132" s="20">
        <f>'RETROSPECTIVE Pain Scores'!L132</f>
        <v>0</v>
      </c>
      <c r="AH132" s="20">
        <f>'RETROSPECTIVE Pain Scores'!M132</f>
        <v>3</v>
      </c>
      <c r="AI132" s="20">
        <f>'RETROSPECTIVE Pain Scores'!N132</f>
        <v>0</v>
      </c>
      <c r="AJ132" s="20">
        <f>'RETROSPECTIVE Pain Scores'!O132</f>
        <v>1</v>
      </c>
      <c r="AK132" s="6">
        <f>SUM('RETROSPECTIVE FIM Scores'!B132:S132)</f>
        <v>104</v>
      </c>
      <c r="AL132" s="6">
        <f>SUM('RETROSPECTIVE FIM Scores'!U132:AL132)</f>
        <v>117</v>
      </c>
      <c r="AM132" s="6">
        <f t="shared" si="20"/>
        <v>13</v>
      </c>
      <c r="AN132" s="6">
        <f>'RETROSPECTIVE FIM Scores'!AN132</f>
        <v>0</v>
      </c>
      <c r="AO132" s="6">
        <f>'RETROSPECTIVE FIM Scores'!AO132</f>
        <v>0</v>
      </c>
      <c r="AP132" s="6">
        <f>'RETROSPECTIVE FIM Scores'!AP132</f>
        <v>0</v>
      </c>
      <c r="AQ132" s="6">
        <f>'RETROSPECTIVE FIM Scores'!AQ132</f>
        <v>2</v>
      </c>
      <c r="AR132" s="6">
        <f>'RETROSPECTIVE FIM Scores'!AR132</f>
        <v>1</v>
      </c>
      <c r="AS132" s="6">
        <f>'RETROSPECTIVE FIM Scores'!AS132</f>
        <v>0</v>
      </c>
      <c r="AT132" s="6">
        <f>'RETROSPECTIVE FIM Scores'!AT132</f>
        <v>1</v>
      </c>
      <c r="AU132" s="6">
        <f>'RETROSPECTIVE FIM Scores'!AU132</f>
        <v>1</v>
      </c>
      <c r="AV132" s="6">
        <f>'RETROSPECTIVE FIM Scores'!AV132</f>
        <v>1</v>
      </c>
      <c r="AW132" s="6">
        <f>'RETROSPECTIVE FIM Scores'!AW132</f>
        <v>1</v>
      </c>
      <c r="AX132" s="6">
        <f>'RETROSPECTIVE FIM Scores'!AX132</f>
        <v>1</v>
      </c>
      <c r="AY132" s="6">
        <f>'RETROSPECTIVE FIM Scores'!AY132</f>
        <v>1</v>
      </c>
      <c r="AZ132" s="6">
        <f>'RETROSPECTIVE FIM Scores'!AZ132</f>
        <v>4</v>
      </c>
      <c r="BA132" s="6">
        <f>'RETROSPECTIVE FIM Scores'!BA132</f>
        <v>0</v>
      </c>
      <c r="BB132" s="6">
        <f>'RETROSPECTIVE FIM Scores'!BB132</f>
        <v>0</v>
      </c>
      <c r="BC132" s="6">
        <f>'RETROSPECTIVE FIM Scores'!BC132</f>
        <v>0</v>
      </c>
      <c r="BD132" s="6">
        <f>'RETROSPECTIVE FIM Scores'!BD132</f>
        <v>0</v>
      </c>
      <c r="BE132" s="6">
        <f>'RETROSPECTIVE FIM Scores'!BE132</f>
        <v>0</v>
      </c>
      <c r="BF132" s="18">
        <f t="shared" si="21"/>
        <v>3.25</v>
      </c>
    </row>
    <row r="133" spans="1:58" x14ac:dyDescent="0.15">
      <c r="A133" s="8">
        <v>132</v>
      </c>
      <c r="B133" s="5" t="s">
        <v>318</v>
      </c>
      <c r="C133" s="14">
        <v>13944</v>
      </c>
      <c r="D133" s="14">
        <v>41005</v>
      </c>
      <c r="E133" s="16">
        <v>41017</v>
      </c>
      <c r="F133" s="17">
        <f t="shared" si="16"/>
        <v>74</v>
      </c>
      <c r="G133" s="2" t="s">
        <v>48</v>
      </c>
      <c r="H133" s="2" t="s">
        <v>135</v>
      </c>
      <c r="I133" s="2" t="s">
        <v>197</v>
      </c>
      <c r="J133">
        <v>0</v>
      </c>
      <c r="K133" s="41">
        <v>1</v>
      </c>
      <c r="M133" s="5">
        <f t="shared" si="17"/>
        <v>12</v>
      </c>
      <c r="N133" s="5">
        <f>'RETROSPECTIVE OMeq Intake'!A133</f>
        <v>207</v>
      </c>
      <c r="O133" s="20">
        <f>'RETROSPECTIVE OMeq Intake'!B133</f>
        <v>18.818181818181817</v>
      </c>
      <c r="P133" s="21">
        <f>'RETROSPECTIVE OMeq Intake'!C133</f>
        <v>0.64545454545454561</v>
      </c>
      <c r="Q133" s="21">
        <f>'RETROSPECTIVE OMeq Intake'!D133</f>
        <v>0.21451063829787242</v>
      </c>
      <c r="R133" s="9">
        <f>'RETROSPECTIVE OMeq Intake'!F133</f>
        <v>15</v>
      </c>
      <c r="S133" s="9">
        <f>LOOKUP(2,1/('RETROSPECTIVE OMeq Intake'!F133:AAC133&lt;&gt;""),'RETROSPECTIVE OMeq Intake'!F133:AAC133)</f>
        <v>18</v>
      </c>
      <c r="T133" s="9">
        <f t="shared" si="18"/>
        <v>-3</v>
      </c>
      <c r="U133" s="18">
        <f t="shared" si="19"/>
        <v>-0.25</v>
      </c>
      <c r="V133" s="20">
        <f>'RETROSPECTIVE Pain Scores'!A133</f>
        <v>0</v>
      </c>
      <c r="W133" s="20">
        <f>'RETROSPECTIVE Pain Scores'!B133</f>
        <v>7</v>
      </c>
      <c r="X133" s="18">
        <f>'RETROSPECTIVE Pain Scores'!C133</f>
        <v>2.5842696629213484</v>
      </c>
      <c r="Y133" s="18">
        <f>'RETROSPECTIVE Pain Scores'!D133</f>
        <v>4.791666666666667</v>
      </c>
      <c r="Z133" s="20">
        <f>'RETROSPECTIVE Pain Scores'!E133</f>
        <v>41</v>
      </c>
      <c r="AA133" s="20">
        <f>'RETROSPECTIVE Pain Scores'!F133</f>
        <v>0</v>
      </c>
      <c r="AB133" s="20">
        <f>'RETROSPECTIVE Pain Scores'!G133</f>
        <v>10</v>
      </c>
      <c r="AC133" s="20">
        <f>'RETROSPECTIVE Pain Scores'!H133</f>
        <v>3</v>
      </c>
      <c r="AD133" s="20">
        <f>'RETROSPECTIVE Pain Scores'!I133</f>
        <v>9</v>
      </c>
      <c r="AE133" s="20">
        <f>'RETROSPECTIVE Pain Scores'!J133</f>
        <v>6</v>
      </c>
      <c r="AF133" s="20">
        <f>'RETROSPECTIVE Pain Scores'!K133</f>
        <v>7</v>
      </c>
      <c r="AG133" s="20">
        <f>'RETROSPECTIVE Pain Scores'!L133</f>
        <v>11</v>
      </c>
      <c r="AH133" s="20">
        <f>'RETROSPECTIVE Pain Scores'!M133</f>
        <v>2</v>
      </c>
      <c r="AI133" s="20">
        <f>'RETROSPECTIVE Pain Scores'!N133</f>
        <v>0</v>
      </c>
      <c r="AJ133" s="20">
        <f>'RETROSPECTIVE Pain Scores'!O133</f>
        <v>0</v>
      </c>
      <c r="AK133" s="6">
        <f>SUM('RETROSPECTIVE FIM Scores'!B133:S133)</f>
        <v>50</v>
      </c>
      <c r="AL133" s="6">
        <f>SUM('RETROSPECTIVE FIM Scores'!U133:AL133)</f>
        <v>92</v>
      </c>
      <c r="AM133" s="6">
        <f t="shared" si="20"/>
        <v>42</v>
      </c>
      <c r="AN133" s="6">
        <f>'RETROSPECTIVE FIM Scores'!AN133</f>
        <v>2</v>
      </c>
      <c r="AO133" s="6">
        <f>'RETROSPECTIVE FIM Scores'!AO133</f>
        <v>0</v>
      </c>
      <c r="AP133" s="6">
        <f>'RETROSPECTIVE FIM Scores'!AP133</f>
        <v>0</v>
      </c>
      <c r="AQ133" s="6">
        <f>'RETROSPECTIVE FIM Scores'!AQ133</f>
        <v>0</v>
      </c>
      <c r="AR133" s="6">
        <f>'RETROSPECTIVE FIM Scores'!AR133</f>
        <v>2</v>
      </c>
      <c r="AS133" s="6">
        <f>'RETROSPECTIVE FIM Scores'!AS133</f>
        <v>5</v>
      </c>
      <c r="AT133" s="6">
        <f>'RETROSPECTIVE FIM Scores'!AT133</f>
        <v>4</v>
      </c>
      <c r="AU133" s="6">
        <f>'RETROSPECTIVE FIM Scores'!AU133</f>
        <v>3</v>
      </c>
      <c r="AV133" s="6">
        <f>'RETROSPECTIVE FIM Scores'!AV133</f>
        <v>4</v>
      </c>
      <c r="AW133" s="6">
        <f>'RETROSPECTIVE FIM Scores'!AW133</f>
        <v>4</v>
      </c>
      <c r="AX133" s="6">
        <f>'RETROSPECTIVE FIM Scores'!AX133</f>
        <v>4</v>
      </c>
      <c r="AY133" s="6">
        <f>'RETROSPECTIVE FIM Scores'!AY133</f>
        <v>4</v>
      </c>
      <c r="AZ133" s="6">
        <f>'RETROSPECTIVE FIM Scores'!AZ133</f>
        <v>4</v>
      </c>
      <c r="BA133" s="6">
        <f>'RETROSPECTIVE FIM Scores'!BA133</f>
        <v>1</v>
      </c>
      <c r="BB133" s="6">
        <f>'RETROSPECTIVE FIM Scores'!BB133</f>
        <v>1</v>
      </c>
      <c r="BC133" s="6">
        <f>'RETROSPECTIVE FIM Scores'!BC133</f>
        <v>1</v>
      </c>
      <c r="BD133" s="6">
        <f>'RETROSPECTIVE FIM Scores'!BD133</f>
        <v>2</v>
      </c>
      <c r="BE133" s="6">
        <f>'RETROSPECTIVE FIM Scores'!BE133</f>
        <v>1</v>
      </c>
      <c r="BF133" s="18">
        <f t="shared" si="21"/>
        <v>3.5</v>
      </c>
    </row>
    <row r="134" spans="1:58" x14ac:dyDescent="0.15">
      <c r="A134" s="8">
        <v>133</v>
      </c>
      <c r="B134" s="5" t="s">
        <v>318</v>
      </c>
      <c r="C134" s="14">
        <v>14687</v>
      </c>
      <c r="D134" s="14">
        <v>41005</v>
      </c>
      <c r="E134" s="16">
        <v>41021</v>
      </c>
      <c r="F134" s="17">
        <f t="shared" si="16"/>
        <v>72</v>
      </c>
      <c r="G134" s="2" t="s">
        <v>280</v>
      </c>
      <c r="H134" s="2" t="s">
        <v>135</v>
      </c>
      <c r="I134" s="2" t="s">
        <v>107</v>
      </c>
      <c r="J134">
        <v>0</v>
      </c>
      <c r="K134" s="41">
        <v>1</v>
      </c>
      <c r="M134" s="5">
        <f t="shared" si="17"/>
        <v>16</v>
      </c>
      <c r="N134" s="5">
        <f>'RETROSPECTIVE OMeq Intake'!A134</f>
        <v>365</v>
      </c>
      <c r="O134" s="20">
        <f>'RETROSPECTIVE OMeq Intake'!B134</f>
        <v>24.333333333333332</v>
      </c>
      <c r="P134" s="21">
        <f>'RETROSPECTIVE OMeq Intake'!C134</f>
        <v>-0.40178571428571425</v>
      </c>
      <c r="Q134" s="21">
        <f>'RETROSPECTIVE OMeq Intake'!D134</f>
        <v>0.1019569011815252</v>
      </c>
      <c r="R134" s="9">
        <f>'RETROSPECTIVE OMeq Intake'!F134</f>
        <v>35</v>
      </c>
      <c r="S134" s="9">
        <f>LOOKUP(2,1/('RETROSPECTIVE OMeq Intake'!F134:AAC134&lt;&gt;""),'RETROSPECTIVE OMeq Intake'!F134:AAC134)</f>
        <v>27.5</v>
      </c>
      <c r="T134" s="9">
        <f t="shared" si="18"/>
        <v>7.5</v>
      </c>
      <c r="U134" s="18">
        <f t="shared" si="19"/>
        <v>0.46875</v>
      </c>
      <c r="V134" s="20">
        <f>'RETROSPECTIVE Pain Scores'!A134</f>
        <v>3</v>
      </c>
      <c r="W134" s="20">
        <f>'RETROSPECTIVE Pain Scores'!B134</f>
        <v>3</v>
      </c>
      <c r="X134" s="18">
        <f>'RETROSPECTIVE Pain Scores'!C134</f>
        <v>3.3719008264462809</v>
      </c>
      <c r="Y134" s="18">
        <f>'RETROSPECTIVE Pain Scores'!D134</f>
        <v>4.25</v>
      </c>
      <c r="Z134" s="20">
        <f>'RETROSPECTIVE Pain Scores'!E134</f>
        <v>25</v>
      </c>
      <c r="AA134" s="20">
        <f>'RETROSPECTIVE Pain Scores'!F134</f>
        <v>0</v>
      </c>
      <c r="AB134" s="20">
        <f>'RETROSPECTIVE Pain Scores'!G134</f>
        <v>7</v>
      </c>
      <c r="AC134" s="20">
        <f>'RETROSPECTIVE Pain Scores'!H134</f>
        <v>44</v>
      </c>
      <c r="AD134" s="20">
        <f>'RETROSPECTIVE Pain Scores'!I134</f>
        <v>9</v>
      </c>
      <c r="AE134" s="20">
        <f>'RETROSPECTIVE Pain Scores'!J134</f>
        <v>9</v>
      </c>
      <c r="AF134" s="20">
        <f>'RETROSPECTIVE Pain Scores'!K134</f>
        <v>13</v>
      </c>
      <c r="AG134" s="20">
        <f>'RETROSPECTIVE Pain Scores'!L134</f>
        <v>9</v>
      </c>
      <c r="AH134" s="20">
        <f>'RETROSPECTIVE Pain Scores'!M134</f>
        <v>5</v>
      </c>
      <c r="AI134" s="20">
        <f>'RETROSPECTIVE Pain Scores'!N134</f>
        <v>0</v>
      </c>
      <c r="AJ134" s="20">
        <f>'RETROSPECTIVE Pain Scores'!O134</f>
        <v>0</v>
      </c>
      <c r="AK134" s="6">
        <f>SUM('RETROSPECTIVE FIM Scores'!B134:S134)</f>
        <v>60</v>
      </c>
      <c r="AL134" s="6">
        <f>SUM('RETROSPECTIVE FIM Scores'!U134:AL134)</f>
        <v>98</v>
      </c>
      <c r="AM134" s="6">
        <f t="shared" si="20"/>
        <v>38</v>
      </c>
      <c r="AN134" s="6">
        <f>'RETROSPECTIVE FIM Scores'!AN134</f>
        <v>0</v>
      </c>
      <c r="AO134" s="6">
        <f>'RETROSPECTIVE FIM Scores'!AO134</f>
        <v>5</v>
      </c>
      <c r="AP134" s="6">
        <f>'RETROSPECTIVE FIM Scores'!AP134</f>
        <v>2</v>
      </c>
      <c r="AQ134" s="6">
        <f>'RETROSPECTIVE FIM Scores'!AQ134</f>
        <v>2</v>
      </c>
      <c r="AR134" s="6">
        <f>'RETROSPECTIVE FIM Scores'!AR134</f>
        <v>1</v>
      </c>
      <c r="AS134" s="6">
        <f>'RETROSPECTIVE FIM Scores'!AS134</f>
        <v>2</v>
      </c>
      <c r="AT134" s="6">
        <f>'RETROSPECTIVE FIM Scores'!AT134</f>
        <v>4</v>
      </c>
      <c r="AU134" s="6">
        <f>'RETROSPECTIVE FIM Scores'!AU134</f>
        <v>4</v>
      </c>
      <c r="AV134" s="6">
        <f>'RETROSPECTIVE FIM Scores'!AV134</f>
        <v>3</v>
      </c>
      <c r="AW134" s="6">
        <f>'RETROSPECTIVE FIM Scores'!AW134</f>
        <v>5</v>
      </c>
      <c r="AX134" s="6">
        <f>'RETROSPECTIVE FIM Scores'!AX134</f>
        <v>3</v>
      </c>
      <c r="AY134" s="6">
        <f>'RETROSPECTIVE FIM Scores'!AY134</f>
        <v>4</v>
      </c>
      <c r="AZ134" s="6">
        <f>'RETROSPECTIVE FIM Scores'!AZ134</f>
        <v>0</v>
      </c>
      <c r="BA134" s="6">
        <f>'RETROSPECTIVE FIM Scores'!BA134</f>
        <v>1</v>
      </c>
      <c r="BB134" s="6">
        <f>'RETROSPECTIVE FIM Scores'!BB134</f>
        <v>0</v>
      </c>
      <c r="BC134" s="6">
        <f>'RETROSPECTIVE FIM Scores'!BC134</f>
        <v>1</v>
      </c>
      <c r="BD134" s="6">
        <f>'RETROSPECTIVE FIM Scores'!BD134</f>
        <v>0</v>
      </c>
      <c r="BE134" s="6">
        <f>'RETROSPECTIVE FIM Scores'!BE134</f>
        <v>1</v>
      </c>
      <c r="BF134" s="18">
        <f t="shared" si="21"/>
        <v>2.375</v>
      </c>
    </row>
    <row r="135" spans="1:58" x14ac:dyDescent="0.15">
      <c r="A135" s="8">
        <v>134</v>
      </c>
      <c r="B135" s="5" t="s">
        <v>318</v>
      </c>
      <c r="C135" s="14">
        <v>12170</v>
      </c>
      <c r="D135" s="14">
        <v>41004</v>
      </c>
      <c r="E135" s="16">
        <v>41017</v>
      </c>
      <c r="F135" s="17">
        <f t="shared" si="16"/>
        <v>78</v>
      </c>
      <c r="G135" s="2" t="s">
        <v>48</v>
      </c>
      <c r="H135" s="2" t="s">
        <v>327</v>
      </c>
      <c r="I135" s="2" t="s">
        <v>327</v>
      </c>
      <c r="J135">
        <v>0</v>
      </c>
      <c r="K135" s="41">
        <v>0</v>
      </c>
      <c r="M135" s="5">
        <f t="shared" si="17"/>
        <v>13</v>
      </c>
      <c r="N135" s="5">
        <f>'RETROSPECTIVE OMeq Intake'!A135</f>
        <v>220</v>
      </c>
      <c r="O135" s="20">
        <f>'RETROSPECTIVE OMeq Intake'!B135</f>
        <v>18.333333333333332</v>
      </c>
      <c r="P135" s="21">
        <f>'RETROSPECTIVE OMeq Intake'!C135</f>
        <v>-0.66433566433566427</v>
      </c>
      <c r="Q135" s="21">
        <f>'RETROSPECTIVE OMeq Intake'!D135</f>
        <v>3.1295151129861865E-2</v>
      </c>
      <c r="R135" s="9">
        <f>'RETROSPECTIVE OMeq Intake'!F135</f>
        <v>30</v>
      </c>
      <c r="S135" s="9">
        <f>LOOKUP(2,1/('RETROSPECTIVE OMeq Intake'!F135:AAC135&lt;&gt;""),'RETROSPECTIVE OMeq Intake'!F135:AAC135)</f>
        <v>20</v>
      </c>
      <c r="T135" s="9">
        <f t="shared" si="18"/>
        <v>10</v>
      </c>
      <c r="U135" s="18">
        <f t="shared" si="19"/>
        <v>0.76923076923076927</v>
      </c>
      <c r="V135" s="20">
        <f>'RETROSPECTIVE Pain Scores'!A135</f>
        <v>0</v>
      </c>
      <c r="W135" s="20">
        <f>'RETROSPECTIVE Pain Scores'!B135</f>
        <v>6</v>
      </c>
      <c r="X135" s="18">
        <f>'RETROSPECTIVE Pain Scores'!C135</f>
        <v>1.0588235294117647</v>
      </c>
      <c r="Y135" s="18">
        <f>'RETROSPECTIVE Pain Scores'!D135</f>
        <v>5</v>
      </c>
      <c r="Z135" s="20">
        <f>'RETROSPECTIVE Pain Scores'!E135</f>
        <v>67</v>
      </c>
      <c r="AA135" s="20">
        <f>'RETROSPECTIVE Pain Scores'!F135</f>
        <v>3</v>
      </c>
      <c r="AB135" s="20">
        <f>'RETROSPECTIVE Pain Scores'!G135</f>
        <v>1</v>
      </c>
      <c r="AC135" s="20">
        <f>'RETROSPECTIVE Pain Scores'!H135</f>
        <v>0</v>
      </c>
      <c r="AD135" s="20">
        <f>'RETROSPECTIVE Pain Scores'!I135</f>
        <v>2</v>
      </c>
      <c r="AE135" s="20">
        <f>'RETROSPECTIVE Pain Scores'!J135</f>
        <v>0</v>
      </c>
      <c r="AF135" s="20">
        <f>'RETROSPECTIVE Pain Scores'!K135</f>
        <v>9</v>
      </c>
      <c r="AG135" s="20">
        <f>'RETROSPECTIVE Pain Scores'!L135</f>
        <v>1</v>
      </c>
      <c r="AH135" s="20">
        <f>'RETROSPECTIVE Pain Scores'!M135</f>
        <v>2</v>
      </c>
      <c r="AI135" s="20">
        <f>'RETROSPECTIVE Pain Scores'!N135</f>
        <v>0</v>
      </c>
      <c r="AJ135" s="20">
        <f>'RETROSPECTIVE Pain Scores'!O135</f>
        <v>0</v>
      </c>
      <c r="AK135" s="6">
        <f>SUM('RETROSPECTIVE FIM Scores'!B135:S135)</f>
        <v>58</v>
      </c>
      <c r="AL135" s="6">
        <f>SUM('RETROSPECTIVE FIM Scores'!U135:AL135)</f>
        <v>111</v>
      </c>
      <c r="AM135" s="6">
        <f t="shared" si="20"/>
        <v>53</v>
      </c>
      <c r="AN135" s="6">
        <f>'RETROSPECTIVE FIM Scores'!AN135</f>
        <v>2</v>
      </c>
      <c r="AO135" s="6">
        <f>'RETROSPECTIVE FIM Scores'!AO135</f>
        <v>0</v>
      </c>
      <c r="AP135" s="6">
        <f>'RETROSPECTIVE FIM Scores'!AP135</f>
        <v>2</v>
      </c>
      <c r="AQ135" s="6">
        <f>'RETROSPECTIVE FIM Scores'!AQ135</f>
        <v>3</v>
      </c>
      <c r="AR135" s="6">
        <f>'RETROSPECTIVE FIM Scores'!AR135</f>
        <v>5</v>
      </c>
      <c r="AS135" s="6">
        <f>'RETROSPECTIVE FIM Scores'!AS135</f>
        <v>7</v>
      </c>
      <c r="AT135" s="6">
        <f>'RETROSPECTIVE FIM Scores'!AT135</f>
        <v>2</v>
      </c>
      <c r="AU135" s="6">
        <f>'RETROSPECTIVE FIM Scores'!AU135</f>
        <v>4</v>
      </c>
      <c r="AV135" s="6">
        <f>'RETROSPECTIVE FIM Scores'!AV135</f>
        <v>4</v>
      </c>
      <c r="AW135" s="6">
        <f>'RETROSPECTIVE FIM Scores'!AW135</f>
        <v>5</v>
      </c>
      <c r="AX135" s="6">
        <f>'RETROSPECTIVE FIM Scores'!AX135</f>
        <v>4</v>
      </c>
      <c r="AY135" s="6">
        <f>'RETROSPECTIVE FIM Scores'!AY135</f>
        <v>5</v>
      </c>
      <c r="AZ135" s="6">
        <f>'RETROSPECTIVE FIM Scores'!AZ135</f>
        <v>4</v>
      </c>
      <c r="BA135" s="6">
        <f>'RETROSPECTIVE FIM Scores'!BA135</f>
        <v>0</v>
      </c>
      <c r="BB135" s="6">
        <f>'RETROSPECTIVE FIM Scores'!BB135</f>
        <v>0</v>
      </c>
      <c r="BC135" s="6">
        <f>'RETROSPECTIVE FIM Scores'!BC135</f>
        <v>0</v>
      </c>
      <c r="BD135" s="6">
        <f>'RETROSPECTIVE FIM Scores'!BD135</f>
        <v>3</v>
      </c>
      <c r="BE135" s="6">
        <f>'RETROSPECTIVE FIM Scores'!BE135</f>
        <v>3</v>
      </c>
      <c r="BF135" s="18">
        <f t="shared" si="21"/>
        <v>4.0769230769230766</v>
      </c>
    </row>
    <row r="136" spans="1:58" x14ac:dyDescent="0.15">
      <c r="A136" s="8">
        <v>135</v>
      </c>
      <c r="B136" s="5" t="s">
        <v>318</v>
      </c>
      <c r="C136" s="14">
        <v>20169</v>
      </c>
      <c r="D136" s="14">
        <v>41002</v>
      </c>
      <c r="E136" s="16">
        <v>41010</v>
      </c>
      <c r="F136" s="17">
        <f t="shared" si="16"/>
        <v>57</v>
      </c>
      <c r="G136" s="2" t="s">
        <v>280</v>
      </c>
      <c r="H136" s="2" t="s">
        <v>135</v>
      </c>
      <c r="I136" s="2" t="s">
        <v>323</v>
      </c>
      <c r="J136">
        <v>0</v>
      </c>
      <c r="K136" s="41">
        <v>1</v>
      </c>
      <c r="M136" s="5">
        <f t="shared" si="17"/>
        <v>8</v>
      </c>
      <c r="N136" s="5">
        <f>'RETROSPECTIVE OMeq Intake'!A136</f>
        <v>250</v>
      </c>
      <c r="O136" s="20">
        <f>'RETROSPECTIVE OMeq Intake'!B136</f>
        <v>35.714285714285715</v>
      </c>
      <c r="P136" s="21">
        <f>'RETROSPECTIVE OMeq Intake'!C136</f>
        <v>0.5357142857142857</v>
      </c>
      <c r="Q136" s="21">
        <f>'RETROSPECTIVE OMeq Intake'!D136</f>
        <v>2.1634615384615381E-2</v>
      </c>
      <c r="R136" s="9">
        <f>'RETROSPECTIVE OMeq Intake'!F136</f>
        <v>30</v>
      </c>
      <c r="S136" s="9">
        <f>LOOKUP(2,1/('RETROSPECTIVE OMeq Intake'!F136:AAC136&lt;&gt;""),'RETROSPECTIVE OMeq Intake'!F136:AAC136)</f>
        <v>40</v>
      </c>
      <c r="T136" s="9">
        <f t="shared" si="18"/>
        <v>-10</v>
      </c>
      <c r="U136" s="18">
        <f t="shared" si="19"/>
        <v>-1.25</v>
      </c>
      <c r="V136" s="20">
        <f>'RETROSPECTIVE Pain Scores'!A136</f>
        <v>0</v>
      </c>
      <c r="W136" s="20">
        <f>'RETROSPECTIVE Pain Scores'!B136</f>
        <v>6</v>
      </c>
      <c r="X136" s="18">
        <f>'RETROSPECTIVE Pain Scores'!C136</f>
        <v>2.9019607843137254</v>
      </c>
      <c r="Y136" s="18">
        <f>'RETROSPECTIVE Pain Scores'!D136</f>
        <v>4.9333333333333336</v>
      </c>
      <c r="Z136" s="20">
        <f>'RETROSPECTIVE Pain Scores'!E136</f>
        <v>21</v>
      </c>
      <c r="AA136" s="20">
        <f>'RETROSPECTIVE Pain Scores'!F136</f>
        <v>0</v>
      </c>
      <c r="AB136" s="20">
        <f>'RETROSPECTIVE Pain Scores'!G136</f>
        <v>7</v>
      </c>
      <c r="AC136" s="20">
        <f>'RETROSPECTIVE Pain Scores'!H136</f>
        <v>0</v>
      </c>
      <c r="AD136" s="20">
        <f>'RETROSPECTIVE Pain Scores'!I136</f>
        <v>2</v>
      </c>
      <c r="AE136" s="20">
        <f>'RETROSPECTIVE Pain Scores'!J136</f>
        <v>7</v>
      </c>
      <c r="AF136" s="20">
        <f>'RETROSPECTIVE Pain Scores'!K136</f>
        <v>10</v>
      </c>
      <c r="AG136" s="20">
        <f>'RETROSPECTIVE Pain Scores'!L136</f>
        <v>1</v>
      </c>
      <c r="AH136" s="20">
        <f>'RETROSPECTIVE Pain Scores'!M136</f>
        <v>3</v>
      </c>
      <c r="AI136" s="20">
        <f>'RETROSPECTIVE Pain Scores'!N136</f>
        <v>0</v>
      </c>
      <c r="AJ136" s="20">
        <f>'RETROSPECTIVE Pain Scores'!O136</f>
        <v>0</v>
      </c>
      <c r="AK136" s="6">
        <f>SUM('RETROSPECTIVE FIM Scores'!B136:S136)</f>
        <v>85</v>
      </c>
      <c r="AL136" s="6">
        <f>SUM('RETROSPECTIVE FIM Scores'!U136:AL136)</f>
        <v>110</v>
      </c>
      <c r="AM136" s="6">
        <f t="shared" si="20"/>
        <v>25</v>
      </c>
      <c r="AN136" s="6">
        <f>'RETROSPECTIVE FIM Scores'!AN136</f>
        <v>0</v>
      </c>
      <c r="AO136" s="6">
        <f>'RETROSPECTIVE FIM Scores'!AO136</f>
        <v>0</v>
      </c>
      <c r="AP136" s="6">
        <f>'RETROSPECTIVE FIM Scores'!AP136</f>
        <v>2</v>
      </c>
      <c r="AQ136" s="6">
        <f>'RETROSPECTIVE FIM Scores'!AQ136</f>
        <v>2</v>
      </c>
      <c r="AR136" s="6">
        <f>'RETROSPECTIVE FIM Scores'!AR136</f>
        <v>2</v>
      </c>
      <c r="AS136" s="6">
        <f>'RETROSPECTIVE FIM Scores'!AS136</f>
        <v>2</v>
      </c>
      <c r="AT136" s="6">
        <f>'RETROSPECTIVE FIM Scores'!AT136</f>
        <v>2</v>
      </c>
      <c r="AU136" s="6">
        <f>'RETROSPECTIVE FIM Scores'!AU136</f>
        <v>2</v>
      </c>
      <c r="AV136" s="6">
        <f>'RETROSPECTIVE FIM Scores'!AV136</f>
        <v>2</v>
      </c>
      <c r="AW136" s="6">
        <f>'RETROSPECTIVE FIM Scores'!AW136</f>
        <v>2</v>
      </c>
      <c r="AX136" s="6">
        <f>'RETROSPECTIVE FIM Scores'!AX136</f>
        <v>4</v>
      </c>
      <c r="AY136" s="6">
        <f>'RETROSPECTIVE FIM Scores'!AY136</f>
        <v>2</v>
      </c>
      <c r="AZ136" s="6">
        <f>'RETROSPECTIVE FIM Scores'!AZ136</f>
        <v>1</v>
      </c>
      <c r="BA136" s="6">
        <f>'RETROSPECTIVE FIM Scores'!BA136</f>
        <v>0</v>
      </c>
      <c r="BB136" s="6">
        <f>'RETROSPECTIVE FIM Scores'!BB136</f>
        <v>0</v>
      </c>
      <c r="BC136" s="6">
        <f>'RETROSPECTIVE FIM Scores'!BC136</f>
        <v>0</v>
      </c>
      <c r="BD136" s="6">
        <f>'RETROSPECTIVE FIM Scores'!BD136</f>
        <v>2</v>
      </c>
      <c r="BE136" s="6">
        <f>'RETROSPECTIVE FIM Scores'!BE136</f>
        <v>0</v>
      </c>
      <c r="BF136" s="18">
        <f t="shared" si="21"/>
        <v>3.125</v>
      </c>
    </row>
    <row r="137" spans="1:58" x14ac:dyDescent="0.15">
      <c r="A137" s="8">
        <v>136</v>
      </c>
      <c r="B137" s="5" t="s">
        <v>318</v>
      </c>
      <c r="C137" s="14">
        <v>11921</v>
      </c>
      <c r="D137" s="14">
        <v>41002</v>
      </c>
      <c r="E137" s="16">
        <v>41014</v>
      </c>
      <c r="F137" s="17">
        <f t="shared" si="16"/>
        <v>79</v>
      </c>
      <c r="G137" s="2" t="s">
        <v>280</v>
      </c>
      <c r="H137" s="2" t="s">
        <v>135</v>
      </c>
      <c r="I137" s="2" t="s">
        <v>181</v>
      </c>
      <c r="J137">
        <v>0</v>
      </c>
      <c r="K137" s="41">
        <v>0</v>
      </c>
      <c r="M137" s="5">
        <f t="shared" si="17"/>
        <v>12</v>
      </c>
      <c r="N137" s="5">
        <f>'RETROSPECTIVE OMeq Intake'!A137</f>
        <v>130</v>
      </c>
      <c r="O137" s="20">
        <f>'RETROSPECTIVE OMeq Intake'!B137</f>
        <v>11.818181818181818</v>
      </c>
      <c r="P137" s="21">
        <f>'RETROSPECTIVE OMeq Intake'!C137</f>
        <v>9.0909090909090912E-2</v>
      </c>
      <c r="Q137" s="21">
        <f>'RETROSPECTIVE OMeq Intake'!D137</f>
        <v>6.6666666666666686E-4</v>
      </c>
      <c r="R137" s="9">
        <f>'RETROSPECTIVE OMeq Intake'!F137</f>
        <v>10</v>
      </c>
      <c r="S137" s="9">
        <f>LOOKUP(2,1/('RETROSPECTIVE OMeq Intake'!F137:AAC137&lt;&gt;""),'RETROSPECTIVE OMeq Intake'!F137:AAC137)</f>
        <v>20</v>
      </c>
      <c r="T137" s="9">
        <f t="shared" si="18"/>
        <v>-10</v>
      </c>
      <c r="U137" s="18">
        <f t="shared" si="19"/>
        <v>-0.83333333333333337</v>
      </c>
      <c r="V137" s="20">
        <f>'RETROSPECTIVE Pain Scores'!A137</f>
        <v>0</v>
      </c>
      <c r="W137" s="20">
        <f>'RETROSPECTIVE Pain Scores'!B137</f>
        <v>3</v>
      </c>
      <c r="X137" s="18">
        <f>'RETROSPECTIVE Pain Scores'!C137</f>
        <v>1.6984126984126984</v>
      </c>
      <c r="Y137" s="18">
        <f>'RETROSPECTIVE Pain Scores'!D137</f>
        <v>4.458333333333333</v>
      </c>
      <c r="Z137" s="20">
        <f>'RETROSPECTIVE Pain Scores'!E137</f>
        <v>39</v>
      </c>
      <c r="AA137" s="20">
        <f>'RETROSPECTIVE Pain Scores'!F137</f>
        <v>0</v>
      </c>
      <c r="AB137" s="20">
        <f>'RETROSPECTIVE Pain Scores'!G137</f>
        <v>2</v>
      </c>
      <c r="AC137" s="20">
        <f>'RETROSPECTIVE Pain Scores'!H137</f>
        <v>10</v>
      </c>
      <c r="AD137" s="20">
        <f>'RETROSPECTIVE Pain Scores'!I137</f>
        <v>1</v>
      </c>
      <c r="AE137" s="20">
        <f>'RETROSPECTIVE Pain Scores'!J137</f>
        <v>1</v>
      </c>
      <c r="AF137" s="20">
        <f>'RETROSPECTIVE Pain Scores'!K137</f>
        <v>8</v>
      </c>
      <c r="AG137" s="20">
        <f>'RETROSPECTIVE Pain Scores'!L137</f>
        <v>0</v>
      </c>
      <c r="AH137" s="20">
        <f>'RETROSPECTIVE Pain Scores'!M137</f>
        <v>2</v>
      </c>
      <c r="AI137" s="20">
        <f>'RETROSPECTIVE Pain Scores'!N137</f>
        <v>0</v>
      </c>
      <c r="AJ137" s="20">
        <f>'RETROSPECTIVE Pain Scores'!O137</f>
        <v>0</v>
      </c>
      <c r="AK137" s="6">
        <f>SUM('RETROSPECTIVE FIM Scores'!B137:S137)</f>
        <v>72</v>
      </c>
      <c r="AL137" s="6">
        <f>SUM('RETROSPECTIVE FIM Scores'!U137:AL137)</f>
        <v>108</v>
      </c>
      <c r="AM137" s="6">
        <f t="shared" si="20"/>
        <v>36</v>
      </c>
      <c r="AN137" s="6">
        <f>'RETROSPECTIVE FIM Scores'!AN137</f>
        <v>0</v>
      </c>
      <c r="AO137" s="6">
        <f>'RETROSPECTIVE FIM Scores'!AO137</f>
        <v>5</v>
      </c>
      <c r="AP137" s="6">
        <f>'RETROSPECTIVE FIM Scores'!AP137</f>
        <v>2</v>
      </c>
      <c r="AQ137" s="6">
        <f>'RETROSPECTIVE FIM Scores'!AQ137</f>
        <v>2</v>
      </c>
      <c r="AR137" s="6">
        <f>'RETROSPECTIVE FIM Scores'!AR137</f>
        <v>1</v>
      </c>
      <c r="AS137" s="6">
        <f>'RETROSPECTIVE FIM Scores'!AS137</f>
        <v>4</v>
      </c>
      <c r="AT137" s="6">
        <f>'RETROSPECTIVE FIM Scores'!AT137</f>
        <v>4</v>
      </c>
      <c r="AU137" s="6">
        <f>'RETROSPECTIVE FIM Scores'!AU137</f>
        <v>2</v>
      </c>
      <c r="AV137" s="6">
        <f>'RETROSPECTIVE FIM Scores'!AV137</f>
        <v>4</v>
      </c>
      <c r="AW137" s="6">
        <f>'RETROSPECTIVE FIM Scores'!AW137</f>
        <v>3</v>
      </c>
      <c r="AX137" s="6">
        <f>'RETROSPECTIVE FIM Scores'!AX137</f>
        <v>3</v>
      </c>
      <c r="AY137" s="6">
        <f>'RETROSPECTIVE FIM Scores'!AY137</f>
        <v>3</v>
      </c>
      <c r="AZ137" s="6">
        <f>'RETROSPECTIVE FIM Scores'!AZ137</f>
        <v>3</v>
      </c>
      <c r="BA137" s="6">
        <f>'RETROSPECTIVE FIM Scores'!BA137</f>
        <v>0</v>
      </c>
      <c r="BB137" s="6">
        <f>'RETROSPECTIVE FIM Scores'!BB137</f>
        <v>0</v>
      </c>
      <c r="BC137" s="6">
        <f>'RETROSPECTIVE FIM Scores'!BC137</f>
        <v>0</v>
      </c>
      <c r="BD137" s="6">
        <f>'RETROSPECTIVE FIM Scores'!BD137</f>
        <v>0</v>
      </c>
      <c r="BE137" s="6">
        <f>'RETROSPECTIVE FIM Scores'!BE137</f>
        <v>0</v>
      </c>
      <c r="BF137" s="18">
        <f t="shared" si="21"/>
        <v>3</v>
      </c>
    </row>
    <row r="138" spans="1:58" x14ac:dyDescent="0.15">
      <c r="A138" s="8">
        <v>137</v>
      </c>
      <c r="B138" s="5" t="s">
        <v>318</v>
      </c>
      <c r="C138" s="14">
        <v>10170</v>
      </c>
      <c r="D138" s="14">
        <v>41000</v>
      </c>
      <c r="E138" s="16">
        <v>41011</v>
      </c>
      <c r="F138" s="17">
        <f t="shared" si="16"/>
        <v>84</v>
      </c>
      <c r="G138" s="2" t="s">
        <v>48</v>
      </c>
      <c r="H138" s="2" t="s">
        <v>135</v>
      </c>
      <c r="I138" s="2" t="s">
        <v>107</v>
      </c>
      <c r="J138">
        <v>0</v>
      </c>
      <c r="K138" s="41">
        <v>0</v>
      </c>
      <c r="M138" s="5">
        <f t="shared" si="17"/>
        <v>11</v>
      </c>
      <c r="N138" s="5">
        <f>'RETROSPECTIVE OMeq Intake'!A138</f>
        <v>55</v>
      </c>
      <c r="O138" s="20">
        <f>'RETROSPECTIVE OMeq Intake'!B138</f>
        <v>5.5</v>
      </c>
      <c r="P138" s="21">
        <f>'RETROSPECTIVE OMeq Intake'!C138</f>
        <v>-3.0303030303030304E-2</v>
      </c>
      <c r="Q138" s="21">
        <f>'RETROSPECTIVE OMeq Intake'!D138</f>
        <v>1.6033349366682703E-4</v>
      </c>
      <c r="R138" s="9">
        <f>'RETROSPECTIVE OMeq Intake'!F138</f>
        <v>0</v>
      </c>
      <c r="S138" s="9">
        <f>LOOKUP(2,1/('RETROSPECTIVE OMeq Intake'!F138:AAC138&lt;&gt;""),'RETROSPECTIVE OMeq Intake'!F138:AAC138)</f>
        <v>0</v>
      </c>
      <c r="T138" s="9">
        <f t="shared" si="18"/>
        <v>0</v>
      </c>
      <c r="U138" s="18">
        <f t="shared" si="19"/>
        <v>0</v>
      </c>
      <c r="V138" s="20">
        <f>'RETROSPECTIVE Pain Scores'!A138</f>
        <v>0</v>
      </c>
      <c r="W138" s="20">
        <f>'RETROSPECTIVE Pain Scores'!B138</f>
        <v>1</v>
      </c>
      <c r="X138" s="18">
        <f>'RETROSPECTIVE Pain Scores'!C138</f>
        <v>1.4545454545454546</v>
      </c>
      <c r="Y138" s="18">
        <f>'RETROSPECTIVE Pain Scores'!D138</f>
        <v>2.5263157894736841</v>
      </c>
      <c r="Z138" s="20">
        <f>'RETROSPECTIVE Pain Scores'!E138</f>
        <v>28</v>
      </c>
      <c r="AA138" s="20">
        <f>'RETROSPECTIVE Pain Scores'!F138</f>
        <v>25</v>
      </c>
      <c r="AB138" s="20">
        <f>'RETROSPECTIVE Pain Scores'!G138</f>
        <v>0</v>
      </c>
      <c r="AC138" s="20">
        <f>'RETROSPECTIVE Pain Scores'!H138</f>
        <v>5</v>
      </c>
      <c r="AD138" s="20">
        <f>'RETROSPECTIVE Pain Scores'!I138</f>
        <v>1</v>
      </c>
      <c r="AE138" s="20">
        <f>'RETROSPECTIVE Pain Scores'!J138</f>
        <v>0</v>
      </c>
      <c r="AF138" s="20">
        <f>'RETROSPECTIVE Pain Scores'!K138</f>
        <v>2</v>
      </c>
      <c r="AG138" s="20">
        <f>'RETROSPECTIVE Pain Scores'!L138</f>
        <v>0</v>
      </c>
      <c r="AH138" s="20">
        <f>'RETROSPECTIVE Pain Scores'!M138</f>
        <v>5</v>
      </c>
      <c r="AI138" s="20">
        <f>'RETROSPECTIVE Pain Scores'!N138</f>
        <v>0</v>
      </c>
      <c r="AJ138" s="20">
        <f>'RETROSPECTIVE Pain Scores'!O138</f>
        <v>0</v>
      </c>
      <c r="AK138" s="6">
        <f>SUM('RETROSPECTIVE FIM Scores'!B138:S138)</f>
        <v>71</v>
      </c>
      <c r="AL138" s="6">
        <f>SUM('RETROSPECTIVE FIM Scores'!U138:AL138)</f>
        <v>85</v>
      </c>
      <c r="AM138" s="6">
        <f t="shared" si="20"/>
        <v>14</v>
      </c>
      <c r="AN138" s="6">
        <f>'RETROSPECTIVE FIM Scores'!AN138</f>
        <v>2</v>
      </c>
      <c r="AO138" s="6">
        <f>'RETROSPECTIVE FIM Scores'!AO138</f>
        <v>0</v>
      </c>
      <c r="AP138" s="6">
        <f>'RETROSPECTIVE FIM Scores'!AP138</f>
        <v>0</v>
      </c>
      <c r="AQ138" s="6">
        <f>'RETROSPECTIVE FIM Scores'!AQ138</f>
        <v>0</v>
      </c>
      <c r="AR138" s="6">
        <f>'RETROSPECTIVE FIM Scores'!AR138</f>
        <v>1</v>
      </c>
      <c r="AS138" s="6">
        <f>'RETROSPECTIVE FIM Scores'!AS138</f>
        <v>0</v>
      </c>
      <c r="AT138" s="6">
        <f>'RETROSPECTIVE FIM Scores'!AT138</f>
        <v>1</v>
      </c>
      <c r="AU138" s="6">
        <f>'RETROSPECTIVE FIM Scores'!AU138</f>
        <v>1</v>
      </c>
      <c r="AV138" s="6">
        <f>'RETROSPECTIVE FIM Scores'!AV138</f>
        <v>3</v>
      </c>
      <c r="AW138" s="6">
        <f>'RETROSPECTIVE FIM Scores'!AW138</f>
        <v>3</v>
      </c>
      <c r="AX138" s="6">
        <f>'RETROSPECTIVE FIM Scores'!AX138</f>
        <v>0</v>
      </c>
      <c r="AY138" s="6">
        <f>'RETROSPECTIVE FIM Scores'!AY138</f>
        <v>4</v>
      </c>
      <c r="AZ138" s="6">
        <f>'RETROSPECTIVE FIM Scores'!AZ138</f>
        <v>1</v>
      </c>
      <c r="BA138" s="6">
        <f>'RETROSPECTIVE FIM Scores'!BA138</f>
        <v>1</v>
      </c>
      <c r="BB138" s="6">
        <f>'RETROSPECTIVE FIM Scores'!BB138</f>
        <v>0</v>
      </c>
      <c r="BC138" s="6">
        <f>'RETROSPECTIVE FIM Scores'!BC138</f>
        <v>0</v>
      </c>
      <c r="BD138" s="6">
        <f>'RETROSPECTIVE FIM Scores'!BD138</f>
        <v>-3</v>
      </c>
      <c r="BE138" s="6">
        <f>'RETROSPECTIVE FIM Scores'!BE138</f>
        <v>0</v>
      </c>
      <c r="BF138" s="18">
        <f t="shared" si="21"/>
        <v>1.2727272727272727</v>
      </c>
    </row>
    <row r="139" spans="1:58" x14ac:dyDescent="0.15">
      <c r="A139" s="8">
        <v>138</v>
      </c>
      <c r="B139" s="5" t="s">
        <v>318</v>
      </c>
      <c r="C139" s="14">
        <v>19831</v>
      </c>
      <c r="D139" s="14">
        <v>40999</v>
      </c>
      <c r="E139" s="16">
        <v>41004</v>
      </c>
      <c r="F139" s="17">
        <f t="shared" si="16"/>
        <v>57</v>
      </c>
      <c r="G139" s="2" t="s">
        <v>280</v>
      </c>
      <c r="H139" s="2" t="s">
        <v>135</v>
      </c>
      <c r="I139" s="2" t="s">
        <v>92</v>
      </c>
      <c r="J139">
        <v>0</v>
      </c>
      <c r="K139" s="41">
        <v>0</v>
      </c>
      <c r="M139" s="5">
        <f t="shared" si="17"/>
        <v>5</v>
      </c>
      <c r="N139" s="5">
        <f>'RETROSPECTIVE OMeq Intake'!A139</f>
        <v>150</v>
      </c>
      <c r="O139" s="20">
        <f>'RETROSPECTIVE OMeq Intake'!B139</f>
        <v>37.5</v>
      </c>
      <c r="P139" s="21">
        <f>'RETROSPECTIVE OMeq Intake'!C139</f>
        <v>-11</v>
      </c>
      <c r="Q139" s="21">
        <f>'RETROSPECTIVE OMeq Intake'!D139</f>
        <v>0.22616822429906541</v>
      </c>
      <c r="R139" s="9">
        <f>'RETROSPECTIVE OMeq Intake'!F139</f>
        <v>30</v>
      </c>
      <c r="S139" s="9">
        <f>LOOKUP(2,1/('RETROSPECTIVE OMeq Intake'!F139:AAC139&lt;&gt;""),'RETROSPECTIVE OMeq Intake'!F139:AAC139)</f>
        <v>10</v>
      </c>
      <c r="T139" s="9">
        <f t="shared" si="18"/>
        <v>20</v>
      </c>
      <c r="U139" s="18">
        <f t="shared" si="19"/>
        <v>4</v>
      </c>
      <c r="V139" s="20">
        <f>'RETROSPECTIVE Pain Scores'!A139</f>
        <v>0</v>
      </c>
      <c r="W139" s="20">
        <f>'RETROSPECTIVE Pain Scores'!B139</f>
        <v>8</v>
      </c>
      <c r="X139" s="18">
        <f>'RETROSPECTIVE Pain Scores'!C139</f>
        <v>3.8260869565217392</v>
      </c>
      <c r="Y139" s="18">
        <f>'RETROSPECTIVE Pain Scores'!D139</f>
        <v>6.7692307692307692</v>
      </c>
      <c r="Z139" s="20">
        <f>'RETROSPECTIVE Pain Scores'!E139</f>
        <v>10</v>
      </c>
      <c r="AA139" s="20">
        <f>'RETROSPECTIVE Pain Scores'!F139</f>
        <v>0</v>
      </c>
      <c r="AB139" s="20">
        <f>'RETROSPECTIVE Pain Scores'!G139</f>
        <v>2</v>
      </c>
      <c r="AC139" s="20">
        <f>'RETROSPECTIVE Pain Scores'!H139</f>
        <v>0</v>
      </c>
      <c r="AD139" s="20">
        <f>'RETROSPECTIVE Pain Scores'!I139</f>
        <v>0</v>
      </c>
      <c r="AE139" s="20">
        <f>'RETROSPECTIVE Pain Scores'!J139</f>
        <v>0</v>
      </c>
      <c r="AF139" s="20">
        <f>'RETROSPECTIVE Pain Scores'!K139</f>
        <v>0</v>
      </c>
      <c r="AG139" s="20">
        <f>'RETROSPECTIVE Pain Scores'!L139</f>
        <v>4</v>
      </c>
      <c r="AH139" s="20">
        <f>'RETROSPECTIVE Pain Scores'!M139</f>
        <v>7</v>
      </c>
      <c r="AI139" s="20">
        <f>'RETROSPECTIVE Pain Scores'!N139</f>
        <v>0</v>
      </c>
      <c r="AJ139" s="20">
        <f>'RETROSPECTIVE Pain Scores'!O139</f>
        <v>0</v>
      </c>
      <c r="AK139" s="6">
        <f>SUM('RETROSPECTIVE FIM Scores'!B139:S139)</f>
        <v>83</v>
      </c>
      <c r="AL139" s="6">
        <f>SUM('RETROSPECTIVE FIM Scores'!U139:AL139)</f>
        <v>119</v>
      </c>
      <c r="AM139" s="6">
        <f t="shared" si="20"/>
        <v>36</v>
      </c>
      <c r="AN139" s="6">
        <f>'RETROSPECTIVE FIM Scores'!AN139</f>
        <v>1</v>
      </c>
      <c r="AO139" s="6">
        <f>'RETROSPECTIVE FIM Scores'!AO139</f>
        <v>0</v>
      </c>
      <c r="AP139" s="6">
        <f>'RETROSPECTIVE FIM Scores'!AP139</f>
        <v>0</v>
      </c>
      <c r="AQ139" s="6">
        <f>'RETROSPECTIVE FIM Scores'!AQ139</f>
        <v>2</v>
      </c>
      <c r="AR139" s="6">
        <f>'RETROSPECTIVE FIM Scores'!AR139</f>
        <v>2</v>
      </c>
      <c r="AS139" s="6">
        <f>'RETROSPECTIVE FIM Scores'!AS139</f>
        <v>2</v>
      </c>
      <c r="AT139" s="6">
        <f>'RETROSPECTIVE FIM Scores'!AT139</f>
        <v>3</v>
      </c>
      <c r="AU139" s="6">
        <f>'RETROSPECTIVE FIM Scores'!AU139</f>
        <v>2</v>
      </c>
      <c r="AV139" s="6">
        <f>'RETROSPECTIVE FIM Scores'!AV139</f>
        <v>4</v>
      </c>
      <c r="AW139" s="6">
        <f>'RETROSPECTIVE FIM Scores'!AW139</f>
        <v>4</v>
      </c>
      <c r="AX139" s="6">
        <f>'RETROSPECTIVE FIM Scores'!AX139</f>
        <v>3</v>
      </c>
      <c r="AY139" s="6">
        <f>'RETROSPECTIVE FIM Scores'!AY139</f>
        <v>6</v>
      </c>
      <c r="AZ139" s="6">
        <f>'RETROSPECTIVE FIM Scores'!AZ139</f>
        <v>7</v>
      </c>
      <c r="BA139" s="6">
        <f>'RETROSPECTIVE FIM Scores'!BA139</f>
        <v>0</v>
      </c>
      <c r="BB139" s="6">
        <f>'RETROSPECTIVE FIM Scores'!BB139</f>
        <v>0</v>
      </c>
      <c r="BC139" s="6">
        <f>'RETROSPECTIVE FIM Scores'!BC139</f>
        <v>0</v>
      </c>
      <c r="BD139" s="6">
        <f>'RETROSPECTIVE FIM Scores'!BD139</f>
        <v>0</v>
      </c>
      <c r="BE139" s="6">
        <f>'RETROSPECTIVE FIM Scores'!BE139</f>
        <v>0</v>
      </c>
      <c r="BF139" s="18">
        <f t="shared" si="21"/>
        <v>7.2</v>
      </c>
    </row>
    <row r="140" spans="1:58" x14ac:dyDescent="0.15">
      <c r="A140" s="8">
        <v>139</v>
      </c>
      <c r="B140" s="5" t="s">
        <v>318</v>
      </c>
      <c r="C140" s="14">
        <v>20452</v>
      </c>
      <c r="D140" s="14">
        <v>40999</v>
      </c>
      <c r="E140" s="16">
        <v>41014</v>
      </c>
      <c r="F140" s="17">
        <f t="shared" si="16"/>
        <v>56</v>
      </c>
      <c r="G140" s="2" t="s">
        <v>280</v>
      </c>
      <c r="H140" s="2" t="s">
        <v>128</v>
      </c>
      <c r="I140" s="2" t="s">
        <v>122</v>
      </c>
      <c r="J140">
        <v>0</v>
      </c>
      <c r="K140" s="41">
        <v>1</v>
      </c>
      <c r="M140" s="5">
        <f t="shared" si="17"/>
        <v>15</v>
      </c>
      <c r="N140" s="5">
        <f>'RETROSPECTIVE OMeq Intake'!A140</f>
        <v>905</v>
      </c>
      <c r="O140" s="20">
        <f>'RETROSPECTIVE OMeq Intake'!B140</f>
        <v>64.642857142857139</v>
      </c>
      <c r="P140" s="21">
        <f>'RETROSPECTIVE OMeq Intake'!C140</f>
        <v>-2.2527472527472527</v>
      </c>
      <c r="Q140" s="21">
        <f>'RETROSPECTIVE OMeq Intake'!D140</f>
        <v>0.69000903045726947</v>
      </c>
      <c r="R140" s="9">
        <f>'RETROSPECTIVE OMeq Intake'!F140</f>
        <v>95</v>
      </c>
      <c r="S140" s="9">
        <f>LOOKUP(2,1/('RETROSPECTIVE OMeq Intake'!F140:AAC140&lt;&gt;""),'RETROSPECTIVE OMeq Intake'!F140:AAC140)</f>
        <v>50</v>
      </c>
      <c r="T140" s="9">
        <f t="shared" si="18"/>
        <v>45</v>
      </c>
      <c r="U140" s="18">
        <f t="shared" si="19"/>
        <v>3</v>
      </c>
      <c r="V140" s="20">
        <f>'RETROSPECTIVE Pain Scores'!A140</f>
        <v>6</v>
      </c>
      <c r="W140" s="20">
        <f>'RETROSPECTIVE Pain Scores'!B140</f>
        <v>6</v>
      </c>
      <c r="X140" s="18">
        <f>'RETROSPECTIVE Pain Scores'!C140</f>
        <v>5.0342465753424657</v>
      </c>
      <c r="Y140" s="18">
        <f>'RETROSPECTIVE Pain Scores'!D140</f>
        <v>5.5681818181818183</v>
      </c>
      <c r="Z140" s="20">
        <f>'RETROSPECTIVE Pain Scores'!E140</f>
        <v>14</v>
      </c>
      <c r="AA140" s="20">
        <f>'RETROSPECTIVE Pain Scores'!F140</f>
        <v>0</v>
      </c>
      <c r="AB140" s="20">
        <f>'RETROSPECTIVE Pain Scores'!G140</f>
        <v>8</v>
      </c>
      <c r="AC140" s="20">
        <f>'RETROSPECTIVE Pain Scores'!H140</f>
        <v>20</v>
      </c>
      <c r="AD140" s="20">
        <f>'RETROSPECTIVE Pain Scores'!I140</f>
        <v>13</v>
      </c>
      <c r="AE140" s="20">
        <f>'RETROSPECTIVE Pain Scores'!J140</f>
        <v>17</v>
      </c>
      <c r="AF140" s="20">
        <f>'RETROSPECTIVE Pain Scores'!K140</f>
        <v>29</v>
      </c>
      <c r="AG140" s="20">
        <f>'RETROSPECTIVE Pain Scores'!L140</f>
        <v>16</v>
      </c>
      <c r="AH140" s="20">
        <f>'RETROSPECTIVE Pain Scores'!M140</f>
        <v>26</v>
      </c>
      <c r="AI140" s="20">
        <f>'RETROSPECTIVE Pain Scores'!N140</f>
        <v>2</v>
      </c>
      <c r="AJ140" s="20">
        <f>'RETROSPECTIVE Pain Scores'!O140</f>
        <v>1</v>
      </c>
      <c r="AK140" s="6">
        <f>SUM('RETROSPECTIVE FIM Scores'!B140:S140)</f>
        <v>57</v>
      </c>
      <c r="AL140" s="6">
        <f>SUM('RETROSPECTIVE FIM Scores'!U140:AL140)</f>
        <v>101</v>
      </c>
      <c r="AM140" s="6">
        <f t="shared" si="20"/>
        <v>44</v>
      </c>
      <c r="AN140" s="6">
        <f>'RETROSPECTIVE FIM Scores'!AN140</f>
        <v>-1</v>
      </c>
      <c r="AO140" s="6">
        <f>'RETROSPECTIVE FIM Scores'!AO140</f>
        <v>-1</v>
      </c>
      <c r="AP140" s="6">
        <f>'RETROSPECTIVE FIM Scores'!AP140</f>
        <v>2</v>
      </c>
      <c r="AQ140" s="6">
        <f>'RETROSPECTIVE FIM Scores'!AQ140</f>
        <v>3</v>
      </c>
      <c r="AR140" s="6">
        <f>'RETROSPECTIVE FIM Scores'!AR140</f>
        <v>2</v>
      </c>
      <c r="AS140" s="6">
        <f>'RETROSPECTIVE FIM Scores'!AS140</f>
        <v>4</v>
      </c>
      <c r="AT140" s="6">
        <f>'RETROSPECTIVE FIM Scores'!AT140</f>
        <v>4</v>
      </c>
      <c r="AU140" s="6">
        <f>'RETROSPECTIVE FIM Scores'!AU140</f>
        <v>3</v>
      </c>
      <c r="AV140" s="6">
        <f>'RETROSPECTIVE FIM Scores'!AV140</f>
        <v>4</v>
      </c>
      <c r="AW140" s="6">
        <f>'RETROSPECTIVE FIM Scores'!AW140</f>
        <v>3</v>
      </c>
      <c r="AX140" s="6">
        <f>'RETROSPECTIVE FIM Scores'!AX140</f>
        <v>2</v>
      </c>
      <c r="AY140" s="6">
        <f>'RETROSPECTIVE FIM Scores'!AY140</f>
        <v>5</v>
      </c>
      <c r="AZ140" s="6">
        <f>'RETROSPECTIVE FIM Scores'!AZ140</f>
        <v>5</v>
      </c>
      <c r="BA140" s="6">
        <f>'RETROSPECTIVE FIM Scores'!BA140</f>
        <v>2</v>
      </c>
      <c r="BB140" s="6">
        <f>'RETROSPECTIVE FIM Scores'!BB140</f>
        <v>2</v>
      </c>
      <c r="BC140" s="6">
        <f>'RETROSPECTIVE FIM Scores'!BC140</f>
        <v>1</v>
      </c>
      <c r="BD140" s="6">
        <f>'RETROSPECTIVE FIM Scores'!BD140</f>
        <v>2</v>
      </c>
      <c r="BE140" s="6">
        <f>'RETROSPECTIVE FIM Scores'!BE140</f>
        <v>2</v>
      </c>
      <c r="BF140" s="18">
        <f t="shared" si="21"/>
        <v>2.9333333333333331</v>
      </c>
    </row>
    <row r="141" spans="1:58" x14ac:dyDescent="0.15">
      <c r="A141" s="8">
        <v>140</v>
      </c>
      <c r="B141" s="5" t="s">
        <v>318</v>
      </c>
      <c r="C141" s="14">
        <v>23531</v>
      </c>
      <c r="D141" s="14">
        <v>40998</v>
      </c>
      <c r="E141" s="16">
        <v>41007</v>
      </c>
      <c r="F141" s="17">
        <f t="shared" si="16"/>
        <v>47</v>
      </c>
      <c r="G141" s="2" t="s">
        <v>48</v>
      </c>
      <c r="H141" s="2" t="s">
        <v>128</v>
      </c>
      <c r="I141" s="2" t="s">
        <v>330</v>
      </c>
      <c r="J141">
        <v>1</v>
      </c>
      <c r="K141" s="41">
        <v>0</v>
      </c>
      <c r="M141" s="5">
        <f t="shared" si="17"/>
        <v>9</v>
      </c>
      <c r="N141" s="5">
        <f>'RETROSPECTIVE OMeq Intake'!A141</f>
        <v>314</v>
      </c>
      <c r="O141" s="20">
        <f>'RETROSPECTIVE OMeq Intake'!B141</f>
        <v>39.25</v>
      </c>
      <c r="P141" s="21">
        <f>'RETROSPECTIVE OMeq Intake'!C141</f>
        <v>-3.8809523809523809</v>
      </c>
      <c r="Q141" s="21">
        <f>'RETROSPECTIVE OMeq Intake'!D141</f>
        <v>0.5774488709221709</v>
      </c>
      <c r="R141" s="9">
        <f>'RETROSPECTIVE OMeq Intake'!F141</f>
        <v>54</v>
      </c>
      <c r="S141" s="9">
        <f>LOOKUP(2,1/('RETROSPECTIVE OMeq Intake'!F141:AAC141&lt;&gt;""),'RETROSPECTIVE OMeq Intake'!F141:AAC141)</f>
        <v>30</v>
      </c>
      <c r="T141" s="9">
        <f t="shared" si="18"/>
        <v>24</v>
      </c>
      <c r="U141" s="18">
        <f t="shared" si="19"/>
        <v>2.6666666666666665</v>
      </c>
      <c r="V141" s="20">
        <f>'RETROSPECTIVE Pain Scores'!A141</f>
        <v>3</v>
      </c>
      <c r="W141" s="20">
        <f>'RETROSPECTIVE Pain Scores'!B141</f>
        <v>3</v>
      </c>
      <c r="X141" s="18">
        <f>'RETROSPECTIVE Pain Scores'!C141</f>
        <v>4.2638888888888893</v>
      </c>
      <c r="Y141" s="18">
        <f>'RETROSPECTIVE Pain Scores'!D141</f>
        <v>5.4821428571428568</v>
      </c>
      <c r="Z141" s="20">
        <f>'RETROSPECTIVE Pain Scores'!E141</f>
        <v>16</v>
      </c>
      <c r="AA141" s="20">
        <f>'RETROSPECTIVE Pain Scores'!F141</f>
        <v>0</v>
      </c>
      <c r="AB141" s="20">
        <f>'RETROSPECTIVE Pain Scores'!G141</f>
        <v>2</v>
      </c>
      <c r="AC141" s="20">
        <f>'RETROSPECTIVE Pain Scores'!H141</f>
        <v>19</v>
      </c>
      <c r="AD141" s="20">
        <f>'RETROSPECTIVE Pain Scores'!I141</f>
        <v>4</v>
      </c>
      <c r="AE141" s="20">
        <f>'RETROSPECTIVE Pain Scores'!J141</f>
        <v>1</v>
      </c>
      <c r="AF141" s="20">
        <f>'RETROSPECTIVE Pain Scores'!K141</f>
        <v>0</v>
      </c>
      <c r="AG141" s="20">
        <f>'RETROSPECTIVE Pain Scores'!L141</f>
        <v>15</v>
      </c>
      <c r="AH141" s="20">
        <f>'RETROSPECTIVE Pain Scores'!M141</f>
        <v>15</v>
      </c>
      <c r="AI141" s="20">
        <f>'RETROSPECTIVE Pain Scores'!N141</f>
        <v>0</v>
      </c>
      <c r="AJ141" s="20">
        <f>'RETROSPECTIVE Pain Scores'!O141</f>
        <v>0</v>
      </c>
      <c r="AK141" s="6">
        <f>SUM('RETROSPECTIVE FIM Scores'!B141:S141)</f>
        <v>73</v>
      </c>
      <c r="AL141" s="6">
        <f>SUM('RETROSPECTIVE FIM Scores'!U141:AL141)</f>
        <v>112</v>
      </c>
      <c r="AM141" s="6">
        <f t="shared" si="20"/>
        <v>39</v>
      </c>
      <c r="AN141" s="6">
        <f>'RETROSPECTIVE FIM Scores'!AN141</f>
        <v>0</v>
      </c>
      <c r="AO141" s="6">
        <f>'RETROSPECTIVE FIM Scores'!AO141</f>
        <v>0</v>
      </c>
      <c r="AP141" s="6">
        <f>'RETROSPECTIVE FIM Scores'!AP141</f>
        <v>2</v>
      </c>
      <c r="AQ141" s="6">
        <f>'RETROSPECTIVE FIM Scores'!AQ141</f>
        <v>2</v>
      </c>
      <c r="AR141" s="6">
        <f>'RETROSPECTIVE FIM Scores'!AR141</f>
        <v>3</v>
      </c>
      <c r="AS141" s="6">
        <f>'RETROSPECTIVE FIM Scores'!AS141</f>
        <v>2</v>
      </c>
      <c r="AT141" s="6">
        <f>'RETROSPECTIVE FIM Scores'!AT141</f>
        <v>3</v>
      </c>
      <c r="AU141" s="6">
        <f>'RETROSPECTIVE FIM Scores'!AU141</f>
        <v>2</v>
      </c>
      <c r="AV141" s="6">
        <f>'RETROSPECTIVE FIM Scores'!AV141</f>
        <v>5</v>
      </c>
      <c r="AW141" s="6">
        <f>'RETROSPECTIVE FIM Scores'!AW141</f>
        <v>5</v>
      </c>
      <c r="AX141" s="6">
        <f>'RETROSPECTIVE FIM Scores'!AX141</f>
        <v>4</v>
      </c>
      <c r="AY141" s="6">
        <f>'RETROSPECTIVE FIM Scores'!AY141</f>
        <v>5</v>
      </c>
      <c r="AZ141" s="6">
        <f>'RETROSPECTIVE FIM Scores'!AZ141</f>
        <v>6</v>
      </c>
      <c r="BA141" s="6">
        <f>'RETROSPECTIVE FIM Scores'!BA141</f>
        <v>0</v>
      </c>
      <c r="BB141" s="6">
        <f>'RETROSPECTIVE FIM Scores'!BB141</f>
        <v>0</v>
      </c>
      <c r="BC141" s="6">
        <f>'RETROSPECTIVE FIM Scores'!BC141</f>
        <v>0</v>
      </c>
      <c r="BD141" s="6">
        <f>'RETROSPECTIVE FIM Scores'!BD141</f>
        <v>0</v>
      </c>
      <c r="BE141" s="6">
        <f>'RETROSPECTIVE FIM Scores'!BE141</f>
        <v>0</v>
      </c>
      <c r="BF141" s="18">
        <f t="shared" si="21"/>
        <v>4.333333333333333</v>
      </c>
    </row>
    <row r="142" spans="1:58" x14ac:dyDescent="0.15">
      <c r="A142" s="8">
        <v>141</v>
      </c>
      <c r="B142" s="5" t="s">
        <v>318</v>
      </c>
      <c r="C142" s="14">
        <v>20758</v>
      </c>
      <c r="D142" s="14">
        <v>40998</v>
      </c>
      <c r="E142" s="16">
        <v>41006</v>
      </c>
      <c r="F142" s="17">
        <f t="shared" si="16"/>
        <v>55</v>
      </c>
      <c r="G142" s="2" t="s">
        <v>280</v>
      </c>
      <c r="H142" s="2" t="s">
        <v>179</v>
      </c>
      <c r="I142" s="2" t="s">
        <v>180</v>
      </c>
      <c r="J142">
        <v>1</v>
      </c>
      <c r="K142" s="41">
        <v>0</v>
      </c>
      <c r="M142" s="5">
        <f t="shared" si="17"/>
        <v>8</v>
      </c>
      <c r="N142" s="5">
        <f>'RETROSPECTIVE OMeq Intake'!A142</f>
        <v>110</v>
      </c>
      <c r="O142" s="20">
        <f>'RETROSPECTIVE OMeq Intake'!B142</f>
        <v>15.714285714285714</v>
      </c>
      <c r="P142" s="21">
        <f>'RETROSPECTIVE OMeq Intake'!C142</f>
        <v>3.2142857142857144</v>
      </c>
      <c r="Q142" s="21">
        <f>'RETROSPECTIVE OMeq Intake'!D142</f>
        <v>0.29779411764705871</v>
      </c>
      <c r="R142" s="9">
        <f>'RETROSPECTIVE OMeq Intake'!F142</f>
        <v>10</v>
      </c>
      <c r="S142" s="9">
        <f>LOOKUP(2,1/('RETROSPECTIVE OMeq Intake'!F142:AAC142&lt;&gt;""),'RETROSPECTIVE OMeq Intake'!F142:AAC142)</f>
        <v>40</v>
      </c>
      <c r="T142" s="9">
        <f t="shared" si="18"/>
        <v>-30</v>
      </c>
      <c r="U142" s="18">
        <f t="shared" si="19"/>
        <v>-3.75</v>
      </c>
      <c r="V142" s="20">
        <f>'RETROSPECTIVE Pain Scores'!A142</f>
        <v>0</v>
      </c>
      <c r="W142" s="20">
        <f>'RETROSPECTIVE Pain Scores'!B142</f>
        <v>8</v>
      </c>
      <c r="X142" s="18">
        <f>'RETROSPECTIVE Pain Scores'!C142</f>
        <v>3.09375</v>
      </c>
      <c r="Y142" s="18">
        <f>'RETROSPECTIVE Pain Scores'!D142</f>
        <v>7.615384615384615</v>
      </c>
      <c r="Z142" s="20">
        <f>'RETROSPECTIVE Pain Scores'!E142</f>
        <v>19</v>
      </c>
      <c r="AA142" s="20">
        <f>'RETROSPECTIVE Pain Scores'!F142</f>
        <v>0</v>
      </c>
      <c r="AB142" s="20">
        <f>'RETROSPECTIVE Pain Scores'!G142</f>
        <v>0</v>
      </c>
      <c r="AC142" s="20">
        <f>'RETROSPECTIVE Pain Scores'!H142</f>
        <v>1</v>
      </c>
      <c r="AD142" s="20">
        <f>'RETROSPECTIVE Pain Scores'!I142</f>
        <v>0</v>
      </c>
      <c r="AE142" s="20">
        <f>'RETROSPECTIVE Pain Scores'!J142</f>
        <v>0</v>
      </c>
      <c r="AF142" s="20">
        <f>'RETROSPECTIVE Pain Scores'!K142</f>
        <v>2</v>
      </c>
      <c r="AG142" s="20">
        <f>'RETROSPECTIVE Pain Scores'!L142</f>
        <v>0</v>
      </c>
      <c r="AH142" s="20">
        <f>'RETROSPECTIVE Pain Scores'!M142</f>
        <v>8</v>
      </c>
      <c r="AI142" s="20">
        <f>'RETROSPECTIVE Pain Scores'!N142</f>
        <v>0</v>
      </c>
      <c r="AJ142" s="20">
        <f>'RETROSPECTIVE Pain Scores'!O142</f>
        <v>2</v>
      </c>
      <c r="AK142" s="6">
        <f>SUM('RETROSPECTIVE FIM Scores'!B142:S142)</f>
        <v>65</v>
      </c>
      <c r="AL142" s="6">
        <f>SUM('RETROSPECTIVE FIM Scores'!U142:AL142)</f>
        <v>66</v>
      </c>
      <c r="AM142" s="6">
        <f t="shared" si="20"/>
        <v>1</v>
      </c>
      <c r="AN142" s="6">
        <f>'RETROSPECTIVE FIM Scores'!AN142</f>
        <v>0</v>
      </c>
      <c r="AO142" s="6">
        <f>'RETROSPECTIVE FIM Scores'!AO142</f>
        <v>-5</v>
      </c>
      <c r="AP142" s="6">
        <f>'RETROSPECTIVE FIM Scores'!AP142</f>
        <v>0</v>
      </c>
      <c r="AQ142" s="6">
        <f>'RETROSPECTIVE FIM Scores'!AQ142</f>
        <v>0</v>
      </c>
      <c r="AR142" s="6">
        <f>'RETROSPECTIVE FIM Scores'!AR142</f>
        <v>0</v>
      </c>
      <c r="AS142" s="6">
        <f>'RETROSPECTIVE FIM Scores'!AS142</f>
        <v>1</v>
      </c>
      <c r="AT142" s="6">
        <f>'RETROSPECTIVE FIM Scores'!AT142</f>
        <v>0</v>
      </c>
      <c r="AU142" s="6">
        <f>'RETROSPECTIVE FIM Scores'!AU142</f>
        <v>0</v>
      </c>
      <c r="AV142" s="6">
        <f>'RETROSPECTIVE FIM Scores'!AV142</f>
        <v>1</v>
      </c>
      <c r="AW142" s="6">
        <f>'RETROSPECTIVE FIM Scores'!AW142</f>
        <v>1</v>
      </c>
      <c r="AX142" s="6">
        <f>'RETROSPECTIVE FIM Scores'!AX142</f>
        <v>2</v>
      </c>
      <c r="AY142" s="6">
        <f>'RETROSPECTIVE FIM Scores'!AY142</f>
        <v>1</v>
      </c>
      <c r="AZ142" s="6">
        <f>'RETROSPECTIVE FIM Scores'!AZ142</f>
        <v>0</v>
      </c>
      <c r="BA142" s="6">
        <f>'RETROSPECTIVE FIM Scores'!BA142</f>
        <v>0</v>
      </c>
      <c r="BB142" s="6">
        <f>'RETROSPECTIVE FIM Scores'!BB142</f>
        <v>0</v>
      </c>
      <c r="BC142" s="6">
        <f>'RETROSPECTIVE FIM Scores'!BC142</f>
        <v>0</v>
      </c>
      <c r="BD142" s="6">
        <f>'RETROSPECTIVE FIM Scores'!BD142</f>
        <v>0</v>
      </c>
      <c r="BE142" s="6">
        <f>'RETROSPECTIVE FIM Scores'!BE142</f>
        <v>0</v>
      </c>
      <c r="BF142" s="18">
        <f t="shared" si="21"/>
        <v>0.125</v>
      </c>
    </row>
    <row r="143" spans="1:58" x14ac:dyDescent="0.15">
      <c r="A143" s="8">
        <v>142</v>
      </c>
      <c r="B143" s="5" t="s">
        <v>318</v>
      </c>
      <c r="C143" s="14">
        <v>11794</v>
      </c>
      <c r="D143" s="14">
        <v>40998</v>
      </c>
      <c r="E143" s="16">
        <v>41007</v>
      </c>
      <c r="F143" s="17">
        <f t="shared" si="16"/>
        <v>80</v>
      </c>
      <c r="G143" s="2" t="s">
        <v>48</v>
      </c>
      <c r="H143" s="2" t="s">
        <v>179</v>
      </c>
      <c r="I143" s="2" t="s">
        <v>180</v>
      </c>
      <c r="J143">
        <v>1</v>
      </c>
      <c r="K143" s="41">
        <v>1</v>
      </c>
      <c r="M143" s="5">
        <f t="shared" si="17"/>
        <v>9</v>
      </c>
      <c r="N143" s="5">
        <f>'RETROSPECTIVE OMeq Intake'!A143</f>
        <v>205</v>
      </c>
      <c r="O143" s="20">
        <f>'RETROSPECTIVE OMeq Intake'!B143</f>
        <v>25.625</v>
      </c>
      <c r="P143" s="21">
        <f>'RETROSPECTIVE OMeq Intake'!C143</f>
        <v>-3.2738095238095237</v>
      </c>
      <c r="Q143" s="21">
        <f>'RETROSPECTIVE OMeq Intake'!D143</f>
        <v>0.66998892580287928</v>
      </c>
      <c r="R143" s="9">
        <f>'RETROSPECTIVE OMeq Intake'!F143</f>
        <v>35</v>
      </c>
      <c r="S143" s="9">
        <f>LOOKUP(2,1/('RETROSPECTIVE OMeq Intake'!F143:AAC143&lt;&gt;""),'RETROSPECTIVE OMeq Intake'!F143:AAC143)</f>
        <v>10</v>
      </c>
      <c r="T143" s="9">
        <f t="shared" si="18"/>
        <v>25</v>
      </c>
      <c r="U143" s="18">
        <f t="shared" si="19"/>
        <v>2.7777777777777777</v>
      </c>
      <c r="V143" s="20">
        <f>'RETROSPECTIVE Pain Scores'!A143</f>
        <v>0</v>
      </c>
      <c r="W143" s="20">
        <f>'RETROSPECTIVE Pain Scores'!B143</f>
        <v>4</v>
      </c>
      <c r="X143" s="18">
        <f>'RETROSPECTIVE Pain Scores'!C143</f>
        <v>1.5625</v>
      </c>
      <c r="Y143" s="18">
        <f>'RETROSPECTIVE Pain Scores'!D143</f>
        <v>4.6875</v>
      </c>
      <c r="Z143" s="20">
        <f>'RETROSPECTIVE Pain Scores'!E143</f>
        <v>32</v>
      </c>
      <c r="AA143" s="20">
        <f>'RETROSPECTIVE Pain Scores'!F143</f>
        <v>2</v>
      </c>
      <c r="AB143" s="20">
        <f>'RETROSPECTIVE Pain Scores'!G143</f>
        <v>2</v>
      </c>
      <c r="AC143" s="20">
        <f>'RETROSPECTIVE Pain Scores'!H143</f>
        <v>0</v>
      </c>
      <c r="AD143" s="20">
        <f>'RETROSPECTIVE Pain Scores'!I143</f>
        <v>4</v>
      </c>
      <c r="AE143" s="20">
        <f>'RETROSPECTIVE Pain Scores'!J143</f>
        <v>0</v>
      </c>
      <c r="AF143" s="20">
        <f>'RETROSPECTIVE Pain Scores'!K143</f>
        <v>4</v>
      </c>
      <c r="AG143" s="20">
        <f>'RETROSPECTIVE Pain Scores'!L143</f>
        <v>3</v>
      </c>
      <c r="AH143" s="20">
        <f>'RETROSPECTIVE Pain Scores'!M143</f>
        <v>1</v>
      </c>
      <c r="AI143" s="20">
        <f>'RETROSPECTIVE Pain Scores'!N143</f>
        <v>0</v>
      </c>
      <c r="AJ143" s="20">
        <f>'RETROSPECTIVE Pain Scores'!O143</f>
        <v>0</v>
      </c>
      <c r="AK143" s="6">
        <f>SUM('RETROSPECTIVE FIM Scores'!B143:S143)</f>
        <v>72</v>
      </c>
      <c r="AL143" s="6">
        <f>SUM('RETROSPECTIVE FIM Scores'!U143:AL143)</f>
        <v>108</v>
      </c>
      <c r="AM143" s="6">
        <f t="shared" si="20"/>
        <v>36</v>
      </c>
      <c r="AN143" s="6">
        <f>'RETROSPECTIVE FIM Scores'!AN143</f>
        <v>0</v>
      </c>
      <c r="AO143" s="6">
        <f>'RETROSPECTIVE FIM Scores'!AO143</f>
        <v>0</v>
      </c>
      <c r="AP143" s="6">
        <f>'RETROSPECTIVE FIM Scores'!AP143</f>
        <v>0</v>
      </c>
      <c r="AQ143" s="6">
        <f>'RETROSPECTIVE FIM Scores'!AQ143</f>
        <v>3</v>
      </c>
      <c r="AR143" s="6">
        <f>'RETROSPECTIVE FIM Scores'!AR143</f>
        <v>1</v>
      </c>
      <c r="AS143" s="6">
        <f>'RETROSPECTIVE FIM Scores'!AS143</f>
        <v>2</v>
      </c>
      <c r="AT143" s="6">
        <f>'RETROSPECTIVE FIM Scores'!AT143</f>
        <v>2</v>
      </c>
      <c r="AU143" s="6">
        <f>'RETROSPECTIVE FIM Scores'!AU143</f>
        <v>2</v>
      </c>
      <c r="AV143" s="6">
        <f>'RETROSPECTIVE FIM Scores'!AV143</f>
        <v>4</v>
      </c>
      <c r="AW143" s="6">
        <f>'RETROSPECTIVE FIM Scores'!AW143</f>
        <v>3</v>
      </c>
      <c r="AX143" s="6">
        <f>'RETROSPECTIVE FIM Scores'!AX143</f>
        <v>3</v>
      </c>
      <c r="AY143" s="6">
        <f>'RETROSPECTIVE FIM Scores'!AY143</f>
        <v>4</v>
      </c>
      <c r="AZ143" s="6">
        <f>'RETROSPECTIVE FIM Scores'!AZ143</f>
        <v>3</v>
      </c>
      <c r="BA143" s="6">
        <f>'RETROSPECTIVE FIM Scores'!BA143</f>
        <v>2</v>
      </c>
      <c r="BB143" s="6">
        <f>'RETROSPECTIVE FIM Scores'!BB143</f>
        <v>2</v>
      </c>
      <c r="BC143" s="6">
        <f>'RETROSPECTIVE FIM Scores'!BC143</f>
        <v>1</v>
      </c>
      <c r="BD143" s="6">
        <f>'RETROSPECTIVE FIM Scores'!BD143</f>
        <v>2</v>
      </c>
      <c r="BE143" s="6">
        <f>'RETROSPECTIVE FIM Scores'!BE143</f>
        <v>2</v>
      </c>
      <c r="BF143" s="18">
        <f t="shared" si="21"/>
        <v>4</v>
      </c>
    </row>
    <row r="144" spans="1:58" x14ac:dyDescent="0.15">
      <c r="A144" s="8">
        <v>143</v>
      </c>
      <c r="B144" s="5" t="s">
        <v>318</v>
      </c>
      <c r="C144" s="14">
        <v>17718</v>
      </c>
      <c r="D144" s="14">
        <v>40996</v>
      </c>
      <c r="E144" s="16">
        <v>41010</v>
      </c>
      <c r="F144" s="17">
        <f t="shared" si="16"/>
        <v>63</v>
      </c>
      <c r="G144" s="2" t="s">
        <v>280</v>
      </c>
      <c r="H144" s="2" t="s">
        <v>191</v>
      </c>
      <c r="I144" s="2" t="s">
        <v>191</v>
      </c>
      <c r="J144">
        <v>0</v>
      </c>
      <c r="K144" s="41">
        <v>0</v>
      </c>
      <c r="M144" s="5">
        <f t="shared" si="17"/>
        <v>14</v>
      </c>
      <c r="N144" s="5">
        <f>'RETROSPECTIVE OMeq Intake'!A144</f>
        <v>30</v>
      </c>
      <c r="O144" s="20">
        <f>'RETROSPECTIVE OMeq Intake'!B144</f>
        <v>2.3076923076923075</v>
      </c>
      <c r="P144" s="21">
        <f>'RETROSPECTIVE OMeq Intake'!C144</f>
        <v>-0.19230769230769232</v>
      </c>
      <c r="Q144" s="21">
        <f>'RETROSPECTIVE OMeq Intake'!D144</f>
        <v>8.3333333333333329E-2</v>
      </c>
      <c r="R144" s="9">
        <f>'RETROSPECTIVE OMeq Intake'!F144</f>
        <v>0</v>
      </c>
      <c r="S144" s="9">
        <f>LOOKUP(2,1/('RETROSPECTIVE OMeq Intake'!F144:AAC144&lt;&gt;""),'RETROSPECTIVE OMeq Intake'!F144:AAC144)</f>
        <v>0</v>
      </c>
      <c r="T144" s="9">
        <f t="shared" si="18"/>
        <v>0</v>
      </c>
      <c r="U144" s="18">
        <f t="shared" si="19"/>
        <v>0</v>
      </c>
      <c r="V144" s="20">
        <f>'RETROSPECTIVE Pain Scores'!A144</f>
        <v>0</v>
      </c>
      <c r="W144" s="20">
        <f>'RETROSPECTIVE Pain Scores'!B144</f>
        <v>7</v>
      </c>
      <c r="X144" s="18">
        <f>'RETROSPECTIVE Pain Scores'!C144</f>
        <v>0.5957446808510638</v>
      </c>
      <c r="Y144" s="18">
        <f>'RETROSPECTIVE Pain Scores'!D144</f>
        <v>4.666666666666667</v>
      </c>
      <c r="Z144" s="20">
        <f>'RETROSPECTIVE Pain Scores'!E144</f>
        <v>82</v>
      </c>
      <c r="AA144" s="20">
        <f>'RETROSPECTIVE Pain Scores'!F144</f>
        <v>1</v>
      </c>
      <c r="AB144" s="20">
        <f>'RETROSPECTIVE Pain Scores'!G144</f>
        <v>4</v>
      </c>
      <c r="AC144" s="20">
        <f>'RETROSPECTIVE Pain Scores'!H144</f>
        <v>0</v>
      </c>
      <c r="AD144" s="20">
        <f>'RETROSPECTIVE Pain Scores'!I144</f>
        <v>0</v>
      </c>
      <c r="AE144" s="20">
        <f>'RETROSPECTIVE Pain Scores'!J144</f>
        <v>0</v>
      </c>
      <c r="AF144" s="20">
        <f>'RETROSPECTIVE Pain Scores'!K144</f>
        <v>2</v>
      </c>
      <c r="AG144" s="20">
        <f>'RETROSPECTIVE Pain Scores'!L144</f>
        <v>5</v>
      </c>
      <c r="AH144" s="20">
        <f>'RETROSPECTIVE Pain Scores'!M144</f>
        <v>0</v>
      </c>
      <c r="AI144" s="20">
        <f>'RETROSPECTIVE Pain Scores'!N144</f>
        <v>0</v>
      </c>
      <c r="AJ144" s="20">
        <f>'RETROSPECTIVE Pain Scores'!O144</f>
        <v>0</v>
      </c>
      <c r="AK144" s="6">
        <f>SUM('RETROSPECTIVE FIM Scores'!B144:S144)</f>
        <v>53</v>
      </c>
      <c r="AL144" s="6">
        <f>SUM('RETROSPECTIVE FIM Scores'!U144:AL144)</f>
        <v>86</v>
      </c>
      <c r="AM144" s="6">
        <f t="shared" si="20"/>
        <v>33</v>
      </c>
      <c r="AN144" s="6">
        <f>'RETROSPECTIVE FIM Scores'!AN144</f>
        <v>-4</v>
      </c>
      <c r="AO144" s="6">
        <f>'RETROSPECTIVE FIM Scores'!AO144</f>
        <v>0</v>
      </c>
      <c r="AP144" s="6">
        <f>'RETROSPECTIVE FIM Scores'!AP144</f>
        <v>1</v>
      </c>
      <c r="AQ144" s="6">
        <f>'RETROSPECTIVE FIM Scores'!AQ144</f>
        <v>1</v>
      </c>
      <c r="AR144" s="6">
        <f>'RETROSPECTIVE FIM Scores'!AR144</f>
        <v>1</v>
      </c>
      <c r="AS144" s="6">
        <f>'RETROSPECTIVE FIM Scores'!AS144</f>
        <v>5</v>
      </c>
      <c r="AT144" s="6">
        <f>'RETROSPECTIVE FIM Scores'!AT144</f>
        <v>2</v>
      </c>
      <c r="AU144" s="6">
        <f>'RETROSPECTIVE FIM Scores'!AU144</f>
        <v>3</v>
      </c>
      <c r="AV144" s="6">
        <f>'RETROSPECTIVE FIM Scores'!AV144</f>
        <v>4</v>
      </c>
      <c r="AW144" s="6">
        <f>'RETROSPECTIVE FIM Scores'!AW144</f>
        <v>4</v>
      </c>
      <c r="AX144" s="6">
        <f>'RETROSPECTIVE FIM Scores'!AX144</f>
        <v>4</v>
      </c>
      <c r="AY144" s="6">
        <f>'RETROSPECTIVE FIM Scores'!AY144</f>
        <v>4</v>
      </c>
      <c r="AZ144" s="6">
        <f>'RETROSPECTIVE FIM Scores'!AZ144</f>
        <v>1</v>
      </c>
      <c r="BA144" s="6">
        <f>'RETROSPECTIVE FIM Scores'!BA144</f>
        <v>3</v>
      </c>
      <c r="BB144" s="6">
        <f>'RETROSPECTIVE FIM Scores'!BB144</f>
        <v>2</v>
      </c>
      <c r="BC144" s="6">
        <f>'RETROSPECTIVE FIM Scores'!BC144</f>
        <v>1</v>
      </c>
      <c r="BD144" s="6">
        <f>'RETROSPECTIVE FIM Scores'!BD144</f>
        <v>1</v>
      </c>
      <c r="BE144" s="6">
        <f>'RETROSPECTIVE FIM Scores'!BE144</f>
        <v>0</v>
      </c>
      <c r="BF144" s="18">
        <f t="shared" si="21"/>
        <v>2.3571428571428572</v>
      </c>
    </row>
    <row r="145" spans="1:58" x14ac:dyDescent="0.15">
      <c r="A145" s="8">
        <v>144</v>
      </c>
      <c r="B145" s="5" t="s">
        <v>318</v>
      </c>
      <c r="C145" s="14">
        <v>22295</v>
      </c>
      <c r="D145" s="14">
        <v>40990</v>
      </c>
      <c r="E145" s="16">
        <v>41003</v>
      </c>
      <c r="F145" s="17">
        <f t="shared" si="16"/>
        <v>51</v>
      </c>
      <c r="G145" s="2" t="s">
        <v>48</v>
      </c>
      <c r="H145" s="2" t="s">
        <v>42</v>
      </c>
      <c r="I145" s="2" t="s">
        <v>319</v>
      </c>
      <c r="J145">
        <v>1</v>
      </c>
      <c r="K145" s="41">
        <v>0</v>
      </c>
      <c r="M145" s="5">
        <f t="shared" si="17"/>
        <v>13</v>
      </c>
      <c r="N145" s="5">
        <f>'RETROSPECTIVE OMeq Intake'!A145</f>
        <v>35</v>
      </c>
      <c r="O145" s="20">
        <f>'RETROSPECTIVE OMeq Intake'!B145</f>
        <v>2.9166666666666665</v>
      </c>
      <c r="P145" s="21">
        <f>'RETROSPECTIVE OMeq Intake'!C145</f>
        <v>-1.7482517482517456E-2</v>
      </c>
      <c r="Q145" s="21">
        <f>'RETROSPECTIVE OMeq Intake'!D145</f>
        <v>2.5275928890386651E-4</v>
      </c>
      <c r="R145" s="9">
        <f>'RETROSPECTIVE OMeq Intake'!F145</f>
        <v>0</v>
      </c>
      <c r="S145" s="9">
        <f>LOOKUP(2,1/('RETROSPECTIVE OMeq Intake'!F145:AAC145&lt;&gt;""),'RETROSPECTIVE OMeq Intake'!F145:AAC145)</f>
        <v>0</v>
      </c>
      <c r="T145" s="9">
        <f t="shared" si="18"/>
        <v>0</v>
      </c>
      <c r="U145" s="18">
        <f t="shared" si="19"/>
        <v>0</v>
      </c>
      <c r="V145" s="20">
        <f>'RETROSPECTIVE Pain Scores'!A145</f>
        <v>0</v>
      </c>
      <c r="W145" s="20">
        <f>'RETROSPECTIVE Pain Scores'!B145</f>
        <v>7</v>
      </c>
      <c r="X145" s="18">
        <f>'RETROSPECTIVE Pain Scores'!C145</f>
        <v>0.69047619047619047</v>
      </c>
      <c r="Y145" s="18">
        <f>'RETROSPECTIVE Pain Scores'!D145</f>
        <v>5.8</v>
      </c>
      <c r="Z145" s="20">
        <f>'RETROSPECTIVE Pain Scores'!E145</f>
        <v>74</v>
      </c>
      <c r="AA145" s="20">
        <f>'RETROSPECTIVE Pain Scores'!F145</f>
        <v>0</v>
      </c>
      <c r="AB145" s="20">
        <f>'RETROSPECTIVE Pain Scores'!G145</f>
        <v>0</v>
      </c>
      <c r="AC145" s="20">
        <f>'RETROSPECTIVE Pain Scores'!H145</f>
        <v>3</v>
      </c>
      <c r="AD145" s="20">
        <f>'RETROSPECTIVE Pain Scores'!I145</f>
        <v>0</v>
      </c>
      <c r="AE145" s="20">
        <f>'RETROSPECTIVE Pain Scores'!J145</f>
        <v>0</v>
      </c>
      <c r="AF145" s="20">
        <f>'RETROSPECTIVE Pain Scores'!K145</f>
        <v>1</v>
      </c>
      <c r="AG145" s="20">
        <f>'RETROSPECTIVE Pain Scores'!L145</f>
        <v>5</v>
      </c>
      <c r="AH145" s="20">
        <f>'RETROSPECTIVE Pain Scores'!M145</f>
        <v>1</v>
      </c>
      <c r="AI145" s="20">
        <f>'RETROSPECTIVE Pain Scores'!N145</f>
        <v>0</v>
      </c>
      <c r="AJ145" s="20">
        <f>'RETROSPECTIVE Pain Scores'!O145</f>
        <v>0</v>
      </c>
      <c r="AK145" s="6">
        <f>SUM('RETROSPECTIVE FIM Scores'!B145:S145)</f>
        <v>68</v>
      </c>
      <c r="AL145" s="6">
        <f>SUM('RETROSPECTIVE FIM Scores'!U145:AL145)</f>
        <v>90</v>
      </c>
      <c r="AM145" s="6">
        <f t="shared" si="20"/>
        <v>22</v>
      </c>
      <c r="AN145" s="6">
        <f>'RETROSPECTIVE FIM Scores'!AN145</f>
        <v>0</v>
      </c>
      <c r="AO145" s="6">
        <f>'RETROSPECTIVE FIM Scores'!AO145</f>
        <v>0</v>
      </c>
      <c r="AP145" s="6">
        <f>'RETROSPECTIVE FIM Scores'!AP145</f>
        <v>2</v>
      </c>
      <c r="AQ145" s="6">
        <f>'RETROSPECTIVE FIM Scores'!AQ145</f>
        <v>2</v>
      </c>
      <c r="AR145" s="6">
        <f>'RETROSPECTIVE FIM Scores'!AR145</f>
        <v>2</v>
      </c>
      <c r="AS145" s="6">
        <f>'RETROSPECTIVE FIM Scores'!AS145</f>
        <v>1</v>
      </c>
      <c r="AT145" s="6">
        <f>'RETROSPECTIVE FIM Scores'!AT145</f>
        <v>0</v>
      </c>
      <c r="AU145" s="6">
        <f>'RETROSPECTIVE FIM Scores'!AU145</f>
        <v>3</v>
      </c>
      <c r="AV145" s="6">
        <f>'RETROSPECTIVE FIM Scores'!AV145</f>
        <v>3</v>
      </c>
      <c r="AW145" s="6">
        <f>'RETROSPECTIVE FIM Scores'!AW145</f>
        <v>0</v>
      </c>
      <c r="AX145" s="6">
        <f>'RETROSPECTIVE FIM Scores'!AX145</f>
        <v>5</v>
      </c>
      <c r="AY145" s="6">
        <f>'RETROSPECTIVE FIM Scores'!AY145</f>
        <v>3</v>
      </c>
      <c r="AZ145" s="6">
        <f>'RETROSPECTIVE FIM Scores'!AZ145</f>
        <v>1</v>
      </c>
      <c r="BA145" s="6">
        <f>'RETROSPECTIVE FIM Scores'!BA145</f>
        <v>0</v>
      </c>
      <c r="BB145" s="6">
        <f>'RETROSPECTIVE FIM Scores'!BB145</f>
        <v>0</v>
      </c>
      <c r="BC145" s="6">
        <f>'RETROSPECTIVE FIM Scores'!BC145</f>
        <v>0</v>
      </c>
      <c r="BD145" s="6">
        <f>'RETROSPECTIVE FIM Scores'!BD145</f>
        <v>0</v>
      </c>
      <c r="BE145" s="6">
        <f>'RETROSPECTIVE FIM Scores'!BE145</f>
        <v>0</v>
      </c>
      <c r="BF145" s="18">
        <f t="shared" si="21"/>
        <v>1.6923076923076923</v>
      </c>
    </row>
    <row r="146" spans="1:58" x14ac:dyDescent="0.15">
      <c r="A146" s="8">
        <v>145</v>
      </c>
      <c r="B146" s="5" t="s">
        <v>318</v>
      </c>
      <c r="C146" s="14">
        <v>19370</v>
      </c>
      <c r="D146" s="14">
        <v>40989</v>
      </c>
      <c r="E146" s="16">
        <v>41012</v>
      </c>
      <c r="F146" s="17">
        <f t="shared" si="16"/>
        <v>59</v>
      </c>
      <c r="G146" s="2" t="s">
        <v>48</v>
      </c>
      <c r="H146" s="2" t="s">
        <v>268</v>
      </c>
      <c r="I146" s="2" t="s">
        <v>269</v>
      </c>
      <c r="J146">
        <v>1</v>
      </c>
      <c r="K146" s="41">
        <v>0</v>
      </c>
      <c r="M146" s="5">
        <f t="shared" si="17"/>
        <v>23</v>
      </c>
      <c r="N146" s="5">
        <f>'RETROSPECTIVE OMeq Intake'!A146</f>
        <v>140</v>
      </c>
      <c r="O146" s="20">
        <f>'RETROSPECTIVE OMeq Intake'!B146</f>
        <v>6.3636363636363633</v>
      </c>
      <c r="P146" s="21">
        <f>'RETROSPECTIVE OMeq Intake'!C146</f>
        <v>0.22586109542631283</v>
      </c>
      <c r="Q146" s="21">
        <f>'RETROSPECTIVE OMeq Intake'!D146</f>
        <v>0.1104209799861974</v>
      </c>
      <c r="R146" s="9">
        <f>'RETROSPECTIVE OMeq Intake'!F146</f>
        <v>0</v>
      </c>
      <c r="S146" s="9">
        <f>LOOKUP(2,1/('RETROSPECTIVE OMeq Intake'!F146:AAC146&lt;&gt;""),'RETROSPECTIVE OMeq Intake'!F146:AAC146)</f>
        <v>5</v>
      </c>
      <c r="T146" s="9">
        <f t="shared" si="18"/>
        <v>-5</v>
      </c>
      <c r="U146" s="18">
        <f t="shared" si="19"/>
        <v>-0.21739130434782608</v>
      </c>
      <c r="V146" s="20">
        <f>'RETROSPECTIVE Pain Scores'!A146</f>
        <v>0</v>
      </c>
      <c r="W146" s="20">
        <f>'RETROSPECTIVE Pain Scores'!B146</f>
        <v>8</v>
      </c>
      <c r="X146" s="18">
        <f>'RETROSPECTIVE Pain Scores'!C146</f>
        <v>1.9391304347826086</v>
      </c>
      <c r="Y146" s="18">
        <f>'RETROSPECTIVE Pain Scores'!D146</f>
        <v>6.1944444444444446</v>
      </c>
      <c r="Z146" s="20">
        <f>'RETROSPECTIVE Pain Scores'!E146</f>
        <v>79</v>
      </c>
      <c r="AA146" s="20">
        <f>'RETROSPECTIVE Pain Scores'!F146</f>
        <v>0</v>
      </c>
      <c r="AB146" s="20">
        <f>'RETROSPECTIVE Pain Scores'!G146</f>
        <v>4</v>
      </c>
      <c r="AC146" s="20">
        <f>'RETROSPECTIVE Pain Scores'!H146</f>
        <v>2</v>
      </c>
      <c r="AD146" s="20">
        <f>'RETROSPECTIVE Pain Scores'!I146</f>
        <v>1</v>
      </c>
      <c r="AE146" s="20">
        <f>'RETROSPECTIVE Pain Scores'!J146</f>
        <v>6</v>
      </c>
      <c r="AF146" s="20">
        <f>'RETROSPECTIVE Pain Scores'!K146</f>
        <v>4</v>
      </c>
      <c r="AG146" s="20">
        <f>'RETROSPECTIVE Pain Scores'!L146</f>
        <v>7</v>
      </c>
      <c r="AH146" s="20">
        <f>'RETROSPECTIVE Pain Scores'!M146</f>
        <v>7</v>
      </c>
      <c r="AI146" s="20">
        <f>'RETROSPECTIVE Pain Scores'!N146</f>
        <v>4</v>
      </c>
      <c r="AJ146" s="20">
        <f>'RETROSPECTIVE Pain Scores'!O146</f>
        <v>1</v>
      </c>
      <c r="AK146" s="6">
        <f>SUM('RETROSPECTIVE FIM Scores'!B146:S146)</f>
        <v>41</v>
      </c>
      <c r="AL146" s="6">
        <f>SUM('RETROSPECTIVE FIM Scores'!U146:AL146)</f>
        <v>92</v>
      </c>
      <c r="AM146" s="6">
        <f t="shared" si="20"/>
        <v>51</v>
      </c>
      <c r="AN146" s="6">
        <f>'RETROSPECTIVE FIM Scores'!AN146</f>
        <v>6</v>
      </c>
      <c r="AO146" s="6">
        <f>'RETROSPECTIVE FIM Scores'!AO146</f>
        <v>5</v>
      </c>
      <c r="AP146" s="6">
        <f>'RETROSPECTIVE FIM Scores'!AP146</f>
        <v>5</v>
      </c>
      <c r="AQ146" s="6">
        <f>'RETROSPECTIVE FIM Scores'!AQ146</f>
        <v>4</v>
      </c>
      <c r="AR146" s="6">
        <f>'RETROSPECTIVE FIM Scores'!AR146</f>
        <v>2</v>
      </c>
      <c r="AS146" s="6">
        <f>'RETROSPECTIVE FIM Scores'!AS146</f>
        <v>4</v>
      </c>
      <c r="AT146" s="6">
        <f>'RETROSPECTIVE FIM Scores'!AT146</f>
        <v>3</v>
      </c>
      <c r="AU146" s="6">
        <f>'RETROSPECTIVE FIM Scores'!AU146</f>
        <v>3</v>
      </c>
      <c r="AV146" s="6">
        <f>'RETROSPECTIVE FIM Scores'!AV146</f>
        <v>2</v>
      </c>
      <c r="AW146" s="6">
        <f>'RETROSPECTIVE FIM Scores'!AW146</f>
        <v>2</v>
      </c>
      <c r="AX146" s="6">
        <f>'RETROSPECTIVE FIM Scores'!AX146</f>
        <v>2</v>
      </c>
      <c r="AY146" s="6">
        <f>'RETROSPECTIVE FIM Scores'!AY146</f>
        <v>5</v>
      </c>
      <c r="AZ146" s="6">
        <f>'RETROSPECTIVE FIM Scores'!AZ146</f>
        <v>1</v>
      </c>
      <c r="BA146" s="6">
        <f>'RETROSPECTIVE FIM Scores'!BA146</f>
        <v>1</v>
      </c>
      <c r="BB146" s="6">
        <f>'RETROSPECTIVE FIM Scores'!BB146</f>
        <v>1</v>
      </c>
      <c r="BC146" s="6">
        <f>'RETROSPECTIVE FIM Scores'!BC146</f>
        <v>0</v>
      </c>
      <c r="BD146" s="6">
        <f>'RETROSPECTIVE FIM Scores'!BD146</f>
        <v>3</v>
      </c>
      <c r="BE146" s="6">
        <f>'RETROSPECTIVE FIM Scores'!BE146</f>
        <v>2</v>
      </c>
      <c r="BF146" s="18">
        <f t="shared" si="21"/>
        <v>2.2173913043478262</v>
      </c>
    </row>
    <row r="147" spans="1:58" x14ac:dyDescent="0.15">
      <c r="A147" s="8">
        <v>146</v>
      </c>
      <c r="B147" s="5" t="s">
        <v>318</v>
      </c>
      <c r="C147" s="14">
        <v>14573</v>
      </c>
      <c r="D147" s="14">
        <v>40989</v>
      </c>
      <c r="E147" s="16">
        <v>40997</v>
      </c>
      <c r="F147" s="17">
        <f t="shared" si="16"/>
        <v>72</v>
      </c>
      <c r="G147" s="2" t="s">
        <v>48</v>
      </c>
      <c r="H147" s="2" t="s">
        <v>128</v>
      </c>
      <c r="I147" s="2" t="s">
        <v>117</v>
      </c>
      <c r="J147">
        <v>1</v>
      </c>
      <c r="K147" s="41">
        <v>1</v>
      </c>
      <c r="M147" s="5">
        <f t="shared" si="17"/>
        <v>8</v>
      </c>
      <c r="N147" s="5">
        <f>'RETROSPECTIVE OMeq Intake'!A147</f>
        <v>458.5</v>
      </c>
      <c r="O147" s="20">
        <f>'RETROSPECTIVE OMeq Intake'!B147</f>
        <v>65.5</v>
      </c>
      <c r="P147" s="21">
        <f>'RETROSPECTIVE OMeq Intake'!C147</f>
        <v>1.8214285714285714</v>
      </c>
      <c r="Q147" s="21">
        <f>'RETROSPECTIVE OMeq Intake'!D147</f>
        <v>0.17363150867823757</v>
      </c>
      <c r="R147" s="9">
        <f>'RETROSPECTIVE OMeq Intake'!F147</f>
        <v>53</v>
      </c>
      <c r="S147" s="9">
        <f>LOOKUP(2,1/('RETROSPECTIVE OMeq Intake'!F147:AAC147&lt;&gt;""),'RETROSPECTIVE OMeq Intake'!F147:AAC147)</f>
        <v>67.5</v>
      </c>
      <c r="T147" s="9">
        <f t="shared" si="18"/>
        <v>-14.5</v>
      </c>
      <c r="U147" s="18">
        <f t="shared" si="19"/>
        <v>-1.8125</v>
      </c>
      <c r="V147" s="20">
        <f>'RETROSPECTIVE Pain Scores'!A147</f>
        <v>0</v>
      </c>
      <c r="W147" s="20">
        <f>'RETROSPECTIVE Pain Scores'!B147</f>
        <v>8</v>
      </c>
      <c r="X147" s="18">
        <f>'RETROSPECTIVE Pain Scores'!C147</f>
        <v>3.9649122807017543</v>
      </c>
      <c r="Y147" s="18">
        <f>'RETROSPECTIVE Pain Scores'!D147</f>
        <v>6.4571428571428573</v>
      </c>
      <c r="Z147" s="20">
        <f>'RETROSPECTIVE Pain Scores'!E147</f>
        <v>22</v>
      </c>
      <c r="AA147" s="20">
        <f>'RETROSPECTIVE Pain Scores'!F147</f>
        <v>0</v>
      </c>
      <c r="AB147" s="20">
        <f>'RETROSPECTIVE Pain Scores'!G147</f>
        <v>0</v>
      </c>
      <c r="AC147" s="20">
        <f>'RETROSPECTIVE Pain Scores'!H147</f>
        <v>0</v>
      </c>
      <c r="AD147" s="20">
        <f>'RETROSPECTIVE Pain Scores'!I147</f>
        <v>9</v>
      </c>
      <c r="AE147" s="20">
        <f>'RETROSPECTIVE Pain Scores'!J147</f>
        <v>4</v>
      </c>
      <c r="AF147" s="20">
        <f>'RETROSPECTIVE Pain Scores'!K147</f>
        <v>0</v>
      </c>
      <c r="AG147" s="20">
        <f>'RETROSPECTIVE Pain Scores'!L147</f>
        <v>8</v>
      </c>
      <c r="AH147" s="20">
        <f>'RETROSPECTIVE Pain Scores'!M147</f>
        <v>12</v>
      </c>
      <c r="AI147" s="20">
        <f>'RETROSPECTIVE Pain Scores'!N147</f>
        <v>2</v>
      </c>
      <c r="AJ147" s="20">
        <f>'RETROSPECTIVE Pain Scores'!O147</f>
        <v>0</v>
      </c>
      <c r="AK147" s="6">
        <f>SUM('RETROSPECTIVE FIM Scores'!B147:S147)</f>
        <v>72</v>
      </c>
      <c r="AL147" s="6">
        <f>SUM('RETROSPECTIVE FIM Scores'!U147:AL147)</f>
        <v>113</v>
      </c>
      <c r="AM147" s="6">
        <f t="shared" si="20"/>
        <v>41</v>
      </c>
      <c r="AN147" s="6">
        <f>'RETROSPECTIVE FIM Scores'!AN147</f>
        <v>0</v>
      </c>
      <c r="AO147" s="6">
        <f>'RETROSPECTIVE FIM Scores'!AO147</f>
        <v>0</v>
      </c>
      <c r="AP147" s="6">
        <f>'RETROSPECTIVE FIM Scores'!AP147</f>
        <v>2</v>
      </c>
      <c r="AQ147" s="6">
        <f>'RETROSPECTIVE FIM Scores'!AQ147</f>
        <v>1</v>
      </c>
      <c r="AR147" s="6">
        <f>'RETROSPECTIVE FIM Scores'!AR147</f>
        <v>6</v>
      </c>
      <c r="AS147" s="6">
        <f>'RETROSPECTIVE FIM Scores'!AS147</f>
        <v>1</v>
      </c>
      <c r="AT147" s="6">
        <f>'RETROSPECTIVE FIM Scores'!AT147</f>
        <v>1</v>
      </c>
      <c r="AU147" s="6">
        <f>'RETROSPECTIVE FIM Scores'!AU147</f>
        <v>3</v>
      </c>
      <c r="AV147" s="6">
        <f>'RETROSPECTIVE FIM Scores'!AV147</f>
        <v>5</v>
      </c>
      <c r="AW147" s="6">
        <f>'RETROSPECTIVE FIM Scores'!AW147</f>
        <v>6</v>
      </c>
      <c r="AX147" s="6">
        <f>'RETROSPECTIVE FIM Scores'!AX147</f>
        <v>5</v>
      </c>
      <c r="AY147" s="6">
        <f>'RETROSPECTIVE FIM Scores'!AY147</f>
        <v>5</v>
      </c>
      <c r="AZ147" s="6">
        <f>'RETROSPECTIVE FIM Scores'!AZ147</f>
        <v>6</v>
      </c>
      <c r="BA147" s="6">
        <f>'RETROSPECTIVE FIM Scores'!BA147</f>
        <v>0</v>
      </c>
      <c r="BB147" s="6">
        <f>'RETROSPECTIVE FIM Scores'!BB147</f>
        <v>0</v>
      </c>
      <c r="BC147" s="6">
        <f>'RETROSPECTIVE FIM Scores'!BC147</f>
        <v>0</v>
      </c>
      <c r="BD147" s="6">
        <f>'RETROSPECTIVE FIM Scores'!BD147</f>
        <v>0</v>
      </c>
      <c r="BE147" s="6">
        <f>'RETROSPECTIVE FIM Scores'!BE147</f>
        <v>0</v>
      </c>
      <c r="BF147" s="18">
        <f t="shared" si="21"/>
        <v>5.125</v>
      </c>
    </row>
    <row r="148" spans="1:58" x14ac:dyDescent="0.15">
      <c r="A148" s="8">
        <v>147</v>
      </c>
      <c r="B148" s="5" t="s">
        <v>318</v>
      </c>
      <c r="C148" s="14">
        <v>30648</v>
      </c>
      <c r="D148" s="14">
        <v>40988</v>
      </c>
      <c r="E148" s="16">
        <v>41006</v>
      </c>
      <c r="F148" s="17">
        <f t="shared" si="16"/>
        <v>28</v>
      </c>
      <c r="G148" s="2" t="s">
        <v>280</v>
      </c>
      <c r="H148" s="2" t="s">
        <v>128</v>
      </c>
      <c r="I148" s="2" t="s">
        <v>122</v>
      </c>
      <c r="J148">
        <v>0</v>
      </c>
      <c r="K148" s="41">
        <v>1</v>
      </c>
      <c r="M148" s="5">
        <f t="shared" si="17"/>
        <v>18</v>
      </c>
      <c r="N148" s="5">
        <f>'RETROSPECTIVE OMeq Intake'!A148</f>
        <v>680</v>
      </c>
      <c r="O148" s="20">
        <f>'RETROSPECTIVE OMeq Intake'!B148</f>
        <v>40</v>
      </c>
      <c r="P148" s="21">
        <f>'RETROSPECTIVE OMeq Intake'!C148</f>
        <v>0.28186274509803921</v>
      </c>
      <c r="Q148" s="21">
        <f>'RETROSPECTIVE OMeq Intake'!D148</f>
        <v>2.7011846405228756E-2</v>
      </c>
      <c r="R148" s="9">
        <f>'RETROSPECTIVE OMeq Intake'!F148</f>
        <v>30</v>
      </c>
      <c r="S148" s="9">
        <f>LOOKUP(2,1/('RETROSPECTIVE OMeq Intake'!F148:AAC148&lt;&gt;""),'RETROSPECTIVE OMeq Intake'!F148:AAC148)</f>
        <v>30</v>
      </c>
      <c r="T148" s="9">
        <f t="shared" si="18"/>
        <v>0</v>
      </c>
      <c r="U148" s="18">
        <f t="shared" si="19"/>
        <v>0</v>
      </c>
      <c r="V148" s="20">
        <f>'RETROSPECTIVE Pain Scores'!A148</f>
        <v>8</v>
      </c>
      <c r="W148" s="20">
        <f>'RETROSPECTIVE Pain Scores'!B148</f>
        <v>8</v>
      </c>
      <c r="X148" s="18">
        <f>'RETROSPECTIVE Pain Scores'!C148</f>
        <v>4.5999999999999996</v>
      </c>
      <c r="Y148" s="18">
        <f>'RETROSPECTIVE Pain Scores'!D148</f>
        <v>6.4050632911392409</v>
      </c>
      <c r="Z148" s="20">
        <f>'RETROSPECTIVE Pain Scores'!E148</f>
        <v>31</v>
      </c>
      <c r="AA148" s="20">
        <f>'RETROSPECTIVE Pain Scores'!F148</f>
        <v>0</v>
      </c>
      <c r="AB148" s="20">
        <f>'RETROSPECTIVE Pain Scores'!G148</f>
        <v>6</v>
      </c>
      <c r="AC148" s="20">
        <f>'RETROSPECTIVE Pain Scores'!H148</f>
        <v>14</v>
      </c>
      <c r="AD148" s="20">
        <f>'RETROSPECTIVE Pain Scores'!I148</f>
        <v>1</v>
      </c>
      <c r="AE148" s="20">
        <f>'RETROSPECTIVE Pain Scores'!J148</f>
        <v>1</v>
      </c>
      <c r="AF148" s="20">
        <f>'RETROSPECTIVE Pain Scores'!K148</f>
        <v>3</v>
      </c>
      <c r="AG148" s="20">
        <f>'RETROSPECTIVE Pain Scores'!L148</f>
        <v>14</v>
      </c>
      <c r="AH148" s="20">
        <f>'RETROSPECTIVE Pain Scores'!M148</f>
        <v>33</v>
      </c>
      <c r="AI148" s="20">
        <f>'RETROSPECTIVE Pain Scores'!N148</f>
        <v>7</v>
      </c>
      <c r="AJ148" s="20">
        <f>'RETROSPECTIVE Pain Scores'!O148</f>
        <v>0</v>
      </c>
      <c r="AK148" s="6">
        <f>SUM('RETROSPECTIVE FIM Scores'!B148:S148)</f>
        <v>49</v>
      </c>
      <c r="AL148" s="6">
        <f>SUM('RETROSPECTIVE FIM Scores'!U148:AL148)</f>
        <v>67</v>
      </c>
      <c r="AM148" s="6">
        <f t="shared" si="20"/>
        <v>18</v>
      </c>
      <c r="AN148" s="6">
        <f>'RETROSPECTIVE FIM Scores'!AN148</f>
        <v>0</v>
      </c>
      <c r="AO148" s="6">
        <f>'RETROSPECTIVE FIM Scores'!AO148</f>
        <v>0</v>
      </c>
      <c r="AP148" s="6">
        <f>'RETROSPECTIVE FIM Scores'!AP148</f>
        <v>1</v>
      </c>
      <c r="AQ148" s="6">
        <f>'RETROSPECTIVE FIM Scores'!AQ148</f>
        <v>0</v>
      </c>
      <c r="AR148" s="6">
        <f>'RETROSPECTIVE FIM Scores'!AR148</f>
        <v>3</v>
      </c>
      <c r="AS148" s="6">
        <f>'RETROSPECTIVE FIM Scores'!AS148</f>
        <v>5</v>
      </c>
      <c r="AT148" s="6">
        <f>'RETROSPECTIVE FIM Scores'!AT148</f>
        <v>0</v>
      </c>
      <c r="AU148" s="6">
        <f>'RETROSPECTIVE FIM Scores'!AU148</f>
        <v>0</v>
      </c>
      <c r="AV148" s="6">
        <f>'RETROSPECTIVE FIM Scores'!AV148</f>
        <v>1</v>
      </c>
      <c r="AW148" s="6">
        <f>'RETROSPECTIVE FIM Scores'!AW148</f>
        <v>4</v>
      </c>
      <c r="AX148" s="6">
        <f>'RETROSPECTIVE FIM Scores'!AX148</f>
        <v>1</v>
      </c>
      <c r="AY148" s="6">
        <f>'RETROSPECTIVE FIM Scores'!AY148</f>
        <v>1</v>
      </c>
      <c r="AZ148" s="6">
        <f>'RETROSPECTIVE FIM Scores'!AZ148</f>
        <v>1</v>
      </c>
      <c r="BA148" s="6">
        <f>'RETROSPECTIVE FIM Scores'!BA148</f>
        <v>0</v>
      </c>
      <c r="BB148" s="6">
        <f>'RETROSPECTIVE FIM Scores'!BB148</f>
        <v>0</v>
      </c>
      <c r="BC148" s="6">
        <f>'RETROSPECTIVE FIM Scores'!BC148</f>
        <v>1</v>
      </c>
      <c r="BD148" s="6">
        <f>'RETROSPECTIVE FIM Scores'!BD148</f>
        <v>0</v>
      </c>
      <c r="BE148" s="6">
        <f>'RETROSPECTIVE FIM Scores'!BE148</f>
        <v>0</v>
      </c>
      <c r="BF148" s="18">
        <f t="shared" si="21"/>
        <v>1</v>
      </c>
    </row>
    <row r="149" spans="1:58" x14ac:dyDescent="0.15">
      <c r="A149" s="8">
        <v>148</v>
      </c>
      <c r="B149" s="5" t="s">
        <v>318</v>
      </c>
      <c r="C149" s="14">
        <v>15825</v>
      </c>
      <c r="D149" s="14">
        <v>40988</v>
      </c>
      <c r="E149" s="16">
        <v>41002</v>
      </c>
      <c r="F149" s="17">
        <f t="shared" si="16"/>
        <v>68</v>
      </c>
      <c r="G149" s="2" t="s">
        <v>48</v>
      </c>
      <c r="H149" s="2" t="s">
        <v>135</v>
      </c>
      <c r="I149" s="2" t="s">
        <v>107</v>
      </c>
      <c r="J149">
        <v>0</v>
      </c>
      <c r="K149" s="41">
        <v>0</v>
      </c>
      <c r="M149" s="5">
        <f t="shared" si="17"/>
        <v>14</v>
      </c>
      <c r="N149" s="5">
        <f>'RETROSPECTIVE OMeq Intake'!A149</f>
        <v>210</v>
      </c>
      <c r="O149" s="20">
        <f>'RETROSPECTIVE OMeq Intake'!B149</f>
        <v>16.153846153846153</v>
      </c>
      <c r="P149" s="21">
        <f>'RETROSPECTIVE OMeq Intake'!C149</f>
        <v>-0.38461538461538469</v>
      </c>
      <c r="Q149" s="21">
        <f>'RETROSPECTIVE OMeq Intake'!D149</f>
        <v>2.5454545454545466E-2</v>
      </c>
      <c r="R149" s="9">
        <f>'RETROSPECTIVE OMeq Intake'!F149</f>
        <v>15</v>
      </c>
      <c r="S149" s="9">
        <f>LOOKUP(2,1/('RETROSPECTIVE OMeq Intake'!F149:AAC149&lt;&gt;""),'RETROSPECTIVE OMeq Intake'!F149:AAC149)</f>
        <v>10</v>
      </c>
      <c r="T149" s="9">
        <f t="shared" si="18"/>
        <v>5</v>
      </c>
      <c r="U149" s="18">
        <f t="shared" si="19"/>
        <v>0.35714285714285715</v>
      </c>
      <c r="V149" s="20">
        <f>'RETROSPECTIVE Pain Scores'!A149</f>
        <v>0</v>
      </c>
      <c r="W149" s="20">
        <f>'RETROSPECTIVE Pain Scores'!B149</f>
        <v>8</v>
      </c>
      <c r="X149" s="18">
        <f>'RETROSPECTIVE Pain Scores'!C149</f>
        <v>2.1466666666666665</v>
      </c>
      <c r="Y149" s="18">
        <f>'RETROSPECTIVE Pain Scores'!D149</f>
        <v>5.75</v>
      </c>
      <c r="Z149" s="20">
        <f>'RETROSPECTIVE Pain Scores'!E149</f>
        <v>47</v>
      </c>
      <c r="AA149" s="20">
        <f>'RETROSPECTIVE Pain Scores'!F149</f>
        <v>0</v>
      </c>
      <c r="AB149" s="20">
        <f>'RETROSPECTIVE Pain Scores'!G149</f>
        <v>7</v>
      </c>
      <c r="AC149" s="20">
        <f>'RETROSPECTIVE Pain Scores'!H149</f>
        <v>2</v>
      </c>
      <c r="AD149" s="20">
        <f>'RETROSPECTIVE Pain Scores'!I149</f>
        <v>0</v>
      </c>
      <c r="AE149" s="20">
        <f>'RETROSPECTIVE Pain Scores'!J149</f>
        <v>3</v>
      </c>
      <c r="AF149" s="20">
        <f>'RETROSPECTIVE Pain Scores'!K149</f>
        <v>0</v>
      </c>
      <c r="AG149" s="20">
        <f>'RETROSPECTIVE Pain Scores'!L149</f>
        <v>2</v>
      </c>
      <c r="AH149" s="20">
        <f>'RETROSPECTIVE Pain Scores'!M149</f>
        <v>14</v>
      </c>
      <c r="AI149" s="20">
        <f>'RETROSPECTIVE Pain Scores'!N149</f>
        <v>0</v>
      </c>
      <c r="AJ149" s="20">
        <f>'RETROSPECTIVE Pain Scores'!O149</f>
        <v>0</v>
      </c>
      <c r="AK149" s="6">
        <f>SUM('RETROSPECTIVE FIM Scores'!B149:S149)</f>
        <v>59</v>
      </c>
      <c r="AL149" s="6">
        <f>SUM('RETROSPECTIVE FIM Scores'!U149:AL149)</f>
        <v>83</v>
      </c>
      <c r="AM149" s="6">
        <f t="shared" si="20"/>
        <v>24</v>
      </c>
      <c r="AN149" s="6">
        <f>'RETROSPECTIVE FIM Scores'!AN149</f>
        <v>3</v>
      </c>
      <c r="AO149" s="6">
        <f>'RETROSPECTIVE FIM Scores'!AO149</f>
        <v>4</v>
      </c>
      <c r="AP149" s="6">
        <f>'RETROSPECTIVE FIM Scores'!AP149</f>
        <v>0</v>
      </c>
      <c r="AQ149" s="6">
        <f>'RETROSPECTIVE FIM Scores'!AQ149</f>
        <v>0</v>
      </c>
      <c r="AR149" s="6">
        <f>'RETROSPECTIVE FIM Scores'!AR149</f>
        <v>2</v>
      </c>
      <c r="AS149" s="6">
        <f>'RETROSPECTIVE FIM Scores'!AS149</f>
        <v>1</v>
      </c>
      <c r="AT149" s="6">
        <f>'RETROSPECTIVE FIM Scores'!AT149</f>
        <v>3</v>
      </c>
      <c r="AU149" s="6">
        <f>'RETROSPECTIVE FIM Scores'!AU149</f>
        <v>2</v>
      </c>
      <c r="AV149" s="6">
        <f>'RETROSPECTIVE FIM Scores'!AV149</f>
        <v>1</v>
      </c>
      <c r="AW149" s="6">
        <f>'RETROSPECTIVE FIM Scores'!AW149</f>
        <v>1</v>
      </c>
      <c r="AX149" s="6">
        <f>'RETROSPECTIVE FIM Scores'!AX149</f>
        <v>3</v>
      </c>
      <c r="AY149" s="6">
        <f>'RETROSPECTIVE FIM Scores'!AY149</f>
        <v>2</v>
      </c>
      <c r="AZ149" s="6">
        <f>'RETROSPECTIVE FIM Scores'!AZ149</f>
        <v>1</v>
      </c>
      <c r="BA149" s="6">
        <f>'RETROSPECTIVE FIM Scores'!BA149</f>
        <v>0</v>
      </c>
      <c r="BB149" s="6">
        <f>'RETROSPECTIVE FIM Scores'!BB149</f>
        <v>0</v>
      </c>
      <c r="BC149" s="6">
        <f>'RETROSPECTIVE FIM Scores'!BC149</f>
        <v>0</v>
      </c>
      <c r="BD149" s="6">
        <f>'RETROSPECTIVE FIM Scores'!BD149</f>
        <v>0</v>
      </c>
      <c r="BE149" s="6">
        <f>'RETROSPECTIVE FIM Scores'!BE149</f>
        <v>1</v>
      </c>
      <c r="BF149" s="18">
        <f t="shared" si="21"/>
        <v>1.7142857142857142</v>
      </c>
    </row>
    <row r="150" spans="1:58" x14ac:dyDescent="0.15">
      <c r="A150" s="8">
        <v>149</v>
      </c>
      <c r="B150" s="5" t="s">
        <v>318</v>
      </c>
      <c r="C150" s="14">
        <v>26149</v>
      </c>
      <c r="D150" s="14">
        <v>40985</v>
      </c>
      <c r="E150" s="16">
        <v>40999</v>
      </c>
      <c r="F150" s="17">
        <f t="shared" si="16"/>
        <v>40</v>
      </c>
      <c r="G150" s="2" t="s">
        <v>48</v>
      </c>
      <c r="H150" s="2" t="s">
        <v>179</v>
      </c>
      <c r="I150" s="2" t="s">
        <v>180</v>
      </c>
      <c r="J150" s="2">
        <v>1</v>
      </c>
      <c r="K150" s="41">
        <v>1</v>
      </c>
      <c r="M150" s="5">
        <f t="shared" si="17"/>
        <v>14</v>
      </c>
      <c r="N150" s="5">
        <f>'RETROSPECTIVE OMeq Intake'!A150</f>
        <v>372</v>
      </c>
      <c r="O150" s="20">
        <f>'RETROSPECTIVE OMeq Intake'!B150</f>
        <v>28.615384615384617</v>
      </c>
      <c r="P150" s="21">
        <f>'RETROSPECTIVE OMeq Intake'!C150</f>
        <v>-0.32142857142857145</v>
      </c>
      <c r="Q150" s="21">
        <f>'RETROSPECTIVE OMeq Intake'!D150</f>
        <v>3.3663351727801237E-2</v>
      </c>
      <c r="R150" s="9">
        <f>'RETROSPECTIVE OMeq Intake'!F150</f>
        <v>30</v>
      </c>
      <c r="S150" s="9">
        <f>LOOKUP(2,1/('RETROSPECTIVE OMeq Intake'!F150:AAC150&lt;&gt;""),'RETROSPECTIVE OMeq Intake'!F150:AAC150)</f>
        <v>23</v>
      </c>
      <c r="T150" s="9">
        <f t="shared" si="18"/>
        <v>7</v>
      </c>
      <c r="U150" s="18">
        <f t="shared" si="19"/>
        <v>0.5</v>
      </c>
      <c r="V150" s="20">
        <f>'RETROSPECTIVE Pain Scores'!A150</f>
        <v>0</v>
      </c>
      <c r="W150" s="20">
        <f>'RETROSPECTIVE Pain Scores'!B150</f>
        <v>8</v>
      </c>
      <c r="X150" s="18">
        <f>'RETROSPECTIVE Pain Scores'!C150</f>
        <v>1.5909090909090908</v>
      </c>
      <c r="Y150" s="18">
        <f>'RETROSPECTIVE Pain Scores'!D150</f>
        <v>6.0869565217391308</v>
      </c>
      <c r="Z150" s="20">
        <f>'RETROSPECTIVE Pain Scores'!E150</f>
        <v>65</v>
      </c>
      <c r="AA150" s="20">
        <f>'RETROSPECTIVE Pain Scores'!F150</f>
        <v>0</v>
      </c>
      <c r="AB150" s="20">
        <f>'RETROSPECTIVE Pain Scores'!G150</f>
        <v>3</v>
      </c>
      <c r="AC150" s="20">
        <f>'RETROSPECTIVE Pain Scores'!H150</f>
        <v>3</v>
      </c>
      <c r="AD150" s="20">
        <f>'RETROSPECTIVE Pain Scores'!I150</f>
        <v>1</v>
      </c>
      <c r="AE150" s="20">
        <f>'RETROSPECTIVE Pain Scores'!J150</f>
        <v>1</v>
      </c>
      <c r="AF150" s="20">
        <f>'RETROSPECTIVE Pain Scores'!K150</f>
        <v>1</v>
      </c>
      <c r="AG150" s="20">
        <f>'RETROSPECTIVE Pain Scores'!L150</f>
        <v>2</v>
      </c>
      <c r="AH150" s="20">
        <f>'RETROSPECTIVE Pain Scores'!M150</f>
        <v>12</v>
      </c>
      <c r="AI150" s="20">
        <f>'RETROSPECTIVE Pain Scores'!N150</f>
        <v>0</v>
      </c>
      <c r="AJ150" s="20">
        <f>'RETROSPECTIVE Pain Scores'!O150</f>
        <v>0</v>
      </c>
      <c r="AK150" s="6">
        <f>SUM('RETROSPECTIVE FIM Scores'!B150:S150)</f>
        <v>52</v>
      </c>
      <c r="AL150" s="6">
        <f>SUM('RETROSPECTIVE FIM Scores'!U150:AL150)</f>
        <v>72</v>
      </c>
      <c r="AM150" s="6">
        <f t="shared" si="20"/>
        <v>20</v>
      </c>
      <c r="AN150" s="6">
        <f>'RETROSPECTIVE FIM Scores'!AN150</f>
        <v>0</v>
      </c>
      <c r="AO150" s="6">
        <f>'RETROSPECTIVE FIM Scores'!AO150</f>
        <v>0</v>
      </c>
      <c r="AP150" s="6">
        <f>'RETROSPECTIVE FIM Scores'!AP150</f>
        <v>6</v>
      </c>
      <c r="AQ150" s="6">
        <f>'RETROSPECTIVE FIM Scores'!AQ150</f>
        <v>3</v>
      </c>
      <c r="AR150" s="6">
        <f>'RETROSPECTIVE FIM Scores'!AR150</f>
        <v>1</v>
      </c>
      <c r="AS150" s="6">
        <f>'RETROSPECTIVE FIM Scores'!AS150</f>
        <v>4</v>
      </c>
      <c r="AT150" s="6">
        <f>'RETROSPECTIVE FIM Scores'!AT150</f>
        <v>0</v>
      </c>
      <c r="AU150" s="6">
        <f>'RETROSPECTIVE FIM Scores'!AU150</f>
        <v>0</v>
      </c>
      <c r="AV150" s="6">
        <f>'RETROSPECTIVE FIM Scores'!AV150</f>
        <v>1</v>
      </c>
      <c r="AW150" s="6">
        <f>'RETROSPECTIVE FIM Scores'!AW150</f>
        <v>1</v>
      </c>
      <c r="AX150" s="6">
        <f>'RETROSPECTIVE FIM Scores'!AX150</f>
        <v>0</v>
      </c>
      <c r="AY150" s="6">
        <f>'RETROSPECTIVE FIM Scores'!AY150</f>
        <v>4</v>
      </c>
      <c r="AZ150" s="6">
        <f>'RETROSPECTIVE FIM Scores'!AZ150</f>
        <v>1</v>
      </c>
      <c r="BA150" s="6">
        <f>'RETROSPECTIVE FIM Scores'!BA150</f>
        <v>0</v>
      </c>
      <c r="BB150" s="6">
        <f>'RETROSPECTIVE FIM Scores'!BB150</f>
        <v>0</v>
      </c>
      <c r="BC150" s="6">
        <f>'RETROSPECTIVE FIM Scores'!BC150</f>
        <v>-1</v>
      </c>
      <c r="BD150" s="6">
        <f>'RETROSPECTIVE FIM Scores'!BD150</f>
        <v>0</v>
      </c>
      <c r="BE150" s="6">
        <f>'RETROSPECTIVE FIM Scores'!BE150</f>
        <v>0</v>
      </c>
      <c r="BF150" s="18">
        <f t="shared" si="21"/>
        <v>1.4285714285714286</v>
      </c>
    </row>
    <row r="151" spans="1:58" x14ac:dyDescent="0.15">
      <c r="A151" s="8">
        <v>150</v>
      </c>
      <c r="B151" s="5" t="s">
        <v>318</v>
      </c>
      <c r="C151" s="14">
        <v>12529</v>
      </c>
      <c r="D151" s="14">
        <v>40983</v>
      </c>
      <c r="E151" s="16">
        <v>40990</v>
      </c>
      <c r="F151" s="17">
        <f t="shared" si="16"/>
        <v>77</v>
      </c>
      <c r="G151" s="2" t="s">
        <v>48</v>
      </c>
      <c r="H151" s="2" t="s">
        <v>135</v>
      </c>
      <c r="I151" s="2" t="s">
        <v>181</v>
      </c>
      <c r="J151">
        <v>1</v>
      </c>
      <c r="K151" s="41">
        <v>1</v>
      </c>
      <c r="M151" s="5">
        <f t="shared" si="17"/>
        <v>7</v>
      </c>
      <c r="N151" s="5">
        <f>'RETROSPECTIVE OMeq Intake'!A151</f>
        <v>833</v>
      </c>
      <c r="O151" s="20">
        <f>'RETROSPECTIVE OMeq Intake'!B151</f>
        <v>138.83333333333334</v>
      </c>
      <c r="P151" s="21">
        <f>'RETROSPECTIVE OMeq Intake'!C151</f>
        <v>-14.428571428571429</v>
      </c>
      <c r="Q151" s="21">
        <f>'RETROSPECTIVE OMeq Intake'!D151</f>
        <v>0.21788473176462217</v>
      </c>
      <c r="R151" s="9">
        <f>'RETROSPECTIVE OMeq Intake'!F151</f>
        <v>117</v>
      </c>
      <c r="S151" s="9">
        <f>LOOKUP(2,1/('RETROSPECTIVE OMeq Intake'!F151:AAC151&lt;&gt;""),'RETROSPECTIVE OMeq Intake'!F151:AAC151)</f>
        <v>40</v>
      </c>
      <c r="T151" s="9">
        <f t="shared" si="18"/>
        <v>77</v>
      </c>
      <c r="U151" s="18">
        <f t="shared" si="19"/>
        <v>11</v>
      </c>
      <c r="V151" s="20">
        <f>'RETROSPECTIVE Pain Scores'!A151</f>
        <v>8</v>
      </c>
      <c r="W151" s="20">
        <f>'RETROSPECTIVE Pain Scores'!B151</f>
        <v>8</v>
      </c>
      <c r="X151" s="18">
        <f>'RETROSPECTIVE Pain Scores'!C151</f>
        <v>6.4925373134328357</v>
      </c>
      <c r="Y151" s="18">
        <f>'RETROSPECTIVE Pain Scores'!D151</f>
        <v>7.0161290322580649</v>
      </c>
      <c r="Z151" s="20">
        <f>'RETROSPECTIVE Pain Scores'!E151</f>
        <v>5</v>
      </c>
      <c r="AA151" s="20">
        <f>'RETROSPECTIVE Pain Scores'!F151</f>
        <v>0</v>
      </c>
      <c r="AB151" s="20">
        <f>'RETROSPECTIVE Pain Scores'!G151</f>
        <v>4</v>
      </c>
      <c r="AC151" s="20">
        <f>'RETROSPECTIVE Pain Scores'!H151</f>
        <v>7</v>
      </c>
      <c r="AD151" s="20">
        <f>'RETROSPECTIVE Pain Scores'!I151</f>
        <v>2</v>
      </c>
      <c r="AE151" s="20">
        <f>'RETROSPECTIVE Pain Scores'!J151</f>
        <v>1</v>
      </c>
      <c r="AF151" s="20">
        <f>'RETROSPECTIVE Pain Scores'!K151</f>
        <v>6</v>
      </c>
      <c r="AG151" s="20">
        <f>'RETROSPECTIVE Pain Scores'!L151</f>
        <v>6</v>
      </c>
      <c r="AH151" s="20">
        <f>'RETROSPECTIVE Pain Scores'!M151</f>
        <v>18</v>
      </c>
      <c r="AI151" s="20">
        <f>'RETROSPECTIVE Pain Scores'!N151</f>
        <v>9</v>
      </c>
      <c r="AJ151" s="20">
        <f>'RETROSPECTIVE Pain Scores'!O151</f>
        <v>9</v>
      </c>
      <c r="AK151" s="6">
        <f>SUM('RETROSPECTIVE FIM Scores'!B151:S151)</f>
        <v>94</v>
      </c>
      <c r="AL151" s="6">
        <f>SUM('RETROSPECTIVE FIM Scores'!U151:AL151)</f>
        <v>115</v>
      </c>
      <c r="AM151" s="6">
        <f t="shared" si="20"/>
        <v>21</v>
      </c>
      <c r="AN151" s="6">
        <f>'RETROSPECTIVE FIM Scores'!AN151</f>
        <v>0</v>
      </c>
      <c r="AO151" s="6">
        <f>'RETROSPECTIVE FIM Scores'!AO151</f>
        <v>0</v>
      </c>
      <c r="AP151" s="6">
        <f>'RETROSPECTIVE FIM Scores'!AP151</f>
        <v>0</v>
      </c>
      <c r="AQ151" s="6">
        <f>'RETROSPECTIVE FIM Scores'!AQ151</f>
        <v>2</v>
      </c>
      <c r="AR151" s="6">
        <f>'RETROSPECTIVE FIM Scores'!AR151</f>
        <v>2</v>
      </c>
      <c r="AS151" s="6">
        <f>'RETROSPECTIVE FIM Scores'!AS151</f>
        <v>1</v>
      </c>
      <c r="AT151" s="6">
        <f>'RETROSPECTIVE FIM Scores'!AT151</f>
        <v>1</v>
      </c>
      <c r="AU151" s="6">
        <f>'RETROSPECTIVE FIM Scores'!AU151</f>
        <v>1</v>
      </c>
      <c r="AV151" s="6">
        <f>'RETROSPECTIVE FIM Scores'!AV151</f>
        <v>2</v>
      </c>
      <c r="AW151" s="6">
        <f>'RETROSPECTIVE FIM Scores'!AW151</f>
        <v>2</v>
      </c>
      <c r="AX151" s="6">
        <f>'RETROSPECTIVE FIM Scores'!AX151</f>
        <v>2</v>
      </c>
      <c r="AY151" s="6">
        <f>'RETROSPECTIVE FIM Scores'!AY151</f>
        <v>4</v>
      </c>
      <c r="AZ151" s="6">
        <f>'RETROSPECTIVE FIM Scores'!AZ151</f>
        <v>3</v>
      </c>
      <c r="BA151" s="6">
        <f>'RETROSPECTIVE FIM Scores'!BA151</f>
        <v>0</v>
      </c>
      <c r="BB151" s="6">
        <f>'RETROSPECTIVE FIM Scores'!BB151</f>
        <v>0</v>
      </c>
      <c r="BC151" s="6">
        <f>'RETROSPECTIVE FIM Scores'!BC151</f>
        <v>1</v>
      </c>
      <c r="BD151" s="6">
        <f>'RETROSPECTIVE FIM Scores'!BD151</f>
        <v>0</v>
      </c>
      <c r="BE151" s="6">
        <f>'RETROSPECTIVE FIM Scores'!BE151</f>
        <v>0</v>
      </c>
      <c r="BF151" s="18">
        <f t="shared" si="21"/>
        <v>3</v>
      </c>
    </row>
    <row r="152" spans="1:58" x14ac:dyDescent="0.15">
      <c r="A152" s="8">
        <v>151</v>
      </c>
      <c r="B152" s="5" t="s">
        <v>318</v>
      </c>
      <c r="C152" s="14">
        <v>14066</v>
      </c>
      <c r="D152" s="14">
        <v>40983</v>
      </c>
      <c r="E152" s="16">
        <v>40996</v>
      </c>
      <c r="F152" s="17">
        <f t="shared" si="16"/>
        <v>73</v>
      </c>
      <c r="G152" s="2" t="s">
        <v>280</v>
      </c>
      <c r="H152" s="2" t="s">
        <v>87</v>
      </c>
      <c r="I152" s="2" t="s">
        <v>88</v>
      </c>
      <c r="J152">
        <v>0</v>
      </c>
      <c r="K152" s="41">
        <v>1</v>
      </c>
      <c r="M152" s="5">
        <f t="shared" si="17"/>
        <v>13</v>
      </c>
      <c r="N152" s="5">
        <f>'RETROSPECTIVE OMeq Intake'!A152</f>
        <v>230</v>
      </c>
      <c r="O152" s="20">
        <f>'RETROSPECTIVE OMeq Intake'!B152</f>
        <v>19.166666666666668</v>
      </c>
      <c r="P152" s="21">
        <f>'RETROSPECTIVE OMeq Intake'!C152</f>
        <v>0.38461538461538464</v>
      </c>
      <c r="Q152" s="21">
        <f>'RETROSPECTIVE OMeq Intake'!D152</f>
        <v>0.23076923076923073</v>
      </c>
      <c r="R152" s="9">
        <f>'RETROSPECTIVE OMeq Intake'!F152</f>
        <v>10</v>
      </c>
      <c r="S152" s="9">
        <f>LOOKUP(2,1/('RETROSPECTIVE OMeq Intake'!F152:AAC152&lt;&gt;""),'RETROSPECTIVE OMeq Intake'!F152:AAC152)</f>
        <v>20</v>
      </c>
      <c r="T152" s="9">
        <f t="shared" si="18"/>
        <v>-10</v>
      </c>
      <c r="U152" s="18">
        <f t="shared" si="19"/>
        <v>-0.76923076923076927</v>
      </c>
      <c r="V152" s="20">
        <f>'RETROSPECTIVE Pain Scores'!A152</f>
        <v>0</v>
      </c>
      <c r="W152" s="20">
        <f>'RETROSPECTIVE Pain Scores'!B152</f>
        <v>8</v>
      </c>
      <c r="X152" s="18">
        <f>'RETROSPECTIVE Pain Scores'!C152</f>
        <v>1.7358490566037736</v>
      </c>
      <c r="Y152" s="18">
        <f>'RETROSPECTIVE Pain Scores'!D152</f>
        <v>5.75</v>
      </c>
      <c r="Z152" s="20">
        <f>'RETROSPECTIVE Pain Scores'!E152</f>
        <v>37</v>
      </c>
      <c r="AA152" s="20">
        <f>'RETROSPECTIVE Pain Scores'!F152</f>
        <v>0</v>
      </c>
      <c r="AB152" s="20">
        <f>'RETROSPECTIVE Pain Scores'!G152</f>
        <v>1</v>
      </c>
      <c r="AC152" s="20">
        <f>'RETROSPECTIVE Pain Scores'!H152</f>
        <v>2</v>
      </c>
      <c r="AD152" s="20">
        <f>'RETROSPECTIVE Pain Scores'!I152</f>
        <v>1</v>
      </c>
      <c r="AE152" s="20">
        <f>'RETROSPECTIVE Pain Scores'!J152</f>
        <v>4</v>
      </c>
      <c r="AF152" s="20">
        <f>'RETROSPECTIVE Pain Scores'!K152</f>
        <v>1</v>
      </c>
      <c r="AG152" s="20">
        <f>'RETROSPECTIVE Pain Scores'!L152</f>
        <v>2</v>
      </c>
      <c r="AH152" s="20">
        <f>'RETROSPECTIVE Pain Scores'!M152</f>
        <v>5</v>
      </c>
      <c r="AI152" s="20">
        <f>'RETROSPECTIVE Pain Scores'!N152</f>
        <v>0</v>
      </c>
      <c r="AJ152" s="20">
        <f>'RETROSPECTIVE Pain Scores'!O152</f>
        <v>0</v>
      </c>
      <c r="AK152" s="6">
        <f>SUM('RETROSPECTIVE FIM Scores'!B152:S152)</f>
        <v>48</v>
      </c>
      <c r="AL152" s="6">
        <f>SUM('RETROSPECTIVE FIM Scores'!U152:AL152)</f>
        <v>74</v>
      </c>
      <c r="AM152" s="6">
        <f t="shared" si="20"/>
        <v>26</v>
      </c>
      <c r="AN152" s="6">
        <f>'RETROSPECTIVE FIM Scores'!AN152</f>
        <v>0</v>
      </c>
      <c r="AO152" s="6">
        <f>'RETROSPECTIVE FIM Scores'!AO152</f>
        <v>4</v>
      </c>
      <c r="AP152" s="6">
        <f>'RETROSPECTIVE FIM Scores'!AP152</f>
        <v>0</v>
      </c>
      <c r="AQ152" s="6">
        <f>'RETROSPECTIVE FIM Scores'!AQ152</f>
        <v>1</v>
      </c>
      <c r="AR152" s="6">
        <f>'RETROSPECTIVE FIM Scores'!AR152</f>
        <v>3</v>
      </c>
      <c r="AS152" s="6">
        <f>'RETROSPECTIVE FIM Scores'!AS152</f>
        <v>3</v>
      </c>
      <c r="AT152" s="6">
        <f>'RETROSPECTIVE FIM Scores'!AT152</f>
        <v>3</v>
      </c>
      <c r="AU152" s="6">
        <f>'RETROSPECTIVE FIM Scores'!AU152</f>
        <v>3</v>
      </c>
      <c r="AV152" s="6">
        <f>'RETROSPECTIVE FIM Scores'!AV152</f>
        <v>0</v>
      </c>
      <c r="AW152" s="6">
        <f>'RETROSPECTIVE FIM Scores'!AW152</f>
        <v>1</v>
      </c>
      <c r="AX152" s="6">
        <f>'RETROSPECTIVE FIM Scores'!AX152</f>
        <v>2</v>
      </c>
      <c r="AY152" s="6">
        <f>'RETROSPECTIVE FIM Scores'!AY152</f>
        <v>1</v>
      </c>
      <c r="AZ152" s="6">
        <f>'RETROSPECTIVE FIM Scores'!AZ152</f>
        <v>1</v>
      </c>
      <c r="BA152" s="6">
        <f>'RETROSPECTIVE FIM Scores'!BA152</f>
        <v>1</v>
      </c>
      <c r="BB152" s="6">
        <f>'RETROSPECTIVE FIM Scores'!BB152</f>
        <v>2</v>
      </c>
      <c r="BC152" s="6">
        <f>'RETROSPECTIVE FIM Scores'!BC152</f>
        <v>0</v>
      </c>
      <c r="BD152" s="6">
        <f>'RETROSPECTIVE FIM Scores'!BD152</f>
        <v>0</v>
      </c>
      <c r="BE152" s="6">
        <f>'RETROSPECTIVE FIM Scores'!BE152</f>
        <v>1</v>
      </c>
      <c r="BF152" s="18">
        <f t="shared" si="21"/>
        <v>2</v>
      </c>
    </row>
    <row r="153" spans="1:58" x14ac:dyDescent="0.15">
      <c r="A153" s="8">
        <v>152</v>
      </c>
      <c r="B153" s="5" t="s">
        <v>318</v>
      </c>
      <c r="C153" s="14">
        <v>16107</v>
      </c>
      <c r="D153" s="14">
        <v>40983</v>
      </c>
      <c r="E153" s="16">
        <v>40991</v>
      </c>
      <c r="F153" s="17">
        <f t="shared" si="16"/>
        <v>68</v>
      </c>
      <c r="G153" s="2" t="s">
        <v>48</v>
      </c>
      <c r="H153" s="2" t="s">
        <v>135</v>
      </c>
      <c r="I153" s="2" t="s">
        <v>181</v>
      </c>
      <c r="J153">
        <v>1</v>
      </c>
      <c r="K153" s="41">
        <v>0</v>
      </c>
      <c r="M153" s="5">
        <f t="shared" si="17"/>
        <v>8</v>
      </c>
      <c r="N153" s="5">
        <f>'RETROSPECTIVE OMeq Intake'!A153</f>
        <v>156</v>
      </c>
      <c r="O153" s="20">
        <f>'RETROSPECTIVE OMeq Intake'!B153</f>
        <v>22.285714285714285</v>
      </c>
      <c r="P153" s="21">
        <f>'RETROSPECTIVE OMeq Intake'!C153</f>
        <v>0.42857142857142883</v>
      </c>
      <c r="Q153" s="21">
        <f>'RETROSPECTIVE OMeq Intake'!D153</f>
        <v>4.0322580645161333E-3</v>
      </c>
      <c r="R153" s="9">
        <f>'RETROSPECTIVE OMeq Intake'!F153</f>
        <v>0</v>
      </c>
      <c r="S153" s="9">
        <f>LOOKUP(2,1/('RETROSPECTIVE OMeq Intake'!F153:AAC153&lt;&gt;""),'RETROSPECTIVE OMeq Intake'!F153:AAC153)</f>
        <v>12</v>
      </c>
      <c r="T153" s="9">
        <f t="shared" si="18"/>
        <v>-12</v>
      </c>
      <c r="U153" s="18">
        <f t="shared" si="19"/>
        <v>-1.5</v>
      </c>
      <c r="V153" s="20">
        <f>'RETROSPECTIVE Pain Scores'!A153</f>
        <v>0</v>
      </c>
      <c r="W153" s="20">
        <f>'RETROSPECTIVE Pain Scores'!B153</f>
        <v>7</v>
      </c>
      <c r="X153" s="18">
        <f>'RETROSPECTIVE Pain Scores'!C153</f>
        <v>2.8852459016393444</v>
      </c>
      <c r="Y153" s="18">
        <f>'RETROSPECTIVE Pain Scores'!D153</f>
        <v>5.5</v>
      </c>
      <c r="Z153" s="20">
        <f>'RETROSPECTIVE Pain Scores'!E153</f>
        <v>29</v>
      </c>
      <c r="AA153" s="20">
        <f>'RETROSPECTIVE Pain Scores'!F153</f>
        <v>1</v>
      </c>
      <c r="AB153" s="20">
        <f>'RETROSPECTIVE Pain Scores'!G153</f>
        <v>1</v>
      </c>
      <c r="AC153" s="20">
        <f>'RETROSPECTIVE Pain Scores'!H153</f>
        <v>4</v>
      </c>
      <c r="AD153" s="20">
        <f>'RETROSPECTIVE Pain Scores'!I153</f>
        <v>4</v>
      </c>
      <c r="AE153" s="20">
        <f>'RETROSPECTIVE Pain Scores'!J153</f>
        <v>4</v>
      </c>
      <c r="AF153" s="20">
        <f>'RETROSPECTIVE Pain Scores'!K153</f>
        <v>4</v>
      </c>
      <c r="AG153" s="20">
        <f>'RETROSPECTIVE Pain Scores'!L153</f>
        <v>11</v>
      </c>
      <c r="AH153" s="20">
        <f>'RETROSPECTIVE Pain Scores'!M153</f>
        <v>3</v>
      </c>
      <c r="AI153" s="20">
        <f>'RETROSPECTIVE Pain Scores'!N153</f>
        <v>0</v>
      </c>
      <c r="AJ153" s="20">
        <f>'RETROSPECTIVE Pain Scores'!O153</f>
        <v>0</v>
      </c>
      <c r="AK153" s="6">
        <f>SUM('RETROSPECTIVE FIM Scores'!B153:S153)</f>
        <v>64</v>
      </c>
      <c r="AL153" s="6">
        <f>SUM('RETROSPECTIVE FIM Scores'!U153:AL153)</f>
        <v>85</v>
      </c>
      <c r="AM153" s="6">
        <f t="shared" si="20"/>
        <v>21</v>
      </c>
      <c r="AN153" s="6">
        <f>'RETROSPECTIVE FIM Scores'!AN153</f>
        <v>1</v>
      </c>
      <c r="AO153" s="6">
        <f>'RETROSPECTIVE FIM Scores'!AO153</f>
        <v>5</v>
      </c>
      <c r="AP153" s="6">
        <f>'RETROSPECTIVE FIM Scores'!AP153</f>
        <v>0</v>
      </c>
      <c r="AQ153" s="6">
        <f>'RETROSPECTIVE FIM Scores'!AQ153</f>
        <v>3</v>
      </c>
      <c r="AR153" s="6">
        <f>'RETROSPECTIVE FIM Scores'!AR153</f>
        <v>1</v>
      </c>
      <c r="AS153" s="6">
        <f>'RETROSPECTIVE FIM Scores'!AS153</f>
        <v>0</v>
      </c>
      <c r="AT153" s="6">
        <f>'RETROSPECTIVE FIM Scores'!AT153</f>
        <v>0</v>
      </c>
      <c r="AU153" s="6">
        <f>'RETROSPECTIVE FIM Scores'!AU153</f>
        <v>1</v>
      </c>
      <c r="AV153" s="6">
        <f>'RETROSPECTIVE FIM Scores'!AV153</f>
        <v>2</v>
      </c>
      <c r="AW153" s="6">
        <f>'RETROSPECTIVE FIM Scores'!AW153</f>
        <v>0</v>
      </c>
      <c r="AX153" s="6">
        <f>'RETROSPECTIVE FIM Scores'!AX153</f>
        <v>2</v>
      </c>
      <c r="AY153" s="6">
        <f>'RETROSPECTIVE FIM Scores'!AY153</f>
        <v>2</v>
      </c>
      <c r="AZ153" s="6">
        <f>'RETROSPECTIVE FIM Scores'!AZ153</f>
        <v>3</v>
      </c>
      <c r="BA153" s="6">
        <f>'RETROSPECTIVE FIM Scores'!BA153</f>
        <v>1</v>
      </c>
      <c r="BB153" s="6">
        <f>'RETROSPECTIVE FIM Scores'!BB153</f>
        <v>0</v>
      </c>
      <c r="BC153" s="6">
        <f>'RETROSPECTIVE FIM Scores'!BC153</f>
        <v>0</v>
      </c>
      <c r="BD153" s="6">
        <f>'RETROSPECTIVE FIM Scores'!BD153</f>
        <v>0</v>
      </c>
      <c r="BE153" s="6">
        <f>'RETROSPECTIVE FIM Scores'!BE153</f>
        <v>0</v>
      </c>
      <c r="BF153" s="18">
        <f t="shared" si="21"/>
        <v>2.625</v>
      </c>
    </row>
    <row r="154" spans="1:58" x14ac:dyDescent="0.15">
      <c r="A154" s="8">
        <v>153</v>
      </c>
      <c r="B154" s="5" t="s">
        <v>318</v>
      </c>
      <c r="C154" s="14">
        <v>17029</v>
      </c>
      <c r="D154" s="14">
        <v>40982</v>
      </c>
      <c r="E154" s="16">
        <v>40996</v>
      </c>
      <c r="F154" s="17">
        <f t="shared" si="16"/>
        <v>65</v>
      </c>
      <c r="G154" s="2" t="s">
        <v>48</v>
      </c>
      <c r="H154" s="2" t="s">
        <v>74</v>
      </c>
      <c r="I154" s="2" t="s">
        <v>281</v>
      </c>
      <c r="J154">
        <v>0</v>
      </c>
      <c r="K154" s="41">
        <v>0</v>
      </c>
      <c r="M154" s="5">
        <f t="shared" si="17"/>
        <v>14</v>
      </c>
      <c r="N154" s="5">
        <f>'RETROSPECTIVE OMeq Intake'!A154</f>
        <v>20</v>
      </c>
      <c r="O154" s="20">
        <f>'RETROSPECTIVE OMeq Intake'!B154</f>
        <v>1.5384615384615385</v>
      </c>
      <c r="P154" s="21">
        <f>'RETROSPECTIVE OMeq Intake'!C154</f>
        <v>-0.21978021978021983</v>
      </c>
      <c r="Q154" s="21">
        <f>'RETROSPECTIVE OMeq Intake'!D154</f>
        <v>0.12698412698412703</v>
      </c>
      <c r="R154" s="9">
        <f>'RETROSPECTIVE OMeq Intake'!F154</f>
        <v>5</v>
      </c>
      <c r="S154" s="9">
        <f>LOOKUP(2,1/('RETROSPECTIVE OMeq Intake'!F154:AAC154&lt;&gt;""),'RETROSPECTIVE OMeq Intake'!F154:AAC154)</f>
        <v>0</v>
      </c>
      <c r="T154" s="9">
        <f t="shared" si="18"/>
        <v>5</v>
      </c>
      <c r="U154" s="18">
        <f t="shared" si="19"/>
        <v>0.35714285714285715</v>
      </c>
      <c r="V154" s="20">
        <f>'RETROSPECTIVE Pain Scores'!A154</f>
        <v>0</v>
      </c>
      <c r="W154" s="20">
        <f>'RETROSPECTIVE Pain Scores'!B154</f>
        <v>5</v>
      </c>
      <c r="X154" s="18">
        <f>'RETROSPECTIVE Pain Scores'!C154</f>
        <v>0.6785714285714286</v>
      </c>
      <c r="Y154" s="18">
        <f>'RETROSPECTIVE Pain Scores'!D154</f>
        <v>6.333333333333333</v>
      </c>
      <c r="Z154" s="20">
        <f>'RETROSPECTIVE Pain Scores'!E154</f>
        <v>25</v>
      </c>
      <c r="AA154" s="20">
        <f>'RETROSPECTIVE Pain Scores'!F154</f>
        <v>0</v>
      </c>
      <c r="AB154" s="20">
        <f>'RETROSPECTIVE Pain Scores'!G154</f>
        <v>0</v>
      </c>
      <c r="AC154" s="20">
        <f>'RETROSPECTIVE Pain Scores'!H154</f>
        <v>0</v>
      </c>
      <c r="AD154" s="20">
        <f>'RETROSPECTIVE Pain Scores'!I154</f>
        <v>0</v>
      </c>
      <c r="AE154" s="20">
        <f>'RETROSPECTIVE Pain Scores'!J154</f>
        <v>2</v>
      </c>
      <c r="AF154" s="20">
        <f>'RETROSPECTIVE Pain Scores'!K154</f>
        <v>0</v>
      </c>
      <c r="AG154" s="20">
        <f>'RETROSPECTIVE Pain Scores'!L154</f>
        <v>0</v>
      </c>
      <c r="AH154" s="20">
        <f>'RETROSPECTIVE Pain Scores'!M154</f>
        <v>0</v>
      </c>
      <c r="AI154" s="20">
        <f>'RETROSPECTIVE Pain Scores'!N154</f>
        <v>1</v>
      </c>
      <c r="AJ154" s="20">
        <f>'RETROSPECTIVE Pain Scores'!O154</f>
        <v>0</v>
      </c>
      <c r="AK154" s="6">
        <f>SUM('RETROSPECTIVE FIM Scores'!B154:S154)</f>
        <v>62</v>
      </c>
      <c r="AL154" s="6">
        <f>SUM('RETROSPECTIVE FIM Scores'!U154:AL154)</f>
        <v>87</v>
      </c>
      <c r="AM154" s="6">
        <f t="shared" si="20"/>
        <v>25</v>
      </c>
      <c r="AN154" s="6">
        <f>'RETROSPECTIVE FIM Scores'!AN154</f>
        <v>0</v>
      </c>
      <c r="AO154" s="6">
        <f>'RETROSPECTIVE FIM Scores'!AO154</f>
        <v>-5</v>
      </c>
      <c r="AP154" s="6">
        <f>'RETROSPECTIVE FIM Scores'!AP154</f>
        <v>0</v>
      </c>
      <c r="AQ154" s="6">
        <f>'RETROSPECTIVE FIM Scores'!AQ154</f>
        <v>2</v>
      </c>
      <c r="AR154" s="6">
        <f>'RETROSPECTIVE FIM Scores'!AR154</f>
        <v>1</v>
      </c>
      <c r="AS154" s="6">
        <f>'RETROSPECTIVE FIM Scores'!AS154</f>
        <v>2</v>
      </c>
      <c r="AT154" s="6">
        <f>'RETROSPECTIVE FIM Scores'!AT154</f>
        <v>4</v>
      </c>
      <c r="AU154" s="6">
        <f>'RETROSPECTIVE FIM Scores'!AU154</f>
        <v>5</v>
      </c>
      <c r="AV154" s="6">
        <f>'RETROSPECTIVE FIM Scores'!AV154</f>
        <v>2</v>
      </c>
      <c r="AW154" s="6">
        <f>'RETROSPECTIVE FIM Scores'!AW154</f>
        <v>1</v>
      </c>
      <c r="AX154" s="6">
        <f>'RETROSPECTIVE FIM Scores'!AX154</f>
        <v>5</v>
      </c>
      <c r="AY154" s="6">
        <f>'RETROSPECTIVE FIM Scores'!AY154</f>
        <v>5</v>
      </c>
      <c r="AZ154" s="6">
        <f>'RETROSPECTIVE FIM Scores'!AZ154</f>
        <v>1</v>
      </c>
      <c r="BA154" s="6">
        <f>'RETROSPECTIVE FIM Scores'!BA154</f>
        <v>0</v>
      </c>
      <c r="BB154" s="6">
        <f>'RETROSPECTIVE FIM Scores'!BB154</f>
        <v>0</v>
      </c>
      <c r="BC154" s="6">
        <f>'RETROSPECTIVE FIM Scores'!BC154</f>
        <v>1</v>
      </c>
      <c r="BD154" s="6">
        <f>'RETROSPECTIVE FIM Scores'!BD154</f>
        <v>0</v>
      </c>
      <c r="BE154" s="6">
        <f>'RETROSPECTIVE FIM Scores'!BE154</f>
        <v>1</v>
      </c>
      <c r="BF154" s="18">
        <f t="shared" si="21"/>
        <v>1.7857142857142858</v>
      </c>
    </row>
    <row r="155" spans="1:58" x14ac:dyDescent="0.15">
      <c r="A155" s="8">
        <v>154</v>
      </c>
      <c r="B155" s="5" t="s">
        <v>318</v>
      </c>
      <c r="C155" s="14">
        <v>13911</v>
      </c>
      <c r="D155" s="14">
        <v>40978</v>
      </c>
      <c r="E155" s="16">
        <v>40985</v>
      </c>
      <c r="F155" s="17">
        <f t="shared" si="16"/>
        <v>74</v>
      </c>
      <c r="G155" s="2" t="s">
        <v>280</v>
      </c>
      <c r="H155" s="2" t="s">
        <v>128</v>
      </c>
      <c r="I155" s="2" t="s">
        <v>129</v>
      </c>
      <c r="J155">
        <v>0</v>
      </c>
      <c r="K155" s="41">
        <v>0</v>
      </c>
      <c r="M155" s="5">
        <f t="shared" si="17"/>
        <v>7</v>
      </c>
      <c r="N155" s="5">
        <f>'RETROSPECTIVE OMeq Intake'!A155</f>
        <v>310</v>
      </c>
      <c r="O155" s="20">
        <f>'RETROSPECTIVE OMeq Intake'!B155</f>
        <v>51.666666666666664</v>
      </c>
      <c r="P155" s="21">
        <f>'RETROSPECTIVE OMeq Intake'!C155</f>
        <v>-9.4285714285714288</v>
      </c>
      <c r="Q155" s="21">
        <f>'RETROSPECTIVE OMeq Intake'!D155</f>
        <v>0.62646212847555149</v>
      </c>
      <c r="R155" s="9">
        <f>'RETROSPECTIVE OMeq Intake'!F155</f>
        <v>80</v>
      </c>
      <c r="S155" s="9">
        <f>LOOKUP(2,1/('RETROSPECTIVE OMeq Intake'!F155:AAC155&lt;&gt;""),'RETROSPECTIVE OMeq Intake'!F155:AAC155)</f>
        <v>40</v>
      </c>
      <c r="T155" s="9">
        <f t="shared" si="18"/>
        <v>40</v>
      </c>
      <c r="U155" s="18">
        <f t="shared" si="19"/>
        <v>5.7142857142857144</v>
      </c>
      <c r="V155" s="20">
        <f>'RETROSPECTIVE Pain Scores'!A155</f>
        <v>0</v>
      </c>
      <c r="W155" s="20">
        <f>'RETROSPECTIVE Pain Scores'!B155</f>
        <v>2</v>
      </c>
      <c r="X155" s="18">
        <f>'RETROSPECTIVE Pain Scores'!C155</f>
        <v>3.1864406779661016</v>
      </c>
      <c r="Y155" s="18">
        <f>'RETROSPECTIVE Pain Scores'!D155</f>
        <v>5.2222222222222223</v>
      </c>
      <c r="Z155" s="20">
        <f>'RETROSPECTIVE Pain Scores'!E155</f>
        <v>23</v>
      </c>
      <c r="AA155" s="20">
        <f>'RETROSPECTIVE Pain Scores'!F155</f>
        <v>1</v>
      </c>
      <c r="AB155" s="20">
        <f>'RETROSPECTIVE Pain Scores'!G155</f>
        <v>12</v>
      </c>
      <c r="AC155" s="20">
        <f>'RETROSPECTIVE Pain Scores'!H155</f>
        <v>0</v>
      </c>
      <c r="AD155" s="20">
        <f>'RETROSPECTIVE Pain Scores'!I155</f>
        <v>0</v>
      </c>
      <c r="AE155" s="20">
        <f>'RETROSPECTIVE Pain Scores'!J155</f>
        <v>6</v>
      </c>
      <c r="AF155" s="20">
        <f>'RETROSPECTIVE Pain Scores'!K155</f>
        <v>1</v>
      </c>
      <c r="AG155" s="20">
        <f>'RETROSPECTIVE Pain Scores'!L155</f>
        <v>3</v>
      </c>
      <c r="AH155" s="20">
        <f>'RETROSPECTIVE Pain Scores'!M155</f>
        <v>12</v>
      </c>
      <c r="AI155" s="20">
        <f>'RETROSPECTIVE Pain Scores'!N155</f>
        <v>0</v>
      </c>
      <c r="AJ155" s="20">
        <f>'RETROSPECTIVE Pain Scores'!O155</f>
        <v>1</v>
      </c>
      <c r="AK155" s="6">
        <f>SUM('RETROSPECTIVE FIM Scores'!B155:S155)</f>
        <v>86</v>
      </c>
      <c r="AL155" s="6">
        <f>SUM('RETROSPECTIVE FIM Scores'!U155:AL155)</f>
        <v>105</v>
      </c>
      <c r="AM155" s="6">
        <f t="shared" si="20"/>
        <v>19</v>
      </c>
      <c r="AN155" s="6">
        <f>'RETROSPECTIVE FIM Scores'!AN155</f>
        <v>-1</v>
      </c>
      <c r="AO155" s="6">
        <f>'RETROSPECTIVE FIM Scores'!AO155</f>
        <v>0</v>
      </c>
      <c r="AP155" s="6">
        <f>'RETROSPECTIVE FIM Scores'!AP155</f>
        <v>0</v>
      </c>
      <c r="AQ155" s="6">
        <f>'RETROSPECTIVE FIM Scores'!AQ155</f>
        <v>2</v>
      </c>
      <c r="AR155" s="6">
        <f>'RETROSPECTIVE FIM Scores'!AR155</f>
        <v>2</v>
      </c>
      <c r="AS155" s="6">
        <f>'RETROSPECTIVE FIM Scores'!AS155</f>
        <v>2</v>
      </c>
      <c r="AT155" s="6">
        <f>'RETROSPECTIVE FIM Scores'!AT155</f>
        <v>4</v>
      </c>
      <c r="AU155" s="6">
        <f>'RETROSPECTIVE FIM Scores'!AU155</f>
        <v>2</v>
      </c>
      <c r="AV155" s="6">
        <f>'RETROSPECTIVE FIM Scores'!AV155</f>
        <v>2</v>
      </c>
      <c r="AW155" s="6">
        <f>'RETROSPECTIVE FIM Scores'!AW155</f>
        <v>2</v>
      </c>
      <c r="AX155" s="6">
        <f>'RETROSPECTIVE FIM Scores'!AX155</f>
        <v>0</v>
      </c>
      <c r="AY155" s="6">
        <f>'RETROSPECTIVE FIM Scores'!AY155</f>
        <v>0</v>
      </c>
      <c r="AZ155" s="6">
        <f>'RETROSPECTIVE FIM Scores'!AZ155</f>
        <v>0</v>
      </c>
      <c r="BA155" s="6">
        <f>'RETROSPECTIVE FIM Scores'!BA155</f>
        <v>2</v>
      </c>
      <c r="BB155" s="6">
        <f>'RETROSPECTIVE FIM Scores'!BB155</f>
        <v>0</v>
      </c>
      <c r="BC155" s="6">
        <f>'RETROSPECTIVE FIM Scores'!BC155</f>
        <v>0</v>
      </c>
      <c r="BD155" s="6">
        <f>'RETROSPECTIVE FIM Scores'!BD155</f>
        <v>2</v>
      </c>
      <c r="BE155" s="6">
        <f>'RETROSPECTIVE FIM Scores'!BE155</f>
        <v>0</v>
      </c>
      <c r="BF155" s="18">
        <f t="shared" si="21"/>
        <v>2.7142857142857144</v>
      </c>
    </row>
    <row r="156" spans="1:58" x14ac:dyDescent="0.15">
      <c r="V156" s="20"/>
      <c r="W156" s="20"/>
    </row>
    <row r="157" spans="1:58" x14ac:dyDescent="0.15">
      <c r="V157" s="20"/>
      <c r="W157" s="20"/>
    </row>
    <row r="158" spans="1:58" x14ac:dyDescent="0.15">
      <c r="V158" s="20"/>
      <c r="W158" s="20"/>
    </row>
    <row r="159" spans="1:58" x14ac:dyDescent="0.15">
      <c r="V159" s="20"/>
      <c r="W159" s="20"/>
    </row>
    <row r="160" spans="1:58" x14ac:dyDescent="0.15">
      <c r="U160" s="21"/>
      <c r="V160" s="20"/>
      <c r="W160" s="20"/>
    </row>
    <row r="161" spans="22:23" x14ac:dyDescent="0.15">
      <c r="V161" s="20"/>
      <c r="W161" s="20"/>
    </row>
    <row r="162" spans="22:23" x14ac:dyDescent="0.15">
      <c r="V162" s="20"/>
      <c r="W162" s="20"/>
    </row>
    <row r="163" spans="22:23" x14ac:dyDescent="0.15">
      <c r="V163" s="20"/>
      <c r="W163" s="20"/>
    </row>
    <row r="164" spans="22:23" x14ac:dyDescent="0.15">
      <c r="V164" s="20"/>
      <c r="W164" s="20"/>
    </row>
    <row r="165" spans="22:23" x14ac:dyDescent="0.15">
      <c r="V165" s="20"/>
      <c r="W165" s="20"/>
    </row>
    <row r="166" spans="22:23" x14ac:dyDescent="0.15">
      <c r="V166" s="20"/>
      <c r="W166" s="20"/>
    </row>
    <row r="167" spans="22:23" x14ac:dyDescent="0.15">
      <c r="V167" s="20"/>
      <c r="W167" s="20"/>
    </row>
    <row r="168" spans="22:23" x14ac:dyDescent="0.15">
      <c r="V168" s="20"/>
      <c r="W168" s="20"/>
    </row>
    <row r="169" spans="22:23" x14ac:dyDescent="0.15">
      <c r="V169" s="20"/>
      <c r="W169" s="20"/>
    </row>
    <row r="170" spans="22:23" x14ac:dyDescent="0.15">
      <c r="V170" s="20"/>
      <c r="W170" s="20"/>
    </row>
    <row r="171" spans="22:23" x14ac:dyDescent="0.15">
      <c r="V171" s="20"/>
      <c r="W171" s="20"/>
    </row>
    <row r="172" spans="22:23" x14ac:dyDescent="0.15">
      <c r="V172" s="20"/>
      <c r="W172" s="20"/>
    </row>
    <row r="173" spans="22:23" x14ac:dyDescent="0.15">
      <c r="V173" s="20"/>
      <c r="W173" s="20"/>
    </row>
    <row r="174" spans="22:23" x14ac:dyDescent="0.15">
      <c r="V174" s="20"/>
      <c r="W174" s="20"/>
    </row>
    <row r="175" spans="22:23" x14ac:dyDescent="0.15">
      <c r="V175" s="20"/>
      <c r="W175" s="20"/>
    </row>
    <row r="176" spans="22:23" x14ac:dyDescent="0.15">
      <c r="V176" s="20"/>
      <c r="W176" s="20"/>
    </row>
    <row r="177" spans="22:23" x14ac:dyDescent="0.15">
      <c r="V177" s="20"/>
      <c r="W177" s="20"/>
    </row>
    <row r="178" spans="22:23" x14ac:dyDescent="0.15">
      <c r="V178" s="20"/>
      <c r="W178" s="20"/>
    </row>
    <row r="179" spans="22:23" x14ac:dyDescent="0.15">
      <c r="V179" s="20"/>
      <c r="W179" s="20"/>
    </row>
    <row r="180" spans="22:23" x14ac:dyDescent="0.15">
      <c r="V180" s="20"/>
      <c r="W180" s="20"/>
    </row>
    <row r="181" spans="22:23" x14ac:dyDescent="0.15">
      <c r="V181" s="20"/>
      <c r="W181" s="20"/>
    </row>
    <row r="182" spans="22:23" x14ac:dyDescent="0.15">
      <c r="V182" s="20"/>
      <c r="W182" s="20"/>
    </row>
    <row r="183" spans="22:23" x14ac:dyDescent="0.15">
      <c r="V183" s="20"/>
      <c r="W183" s="20"/>
    </row>
    <row r="184" spans="22:23" x14ac:dyDescent="0.15">
      <c r="V184" s="20"/>
      <c r="W184" s="20"/>
    </row>
    <row r="185" spans="22:23" x14ac:dyDescent="0.15">
      <c r="V185" s="20"/>
      <c r="W185" s="20"/>
    </row>
    <row r="186" spans="22:23" x14ac:dyDescent="0.15">
      <c r="V186" s="20"/>
      <c r="W186" s="20"/>
    </row>
    <row r="187" spans="22:23" x14ac:dyDescent="0.15">
      <c r="V187" s="20"/>
      <c r="W187" s="20"/>
    </row>
    <row r="188" spans="22:23" x14ac:dyDescent="0.15">
      <c r="V188" s="20"/>
      <c r="W188" s="20"/>
    </row>
    <row r="189" spans="22:23" x14ac:dyDescent="0.15">
      <c r="V189" s="20"/>
      <c r="W189" s="20"/>
    </row>
    <row r="190" spans="22:23" x14ac:dyDescent="0.15">
      <c r="V190" s="20"/>
      <c r="W190" s="20"/>
    </row>
    <row r="191" spans="22:23" x14ac:dyDescent="0.15">
      <c r="V191" s="20"/>
      <c r="W191" s="20"/>
    </row>
    <row r="192" spans="22:23" x14ac:dyDescent="0.15">
      <c r="V192" s="20"/>
      <c r="W192" s="20"/>
    </row>
    <row r="193" spans="22:23" x14ac:dyDescent="0.15">
      <c r="V193" s="20"/>
      <c r="W193" s="20"/>
    </row>
    <row r="194" spans="22:23" x14ac:dyDescent="0.15">
      <c r="V194" s="20"/>
      <c r="W194" s="20"/>
    </row>
    <row r="195" spans="22:23" x14ac:dyDescent="0.15">
      <c r="V195" s="20"/>
      <c r="W195" s="20"/>
    </row>
    <row r="196" spans="22:23" x14ac:dyDescent="0.15">
      <c r="V196" s="20"/>
      <c r="W196" s="20"/>
    </row>
    <row r="197" spans="22:23" x14ac:dyDescent="0.15">
      <c r="V197" s="20"/>
      <c r="W197" s="20"/>
    </row>
    <row r="198" spans="22:23" x14ac:dyDescent="0.15">
      <c r="V198" s="20"/>
      <c r="W198" s="20"/>
    </row>
    <row r="199" spans="22:23" x14ac:dyDescent="0.15">
      <c r="V199" s="20"/>
      <c r="W199" s="20"/>
    </row>
    <row r="200" spans="22:23" x14ac:dyDescent="0.15">
      <c r="V200" s="20"/>
      <c r="W200" s="20"/>
    </row>
    <row r="201" spans="22:23" x14ac:dyDescent="0.15">
      <c r="V201" s="20"/>
      <c r="W201" s="20"/>
    </row>
    <row r="202" spans="22:23" x14ac:dyDescent="0.15">
      <c r="V202" s="20"/>
      <c r="W202" s="20"/>
    </row>
    <row r="203" spans="22:23" x14ac:dyDescent="0.15">
      <c r="V203" s="20"/>
      <c r="W203" s="20"/>
    </row>
    <row r="204" spans="22:23" x14ac:dyDescent="0.15">
      <c r="V204" s="20"/>
      <c r="W204" s="20"/>
    </row>
    <row r="205" spans="22:23" x14ac:dyDescent="0.15">
      <c r="V205" s="20"/>
      <c r="W205" s="20"/>
    </row>
    <row r="206" spans="22:23" x14ac:dyDescent="0.15">
      <c r="V206" s="20"/>
      <c r="W206" s="20"/>
    </row>
    <row r="207" spans="22:23" x14ac:dyDescent="0.15">
      <c r="V207" s="20"/>
      <c r="W207" s="20"/>
    </row>
    <row r="208" spans="22:23" x14ac:dyDescent="0.15">
      <c r="V208" s="20"/>
      <c r="W208" s="20"/>
    </row>
    <row r="209" spans="22:23" x14ac:dyDescent="0.15">
      <c r="V209" s="20"/>
      <c r="W209" s="20"/>
    </row>
    <row r="210" spans="22:23" x14ac:dyDescent="0.15">
      <c r="V210" s="20"/>
      <c r="W210" s="20"/>
    </row>
    <row r="211" spans="22:23" x14ac:dyDescent="0.15">
      <c r="V211" s="20"/>
      <c r="W211" s="20"/>
    </row>
    <row r="212" spans="22:23" x14ac:dyDescent="0.15">
      <c r="V212" s="20"/>
      <c r="W212" s="20"/>
    </row>
    <row r="213" spans="22:23" x14ac:dyDescent="0.15">
      <c r="V213" s="20"/>
      <c r="W213" s="20"/>
    </row>
    <row r="214" spans="22:23" x14ac:dyDescent="0.15">
      <c r="V214" s="20"/>
      <c r="W214" s="20"/>
    </row>
    <row r="215" spans="22:23" x14ac:dyDescent="0.15">
      <c r="V215" s="20"/>
      <c r="W215" s="20"/>
    </row>
    <row r="216" spans="22:23" x14ac:dyDescent="0.15">
      <c r="V216" s="20"/>
      <c r="W216" s="20"/>
    </row>
    <row r="217" spans="22:23" x14ac:dyDescent="0.15">
      <c r="V217" s="20"/>
      <c r="W217" s="20"/>
    </row>
    <row r="218" spans="22:23" x14ac:dyDescent="0.15">
      <c r="V218" s="20"/>
      <c r="W218" s="20"/>
    </row>
    <row r="219" spans="22:23" x14ac:dyDescent="0.15">
      <c r="V219" s="20"/>
      <c r="W219" s="20"/>
    </row>
    <row r="220" spans="22:23" x14ac:dyDescent="0.15">
      <c r="V220" s="20"/>
      <c r="W220" s="20"/>
    </row>
    <row r="221" spans="22:23" x14ac:dyDescent="0.15">
      <c r="V221" s="20"/>
      <c r="W221" s="20"/>
    </row>
    <row r="222" spans="22:23" x14ac:dyDescent="0.15">
      <c r="V222" s="20"/>
      <c r="W222" s="20"/>
    </row>
    <row r="223" spans="22:23" x14ac:dyDescent="0.15">
      <c r="V223" s="20"/>
      <c r="W223" s="20"/>
    </row>
    <row r="224" spans="22:23" x14ac:dyDescent="0.15">
      <c r="V224" s="20"/>
      <c r="W224" s="20"/>
    </row>
    <row r="225" spans="22:23" x14ac:dyDescent="0.15">
      <c r="V225" s="20"/>
      <c r="W225" s="20"/>
    </row>
    <row r="226" spans="22:23" x14ac:dyDescent="0.15">
      <c r="V226" s="20"/>
      <c r="W226" s="20"/>
    </row>
    <row r="227" spans="22:23" x14ac:dyDescent="0.15">
      <c r="V227" s="20"/>
      <c r="W227" s="20"/>
    </row>
    <row r="228" spans="22:23" x14ac:dyDescent="0.15">
      <c r="V228" s="20"/>
      <c r="W228" s="20"/>
    </row>
    <row r="229" spans="22:23" x14ac:dyDescent="0.15">
      <c r="V229" s="20"/>
      <c r="W229" s="20"/>
    </row>
    <row r="230" spans="22:23" x14ac:dyDescent="0.15">
      <c r="V230" s="20"/>
      <c r="W230" s="20"/>
    </row>
    <row r="231" spans="22:23" x14ac:dyDescent="0.15">
      <c r="V231" s="20"/>
      <c r="W231" s="20"/>
    </row>
    <row r="232" spans="22:23" x14ac:dyDescent="0.15">
      <c r="V232" s="20"/>
      <c r="W232" s="20"/>
    </row>
    <row r="233" spans="22:23" x14ac:dyDescent="0.15">
      <c r="V233" s="20"/>
      <c r="W233" s="20"/>
    </row>
    <row r="234" spans="22:23" x14ac:dyDescent="0.15">
      <c r="V234" s="20"/>
      <c r="W234" s="20"/>
    </row>
    <row r="235" spans="22:23" x14ac:dyDescent="0.15">
      <c r="V235" s="20"/>
      <c r="W235" s="20"/>
    </row>
    <row r="236" spans="22:23" x14ac:dyDescent="0.15">
      <c r="V236" s="20"/>
      <c r="W236" s="20"/>
    </row>
    <row r="237" spans="22:23" x14ac:dyDescent="0.15">
      <c r="V237" s="20"/>
      <c r="W237" s="20"/>
    </row>
    <row r="238" spans="22:23" x14ac:dyDescent="0.15">
      <c r="V238" s="20"/>
      <c r="W238" s="20"/>
    </row>
    <row r="239" spans="22:23" x14ac:dyDescent="0.15">
      <c r="V239" s="20"/>
      <c r="W239" s="20"/>
    </row>
    <row r="240" spans="22:23" x14ac:dyDescent="0.15">
      <c r="V240" s="20"/>
      <c r="W240" s="20"/>
    </row>
    <row r="241" spans="22:23" x14ac:dyDescent="0.15">
      <c r="V241" s="20"/>
      <c r="W241" s="20"/>
    </row>
    <row r="242" spans="22:23" x14ac:dyDescent="0.15">
      <c r="V242" s="20"/>
      <c r="W242" s="20"/>
    </row>
    <row r="243" spans="22:23" x14ac:dyDescent="0.15">
      <c r="V243" s="20"/>
      <c r="W243" s="20"/>
    </row>
    <row r="244" spans="22:23" x14ac:dyDescent="0.15">
      <c r="V244" s="20"/>
      <c r="W244" s="20"/>
    </row>
    <row r="245" spans="22:23" x14ac:dyDescent="0.15">
      <c r="V245" s="20"/>
      <c r="W245" s="20"/>
    </row>
    <row r="246" spans="22:23" x14ac:dyDescent="0.15">
      <c r="V246" s="20"/>
      <c r="W246" s="20"/>
    </row>
    <row r="247" spans="22:23" x14ac:dyDescent="0.15">
      <c r="V247" s="20"/>
      <c r="W247" s="20"/>
    </row>
    <row r="248" spans="22:23" x14ac:dyDescent="0.15">
      <c r="V248" s="20"/>
      <c r="W248" s="20"/>
    </row>
    <row r="249" spans="22:23" x14ac:dyDescent="0.15">
      <c r="V249" s="20"/>
      <c r="W249" s="20"/>
    </row>
    <row r="250" spans="22:23" x14ac:dyDescent="0.15">
      <c r="V250" s="20"/>
      <c r="W250" s="20"/>
    </row>
    <row r="251" spans="22:23" x14ac:dyDescent="0.15">
      <c r="V251" s="20"/>
      <c r="W251" s="20"/>
    </row>
    <row r="252" spans="22:23" x14ac:dyDescent="0.15">
      <c r="V252" s="20"/>
      <c r="W252" s="20"/>
    </row>
    <row r="253" spans="22:23" x14ac:dyDescent="0.15">
      <c r="V253" s="20"/>
      <c r="W253" s="20"/>
    </row>
    <row r="254" spans="22:23" x14ac:dyDescent="0.15">
      <c r="V254" s="20"/>
      <c r="W254" s="20"/>
    </row>
    <row r="255" spans="22:23" x14ac:dyDescent="0.15">
      <c r="V255" s="20"/>
      <c r="W255" s="20"/>
    </row>
    <row r="256" spans="22:23" x14ac:dyDescent="0.15">
      <c r="V256" s="20"/>
      <c r="W256" s="20"/>
    </row>
    <row r="257" spans="22:23" x14ac:dyDescent="0.15">
      <c r="V257" s="20"/>
      <c r="W257" s="20"/>
    </row>
    <row r="258" spans="22:23" x14ac:dyDescent="0.15">
      <c r="V258" s="20"/>
      <c r="W258" s="20"/>
    </row>
    <row r="259" spans="22:23" x14ac:dyDescent="0.15">
      <c r="V259" s="20"/>
      <c r="W259" s="20"/>
    </row>
    <row r="260" spans="22:23" x14ac:dyDescent="0.15">
      <c r="V260" s="20"/>
      <c r="W260" s="20"/>
    </row>
    <row r="261" spans="22:23" x14ac:dyDescent="0.15">
      <c r="V261" s="20"/>
      <c r="W261" s="20"/>
    </row>
    <row r="262" spans="22:23" x14ac:dyDescent="0.15">
      <c r="V262" s="20"/>
      <c r="W262" s="20"/>
    </row>
    <row r="263" spans="22:23" x14ac:dyDescent="0.15">
      <c r="V263" s="20"/>
      <c r="W263" s="20"/>
    </row>
    <row r="264" spans="22:23" x14ac:dyDescent="0.15">
      <c r="V264" s="20"/>
      <c r="W264" s="20"/>
    </row>
    <row r="265" spans="22:23" x14ac:dyDescent="0.15">
      <c r="V265" s="20"/>
      <c r="W265" s="20"/>
    </row>
    <row r="266" spans="22:23" x14ac:dyDescent="0.15">
      <c r="V266" s="20"/>
      <c r="W266" s="20"/>
    </row>
    <row r="267" spans="22:23" x14ac:dyDescent="0.15">
      <c r="V267" s="20"/>
      <c r="W267" s="20"/>
    </row>
    <row r="268" spans="22:23" x14ac:dyDescent="0.15">
      <c r="V268" s="20"/>
      <c r="W268" s="20"/>
    </row>
    <row r="269" spans="22:23" x14ac:dyDescent="0.15">
      <c r="V269" s="20"/>
      <c r="W269" s="20"/>
    </row>
    <row r="270" spans="22:23" x14ac:dyDescent="0.15">
      <c r="V270" s="20"/>
      <c r="W270" s="20"/>
    </row>
    <row r="271" spans="22:23" x14ac:dyDescent="0.15">
      <c r="V271" s="20"/>
      <c r="W271" s="20"/>
    </row>
    <row r="272" spans="22:23" x14ac:dyDescent="0.15">
      <c r="V272" s="20"/>
      <c r="W272" s="20"/>
    </row>
    <row r="273" spans="22:23" x14ac:dyDescent="0.15">
      <c r="V273" s="20"/>
      <c r="W273" s="20"/>
    </row>
    <row r="274" spans="22:23" x14ac:dyDescent="0.15">
      <c r="V274" s="20"/>
      <c r="W274" s="20"/>
    </row>
    <row r="275" spans="22:23" x14ac:dyDescent="0.15">
      <c r="V275" s="20"/>
      <c r="W275" s="20"/>
    </row>
    <row r="276" spans="22:23" x14ac:dyDescent="0.15">
      <c r="V276" s="20"/>
      <c r="W276" s="20"/>
    </row>
    <row r="277" spans="22:23" x14ac:dyDescent="0.15">
      <c r="V277" s="20"/>
      <c r="W277" s="20"/>
    </row>
    <row r="278" spans="22:23" x14ac:dyDescent="0.15">
      <c r="V278" s="20"/>
      <c r="W278" s="20"/>
    </row>
    <row r="279" spans="22:23" x14ac:dyDescent="0.15">
      <c r="V279" s="20"/>
      <c r="W279" s="20"/>
    </row>
    <row r="280" spans="22:23" x14ac:dyDescent="0.15">
      <c r="V280" s="20"/>
      <c r="W280" s="20"/>
    </row>
    <row r="281" spans="22:23" x14ac:dyDescent="0.15">
      <c r="V281" s="20"/>
      <c r="W281" s="20"/>
    </row>
    <row r="282" spans="22:23" x14ac:dyDescent="0.15">
      <c r="V282" s="20"/>
      <c r="W282" s="20"/>
    </row>
    <row r="283" spans="22:23" x14ac:dyDescent="0.15">
      <c r="V283" s="20"/>
      <c r="W283" s="20"/>
    </row>
    <row r="284" spans="22:23" x14ac:dyDescent="0.15">
      <c r="V284" s="20"/>
      <c r="W284" s="20"/>
    </row>
    <row r="285" spans="22:23" x14ac:dyDescent="0.15">
      <c r="V285" s="20"/>
      <c r="W285" s="20"/>
    </row>
    <row r="286" spans="22:23" x14ac:dyDescent="0.15">
      <c r="V286" s="20"/>
      <c r="W286" s="20"/>
    </row>
    <row r="287" spans="22:23" x14ac:dyDescent="0.15">
      <c r="V287" s="20"/>
      <c r="W287" s="20"/>
    </row>
    <row r="288" spans="22:23" x14ac:dyDescent="0.15">
      <c r="V288" s="20"/>
      <c r="W288" s="20"/>
    </row>
    <row r="289" spans="22:23" x14ac:dyDescent="0.15">
      <c r="V289" s="20"/>
      <c r="W289" s="20"/>
    </row>
    <row r="290" spans="22:23" x14ac:dyDescent="0.15">
      <c r="V290" s="20"/>
      <c r="W290" s="20"/>
    </row>
    <row r="291" spans="22:23" x14ac:dyDescent="0.15">
      <c r="V291" s="20"/>
      <c r="W291" s="20"/>
    </row>
    <row r="292" spans="22:23" x14ac:dyDescent="0.15">
      <c r="V292" s="20"/>
      <c r="W292" s="20"/>
    </row>
    <row r="293" spans="22:23" x14ac:dyDescent="0.15">
      <c r="V293" s="20"/>
      <c r="W293" s="20"/>
    </row>
    <row r="294" spans="22:23" x14ac:dyDescent="0.15">
      <c r="V294" s="20"/>
      <c r="W294" s="20"/>
    </row>
    <row r="295" spans="22:23" x14ac:dyDescent="0.15">
      <c r="V295" s="20"/>
      <c r="W295" s="20"/>
    </row>
    <row r="296" spans="22:23" x14ac:dyDescent="0.15">
      <c r="V296" s="20"/>
      <c r="W296" s="20"/>
    </row>
    <row r="297" spans="22:23" x14ac:dyDescent="0.15">
      <c r="V297" s="20"/>
      <c r="W297" s="20"/>
    </row>
    <row r="298" spans="22:23" x14ac:dyDescent="0.15">
      <c r="V298" s="20"/>
      <c r="W298" s="20"/>
    </row>
    <row r="299" spans="22:23" x14ac:dyDescent="0.15">
      <c r="V299" s="20"/>
      <c r="W299" s="20"/>
    </row>
    <row r="300" spans="22:23" x14ac:dyDescent="0.15">
      <c r="V300" s="20"/>
      <c r="W300" s="20"/>
    </row>
    <row r="301" spans="22:23" x14ac:dyDescent="0.15">
      <c r="V301" s="20"/>
      <c r="W301" s="20"/>
    </row>
    <row r="302" spans="22:23" x14ac:dyDescent="0.15">
      <c r="V302" s="20"/>
      <c r="W302" s="20"/>
    </row>
    <row r="303" spans="22:23" x14ac:dyDescent="0.15">
      <c r="V303" s="20"/>
      <c r="W303" s="20"/>
    </row>
    <row r="304" spans="22:23" x14ac:dyDescent="0.15">
      <c r="V304" s="20"/>
      <c r="W304" s="20"/>
    </row>
    <row r="305" spans="22:23" x14ac:dyDescent="0.15">
      <c r="V305" s="20"/>
      <c r="W305" s="20"/>
    </row>
    <row r="306" spans="22:23" x14ac:dyDescent="0.15">
      <c r="V306" s="20"/>
      <c r="W306" s="20"/>
    </row>
    <row r="307" spans="22:23" x14ac:dyDescent="0.15">
      <c r="V307" s="20"/>
      <c r="W307" s="20"/>
    </row>
    <row r="308" spans="22:23" x14ac:dyDescent="0.15">
      <c r="V308" s="20"/>
      <c r="W308" s="20"/>
    </row>
    <row r="309" spans="22:23" x14ac:dyDescent="0.15">
      <c r="V309" s="20"/>
      <c r="W309" s="20"/>
    </row>
    <row r="310" spans="22:23" x14ac:dyDescent="0.15">
      <c r="V310" s="20"/>
      <c r="W310" s="20"/>
    </row>
  </sheetData>
  <sheetProtection sheet="1" objects="1" scenarios="1"/>
  <sortState ref="A2:BE310">
    <sortCondition ref="A3:A310"/>
  </sortState>
  <phoneticPr fontId="3" type="noConversion"/>
  <dataValidations disablePrompts="1" count="4">
    <dataValidation type="list" allowBlank="1" showInputMessage="1" showErrorMessage="1" sqref="I2:I310">
      <formula1>INDIRECT(H2)</formula1>
    </dataValidation>
    <dataValidation type="list" allowBlank="1" showInputMessage="1" showErrorMessage="1" sqref="H2:H310">
      <formula1>$BH$2:$BH$16</formula1>
    </dataValidation>
    <dataValidation type="list" allowBlank="1" showInputMessage="1" showErrorMessage="1" sqref="G2:G310">
      <formula1>$BV$2:$BV$3</formula1>
    </dataValidation>
    <dataValidation type="list" allowBlank="1" showInputMessage="1" showErrorMessage="1" sqref="B2:B310">
      <formula1>$BX$2:$BX$4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55"/>
  <sheetViews>
    <sheetView zoomScale="125" workbookViewId="0">
      <pane ySplit="1" topLeftCell="A2" activePane="bottomLeft" state="frozen"/>
      <selection activeCell="K28" sqref="K28"/>
      <selection pane="bottomLeft" activeCell="L29" sqref="L29"/>
    </sheetView>
  </sheetViews>
  <sheetFormatPr baseColWidth="10" defaultColWidth="10.83203125" defaultRowHeight="13" x14ac:dyDescent="0.15"/>
  <cols>
    <col min="1" max="1" width="9.33203125" style="10" bestFit="1" customWidth="1"/>
    <col min="2" max="2" width="12.83203125" style="17" customWidth="1"/>
    <col min="3" max="4" width="12.83203125" style="23" customWidth="1"/>
    <col min="5" max="5" width="8.33203125" style="24" customWidth="1"/>
    <col min="6" max="6" width="4.1640625" style="43" customWidth="1"/>
    <col min="7" max="159" width="4.1640625" style="2" customWidth="1"/>
    <col min="160" max="16384" width="10.83203125" style="2"/>
  </cols>
  <sheetData>
    <row r="1" spans="1:159" s="6" customFormat="1" ht="15" x14ac:dyDescent="0.15">
      <c r="A1" s="10" t="s">
        <v>71</v>
      </c>
      <c r="B1" s="17" t="s">
        <v>159</v>
      </c>
      <c r="C1" s="23" t="s">
        <v>160</v>
      </c>
      <c r="D1" s="23" t="s">
        <v>162</v>
      </c>
      <c r="E1" s="24" t="str">
        <f>'RETROSPECTIVE Data collection'!A1</f>
        <v>Subject</v>
      </c>
      <c r="F1" s="67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  <c r="Y1" s="6">
        <v>20</v>
      </c>
      <c r="Z1" s="6">
        <v>21</v>
      </c>
      <c r="AA1" s="6">
        <v>22</v>
      </c>
      <c r="AB1" s="6">
        <v>23</v>
      </c>
      <c r="AC1" s="6">
        <v>24</v>
      </c>
      <c r="AD1" s="6">
        <v>25</v>
      </c>
      <c r="AE1" s="6">
        <v>26</v>
      </c>
      <c r="AF1" s="6">
        <v>27</v>
      </c>
      <c r="AG1" s="6">
        <v>28</v>
      </c>
      <c r="AH1" s="6">
        <v>29</v>
      </c>
      <c r="AI1" s="6">
        <v>30</v>
      </c>
      <c r="AJ1" s="6">
        <v>31</v>
      </c>
      <c r="AK1" s="6">
        <v>32</v>
      </c>
      <c r="AL1" s="6">
        <v>33</v>
      </c>
      <c r="AM1" s="6">
        <v>34</v>
      </c>
      <c r="AN1" s="6">
        <v>35</v>
      </c>
      <c r="AO1" s="6">
        <v>36</v>
      </c>
      <c r="AP1" s="6">
        <v>37</v>
      </c>
      <c r="AQ1" s="6">
        <v>38</v>
      </c>
      <c r="AR1" s="6">
        <v>39</v>
      </c>
      <c r="AS1" s="6">
        <v>40</v>
      </c>
      <c r="AT1" s="6">
        <v>41</v>
      </c>
      <c r="AU1" s="6">
        <v>42</v>
      </c>
      <c r="AV1" s="6">
        <v>43</v>
      </c>
      <c r="AW1" s="6">
        <v>44</v>
      </c>
      <c r="AX1" s="6">
        <v>45</v>
      </c>
      <c r="AY1" s="6">
        <v>46</v>
      </c>
      <c r="AZ1" s="6">
        <v>47</v>
      </c>
      <c r="BA1" s="6">
        <v>48</v>
      </c>
      <c r="BB1" s="6">
        <v>49</v>
      </c>
      <c r="BC1" s="6">
        <v>50</v>
      </c>
      <c r="BD1" s="6">
        <v>51</v>
      </c>
      <c r="BE1" s="6">
        <v>52</v>
      </c>
      <c r="BF1" s="6">
        <v>53</v>
      </c>
      <c r="BG1" s="6">
        <v>54</v>
      </c>
      <c r="BH1" s="6">
        <v>55</v>
      </c>
      <c r="BI1" s="6">
        <v>56</v>
      </c>
      <c r="BJ1" s="6">
        <v>57</v>
      </c>
      <c r="BK1" s="6">
        <v>58</v>
      </c>
      <c r="BL1" s="6">
        <v>59</v>
      </c>
      <c r="BM1" s="6">
        <v>60</v>
      </c>
      <c r="BN1" s="6">
        <v>61</v>
      </c>
      <c r="BO1" s="6">
        <v>62</v>
      </c>
      <c r="BP1" s="6">
        <v>63</v>
      </c>
      <c r="BQ1" s="6">
        <v>64</v>
      </c>
      <c r="BR1" s="6">
        <v>65</v>
      </c>
      <c r="BS1" s="6">
        <v>66</v>
      </c>
      <c r="BT1" s="6">
        <v>67</v>
      </c>
      <c r="BU1" s="6">
        <v>68</v>
      </c>
      <c r="BV1" s="6">
        <v>69</v>
      </c>
      <c r="BW1" s="6">
        <v>70</v>
      </c>
      <c r="BX1" s="6">
        <v>71</v>
      </c>
      <c r="BY1" s="6">
        <v>72</v>
      </c>
      <c r="BZ1" s="6">
        <v>73</v>
      </c>
      <c r="CA1" s="6">
        <v>74</v>
      </c>
      <c r="CB1" s="6">
        <v>75</v>
      </c>
      <c r="CC1" s="6">
        <v>76</v>
      </c>
      <c r="CD1" s="6">
        <v>77</v>
      </c>
      <c r="CE1" s="6">
        <v>78</v>
      </c>
      <c r="CF1" s="6">
        <v>79</v>
      </c>
      <c r="CG1" s="6">
        <v>80</v>
      </c>
      <c r="CH1" s="6">
        <v>81</v>
      </c>
      <c r="CI1" s="6">
        <v>82</v>
      </c>
      <c r="CJ1" s="6">
        <v>83</v>
      </c>
      <c r="CK1" s="6">
        <v>84</v>
      </c>
      <c r="CL1" s="6">
        <v>85</v>
      </c>
      <c r="CM1" s="6">
        <v>86</v>
      </c>
      <c r="CN1" s="6">
        <v>87</v>
      </c>
      <c r="CO1" s="6">
        <v>88</v>
      </c>
      <c r="CP1" s="6">
        <v>89</v>
      </c>
      <c r="CQ1" s="6">
        <v>90</v>
      </c>
      <c r="CR1" s="6">
        <v>91</v>
      </c>
      <c r="CS1" s="6">
        <v>92</v>
      </c>
      <c r="CT1" s="6">
        <v>93</v>
      </c>
      <c r="CU1" s="6">
        <v>94</v>
      </c>
      <c r="CV1" s="6">
        <v>95</v>
      </c>
      <c r="CW1" s="6">
        <v>96</v>
      </c>
      <c r="CX1" s="6">
        <v>97</v>
      </c>
      <c r="CY1" s="6">
        <v>98</v>
      </c>
      <c r="CZ1" s="6">
        <v>99</v>
      </c>
      <c r="DA1" s="6">
        <v>100</v>
      </c>
      <c r="DB1" s="6">
        <v>101</v>
      </c>
      <c r="DC1" s="6">
        <v>102</v>
      </c>
      <c r="DD1" s="6">
        <v>103</v>
      </c>
      <c r="DE1" s="6">
        <v>104</v>
      </c>
      <c r="DF1" s="6">
        <v>105</v>
      </c>
      <c r="DG1" s="6">
        <v>106</v>
      </c>
      <c r="DH1" s="6">
        <v>107</v>
      </c>
      <c r="DI1" s="6">
        <v>108</v>
      </c>
      <c r="DJ1" s="6">
        <v>109</v>
      </c>
      <c r="DK1" s="6">
        <v>110</v>
      </c>
      <c r="DL1" s="6">
        <v>111</v>
      </c>
      <c r="DM1" s="6">
        <v>112</v>
      </c>
      <c r="DN1" s="6">
        <v>113</v>
      </c>
      <c r="DO1" s="6">
        <v>114</v>
      </c>
      <c r="DP1" s="6">
        <v>115</v>
      </c>
      <c r="DQ1" s="6">
        <v>116</v>
      </c>
      <c r="DR1" s="6">
        <v>117</v>
      </c>
      <c r="DS1" s="6">
        <v>118</v>
      </c>
      <c r="DT1" s="6">
        <v>119</v>
      </c>
      <c r="DU1" s="6">
        <v>120</v>
      </c>
      <c r="DV1" s="6">
        <v>121</v>
      </c>
      <c r="DW1" s="6">
        <v>122</v>
      </c>
      <c r="DX1" s="6">
        <v>123</v>
      </c>
      <c r="DY1" s="6">
        <v>124</v>
      </c>
      <c r="DZ1" s="6">
        <v>125</v>
      </c>
      <c r="EA1" s="6">
        <v>126</v>
      </c>
      <c r="EB1" s="6">
        <v>127</v>
      </c>
      <c r="EC1" s="6">
        <v>128</v>
      </c>
      <c r="ED1" s="6">
        <v>129</v>
      </c>
      <c r="EE1" s="6">
        <v>130</v>
      </c>
      <c r="EF1" s="6">
        <v>131</v>
      </c>
      <c r="EG1" s="6">
        <v>132</v>
      </c>
      <c r="EH1" s="6">
        <v>133</v>
      </c>
      <c r="EI1" s="6">
        <v>134</v>
      </c>
      <c r="EJ1" s="6">
        <v>135</v>
      </c>
      <c r="EK1" s="6">
        <v>136</v>
      </c>
      <c r="EL1" s="6">
        <v>137</v>
      </c>
      <c r="EM1" s="6">
        <v>138</v>
      </c>
      <c r="EN1" s="6">
        <v>139</v>
      </c>
      <c r="EO1" s="6">
        <v>140</v>
      </c>
      <c r="EP1" s="6">
        <v>141</v>
      </c>
      <c r="EQ1" s="6">
        <v>142</v>
      </c>
      <c r="ER1" s="6">
        <v>143</v>
      </c>
      <c r="ES1" s="6">
        <v>144</v>
      </c>
      <c r="ET1" s="6">
        <v>145</v>
      </c>
      <c r="EU1" s="6">
        <v>146</v>
      </c>
      <c r="EV1" s="6">
        <v>147</v>
      </c>
      <c r="EW1" s="6">
        <v>148</v>
      </c>
      <c r="EX1" s="6">
        <v>149</v>
      </c>
      <c r="EY1" s="6">
        <v>150</v>
      </c>
      <c r="EZ1" s="6">
        <v>151</v>
      </c>
      <c r="FA1" s="6">
        <v>152</v>
      </c>
      <c r="FB1" s="6">
        <v>153</v>
      </c>
      <c r="FC1" s="6">
        <v>154</v>
      </c>
    </row>
    <row r="2" spans="1:159" x14ac:dyDescent="0.15">
      <c r="A2" s="10">
        <f t="shared" ref="A2:A65" si="0">SUM(F2:AAC2)</f>
        <v>250</v>
      </c>
      <c r="B2" s="17">
        <f>AVERAGE(F2:FC2)</f>
        <v>62.5</v>
      </c>
      <c r="C2" s="23">
        <f>SLOPE(F2:FC2,$F$1:$FC$1)</f>
        <v>-11</v>
      </c>
      <c r="D2" s="23">
        <f>RSQ(F2:FC2,$F$1:$FC$1)</f>
        <v>0.69142857142857139</v>
      </c>
      <c r="E2" s="24">
        <f>'RETROSPECTIVE Data collection'!A2</f>
        <v>1</v>
      </c>
      <c r="F2" s="43">
        <v>80</v>
      </c>
      <c r="G2" s="2">
        <v>60</v>
      </c>
      <c r="H2" s="2">
        <v>70</v>
      </c>
      <c r="I2" s="2">
        <v>40</v>
      </c>
      <c r="J2" s="39"/>
      <c r="K2" s="38"/>
    </row>
    <row r="3" spans="1:159" x14ac:dyDescent="0.15">
      <c r="A3" s="10">
        <f t="shared" si="0"/>
        <v>445</v>
      </c>
      <c r="B3" s="17">
        <f t="shared" ref="B3:B66" si="1">AVERAGE(F3:FC3)</f>
        <v>74.166666666666671</v>
      </c>
      <c r="C3" s="23">
        <f t="shared" ref="C3:C66" si="2">SLOPE(F3:FC3,$F$1:$FC$1)</f>
        <v>1</v>
      </c>
      <c r="D3" s="23">
        <f t="shared" ref="D3:D66" si="3">RSQ(F3:FC3,$F$1:$FC$1)</f>
        <v>0.14482758620689654</v>
      </c>
      <c r="E3" s="24">
        <f>'RETROSPECTIVE Data collection'!A3</f>
        <v>2</v>
      </c>
      <c r="F3" s="43">
        <v>75</v>
      </c>
      <c r="G3" s="2">
        <v>70</v>
      </c>
      <c r="H3" s="2">
        <v>70</v>
      </c>
      <c r="I3" s="2">
        <v>80</v>
      </c>
      <c r="J3" s="2">
        <v>70</v>
      </c>
      <c r="K3" s="2">
        <v>80</v>
      </c>
      <c r="L3" s="34"/>
    </row>
    <row r="4" spans="1:159" x14ac:dyDescent="0.15">
      <c r="A4" s="10">
        <f t="shared" si="0"/>
        <v>45</v>
      </c>
      <c r="B4" s="17">
        <f t="shared" si="1"/>
        <v>5.625</v>
      </c>
      <c r="C4" s="23">
        <f t="shared" si="2"/>
        <v>-1.0119047619047619</v>
      </c>
      <c r="D4" s="23">
        <f t="shared" si="3"/>
        <v>0.35286935286935295</v>
      </c>
      <c r="E4" s="24">
        <f>'RETROSPECTIVE Data collection'!A4</f>
        <v>3</v>
      </c>
      <c r="F4" s="43">
        <v>10</v>
      </c>
      <c r="G4" s="2">
        <v>5</v>
      </c>
      <c r="H4" s="2">
        <v>5</v>
      </c>
      <c r="I4" s="2">
        <v>10</v>
      </c>
      <c r="J4" s="2">
        <v>10</v>
      </c>
      <c r="K4" s="2">
        <v>0</v>
      </c>
      <c r="L4" s="2">
        <v>5</v>
      </c>
      <c r="M4" s="2">
        <v>0</v>
      </c>
      <c r="N4" s="34"/>
    </row>
    <row r="5" spans="1:159" x14ac:dyDescent="0.15">
      <c r="A5" s="10">
        <f t="shared" si="0"/>
        <v>100</v>
      </c>
      <c r="B5" s="17">
        <f t="shared" si="1"/>
        <v>11.111111111111111</v>
      </c>
      <c r="C5" s="23">
        <f t="shared" si="2"/>
        <v>-0.1666666666666666</v>
      </c>
      <c r="D5" s="23">
        <f t="shared" si="3"/>
        <v>1.8749999999999988E-3</v>
      </c>
      <c r="E5" s="24">
        <f>'RETROSPECTIVE Data collection'!A5</f>
        <v>4</v>
      </c>
      <c r="F5" s="43">
        <v>10</v>
      </c>
      <c r="G5" s="2">
        <v>20</v>
      </c>
      <c r="H5" s="2">
        <v>0</v>
      </c>
      <c r="I5" s="2">
        <v>0</v>
      </c>
      <c r="J5" s="2">
        <v>20</v>
      </c>
      <c r="K5" s="2">
        <v>30</v>
      </c>
      <c r="L5" s="2">
        <v>10</v>
      </c>
      <c r="M5" s="2">
        <v>0</v>
      </c>
      <c r="N5" s="2">
        <v>10</v>
      </c>
      <c r="O5" s="34"/>
    </row>
    <row r="6" spans="1:159" x14ac:dyDescent="0.15">
      <c r="A6" s="10">
        <f t="shared" si="0"/>
        <v>520</v>
      </c>
      <c r="B6" s="17">
        <f t="shared" si="1"/>
        <v>52</v>
      </c>
      <c r="C6" s="23">
        <f t="shared" si="2"/>
        <v>-2.4848484848484849</v>
      </c>
      <c r="D6" s="23">
        <f t="shared" si="3"/>
        <v>0.48056032018296169</v>
      </c>
      <c r="E6" s="24">
        <f>'RETROSPECTIVE Data collection'!A6</f>
        <v>5</v>
      </c>
      <c r="F6" s="43">
        <v>70</v>
      </c>
      <c r="G6" s="2">
        <v>55</v>
      </c>
      <c r="H6" s="2">
        <v>60</v>
      </c>
      <c r="I6" s="2">
        <v>60</v>
      </c>
      <c r="J6" s="2">
        <v>50</v>
      </c>
      <c r="K6" s="2">
        <v>55</v>
      </c>
      <c r="L6" s="2">
        <v>35</v>
      </c>
      <c r="M6" s="2">
        <v>35</v>
      </c>
      <c r="N6" s="2">
        <v>50</v>
      </c>
      <c r="O6" s="2">
        <v>50</v>
      </c>
      <c r="P6" s="34"/>
    </row>
    <row r="7" spans="1:159" x14ac:dyDescent="0.15">
      <c r="A7" s="10">
        <f t="shared" si="0"/>
        <v>25</v>
      </c>
      <c r="B7" s="17">
        <f t="shared" si="1"/>
        <v>1.7857142857142858</v>
      </c>
      <c r="C7" s="23">
        <f t="shared" si="2"/>
        <v>-5.494505494505493E-2</v>
      </c>
      <c r="D7" s="23">
        <f t="shared" si="3"/>
        <v>8.5470085470085409E-3</v>
      </c>
      <c r="E7" s="24">
        <f>'RETROSPECTIVE Data collection'!A7</f>
        <v>6</v>
      </c>
      <c r="F7" s="43">
        <v>5</v>
      </c>
      <c r="G7" s="2">
        <v>5</v>
      </c>
      <c r="H7" s="2">
        <v>0</v>
      </c>
      <c r="I7" s="2">
        <v>0</v>
      </c>
      <c r="J7" s="2">
        <v>0</v>
      </c>
      <c r="K7" s="2">
        <v>0</v>
      </c>
      <c r="L7" s="2">
        <v>5</v>
      </c>
      <c r="M7" s="2">
        <v>0</v>
      </c>
      <c r="N7" s="2">
        <v>0</v>
      </c>
      <c r="O7" s="2">
        <v>0</v>
      </c>
      <c r="P7" s="2">
        <v>0</v>
      </c>
      <c r="Q7" s="2">
        <v>5</v>
      </c>
      <c r="R7" s="2">
        <v>5</v>
      </c>
      <c r="S7" s="38">
        <v>0</v>
      </c>
      <c r="T7" s="39"/>
    </row>
    <row r="8" spans="1:159" x14ac:dyDescent="0.15">
      <c r="A8" s="10">
        <f t="shared" si="0"/>
        <v>580</v>
      </c>
      <c r="B8" s="17">
        <f t="shared" si="1"/>
        <v>82.857142857142861</v>
      </c>
      <c r="C8" s="23">
        <f t="shared" si="2"/>
        <v>4.4642857142857144</v>
      </c>
      <c r="D8" s="23">
        <f t="shared" si="3"/>
        <v>0.70382882882882836</v>
      </c>
      <c r="E8" s="24">
        <f>'RETROSPECTIVE Data collection'!A8</f>
        <v>7</v>
      </c>
      <c r="F8" s="43">
        <v>60</v>
      </c>
      <c r="G8" s="2">
        <v>75</v>
      </c>
      <c r="H8" s="2">
        <v>85</v>
      </c>
      <c r="I8" s="2">
        <v>90</v>
      </c>
      <c r="J8" s="2">
        <v>90</v>
      </c>
      <c r="K8" s="2">
        <v>90</v>
      </c>
      <c r="L8" s="2">
        <v>90</v>
      </c>
      <c r="M8" s="34"/>
    </row>
    <row r="9" spans="1:159" x14ac:dyDescent="0.15">
      <c r="A9" s="10">
        <f t="shared" si="0"/>
        <v>60</v>
      </c>
      <c r="B9" s="17">
        <f t="shared" si="1"/>
        <v>8.5714285714285712</v>
      </c>
      <c r="C9" s="23">
        <f t="shared" si="2"/>
        <v>0.17857142857142858</v>
      </c>
      <c r="D9" s="23">
        <f t="shared" si="3"/>
        <v>1.0416666666666666E-2</v>
      </c>
      <c r="E9" s="24">
        <f>'RETROSPECTIVE Data collection'!A9</f>
        <v>8</v>
      </c>
      <c r="F9" s="43">
        <v>5</v>
      </c>
      <c r="G9" s="2">
        <v>10</v>
      </c>
      <c r="H9" s="2">
        <v>5</v>
      </c>
      <c r="I9" s="2">
        <v>15</v>
      </c>
      <c r="J9" s="2">
        <v>10</v>
      </c>
      <c r="K9" s="2">
        <v>10</v>
      </c>
      <c r="L9" s="2">
        <v>5</v>
      </c>
      <c r="M9" s="34"/>
    </row>
    <row r="10" spans="1:159" x14ac:dyDescent="0.15">
      <c r="A10" s="10">
        <f t="shared" si="0"/>
        <v>20</v>
      </c>
      <c r="B10" s="17">
        <f t="shared" si="1"/>
        <v>2.8571428571428572</v>
      </c>
      <c r="C10" s="23">
        <f t="shared" si="2"/>
        <v>0.5357142857142857</v>
      </c>
      <c r="D10" s="23">
        <f t="shared" si="3"/>
        <v>0.18749999999999997</v>
      </c>
      <c r="E10" s="24">
        <f>'RETROSPECTIVE Data collection'!A10</f>
        <v>9</v>
      </c>
      <c r="F10" s="43">
        <v>5</v>
      </c>
      <c r="G10" s="2">
        <v>0</v>
      </c>
      <c r="H10" s="2">
        <v>0</v>
      </c>
      <c r="I10" s="2">
        <v>0</v>
      </c>
      <c r="J10" s="2">
        <v>5</v>
      </c>
      <c r="K10" s="2">
        <v>5</v>
      </c>
      <c r="L10" s="2">
        <v>5</v>
      </c>
      <c r="M10" s="34"/>
    </row>
    <row r="11" spans="1:159" x14ac:dyDescent="0.15">
      <c r="A11" s="10">
        <f t="shared" si="0"/>
        <v>143</v>
      </c>
      <c r="B11" s="17">
        <f>AVERAGE(F11:FC11)</f>
        <v>13</v>
      </c>
      <c r="C11" s="23">
        <f>SLOPE(F11:FC11,$F$1:$FC$1)</f>
        <v>0.55454545454545456</v>
      </c>
      <c r="D11" s="23">
        <f>RSQ(F11:FC11,$F$1:$FC$1)</f>
        <v>0.13010489510489506</v>
      </c>
      <c r="E11" s="24">
        <f>'RETROSPECTIVE Data collection'!A11</f>
        <v>10</v>
      </c>
      <c r="F11" s="43">
        <v>5</v>
      </c>
      <c r="G11" s="2">
        <v>5</v>
      </c>
      <c r="H11" s="2">
        <v>13</v>
      </c>
      <c r="I11" s="2">
        <v>15</v>
      </c>
      <c r="J11" s="2">
        <v>20</v>
      </c>
      <c r="K11" s="2">
        <v>15</v>
      </c>
      <c r="L11" s="2">
        <v>20</v>
      </c>
      <c r="M11" s="2">
        <v>15</v>
      </c>
      <c r="N11" s="2">
        <v>10</v>
      </c>
      <c r="O11" s="2">
        <v>10</v>
      </c>
      <c r="P11" s="38">
        <v>15</v>
      </c>
      <c r="Q11" s="39"/>
    </row>
    <row r="12" spans="1:159" x14ac:dyDescent="0.15">
      <c r="A12" s="10">
        <f t="shared" si="0"/>
        <v>255</v>
      </c>
      <c r="B12" s="17">
        <f t="shared" si="1"/>
        <v>42.5</v>
      </c>
      <c r="C12" s="23">
        <f t="shared" si="2"/>
        <v>-3</v>
      </c>
      <c r="D12" s="23">
        <f t="shared" si="3"/>
        <v>0.5478260869565218</v>
      </c>
      <c r="E12" s="24">
        <f>'RETROSPECTIVE Data collection'!A12</f>
        <v>11</v>
      </c>
      <c r="F12" s="43">
        <v>50</v>
      </c>
      <c r="G12" s="2">
        <v>40</v>
      </c>
      <c r="H12" s="2">
        <v>50</v>
      </c>
      <c r="I12" s="2">
        <v>45</v>
      </c>
      <c r="J12" s="2">
        <v>40</v>
      </c>
      <c r="K12" s="38">
        <v>30</v>
      </c>
      <c r="L12" s="39"/>
    </row>
    <row r="13" spans="1:159" x14ac:dyDescent="0.15">
      <c r="A13" s="10">
        <f t="shared" si="0"/>
        <v>165</v>
      </c>
      <c r="B13" s="17">
        <f t="shared" si="1"/>
        <v>13.75</v>
      </c>
      <c r="C13" s="23">
        <f t="shared" si="2"/>
        <v>0.92657342657342656</v>
      </c>
      <c r="D13" s="23">
        <f t="shared" si="3"/>
        <v>0.59525323161686783</v>
      </c>
      <c r="E13" s="24">
        <f>'RETROSPECTIVE Data collection'!A13</f>
        <v>12</v>
      </c>
      <c r="F13" s="43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15</v>
      </c>
      <c r="L13" s="2">
        <v>15</v>
      </c>
      <c r="M13" s="2">
        <v>10</v>
      </c>
      <c r="N13" s="2">
        <v>20</v>
      </c>
      <c r="O13" s="2">
        <v>20</v>
      </c>
      <c r="P13" s="2">
        <v>20</v>
      </c>
      <c r="Q13" s="2">
        <v>15</v>
      </c>
      <c r="R13" s="34"/>
    </row>
    <row r="14" spans="1:159" x14ac:dyDescent="0.15">
      <c r="A14" s="10">
        <f t="shared" si="0"/>
        <v>328</v>
      </c>
      <c r="B14" s="17">
        <f t="shared" si="1"/>
        <v>46.857142857142854</v>
      </c>
      <c r="C14" s="23">
        <f t="shared" si="2"/>
        <v>-3.2142857142857144</v>
      </c>
      <c r="D14" s="23">
        <f t="shared" si="3"/>
        <v>0.31010719754977017</v>
      </c>
      <c r="E14" s="24">
        <f>'RETROSPECTIVE Data collection'!A14</f>
        <v>13</v>
      </c>
      <c r="F14" s="43">
        <v>62</v>
      </c>
      <c r="G14" s="2">
        <v>48</v>
      </c>
      <c r="H14" s="2">
        <v>48</v>
      </c>
      <c r="I14" s="2">
        <v>60</v>
      </c>
      <c r="J14" s="2">
        <v>25</v>
      </c>
      <c r="K14" s="2">
        <v>40</v>
      </c>
      <c r="L14" s="2">
        <v>45</v>
      </c>
      <c r="M14" s="39"/>
      <c r="N14" s="38"/>
    </row>
    <row r="15" spans="1:159" x14ac:dyDescent="0.15">
      <c r="A15" s="10">
        <f t="shared" si="0"/>
        <v>115</v>
      </c>
      <c r="B15" s="17">
        <f t="shared" si="1"/>
        <v>28.75</v>
      </c>
      <c r="C15" s="23">
        <f t="shared" si="2"/>
        <v>7.5</v>
      </c>
      <c r="D15" s="23">
        <f t="shared" si="3"/>
        <v>0.45454545454545447</v>
      </c>
      <c r="E15" s="24">
        <f>'RETROSPECTIVE Data collection'!A15</f>
        <v>14</v>
      </c>
      <c r="F15" s="43">
        <v>10</v>
      </c>
      <c r="G15" s="2">
        <v>40</v>
      </c>
      <c r="H15" s="2">
        <v>25</v>
      </c>
      <c r="I15" s="2">
        <v>40</v>
      </c>
      <c r="J15" s="34"/>
    </row>
    <row r="16" spans="1:159" x14ac:dyDescent="0.15">
      <c r="A16" s="10">
        <f t="shared" si="0"/>
        <v>230</v>
      </c>
      <c r="B16" s="17">
        <f t="shared" si="1"/>
        <v>28.75</v>
      </c>
      <c r="C16" s="23">
        <f t="shared" si="2"/>
        <v>3.6904761904761907</v>
      </c>
      <c r="D16" s="23">
        <f t="shared" si="3"/>
        <v>0.83203463203463246</v>
      </c>
      <c r="E16" s="24">
        <f>'RETROSPECTIVE Data collection'!A16</f>
        <v>15</v>
      </c>
      <c r="F16" s="43">
        <v>10</v>
      </c>
      <c r="G16" s="2">
        <v>20</v>
      </c>
      <c r="H16" s="2">
        <v>30</v>
      </c>
      <c r="I16" s="2">
        <v>30</v>
      </c>
      <c r="J16" s="2">
        <v>30</v>
      </c>
      <c r="K16" s="2">
        <v>30</v>
      </c>
      <c r="L16" s="2">
        <v>40</v>
      </c>
      <c r="M16" s="2">
        <v>40</v>
      </c>
      <c r="N16" s="34"/>
    </row>
    <row r="17" spans="1:30" x14ac:dyDescent="0.15">
      <c r="A17" s="10">
        <f t="shared" si="0"/>
        <v>55</v>
      </c>
      <c r="B17" s="17">
        <f t="shared" si="1"/>
        <v>13.75</v>
      </c>
      <c r="C17" s="23">
        <f t="shared" si="2"/>
        <v>-1.5</v>
      </c>
      <c r="D17" s="23">
        <f t="shared" si="3"/>
        <v>0.16363636363636364</v>
      </c>
      <c r="E17" s="24">
        <f>'RETROSPECTIVE Data collection'!A17</f>
        <v>16</v>
      </c>
      <c r="F17" s="43">
        <v>20</v>
      </c>
      <c r="G17" s="2">
        <v>10</v>
      </c>
      <c r="H17" s="2">
        <v>10</v>
      </c>
      <c r="I17" s="2">
        <v>15</v>
      </c>
      <c r="J17" s="34"/>
    </row>
    <row r="18" spans="1:30" x14ac:dyDescent="0.15">
      <c r="A18" s="10">
        <f t="shared" si="0"/>
        <v>80</v>
      </c>
      <c r="B18" s="17">
        <f t="shared" si="1"/>
        <v>26.666666666666668</v>
      </c>
      <c r="C18" s="23">
        <f t="shared" si="2"/>
        <v>10</v>
      </c>
      <c r="D18" s="23">
        <f t="shared" si="3"/>
        <v>0.75000000000000011</v>
      </c>
      <c r="E18" s="24">
        <f>'RETROSPECTIVE Data collection'!A18</f>
        <v>17</v>
      </c>
      <c r="F18" s="43">
        <v>20</v>
      </c>
      <c r="G18" s="2">
        <v>20</v>
      </c>
      <c r="H18" s="2">
        <v>40</v>
      </c>
      <c r="I18" s="34"/>
    </row>
    <row r="19" spans="1:30" x14ac:dyDescent="0.15">
      <c r="A19" s="10">
        <f t="shared" si="0"/>
        <v>130</v>
      </c>
      <c r="B19" s="17">
        <f t="shared" si="1"/>
        <v>10</v>
      </c>
      <c r="C19" s="23">
        <f t="shared" si="2"/>
        <v>-0.24725274725274726</v>
      </c>
      <c r="D19" s="23">
        <f t="shared" si="3"/>
        <v>2.2252747252747257E-2</v>
      </c>
      <c r="E19" s="24">
        <f>'RETROSPECTIVE Data collection'!A19</f>
        <v>18</v>
      </c>
      <c r="F19" s="43">
        <v>15</v>
      </c>
      <c r="G19" s="2">
        <v>20</v>
      </c>
      <c r="H19" s="2">
        <v>10</v>
      </c>
      <c r="I19" s="2">
        <v>15</v>
      </c>
      <c r="J19" s="2">
        <v>5</v>
      </c>
      <c r="K19" s="2">
        <v>10</v>
      </c>
      <c r="L19" s="2">
        <v>0</v>
      </c>
      <c r="M19" s="2">
        <v>0</v>
      </c>
      <c r="N19" s="2">
        <v>5</v>
      </c>
      <c r="O19" s="2">
        <v>5</v>
      </c>
      <c r="P19" s="2">
        <v>15</v>
      </c>
      <c r="Q19" s="2">
        <v>15</v>
      </c>
      <c r="R19" s="2">
        <v>15</v>
      </c>
      <c r="S19" s="34"/>
    </row>
    <row r="20" spans="1:30" x14ac:dyDescent="0.15">
      <c r="A20" s="10">
        <f t="shared" si="0"/>
        <v>55</v>
      </c>
      <c r="B20" s="17">
        <f t="shared" si="1"/>
        <v>5.5</v>
      </c>
      <c r="C20" s="23">
        <f t="shared" si="2"/>
        <v>1</v>
      </c>
      <c r="D20" s="23">
        <f t="shared" si="3"/>
        <v>0.3027522935779815</v>
      </c>
      <c r="E20" s="24">
        <f>'RETROSPECTIVE Data collection'!A20</f>
        <v>19</v>
      </c>
      <c r="F20" s="43">
        <v>0</v>
      </c>
      <c r="G20" s="2">
        <v>5</v>
      </c>
      <c r="H20" s="2">
        <v>0</v>
      </c>
      <c r="I20" s="2">
        <v>10</v>
      </c>
      <c r="J20" s="2">
        <v>0</v>
      </c>
      <c r="K20" s="2">
        <v>10</v>
      </c>
      <c r="L20" s="2">
        <v>0</v>
      </c>
      <c r="M20" s="2">
        <v>5</v>
      </c>
      <c r="N20" s="2">
        <v>15</v>
      </c>
      <c r="O20" s="2">
        <v>10</v>
      </c>
      <c r="P20" s="34"/>
    </row>
    <row r="21" spans="1:30" x14ac:dyDescent="0.15">
      <c r="A21" s="10">
        <f t="shared" si="0"/>
        <v>50</v>
      </c>
      <c r="B21" s="17">
        <f t="shared" si="1"/>
        <v>5.5555555555555554</v>
      </c>
      <c r="C21" s="23">
        <f t="shared" si="2"/>
        <v>-0.25</v>
      </c>
      <c r="D21" s="23">
        <f t="shared" si="3"/>
        <v>3.0681818181818171E-2</v>
      </c>
      <c r="E21" s="24">
        <f>'RETROSPECTIVE Data collection'!A21</f>
        <v>20</v>
      </c>
      <c r="F21" s="43">
        <v>5</v>
      </c>
      <c r="G21" s="2">
        <v>10</v>
      </c>
      <c r="H21" s="2">
        <v>5</v>
      </c>
      <c r="I21" s="2">
        <v>0</v>
      </c>
      <c r="J21" s="2">
        <v>10</v>
      </c>
      <c r="K21" s="2">
        <v>10</v>
      </c>
      <c r="L21" s="2">
        <v>0</v>
      </c>
      <c r="M21" s="2">
        <v>5</v>
      </c>
      <c r="N21" s="2">
        <v>5</v>
      </c>
      <c r="O21" s="34"/>
    </row>
    <row r="22" spans="1:30" x14ac:dyDescent="0.15">
      <c r="A22" s="10">
        <f t="shared" si="0"/>
        <v>310</v>
      </c>
      <c r="B22" s="17">
        <f t="shared" si="1"/>
        <v>25.833333333333332</v>
      </c>
      <c r="C22" s="23">
        <f t="shared" si="2"/>
        <v>-2.9930069930069925</v>
      </c>
      <c r="D22" s="23">
        <f t="shared" si="3"/>
        <v>0.33589904545240601</v>
      </c>
      <c r="E22" s="24">
        <f>'RETROSPECTIVE Data collection'!A22</f>
        <v>21</v>
      </c>
      <c r="F22" s="43">
        <v>62</v>
      </c>
      <c r="G22" s="2">
        <v>36</v>
      </c>
      <c r="H22" s="2">
        <v>32</v>
      </c>
      <c r="I22" s="2">
        <v>24</v>
      </c>
      <c r="J22" s="2">
        <v>24</v>
      </c>
      <c r="K22" s="2">
        <v>36</v>
      </c>
      <c r="L22" s="2">
        <v>8</v>
      </c>
      <c r="M22" s="2">
        <v>44</v>
      </c>
      <c r="N22" s="2">
        <v>0</v>
      </c>
      <c r="O22" s="2">
        <v>0</v>
      </c>
      <c r="P22" s="2">
        <v>11</v>
      </c>
      <c r="Q22" s="2">
        <v>33</v>
      </c>
      <c r="R22" s="34"/>
    </row>
    <row r="23" spans="1:30" x14ac:dyDescent="0.15">
      <c r="A23" s="10">
        <f t="shared" si="0"/>
        <v>456</v>
      </c>
      <c r="B23" s="17">
        <f t="shared" si="1"/>
        <v>76</v>
      </c>
      <c r="C23" s="23">
        <f t="shared" si="2"/>
        <v>-16.057142857142857</v>
      </c>
      <c r="D23" s="23">
        <f t="shared" si="3"/>
        <v>0.86603783931998901</v>
      </c>
      <c r="E23" s="24">
        <f>'RETROSPECTIVE Data collection'!A23</f>
        <v>22</v>
      </c>
      <c r="F23" s="43">
        <v>110</v>
      </c>
      <c r="G23" s="2">
        <v>112</v>
      </c>
      <c r="H23" s="2">
        <v>68</v>
      </c>
      <c r="I23" s="2">
        <v>83</v>
      </c>
      <c r="J23" s="2">
        <v>53</v>
      </c>
      <c r="K23" s="2">
        <v>30</v>
      </c>
      <c r="L23" s="34"/>
    </row>
    <row r="24" spans="1:30" x14ac:dyDescent="0.15">
      <c r="A24" s="10">
        <f t="shared" si="0"/>
        <v>416</v>
      </c>
      <c r="B24" s="17">
        <f t="shared" si="1"/>
        <v>26</v>
      </c>
      <c r="C24" s="23">
        <f t="shared" si="2"/>
        <v>2.3529411764705882E-2</v>
      </c>
      <c r="D24" s="23">
        <f t="shared" si="3"/>
        <v>5.8823529411764712E-4</v>
      </c>
      <c r="E24" s="24">
        <f>'RETROSPECTIVE Data collection'!A24</f>
        <v>23</v>
      </c>
      <c r="F24" s="43">
        <v>24</v>
      </c>
      <c r="G24" s="2">
        <v>24</v>
      </c>
      <c r="H24" s="2">
        <v>24</v>
      </c>
      <c r="I24" s="2">
        <v>24</v>
      </c>
      <c r="J24" s="2">
        <v>24</v>
      </c>
      <c r="K24" s="2">
        <v>24</v>
      </c>
      <c r="L24" s="38">
        <v>24</v>
      </c>
      <c r="M24" s="2">
        <v>40</v>
      </c>
      <c r="N24" s="2">
        <v>32</v>
      </c>
      <c r="O24" s="2">
        <v>32</v>
      </c>
      <c r="P24" s="2">
        <v>24</v>
      </c>
      <c r="Q24" s="2">
        <v>24</v>
      </c>
      <c r="R24" s="2">
        <v>24</v>
      </c>
      <c r="S24" s="2">
        <v>24</v>
      </c>
      <c r="T24" s="2">
        <v>24</v>
      </c>
      <c r="U24" s="2">
        <v>24</v>
      </c>
      <c r="V24" s="34"/>
    </row>
    <row r="25" spans="1:30" x14ac:dyDescent="0.15">
      <c r="A25" s="10">
        <f t="shared" si="0"/>
        <v>72</v>
      </c>
      <c r="B25" s="17">
        <f t="shared" si="1"/>
        <v>3</v>
      </c>
      <c r="C25" s="23">
        <f t="shared" si="2"/>
        <v>3.1304347826086959E-2</v>
      </c>
      <c r="D25" s="23">
        <f t="shared" si="3"/>
        <v>3.1304347826086958E-3</v>
      </c>
      <c r="E25" s="24">
        <f>'RETROSPECTIVE Data collection'!A25</f>
        <v>24</v>
      </c>
      <c r="F25" s="43">
        <v>0</v>
      </c>
      <c r="G25" s="2">
        <v>0</v>
      </c>
      <c r="H25" s="2">
        <v>0</v>
      </c>
      <c r="I25" s="2">
        <v>0</v>
      </c>
      <c r="J25" s="2">
        <v>0</v>
      </c>
      <c r="K25" s="2">
        <v>8</v>
      </c>
      <c r="L25" s="2">
        <v>8</v>
      </c>
      <c r="M25" s="2">
        <v>0</v>
      </c>
      <c r="N25" s="2">
        <v>8</v>
      </c>
      <c r="O25" s="2">
        <v>8</v>
      </c>
      <c r="P25" s="2">
        <v>0</v>
      </c>
      <c r="Q25" s="2">
        <v>8</v>
      </c>
      <c r="R25" s="2">
        <v>8</v>
      </c>
      <c r="S25" s="2">
        <v>0</v>
      </c>
      <c r="T25" s="2">
        <v>0</v>
      </c>
      <c r="U25" s="2">
        <v>0</v>
      </c>
      <c r="V25" s="2">
        <v>0</v>
      </c>
      <c r="W25" s="2">
        <v>8</v>
      </c>
      <c r="X25" s="2">
        <v>8</v>
      </c>
      <c r="Y25" s="2">
        <v>0</v>
      </c>
      <c r="Z25" s="2">
        <v>0</v>
      </c>
      <c r="AA25" s="2">
        <v>0</v>
      </c>
      <c r="AB25" s="2">
        <v>8</v>
      </c>
      <c r="AC25" s="2">
        <v>0</v>
      </c>
      <c r="AD25" s="34"/>
    </row>
    <row r="26" spans="1:30" x14ac:dyDescent="0.15">
      <c r="A26" s="10">
        <f t="shared" si="0"/>
        <v>445</v>
      </c>
      <c r="B26" s="17">
        <f t="shared" si="1"/>
        <v>49.444444444444443</v>
      </c>
      <c r="C26" s="23">
        <f t="shared" si="2"/>
        <v>1.9166666666666667</v>
      </c>
      <c r="D26" s="23">
        <f t="shared" si="3"/>
        <v>0.35424107142857142</v>
      </c>
      <c r="E26" s="24">
        <f>'RETROSPECTIVE Data collection'!A26</f>
        <v>25</v>
      </c>
      <c r="F26" s="43">
        <v>30</v>
      </c>
      <c r="G26" s="2">
        <v>45</v>
      </c>
      <c r="H26" s="2">
        <v>45</v>
      </c>
      <c r="I26" s="2">
        <v>60</v>
      </c>
      <c r="J26" s="2">
        <v>55</v>
      </c>
      <c r="K26" s="2">
        <v>55</v>
      </c>
      <c r="L26" s="2">
        <v>50</v>
      </c>
      <c r="M26" s="2">
        <v>55</v>
      </c>
      <c r="N26" s="2">
        <v>50</v>
      </c>
      <c r="O26" s="34"/>
    </row>
    <row r="27" spans="1:30" x14ac:dyDescent="0.15">
      <c r="A27" s="10">
        <f t="shared" si="0"/>
        <v>860</v>
      </c>
      <c r="B27" s="17">
        <f t="shared" si="1"/>
        <v>107.5</v>
      </c>
      <c r="C27" s="23">
        <f t="shared" si="2"/>
        <v>-3.5714285714285716</v>
      </c>
      <c r="D27" s="23">
        <f t="shared" si="3"/>
        <v>0.15306122448979592</v>
      </c>
      <c r="E27" s="24">
        <f>'RETROSPECTIVE Data collection'!A27</f>
        <v>26</v>
      </c>
      <c r="F27" s="43">
        <v>115</v>
      </c>
      <c r="G27" s="2">
        <v>110</v>
      </c>
      <c r="H27" s="2">
        <v>155</v>
      </c>
      <c r="I27" s="2">
        <v>90</v>
      </c>
      <c r="J27" s="2">
        <v>80</v>
      </c>
      <c r="K27" s="2">
        <v>110</v>
      </c>
      <c r="L27" s="2">
        <v>100</v>
      </c>
      <c r="M27" s="2">
        <v>100</v>
      </c>
      <c r="N27" s="34"/>
    </row>
    <row r="28" spans="1:30" x14ac:dyDescent="0.15">
      <c r="A28" s="10">
        <f t="shared" si="0"/>
        <v>245</v>
      </c>
      <c r="B28" s="17">
        <f t="shared" si="1"/>
        <v>40.833333333333336</v>
      </c>
      <c r="C28" s="23">
        <f t="shared" si="2"/>
        <v>-3.8571428571428572</v>
      </c>
      <c r="D28" s="23">
        <f t="shared" si="3"/>
        <v>0.49988571428571427</v>
      </c>
      <c r="E28" s="24">
        <f>'RETROSPECTIVE Data collection'!A28</f>
        <v>27</v>
      </c>
      <c r="F28" s="43">
        <v>60</v>
      </c>
      <c r="G28" s="2">
        <v>40</v>
      </c>
      <c r="H28" s="2">
        <v>40</v>
      </c>
      <c r="I28" s="2">
        <v>35</v>
      </c>
      <c r="J28" s="2">
        <v>30</v>
      </c>
      <c r="K28" s="2">
        <v>40</v>
      </c>
      <c r="L28" s="34"/>
    </row>
    <row r="29" spans="1:30" x14ac:dyDescent="0.15">
      <c r="A29" s="10">
        <f t="shared" si="0"/>
        <v>45</v>
      </c>
      <c r="B29" s="17">
        <f t="shared" si="1"/>
        <v>5</v>
      </c>
      <c r="C29" s="23">
        <f t="shared" si="2"/>
        <v>-1.4166666666666667</v>
      </c>
      <c r="D29" s="23">
        <f t="shared" si="3"/>
        <v>0.80277777777777759</v>
      </c>
      <c r="E29" s="24">
        <f>'RETROSPECTIVE Data collection'!A29</f>
        <v>28</v>
      </c>
      <c r="F29" s="43">
        <v>10</v>
      </c>
      <c r="G29" s="2">
        <v>10</v>
      </c>
      <c r="H29" s="2">
        <v>10</v>
      </c>
      <c r="I29" s="2">
        <v>5</v>
      </c>
      <c r="J29" s="2">
        <v>5</v>
      </c>
      <c r="K29" s="2">
        <v>0</v>
      </c>
      <c r="L29" s="2">
        <v>5</v>
      </c>
      <c r="M29" s="2">
        <v>0</v>
      </c>
      <c r="N29" s="2">
        <v>0</v>
      </c>
      <c r="O29" s="34"/>
    </row>
    <row r="30" spans="1:30" x14ac:dyDescent="0.15">
      <c r="A30" s="10">
        <f t="shared" si="0"/>
        <v>266</v>
      </c>
      <c r="B30" s="17">
        <f t="shared" si="1"/>
        <v>44.333333333333336</v>
      </c>
      <c r="C30" s="23">
        <f t="shared" si="2"/>
        <v>-2.342857142857143</v>
      </c>
      <c r="D30" s="23">
        <f t="shared" si="3"/>
        <v>0.22690663667041616</v>
      </c>
      <c r="E30" s="24">
        <f>'RETROSPECTIVE Data collection'!A30</f>
        <v>29</v>
      </c>
      <c r="F30" s="43">
        <v>40</v>
      </c>
      <c r="G30" s="2">
        <v>62</v>
      </c>
      <c r="H30" s="2">
        <v>47</v>
      </c>
      <c r="I30" s="2">
        <v>39</v>
      </c>
      <c r="J30" s="2">
        <v>39</v>
      </c>
      <c r="K30" s="2">
        <v>39</v>
      </c>
      <c r="L30" s="34"/>
    </row>
    <row r="31" spans="1:30" x14ac:dyDescent="0.15">
      <c r="A31" s="10">
        <f t="shared" si="0"/>
        <v>400</v>
      </c>
      <c r="B31" s="17">
        <f t="shared" si="1"/>
        <v>40</v>
      </c>
      <c r="C31" s="23">
        <f t="shared" si="2"/>
        <v>2.8484848484848486</v>
      </c>
      <c r="D31" s="23">
        <f t="shared" si="3"/>
        <v>0.4056932966023874</v>
      </c>
      <c r="E31" s="24">
        <f>'RETROSPECTIVE Data collection'!A31</f>
        <v>30</v>
      </c>
      <c r="F31" s="43">
        <v>15</v>
      </c>
      <c r="G31" s="2">
        <v>40</v>
      </c>
      <c r="H31" s="2">
        <v>30</v>
      </c>
      <c r="I31" s="2">
        <v>45</v>
      </c>
      <c r="J31" s="2">
        <v>25</v>
      </c>
      <c r="K31" s="2">
        <v>55</v>
      </c>
      <c r="L31" s="2">
        <v>50</v>
      </c>
      <c r="M31" s="2">
        <v>50</v>
      </c>
      <c r="N31" s="2">
        <v>35</v>
      </c>
      <c r="O31" s="2">
        <v>55</v>
      </c>
      <c r="P31" s="34"/>
    </row>
    <row r="32" spans="1:30" x14ac:dyDescent="0.15">
      <c r="A32" s="10">
        <f t="shared" si="0"/>
        <v>505</v>
      </c>
      <c r="B32" s="17">
        <f t="shared" si="1"/>
        <v>50.5</v>
      </c>
      <c r="C32" s="23">
        <f t="shared" si="2"/>
        <v>0.47878787878787876</v>
      </c>
      <c r="D32" s="23">
        <f t="shared" si="3"/>
        <v>8.396058251774122E-3</v>
      </c>
      <c r="E32" s="24">
        <f>'RETROSPECTIVE Data collection'!A32</f>
        <v>31</v>
      </c>
      <c r="F32" s="43">
        <v>30</v>
      </c>
      <c r="G32" s="2">
        <v>45</v>
      </c>
      <c r="H32" s="2">
        <v>75</v>
      </c>
      <c r="I32" s="2">
        <v>75</v>
      </c>
      <c r="J32" s="2">
        <v>38</v>
      </c>
      <c r="K32" s="2">
        <v>30</v>
      </c>
      <c r="L32" s="2">
        <v>53</v>
      </c>
      <c r="M32" s="2">
        <v>53</v>
      </c>
      <c r="N32" s="2">
        <v>53</v>
      </c>
      <c r="O32" s="2">
        <v>53</v>
      </c>
      <c r="P32" s="34"/>
    </row>
    <row r="33" spans="1:32" x14ac:dyDescent="0.15">
      <c r="A33" s="10">
        <f t="shared" si="0"/>
        <v>140</v>
      </c>
      <c r="B33" s="17">
        <f t="shared" si="1"/>
        <v>17.5</v>
      </c>
      <c r="C33" s="23">
        <f t="shared" si="2"/>
        <v>2.2619047619047619</v>
      </c>
      <c r="D33" s="23">
        <f t="shared" si="3"/>
        <v>0.61394557823129259</v>
      </c>
      <c r="E33" s="24">
        <f>'RETROSPECTIVE Data collection'!A33</f>
        <v>32</v>
      </c>
      <c r="F33" s="43">
        <v>10</v>
      </c>
      <c r="G33" s="2">
        <v>15</v>
      </c>
      <c r="H33" s="2">
        <v>10</v>
      </c>
      <c r="I33" s="2">
        <v>15</v>
      </c>
      <c r="J33" s="2">
        <v>15</v>
      </c>
      <c r="K33" s="2">
        <v>30</v>
      </c>
      <c r="L33" s="2">
        <v>20</v>
      </c>
      <c r="M33" s="2">
        <v>25</v>
      </c>
      <c r="N33" s="34"/>
    </row>
    <row r="34" spans="1:32" x14ac:dyDescent="0.15">
      <c r="A34" s="10">
        <f t="shared" si="0"/>
        <v>720</v>
      </c>
      <c r="B34" s="17">
        <f t="shared" si="1"/>
        <v>36</v>
      </c>
      <c r="C34" s="23">
        <f t="shared" si="2"/>
        <v>-0.97744360902255634</v>
      </c>
      <c r="D34" s="23">
        <f t="shared" si="3"/>
        <v>0.19370071520264073</v>
      </c>
      <c r="E34" s="24">
        <f>'RETROSPECTIVE Data collection'!A34</f>
        <v>33</v>
      </c>
      <c r="F34" s="43">
        <v>50</v>
      </c>
      <c r="G34" s="2">
        <v>50</v>
      </c>
      <c r="H34" s="2">
        <v>60</v>
      </c>
      <c r="I34" s="2">
        <v>60</v>
      </c>
      <c r="J34" s="2">
        <v>30</v>
      </c>
      <c r="K34" s="2">
        <v>40</v>
      </c>
      <c r="L34" s="2">
        <v>20</v>
      </c>
      <c r="M34" s="2">
        <v>20</v>
      </c>
      <c r="N34" s="2">
        <v>40</v>
      </c>
      <c r="O34" s="2">
        <v>30</v>
      </c>
      <c r="P34" s="2">
        <v>30</v>
      </c>
      <c r="Q34" s="2">
        <v>30</v>
      </c>
      <c r="R34" s="2">
        <v>10</v>
      </c>
      <c r="S34" s="2">
        <v>40</v>
      </c>
      <c r="T34" s="2">
        <v>40</v>
      </c>
      <c r="U34" s="2">
        <v>40</v>
      </c>
      <c r="V34" s="2">
        <v>40</v>
      </c>
      <c r="W34" s="2">
        <v>40</v>
      </c>
      <c r="X34" s="2">
        <v>30</v>
      </c>
      <c r="Y34" s="2">
        <v>20</v>
      </c>
      <c r="Z34" s="34"/>
    </row>
    <row r="35" spans="1:32" x14ac:dyDescent="0.15">
      <c r="A35" s="10">
        <f t="shared" si="0"/>
        <v>214</v>
      </c>
      <c r="B35" s="17">
        <f t="shared" si="1"/>
        <v>26.75</v>
      </c>
      <c r="C35" s="23">
        <f t="shared" si="2"/>
        <v>0.5</v>
      </c>
      <c r="D35" s="23">
        <f t="shared" si="3"/>
        <v>4.5356371490280795E-2</v>
      </c>
      <c r="E35" s="24">
        <f>'RETROSPECTIVE Data collection'!A35</f>
        <v>34</v>
      </c>
      <c r="F35" s="43">
        <v>24</v>
      </c>
      <c r="G35" s="2">
        <v>32</v>
      </c>
      <c r="H35" s="2">
        <v>16</v>
      </c>
      <c r="I35" s="2">
        <v>32</v>
      </c>
      <c r="J35" s="2">
        <v>24</v>
      </c>
      <c r="K35" s="2">
        <v>32</v>
      </c>
      <c r="L35" s="2">
        <v>24</v>
      </c>
      <c r="M35" s="2">
        <v>30</v>
      </c>
      <c r="N35" s="34"/>
    </row>
    <row r="36" spans="1:32" x14ac:dyDescent="0.15">
      <c r="A36" s="10">
        <f t="shared" si="0"/>
        <v>360</v>
      </c>
      <c r="B36" s="17">
        <f t="shared" si="1"/>
        <v>13.846153846153847</v>
      </c>
      <c r="C36" s="23">
        <f t="shared" si="2"/>
        <v>0.47179487179487178</v>
      </c>
      <c r="D36" s="23">
        <f t="shared" si="3"/>
        <v>0.16152671755725187</v>
      </c>
      <c r="E36" s="24">
        <f>'RETROSPECTIVE Data collection'!A36</f>
        <v>35</v>
      </c>
      <c r="F36" s="43">
        <v>0</v>
      </c>
      <c r="G36" s="2">
        <v>5</v>
      </c>
      <c r="H36" s="2">
        <v>20</v>
      </c>
      <c r="I36" s="2">
        <v>10</v>
      </c>
      <c r="J36" s="2">
        <v>15</v>
      </c>
      <c r="K36" s="2">
        <v>10</v>
      </c>
      <c r="L36" s="2">
        <v>15</v>
      </c>
      <c r="M36" s="2">
        <v>15</v>
      </c>
      <c r="N36" s="2">
        <v>10</v>
      </c>
      <c r="O36" s="2">
        <v>10</v>
      </c>
      <c r="P36" s="2">
        <v>20</v>
      </c>
      <c r="Q36" s="2">
        <v>20</v>
      </c>
      <c r="R36" s="2">
        <v>10</v>
      </c>
      <c r="S36" s="2">
        <v>10</v>
      </c>
      <c r="T36" s="2">
        <v>10</v>
      </c>
      <c r="U36" s="2">
        <v>20</v>
      </c>
      <c r="V36" s="2">
        <v>0</v>
      </c>
      <c r="W36" s="2">
        <v>0</v>
      </c>
      <c r="X36" s="2">
        <v>20</v>
      </c>
      <c r="Y36" s="2">
        <v>0</v>
      </c>
      <c r="Z36" s="2">
        <v>20</v>
      </c>
      <c r="AA36" s="2">
        <v>30</v>
      </c>
      <c r="AB36" s="2">
        <v>10</v>
      </c>
      <c r="AC36" s="2">
        <v>30</v>
      </c>
      <c r="AD36" s="2">
        <v>20</v>
      </c>
      <c r="AE36" s="2">
        <v>30</v>
      </c>
      <c r="AF36" s="34"/>
    </row>
    <row r="37" spans="1:32" x14ac:dyDescent="0.15">
      <c r="A37" s="10">
        <f t="shared" si="0"/>
        <v>35</v>
      </c>
      <c r="B37" s="17">
        <f t="shared" si="1"/>
        <v>2.6923076923076925</v>
      </c>
      <c r="C37" s="23">
        <f t="shared" si="2"/>
        <v>-5.4945054945054909E-2</v>
      </c>
      <c r="D37" s="23">
        <f t="shared" si="3"/>
        <v>4.2016806722689004E-3</v>
      </c>
      <c r="E37" s="24">
        <f>'RETROSPECTIVE Data collection'!A37</f>
        <v>36</v>
      </c>
      <c r="F37" s="43">
        <v>5</v>
      </c>
      <c r="G37" s="2">
        <v>0</v>
      </c>
      <c r="H37" s="2">
        <v>5</v>
      </c>
      <c r="I37" s="2">
        <v>5</v>
      </c>
      <c r="J37" s="2">
        <v>0</v>
      </c>
      <c r="K37" s="2">
        <v>5</v>
      </c>
      <c r="L37" s="2">
        <v>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10</v>
      </c>
      <c r="S37" s="34"/>
    </row>
    <row r="38" spans="1:32" x14ac:dyDescent="0.15">
      <c r="A38" s="10">
        <f t="shared" si="0"/>
        <v>60</v>
      </c>
      <c r="B38" s="17">
        <f t="shared" si="1"/>
        <v>3.5294117647058822</v>
      </c>
      <c r="C38" s="23">
        <f t="shared" si="2"/>
        <v>6.1274509803921531E-2</v>
      </c>
      <c r="D38" s="23">
        <f t="shared" si="3"/>
        <v>3.4955257270693468E-3</v>
      </c>
      <c r="E38" s="24">
        <f>'RETROSPECTIVE Data collection'!A38</f>
        <v>37</v>
      </c>
      <c r="F38" s="43">
        <v>0</v>
      </c>
      <c r="G38" s="2">
        <v>0</v>
      </c>
      <c r="H38" s="2">
        <v>0</v>
      </c>
      <c r="I38" s="2">
        <v>0</v>
      </c>
      <c r="J38" s="2">
        <v>10</v>
      </c>
      <c r="K38" s="2">
        <v>0</v>
      </c>
      <c r="L38" s="2">
        <v>10</v>
      </c>
      <c r="M38" s="2">
        <v>0</v>
      </c>
      <c r="N38" s="2">
        <v>5</v>
      </c>
      <c r="O38" s="2">
        <v>15</v>
      </c>
      <c r="P38" s="2">
        <v>0</v>
      </c>
      <c r="Q38" s="2">
        <v>10</v>
      </c>
      <c r="R38" s="2">
        <v>10</v>
      </c>
      <c r="S38" s="2">
        <v>0</v>
      </c>
      <c r="T38" s="2">
        <v>0</v>
      </c>
      <c r="U38" s="2">
        <v>0</v>
      </c>
      <c r="V38" s="2">
        <v>0</v>
      </c>
      <c r="W38" s="34"/>
    </row>
    <row r="39" spans="1:32" x14ac:dyDescent="0.15">
      <c r="A39" s="10">
        <f t="shared" si="0"/>
        <v>72</v>
      </c>
      <c r="B39" s="17">
        <f t="shared" si="1"/>
        <v>7.2</v>
      </c>
      <c r="C39" s="23">
        <f t="shared" si="2"/>
        <v>4.8484848484848637E-2</v>
      </c>
      <c r="D39" s="23">
        <f t="shared" si="3"/>
        <v>6.1842918985776513E-4</v>
      </c>
      <c r="E39" s="24">
        <f>'RETROSPECTIVE Data collection'!A39</f>
        <v>38</v>
      </c>
      <c r="F39" s="43">
        <v>16</v>
      </c>
      <c r="G39" s="2">
        <v>8</v>
      </c>
      <c r="H39" s="2">
        <v>8</v>
      </c>
      <c r="I39" s="2">
        <v>0</v>
      </c>
      <c r="J39" s="2">
        <v>0</v>
      </c>
      <c r="K39" s="2">
        <v>0</v>
      </c>
      <c r="L39" s="2">
        <v>8</v>
      </c>
      <c r="M39" s="2">
        <v>8</v>
      </c>
      <c r="N39" s="2">
        <v>16</v>
      </c>
      <c r="O39" s="2">
        <v>8</v>
      </c>
      <c r="P39" s="34"/>
    </row>
    <row r="40" spans="1:32" x14ac:dyDescent="0.15">
      <c r="A40" s="10">
        <f t="shared" si="0"/>
        <v>350</v>
      </c>
      <c r="B40" s="17">
        <f t="shared" si="1"/>
        <v>19.444444444444443</v>
      </c>
      <c r="C40" s="23">
        <f t="shared" si="2"/>
        <v>1.3622291021671826</v>
      </c>
      <c r="D40" s="23">
        <f t="shared" si="3"/>
        <v>0.46237947810703212</v>
      </c>
      <c r="E40" s="24">
        <f>'RETROSPECTIVE Data collection'!A40</f>
        <v>39</v>
      </c>
      <c r="F40" s="43">
        <v>5</v>
      </c>
      <c r="G40" s="2">
        <v>5</v>
      </c>
      <c r="H40" s="2">
        <v>10</v>
      </c>
      <c r="I40" s="2">
        <v>20</v>
      </c>
      <c r="J40" s="2">
        <v>20</v>
      </c>
      <c r="K40" s="2">
        <v>15</v>
      </c>
      <c r="L40" s="2">
        <v>20</v>
      </c>
      <c r="M40" s="2">
        <v>15</v>
      </c>
      <c r="N40" s="2">
        <v>15</v>
      </c>
      <c r="O40" s="2">
        <v>10</v>
      </c>
      <c r="P40" s="2">
        <v>30</v>
      </c>
      <c r="Q40" s="2">
        <v>20</v>
      </c>
      <c r="R40" s="2">
        <v>35</v>
      </c>
      <c r="S40" s="2">
        <v>20</v>
      </c>
      <c r="T40" s="2">
        <v>10</v>
      </c>
      <c r="U40" s="2">
        <v>20</v>
      </c>
      <c r="V40" s="2">
        <v>40</v>
      </c>
      <c r="W40" s="2">
        <v>40</v>
      </c>
      <c r="X40" s="34"/>
    </row>
    <row r="41" spans="1:32" x14ac:dyDescent="0.15">
      <c r="A41" s="10">
        <f t="shared" si="0"/>
        <v>100</v>
      </c>
      <c r="B41" s="17">
        <f t="shared" si="1"/>
        <v>10</v>
      </c>
      <c r="C41" s="23">
        <f t="shared" si="2"/>
        <v>1.0909090909090908</v>
      </c>
      <c r="D41" s="23">
        <f t="shared" si="3"/>
        <v>0.11944260119442604</v>
      </c>
      <c r="E41" s="24">
        <f>'RETROSPECTIVE Data collection'!A41</f>
        <v>40</v>
      </c>
      <c r="F41" s="43">
        <v>8</v>
      </c>
      <c r="G41" s="2">
        <v>8</v>
      </c>
      <c r="H41" s="2">
        <v>8</v>
      </c>
      <c r="I41" s="2">
        <v>15</v>
      </c>
      <c r="J41" s="2">
        <v>0</v>
      </c>
      <c r="K41" s="2">
        <v>8</v>
      </c>
      <c r="L41" s="2">
        <v>8</v>
      </c>
      <c r="M41" s="2">
        <v>11</v>
      </c>
      <c r="N41" s="2">
        <v>0</v>
      </c>
      <c r="O41" s="2">
        <v>34</v>
      </c>
      <c r="P41" s="34"/>
    </row>
    <row r="42" spans="1:32" x14ac:dyDescent="0.15">
      <c r="A42" s="10">
        <f t="shared" si="0"/>
        <v>1090</v>
      </c>
      <c r="B42" s="17">
        <f t="shared" si="1"/>
        <v>90.833333333333329</v>
      </c>
      <c r="C42" s="23">
        <f t="shared" si="2"/>
        <v>0.1048951048951049</v>
      </c>
      <c r="D42" s="23">
        <f t="shared" si="3"/>
        <v>1.7164653528289889E-2</v>
      </c>
      <c r="E42" s="24">
        <f>'RETROSPECTIVE Data collection'!A42</f>
        <v>41</v>
      </c>
      <c r="F42" s="43">
        <v>90</v>
      </c>
      <c r="G42" s="2">
        <v>90</v>
      </c>
      <c r="H42" s="2">
        <v>90</v>
      </c>
      <c r="I42" s="2">
        <v>90</v>
      </c>
      <c r="J42" s="2">
        <v>90</v>
      </c>
      <c r="K42" s="2">
        <v>90</v>
      </c>
      <c r="L42" s="2">
        <v>90</v>
      </c>
      <c r="M42" s="2">
        <v>100</v>
      </c>
      <c r="N42" s="2">
        <v>90</v>
      </c>
      <c r="O42" s="2">
        <v>90</v>
      </c>
      <c r="P42" s="2">
        <v>90</v>
      </c>
      <c r="Q42" s="2">
        <v>90</v>
      </c>
      <c r="R42" s="34"/>
    </row>
    <row r="43" spans="1:32" x14ac:dyDescent="0.15">
      <c r="A43" s="10">
        <f t="shared" si="0"/>
        <v>230</v>
      </c>
      <c r="B43" s="17">
        <f t="shared" si="1"/>
        <v>16.428571428571427</v>
      </c>
      <c r="C43" s="23">
        <f t="shared" si="2"/>
        <v>-2</v>
      </c>
      <c r="D43" s="23">
        <f t="shared" si="3"/>
        <v>0.47360594795539046</v>
      </c>
      <c r="E43" s="24">
        <f>'RETROSPECTIVE Data collection'!A43</f>
        <v>42</v>
      </c>
      <c r="F43" s="43">
        <v>10</v>
      </c>
      <c r="G43" s="2">
        <v>30</v>
      </c>
      <c r="H43" s="2">
        <v>30</v>
      </c>
      <c r="I43" s="2">
        <v>40</v>
      </c>
      <c r="J43" s="2">
        <v>30</v>
      </c>
      <c r="K43" s="2">
        <v>20</v>
      </c>
      <c r="L43" s="2">
        <v>10</v>
      </c>
      <c r="M43" s="2">
        <v>10</v>
      </c>
      <c r="N43" s="2">
        <v>10</v>
      </c>
      <c r="O43" s="2">
        <v>20</v>
      </c>
      <c r="P43" s="2">
        <v>10</v>
      </c>
      <c r="Q43" s="2">
        <v>0</v>
      </c>
      <c r="R43" s="2">
        <v>10</v>
      </c>
      <c r="S43" s="2">
        <v>0</v>
      </c>
      <c r="T43" s="34"/>
    </row>
    <row r="44" spans="1:32" x14ac:dyDescent="0.15">
      <c r="A44" s="10">
        <f t="shared" si="0"/>
        <v>110</v>
      </c>
      <c r="B44" s="17">
        <f t="shared" si="1"/>
        <v>9.1666666666666661</v>
      </c>
      <c r="C44" s="23">
        <f t="shared" si="2"/>
        <v>-0.52447552447552448</v>
      </c>
      <c r="D44" s="23">
        <f t="shared" si="3"/>
        <v>4.411476374093197E-2</v>
      </c>
      <c r="E44" s="24">
        <f>'RETROSPECTIVE Data collection'!A44</f>
        <v>43</v>
      </c>
      <c r="F44" s="43">
        <v>10</v>
      </c>
      <c r="G44" s="2">
        <v>20</v>
      </c>
      <c r="H44" s="2">
        <v>10</v>
      </c>
      <c r="I44" s="2">
        <v>10</v>
      </c>
      <c r="J44" s="2">
        <v>0</v>
      </c>
      <c r="K44" s="2">
        <v>0</v>
      </c>
      <c r="L44" s="2">
        <v>10</v>
      </c>
      <c r="M44" s="2">
        <v>10</v>
      </c>
      <c r="N44" s="2">
        <v>30</v>
      </c>
      <c r="O44" s="2">
        <v>10</v>
      </c>
      <c r="P44" s="2">
        <v>0</v>
      </c>
      <c r="Q44" s="2">
        <v>0</v>
      </c>
      <c r="R44" s="34"/>
    </row>
    <row r="45" spans="1:32" x14ac:dyDescent="0.15">
      <c r="A45" s="10">
        <f t="shared" si="0"/>
        <v>230</v>
      </c>
      <c r="B45" s="17">
        <f t="shared" si="1"/>
        <v>28.75</v>
      </c>
      <c r="C45" s="23">
        <f t="shared" si="2"/>
        <v>-0.11904761904761904</v>
      </c>
      <c r="D45" s="23">
        <f t="shared" si="3"/>
        <v>6.8027210884353765E-3</v>
      </c>
      <c r="E45" s="24">
        <f>'RETROSPECTIVE Data collection'!A45</f>
        <v>44</v>
      </c>
      <c r="F45" s="43">
        <v>30</v>
      </c>
      <c r="G45" s="2">
        <v>30</v>
      </c>
      <c r="H45" s="2">
        <v>30</v>
      </c>
      <c r="I45" s="2">
        <v>30</v>
      </c>
      <c r="J45" s="2">
        <v>20</v>
      </c>
      <c r="K45" s="2">
        <v>30</v>
      </c>
      <c r="L45" s="2">
        <v>30</v>
      </c>
      <c r="M45" s="2">
        <v>30</v>
      </c>
      <c r="N45" s="34"/>
    </row>
    <row r="46" spans="1:32" x14ac:dyDescent="0.15">
      <c r="A46" s="10">
        <f t="shared" si="0"/>
        <v>197</v>
      </c>
      <c r="B46" s="17">
        <f t="shared" si="1"/>
        <v>24.625</v>
      </c>
      <c r="C46" s="23">
        <f t="shared" si="2"/>
        <v>3.9404761904761907</v>
      </c>
      <c r="D46" s="23">
        <f t="shared" si="3"/>
        <v>0.43772048629838722</v>
      </c>
      <c r="E46" s="24">
        <f>'RETROSPECTIVE Data collection'!A46</f>
        <v>45</v>
      </c>
      <c r="F46" s="43">
        <v>20</v>
      </c>
      <c r="G46" s="2">
        <v>20</v>
      </c>
      <c r="H46" s="2">
        <v>0</v>
      </c>
      <c r="I46" s="2">
        <v>28</v>
      </c>
      <c r="J46" s="2">
        <v>28</v>
      </c>
      <c r="K46" s="2">
        <v>15</v>
      </c>
      <c r="L46" s="2">
        <v>38</v>
      </c>
      <c r="M46" s="2">
        <v>48</v>
      </c>
      <c r="N46" s="34"/>
    </row>
    <row r="47" spans="1:32" x14ac:dyDescent="0.15">
      <c r="A47" s="10">
        <f t="shared" si="0"/>
        <v>560</v>
      </c>
      <c r="B47" s="17">
        <f t="shared" si="1"/>
        <v>24.347826086956523</v>
      </c>
      <c r="C47" s="23">
        <f t="shared" si="2"/>
        <v>0.30434782608695649</v>
      </c>
      <c r="D47" s="23">
        <f t="shared" si="3"/>
        <v>1.9283056668574692E-2</v>
      </c>
      <c r="E47" s="24">
        <f>'RETROSPECTIVE Data collection'!A47</f>
        <v>46</v>
      </c>
      <c r="F47" s="43">
        <v>8</v>
      </c>
      <c r="G47" s="2">
        <v>28</v>
      </c>
      <c r="H47" s="2">
        <v>20</v>
      </c>
      <c r="I47" s="2">
        <v>40</v>
      </c>
      <c r="J47" s="2">
        <v>20</v>
      </c>
      <c r="K47" s="2">
        <v>20</v>
      </c>
      <c r="L47" s="2">
        <v>0</v>
      </c>
      <c r="M47" s="2">
        <v>8</v>
      </c>
      <c r="N47" s="2">
        <v>28</v>
      </c>
      <c r="O47" s="2">
        <v>28</v>
      </c>
      <c r="P47" s="2">
        <v>36</v>
      </c>
      <c r="Q47" s="2">
        <v>16</v>
      </c>
      <c r="R47" s="2">
        <v>56</v>
      </c>
      <c r="S47" s="2">
        <v>20</v>
      </c>
      <c r="T47" s="2">
        <v>40</v>
      </c>
      <c r="U47" s="2">
        <v>28</v>
      </c>
      <c r="V47" s="2">
        <v>16</v>
      </c>
      <c r="W47" s="2">
        <v>20</v>
      </c>
      <c r="X47" s="2">
        <v>8</v>
      </c>
      <c r="Y47" s="2">
        <v>60</v>
      </c>
      <c r="Z47" s="2">
        <v>28</v>
      </c>
      <c r="AA47" s="2">
        <v>24</v>
      </c>
      <c r="AB47" s="2">
        <v>8</v>
      </c>
      <c r="AC47" s="34"/>
    </row>
    <row r="48" spans="1:32" x14ac:dyDescent="0.15">
      <c r="A48" s="10">
        <f t="shared" si="0"/>
        <v>540</v>
      </c>
      <c r="B48" s="17">
        <f t="shared" si="1"/>
        <v>49.090909090909093</v>
      </c>
      <c r="C48" s="23">
        <f t="shared" si="2"/>
        <v>1.0909090909090908</v>
      </c>
      <c r="D48" s="23">
        <f t="shared" si="3"/>
        <v>8.780487804878051E-2</v>
      </c>
      <c r="E48" s="24">
        <f>'RETROSPECTIVE Data collection'!A48</f>
        <v>47</v>
      </c>
      <c r="F48" s="43">
        <v>20</v>
      </c>
      <c r="G48" s="2">
        <v>50</v>
      </c>
      <c r="H48" s="2">
        <v>50</v>
      </c>
      <c r="I48" s="2">
        <v>60</v>
      </c>
      <c r="J48" s="2">
        <v>40</v>
      </c>
      <c r="K48" s="2">
        <v>60</v>
      </c>
      <c r="L48" s="2">
        <v>60</v>
      </c>
      <c r="M48" s="2">
        <v>60</v>
      </c>
      <c r="N48" s="2">
        <v>50</v>
      </c>
      <c r="O48" s="2">
        <v>50</v>
      </c>
      <c r="P48" s="2">
        <v>40</v>
      </c>
      <c r="Q48" s="34"/>
    </row>
    <row r="49" spans="1:27" x14ac:dyDescent="0.15">
      <c r="A49" s="10">
        <f t="shared" si="0"/>
        <v>390</v>
      </c>
      <c r="B49" s="17">
        <f t="shared" si="1"/>
        <v>39</v>
      </c>
      <c r="C49" s="23">
        <f t="shared" si="2"/>
        <v>-1.6363636363636365</v>
      </c>
      <c r="D49" s="23">
        <f t="shared" si="3"/>
        <v>7.1491615180935567E-2</v>
      </c>
      <c r="E49" s="24">
        <f>'RETROSPECTIVE Data collection'!A49</f>
        <v>48</v>
      </c>
      <c r="F49" s="43">
        <v>60</v>
      </c>
      <c r="G49" s="2">
        <v>10</v>
      </c>
      <c r="H49" s="2">
        <v>70</v>
      </c>
      <c r="I49" s="2">
        <v>30</v>
      </c>
      <c r="J49" s="2">
        <v>40</v>
      </c>
      <c r="K49" s="2">
        <v>30</v>
      </c>
      <c r="L49" s="2">
        <v>50</v>
      </c>
      <c r="M49" s="2">
        <v>50</v>
      </c>
      <c r="N49" s="2">
        <v>30</v>
      </c>
      <c r="O49" s="2">
        <v>20</v>
      </c>
      <c r="P49" s="34"/>
    </row>
    <row r="50" spans="1:27" x14ac:dyDescent="0.15">
      <c r="A50" s="10">
        <f t="shared" si="0"/>
        <v>380</v>
      </c>
      <c r="B50" s="17">
        <f t="shared" si="1"/>
        <v>38</v>
      </c>
      <c r="C50" s="23">
        <f t="shared" si="2"/>
        <v>0</v>
      </c>
      <c r="D50" s="23">
        <f t="shared" si="3"/>
        <v>0</v>
      </c>
      <c r="E50" s="24">
        <f>'RETROSPECTIVE Data collection'!A50</f>
        <v>49</v>
      </c>
      <c r="F50" s="43">
        <v>40</v>
      </c>
      <c r="G50" s="2">
        <v>40</v>
      </c>
      <c r="H50" s="2">
        <v>30</v>
      </c>
      <c r="I50" s="2">
        <v>40</v>
      </c>
      <c r="J50" s="2">
        <v>30</v>
      </c>
      <c r="K50" s="2">
        <v>40</v>
      </c>
      <c r="L50" s="2">
        <v>40</v>
      </c>
      <c r="M50" s="2">
        <v>50</v>
      </c>
      <c r="N50" s="2">
        <v>50</v>
      </c>
      <c r="O50" s="2">
        <v>20</v>
      </c>
      <c r="P50" s="34"/>
    </row>
    <row r="51" spans="1:27" x14ac:dyDescent="0.15">
      <c r="A51" s="10">
        <f t="shared" si="0"/>
        <v>240</v>
      </c>
      <c r="B51" s="17">
        <f t="shared" si="1"/>
        <v>60</v>
      </c>
      <c r="C51" s="23">
        <f t="shared" si="2"/>
        <v>15</v>
      </c>
      <c r="D51" s="23">
        <f t="shared" si="3"/>
        <v>0.97826086956521763</v>
      </c>
      <c r="E51" s="24">
        <f>'RETROSPECTIVE Data collection'!A51</f>
        <v>50</v>
      </c>
      <c r="F51" s="43">
        <v>40</v>
      </c>
      <c r="G51" s="2">
        <v>50</v>
      </c>
      <c r="H51" s="2">
        <v>65</v>
      </c>
      <c r="I51" s="38">
        <v>85</v>
      </c>
      <c r="J51" s="34"/>
    </row>
    <row r="52" spans="1:27" x14ac:dyDescent="0.15">
      <c r="A52" s="10">
        <f t="shared" si="0"/>
        <v>120</v>
      </c>
      <c r="B52" s="17">
        <f t="shared" si="1"/>
        <v>12</v>
      </c>
      <c r="C52" s="23">
        <f t="shared" si="2"/>
        <v>2.0606060606060606</v>
      </c>
      <c r="D52" s="23">
        <f t="shared" si="3"/>
        <v>0.30198537095088818</v>
      </c>
      <c r="E52" s="24">
        <f>'RETROSPECTIVE Data collection'!A52</f>
        <v>51</v>
      </c>
      <c r="F52" s="43">
        <v>0</v>
      </c>
      <c r="G52" s="2">
        <v>0</v>
      </c>
      <c r="H52" s="2">
        <v>20</v>
      </c>
      <c r="I52" s="2">
        <v>0</v>
      </c>
      <c r="J52" s="2">
        <v>10</v>
      </c>
      <c r="K52" s="2">
        <v>10</v>
      </c>
      <c r="L52" s="2">
        <v>30</v>
      </c>
      <c r="M52" s="2">
        <v>10</v>
      </c>
      <c r="N52" s="2">
        <v>30</v>
      </c>
      <c r="O52" s="2">
        <v>10</v>
      </c>
      <c r="P52" s="39"/>
    </row>
    <row r="53" spans="1:27" x14ac:dyDescent="0.15">
      <c r="A53" s="10">
        <f t="shared" si="0"/>
        <v>23</v>
      </c>
      <c r="B53" s="17">
        <f t="shared" si="1"/>
        <v>2.2999999999999998</v>
      </c>
      <c r="C53" s="23">
        <f t="shared" si="2"/>
        <v>-1.1939393939393939</v>
      </c>
      <c r="D53" s="23">
        <f t="shared" si="3"/>
        <v>0.39717335462016279</v>
      </c>
      <c r="E53" s="24">
        <f>'RETROSPECTIVE Data collection'!A53</f>
        <v>52</v>
      </c>
      <c r="F53" s="43">
        <v>18</v>
      </c>
      <c r="G53" s="2">
        <v>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39"/>
    </row>
    <row r="54" spans="1:27" x14ac:dyDescent="0.15">
      <c r="A54" s="10">
        <f t="shared" si="0"/>
        <v>180</v>
      </c>
      <c r="B54" s="17">
        <f t="shared" si="1"/>
        <v>12.857142857142858</v>
      </c>
      <c r="C54" s="23">
        <f t="shared" si="2"/>
        <v>1.4945054945054947</v>
      </c>
      <c r="D54" s="23">
        <f t="shared" si="3"/>
        <v>0.74102564102564117</v>
      </c>
      <c r="E54" s="24">
        <f>'RETROSPECTIVE Data collection'!A54</f>
        <v>53</v>
      </c>
      <c r="F54" s="43">
        <v>10</v>
      </c>
      <c r="G54" s="2">
        <v>0</v>
      </c>
      <c r="H54" s="2">
        <v>0</v>
      </c>
      <c r="I54" s="2">
        <v>10</v>
      </c>
      <c r="J54" s="2">
        <v>10</v>
      </c>
      <c r="K54" s="2">
        <v>10</v>
      </c>
      <c r="L54" s="2">
        <v>10</v>
      </c>
      <c r="M54" s="2">
        <v>15</v>
      </c>
      <c r="N54" s="2">
        <v>20</v>
      </c>
      <c r="O54" s="2">
        <v>15</v>
      </c>
      <c r="P54" s="2">
        <v>20</v>
      </c>
      <c r="Q54" s="2">
        <v>15</v>
      </c>
      <c r="R54" s="2">
        <v>20</v>
      </c>
      <c r="S54" s="2">
        <v>25</v>
      </c>
      <c r="T54" s="39"/>
    </row>
    <row r="55" spans="1:27" x14ac:dyDescent="0.15">
      <c r="A55" s="10">
        <f t="shared" si="0"/>
        <v>40</v>
      </c>
      <c r="B55" s="17">
        <f t="shared" si="1"/>
        <v>6.666666666666667</v>
      </c>
      <c r="C55" s="23">
        <f t="shared" si="2"/>
        <v>1.4285714285714286</v>
      </c>
      <c r="D55" s="23">
        <f t="shared" si="3"/>
        <v>0.42857142857142866</v>
      </c>
      <c r="E55" s="24">
        <f>'RETROSPECTIVE Data collection'!A55</f>
        <v>54</v>
      </c>
      <c r="F55" s="43">
        <v>0</v>
      </c>
      <c r="G55" s="2">
        <v>5</v>
      </c>
      <c r="H55" s="2">
        <v>10</v>
      </c>
      <c r="I55" s="2">
        <v>10</v>
      </c>
      <c r="J55" s="2">
        <v>5</v>
      </c>
      <c r="K55" s="2">
        <v>10</v>
      </c>
      <c r="L55" s="39"/>
    </row>
    <row r="56" spans="1:27" x14ac:dyDescent="0.15">
      <c r="A56" s="10">
        <f t="shared" si="0"/>
        <v>348.5</v>
      </c>
      <c r="B56" s="17">
        <f t="shared" si="1"/>
        <v>69.7</v>
      </c>
      <c r="C56" s="23">
        <f t="shared" si="2"/>
        <v>-11.1</v>
      </c>
      <c r="D56" s="23">
        <f t="shared" si="3"/>
        <v>0.70053445531043879</v>
      </c>
      <c r="E56" s="24">
        <f>'RETROSPECTIVE Data collection'!A56</f>
        <v>55</v>
      </c>
      <c r="F56" s="43">
        <v>80</v>
      </c>
      <c r="G56" s="2">
        <v>95</v>
      </c>
      <c r="H56" s="2">
        <v>67.5</v>
      </c>
      <c r="I56" s="2">
        <v>68</v>
      </c>
      <c r="J56" s="2">
        <v>38</v>
      </c>
      <c r="K56" s="39"/>
    </row>
    <row r="57" spans="1:27" x14ac:dyDescent="0.15">
      <c r="A57" s="10">
        <f t="shared" si="0"/>
        <v>30</v>
      </c>
      <c r="B57" s="17">
        <f t="shared" si="1"/>
        <v>3.3333333333333335</v>
      </c>
      <c r="C57" s="23">
        <f t="shared" si="2"/>
        <v>-1</v>
      </c>
      <c r="D57" s="23">
        <f t="shared" si="3"/>
        <v>0.24000000000000005</v>
      </c>
      <c r="E57" s="24">
        <f>'RETROSPECTIVE Data collection'!A57</f>
        <v>56</v>
      </c>
      <c r="F57" s="43">
        <v>15</v>
      </c>
      <c r="G57" s="2">
        <v>0</v>
      </c>
      <c r="H57" s="2">
        <v>5</v>
      </c>
      <c r="I57" s="2">
        <v>0</v>
      </c>
      <c r="J57" s="2">
        <v>0</v>
      </c>
      <c r="K57" s="2">
        <v>10</v>
      </c>
      <c r="L57" s="2">
        <v>0</v>
      </c>
      <c r="M57" s="2">
        <v>0</v>
      </c>
      <c r="N57" s="2">
        <v>0</v>
      </c>
      <c r="O57" s="39"/>
    </row>
    <row r="58" spans="1:27" x14ac:dyDescent="0.15">
      <c r="A58" s="10">
        <f t="shared" si="0"/>
        <v>1260</v>
      </c>
      <c r="B58" s="17">
        <f t="shared" si="1"/>
        <v>60</v>
      </c>
      <c r="C58" s="23">
        <f t="shared" si="2"/>
        <v>1.2987012987012988E-2</v>
      </c>
      <c r="D58" s="23">
        <f t="shared" si="3"/>
        <v>6.4935064935064924E-4</v>
      </c>
      <c r="E58" s="24">
        <f>'RETROSPECTIVE Data collection'!A58</f>
        <v>57</v>
      </c>
      <c r="F58" s="43">
        <v>60</v>
      </c>
      <c r="G58" s="2">
        <v>50</v>
      </c>
      <c r="H58" s="2">
        <v>70</v>
      </c>
      <c r="I58" s="2">
        <v>60</v>
      </c>
      <c r="J58" s="2">
        <v>60</v>
      </c>
      <c r="K58" s="2">
        <v>60</v>
      </c>
      <c r="L58" s="2">
        <v>60</v>
      </c>
      <c r="M58" s="2">
        <v>60</v>
      </c>
      <c r="N58" s="2">
        <v>60</v>
      </c>
      <c r="O58" s="2">
        <v>60</v>
      </c>
      <c r="P58" s="2">
        <v>60</v>
      </c>
      <c r="Q58" s="2">
        <v>60</v>
      </c>
      <c r="R58" s="2">
        <v>60</v>
      </c>
      <c r="S58" s="2">
        <v>60</v>
      </c>
      <c r="T58" s="2">
        <v>60</v>
      </c>
      <c r="U58" s="2">
        <v>60</v>
      </c>
      <c r="V58" s="2">
        <v>60</v>
      </c>
      <c r="W58" s="2">
        <v>60</v>
      </c>
      <c r="X58" s="2">
        <v>60</v>
      </c>
      <c r="Y58" s="2">
        <v>60</v>
      </c>
      <c r="Z58" s="2">
        <v>60</v>
      </c>
      <c r="AA58" s="39"/>
    </row>
    <row r="59" spans="1:27" x14ac:dyDescent="0.15">
      <c r="A59" s="10">
        <f t="shared" si="0"/>
        <v>340</v>
      </c>
      <c r="B59" s="17">
        <f t="shared" si="1"/>
        <v>30.90909090909091</v>
      </c>
      <c r="C59" s="23">
        <f t="shared" si="2"/>
        <v>1.0909090909090908</v>
      </c>
      <c r="D59" s="23">
        <f t="shared" si="3"/>
        <v>8.7804878048780469E-2</v>
      </c>
      <c r="E59" s="24">
        <f>'RETROSPECTIVE Data collection'!A59</f>
        <v>58</v>
      </c>
      <c r="F59" s="43">
        <v>0</v>
      </c>
      <c r="G59" s="2">
        <v>30</v>
      </c>
      <c r="H59" s="2">
        <v>40</v>
      </c>
      <c r="I59" s="2">
        <v>40</v>
      </c>
      <c r="J59" s="2">
        <v>30</v>
      </c>
      <c r="K59" s="2">
        <v>40</v>
      </c>
      <c r="L59" s="2">
        <v>40</v>
      </c>
      <c r="M59" s="2">
        <v>20</v>
      </c>
      <c r="N59" s="2">
        <v>40</v>
      </c>
      <c r="O59" s="2">
        <v>30</v>
      </c>
      <c r="P59" s="2">
        <v>30</v>
      </c>
      <c r="Q59" s="39"/>
    </row>
    <row r="60" spans="1:27" x14ac:dyDescent="0.15">
      <c r="A60" s="10">
        <f t="shared" si="0"/>
        <v>163</v>
      </c>
      <c r="B60" s="17">
        <f t="shared" si="1"/>
        <v>32.6</v>
      </c>
      <c r="C60" s="23">
        <f t="shared" si="2"/>
        <v>-3.7</v>
      </c>
      <c r="D60" s="23">
        <f t="shared" si="3"/>
        <v>0.53644200626959238</v>
      </c>
      <c r="E60" s="24">
        <f>'RETROSPECTIVE Data collection'!A60</f>
        <v>59</v>
      </c>
      <c r="F60" s="43">
        <v>40</v>
      </c>
      <c r="G60" s="2">
        <v>35</v>
      </c>
      <c r="H60" s="2">
        <v>30</v>
      </c>
      <c r="I60" s="2">
        <v>38</v>
      </c>
      <c r="J60" s="2">
        <v>20</v>
      </c>
      <c r="K60" s="39"/>
    </row>
    <row r="61" spans="1:27" x14ac:dyDescent="0.15">
      <c r="A61" s="10">
        <f t="shared" si="0"/>
        <v>40</v>
      </c>
      <c r="B61" s="17">
        <f t="shared" si="1"/>
        <v>5.7142857142857144</v>
      </c>
      <c r="C61" s="23">
        <f t="shared" si="2"/>
        <v>1.0714285714285714</v>
      </c>
      <c r="D61" s="23">
        <f t="shared" si="3"/>
        <v>0.26470588235294101</v>
      </c>
      <c r="E61" s="24">
        <f>'RETROSPECTIVE Data collection'!A61</f>
        <v>60</v>
      </c>
      <c r="F61" s="43">
        <v>0</v>
      </c>
      <c r="G61" s="2">
        <v>5</v>
      </c>
      <c r="H61" s="2">
        <v>10</v>
      </c>
      <c r="I61" s="2">
        <v>5</v>
      </c>
      <c r="J61" s="2">
        <v>0</v>
      </c>
      <c r="K61" s="2">
        <v>10</v>
      </c>
      <c r="L61" s="2">
        <v>10</v>
      </c>
      <c r="M61" s="39"/>
    </row>
    <row r="62" spans="1:27" x14ac:dyDescent="0.15">
      <c r="A62" s="10">
        <f t="shared" si="0"/>
        <v>420</v>
      </c>
      <c r="B62" s="17">
        <f t="shared" si="1"/>
        <v>60</v>
      </c>
      <c r="C62" s="23">
        <f t="shared" si="2"/>
        <v>-3.2142857142857144</v>
      </c>
      <c r="D62" s="23">
        <f t="shared" si="3"/>
        <v>0.13149350649350644</v>
      </c>
      <c r="E62" s="24">
        <f>'RETROSPECTIVE Data collection'!A62</f>
        <v>61</v>
      </c>
      <c r="F62" s="43">
        <v>40</v>
      </c>
      <c r="G62" s="2">
        <v>80</v>
      </c>
      <c r="H62" s="2">
        <v>90</v>
      </c>
      <c r="I62" s="2">
        <v>60</v>
      </c>
      <c r="J62" s="2">
        <v>60</v>
      </c>
      <c r="K62" s="2">
        <v>50</v>
      </c>
      <c r="L62" s="2">
        <v>40</v>
      </c>
      <c r="M62" s="39"/>
    </row>
    <row r="63" spans="1:27" x14ac:dyDescent="0.15">
      <c r="A63" s="10">
        <f t="shared" si="0"/>
        <v>640</v>
      </c>
      <c r="B63" s="17">
        <f t="shared" si="1"/>
        <v>58.18181818181818</v>
      </c>
      <c r="C63" s="23">
        <f t="shared" si="2"/>
        <v>9.0909090909090912E-2</v>
      </c>
      <c r="D63" s="23">
        <f t="shared" si="3"/>
        <v>4.8780487804878038E-4</v>
      </c>
      <c r="E63" s="24">
        <f>'RETROSPECTIVE Data collection'!A63</f>
        <v>62</v>
      </c>
      <c r="F63" s="43">
        <v>45</v>
      </c>
      <c r="G63" s="2">
        <v>75</v>
      </c>
      <c r="H63" s="2">
        <v>45</v>
      </c>
      <c r="I63" s="2">
        <v>70</v>
      </c>
      <c r="J63" s="2">
        <v>60</v>
      </c>
      <c r="K63" s="2">
        <v>75</v>
      </c>
      <c r="L63" s="2">
        <v>45</v>
      </c>
      <c r="M63" s="2">
        <v>45</v>
      </c>
      <c r="N63" s="2">
        <v>60</v>
      </c>
      <c r="O63" s="2">
        <v>45</v>
      </c>
      <c r="P63" s="2">
        <v>75</v>
      </c>
      <c r="Q63" s="39"/>
    </row>
    <row r="64" spans="1:27" x14ac:dyDescent="0.15">
      <c r="A64" s="10">
        <f t="shared" si="0"/>
        <v>120</v>
      </c>
      <c r="B64" s="17">
        <f t="shared" si="1"/>
        <v>17.142857142857142</v>
      </c>
      <c r="C64" s="23">
        <f t="shared" si="2"/>
        <v>2.4999999999999996</v>
      </c>
      <c r="D64" s="23">
        <f t="shared" si="3"/>
        <v>0.51041666666666652</v>
      </c>
      <c r="E64" s="24">
        <f>'RETROSPECTIVE Data collection'!A64</f>
        <v>63</v>
      </c>
      <c r="F64" s="43">
        <v>10</v>
      </c>
      <c r="G64" s="2">
        <v>10</v>
      </c>
      <c r="H64" s="2">
        <v>20</v>
      </c>
      <c r="I64" s="2">
        <v>20</v>
      </c>
      <c r="J64" s="2">
        <v>10</v>
      </c>
      <c r="K64" s="2">
        <v>20</v>
      </c>
      <c r="L64" s="2">
        <v>30</v>
      </c>
      <c r="M64" s="39"/>
    </row>
    <row r="65" spans="1:19" x14ac:dyDescent="0.15">
      <c r="A65" s="10">
        <f t="shared" si="0"/>
        <v>20</v>
      </c>
      <c r="B65" s="17">
        <f t="shared" si="1"/>
        <v>3.3333333333333335</v>
      </c>
      <c r="C65" s="23">
        <f t="shared" si="2"/>
        <v>-0.8571428571428571</v>
      </c>
      <c r="D65" s="23">
        <f t="shared" si="3"/>
        <v>0.15428571428571433</v>
      </c>
      <c r="E65" s="24">
        <f>'RETROSPECTIVE Data collection'!A65</f>
        <v>64</v>
      </c>
      <c r="F65" s="43">
        <v>5</v>
      </c>
      <c r="G65" s="2">
        <v>0</v>
      </c>
      <c r="H65" s="2">
        <v>10</v>
      </c>
      <c r="I65" s="2">
        <v>5</v>
      </c>
      <c r="J65" s="2">
        <v>0</v>
      </c>
      <c r="K65" s="2">
        <v>0</v>
      </c>
      <c r="L65" s="39"/>
    </row>
    <row r="66" spans="1:19" x14ac:dyDescent="0.15">
      <c r="A66" s="10">
        <f t="shared" ref="A66:A129" si="4">SUM(F66:AAC66)</f>
        <v>70</v>
      </c>
      <c r="B66" s="17">
        <f t="shared" si="1"/>
        <v>10</v>
      </c>
      <c r="C66" s="23">
        <f t="shared" si="2"/>
        <v>0.35714285714285715</v>
      </c>
      <c r="D66" s="23">
        <f t="shared" si="3"/>
        <v>8.9285714285714263E-3</v>
      </c>
      <c r="E66" s="24">
        <f>'RETROSPECTIVE Data collection'!A66</f>
        <v>65</v>
      </c>
      <c r="F66" s="43">
        <v>0</v>
      </c>
      <c r="G66" s="2">
        <v>10</v>
      </c>
      <c r="H66" s="2">
        <v>20</v>
      </c>
      <c r="I66" s="2">
        <v>20</v>
      </c>
      <c r="J66" s="2">
        <v>0</v>
      </c>
      <c r="K66" s="2">
        <v>10</v>
      </c>
      <c r="L66" s="2">
        <v>10</v>
      </c>
      <c r="M66" s="39"/>
    </row>
    <row r="67" spans="1:19" x14ac:dyDescent="0.15">
      <c r="A67" s="10">
        <f t="shared" si="4"/>
        <v>80</v>
      </c>
      <c r="B67" s="17">
        <f t="shared" ref="B67:B130" si="5">AVERAGE(F67:FC67)</f>
        <v>6.1538461538461542</v>
      </c>
      <c r="C67" s="23">
        <f t="shared" ref="C67:C130" si="6">SLOPE(F67:FC67,$F$1:$FC$1)</f>
        <v>1.2637362637362637</v>
      </c>
      <c r="D67" s="23">
        <f t="shared" ref="D67:D130" si="7">RSQ(F67:FC67,$F$1:$FC$1)</f>
        <v>0.41071428571428564</v>
      </c>
      <c r="E67" s="24">
        <f>'RETROSPECTIVE Data collection'!A67</f>
        <v>66</v>
      </c>
      <c r="F67" s="43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10</v>
      </c>
      <c r="M67" s="2">
        <v>10</v>
      </c>
      <c r="N67" s="2">
        <v>10</v>
      </c>
      <c r="O67" s="2">
        <v>20</v>
      </c>
      <c r="P67" s="2">
        <v>20</v>
      </c>
      <c r="Q67" s="2">
        <v>0</v>
      </c>
      <c r="R67" s="2">
        <v>10</v>
      </c>
      <c r="S67" s="39"/>
    </row>
    <row r="68" spans="1:19" x14ac:dyDescent="0.15">
      <c r="A68" s="10">
        <f t="shared" si="4"/>
        <v>30</v>
      </c>
      <c r="B68" s="17">
        <f t="shared" si="5"/>
        <v>6</v>
      </c>
      <c r="C68" s="23">
        <f t="shared" si="6"/>
        <v>-1</v>
      </c>
      <c r="D68" s="23">
        <f t="shared" si="7"/>
        <v>8.3333333333333329E-2</v>
      </c>
      <c r="E68" s="24">
        <f>'RETROSPECTIVE Data collection'!A68</f>
        <v>67</v>
      </c>
      <c r="F68" s="43">
        <v>10</v>
      </c>
      <c r="G68" s="2">
        <v>10</v>
      </c>
      <c r="H68" s="2">
        <v>0</v>
      </c>
      <c r="I68" s="2">
        <v>0</v>
      </c>
      <c r="J68" s="2">
        <v>10</v>
      </c>
      <c r="K68" s="44"/>
      <c r="S68" s="38"/>
    </row>
    <row r="69" spans="1:19" x14ac:dyDescent="0.15">
      <c r="A69" s="10">
        <f t="shared" si="4"/>
        <v>165</v>
      </c>
      <c r="B69" s="17">
        <f t="shared" si="5"/>
        <v>16.5</v>
      </c>
      <c r="C69" s="23">
        <f t="shared" si="6"/>
        <v>-1.4242424242424243</v>
      </c>
      <c r="D69" s="23">
        <f t="shared" si="7"/>
        <v>0.16693115695609465</v>
      </c>
      <c r="E69" s="24">
        <f>'RETROSPECTIVE Data collection'!A69</f>
        <v>68</v>
      </c>
      <c r="F69" s="43">
        <v>20</v>
      </c>
      <c r="G69" s="2">
        <v>15</v>
      </c>
      <c r="H69" s="2">
        <v>10</v>
      </c>
      <c r="I69" s="2">
        <v>30</v>
      </c>
      <c r="J69" s="2">
        <v>30</v>
      </c>
      <c r="K69" s="2">
        <v>10</v>
      </c>
      <c r="L69" s="2">
        <v>30</v>
      </c>
      <c r="M69" s="2">
        <v>10</v>
      </c>
      <c r="N69" s="2">
        <v>10</v>
      </c>
      <c r="O69" s="2">
        <v>0</v>
      </c>
      <c r="P69" s="39"/>
    </row>
    <row r="70" spans="1:19" x14ac:dyDescent="0.15">
      <c r="A70" s="10">
        <f t="shared" si="4"/>
        <v>138</v>
      </c>
      <c r="B70" s="17">
        <f t="shared" si="5"/>
        <v>17.25</v>
      </c>
      <c r="C70" s="23">
        <f t="shared" si="6"/>
        <v>-2.9761904761904763</v>
      </c>
      <c r="D70" s="23">
        <f t="shared" si="7"/>
        <v>0.25988390466210942</v>
      </c>
      <c r="E70" s="24">
        <f>'RETROSPECTIVE Data collection'!A70</f>
        <v>69</v>
      </c>
      <c r="F70" s="43">
        <v>30</v>
      </c>
      <c r="G70" s="2">
        <v>10</v>
      </c>
      <c r="H70" s="2">
        <v>34</v>
      </c>
      <c r="I70" s="2">
        <v>10</v>
      </c>
      <c r="J70" s="2">
        <v>20</v>
      </c>
      <c r="K70" s="2">
        <v>34</v>
      </c>
      <c r="L70" s="2">
        <v>0</v>
      </c>
      <c r="M70" s="2">
        <v>0</v>
      </c>
      <c r="N70" s="39"/>
      <c r="P70" s="45"/>
    </row>
    <row r="71" spans="1:19" x14ac:dyDescent="0.15">
      <c r="A71" s="10">
        <f t="shared" si="4"/>
        <v>267.5</v>
      </c>
      <c r="B71" s="17">
        <f t="shared" si="5"/>
        <v>24.318181818181817</v>
      </c>
      <c r="C71" s="23">
        <f t="shared" si="6"/>
        <v>-2.0272727272727273</v>
      </c>
      <c r="D71" s="23">
        <f t="shared" si="7"/>
        <v>0.5546088217253109</v>
      </c>
      <c r="E71" s="24">
        <f>'RETROSPECTIVE Data collection'!A71</f>
        <v>70</v>
      </c>
      <c r="F71" s="43">
        <v>31</v>
      </c>
      <c r="G71" s="2">
        <v>30</v>
      </c>
      <c r="H71" s="2">
        <v>38</v>
      </c>
      <c r="I71" s="2">
        <v>31</v>
      </c>
      <c r="J71" s="2">
        <v>15</v>
      </c>
      <c r="K71" s="2">
        <v>31</v>
      </c>
      <c r="L71" s="2">
        <v>23</v>
      </c>
      <c r="M71" s="2">
        <v>23</v>
      </c>
      <c r="N71" s="2">
        <v>23</v>
      </c>
      <c r="O71" s="2">
        <v>7.5</v>
      </c>
      <c r="P71" s="2">
        <v>15</v>
      </c>
      <c r="Q71" s="39"/>
    </row>
    <row r="72" spans="1:19" x14ac:dyDescent="0.15">
      <c r="A72" s="10">
        <f t="shared" si="4"/>
        <v>15</v>
      </c>
      <c r="B72" s="17">
        <f t="shared" si="5"/>
        <v>1.6666666666666667</v>
      </c>
      <c r="C72" s="23">
        <f t="shared" si="6"/>
        <v>-0.75</v>
      </c>
      <c r="D72" s="23">
        <f t="shared" si="7"/>
        <v>0.67499999999999993</v>
      </c>
      <c r="E72" s="24">
        <f>'RETROSPECTIVE Data collection'!A72</f>
        <v>71</v>
      </c>
      <c r="F72" s="43">
        <v>5</v>
      </c>
      <c r="G72" s="2">
        <v>5</v>
      </c>
      <c r="H72" s="2">
        <v>5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39"/>
    </row>
    <row r="73" spans="1:19" x14ac:dyDescent="0.15">
      <c r="A73" s="10">
        <f t="shared" si="4"/>
        <v>35</v>
      </c>
      <c r="B73" s="17">
        <f t="shared" si="5"/>
        <v>3.5</v>
      </c>
      <c r="C73" s="23">
        <f t="shared" si="6"/>
        <v>-0.69696969696969702</v>
      </c>
      <c r="D73" s="23">
        <f t="shared" si="7"/>
        <v>9.9567099567099596E-2</v>
      </c>
      <c r="E73" s="24">
        <f>'RETROSPECTIVE Data collection'!A73</f>
        <v>72</v>
      </c>
      <c r="F73" s="43">
        <v>0</v>
      </c>
      <c r="G73" s="2">
        <v>0</v>
      </c>
      <c r="H73" s="2">
        <v>10</v>
      </c>
      <c r="I73" s="2">
        <v>20</v>
      </c>
      <c r="J73" s="2">
        <v>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39"/>
    </row>
    <row r="74" spans="1:19" x14ac:dyDescent="0.15">
      <c r="A74" s="10">
        <f t="shared" si="4"/>
        <v>10</v>
      </c>
      <c r="B74" s="17">
        <f t="shared" si="5"/>
        <v>5</v>
      </c>
      <c r="C74" s="23">
        <f t="shared" si="6"/>
        <v>0</v>
      </c>
      <c r="D74" s="23" t="e">
        <f t="shared" si="7"/>
        <v>#DIV/0!</v>
      </c>
      <c r="E74" s="24">
        <f>'RETROSPECTIVE Data collection'!A74</f>
        <v>73</v>
      </c>
      <c r="F74" s="43">
        <v>5</v>
      </c>
      <c r="G74" s="2">
        <v>5</v>
      </c>
      <c r="H74" s="39"/>
    </row>
    <row r="75" spans="1:19" x14ac:dyDescent="0.15">
      <c r="A75" s="10">
        <f t="shared" si="4"/>
        <v>20</v>
      </c>
      <c r="B75" s="17">
        <f t="shared" si="5"/>
        <v>4</v>
      </c>
      <c r="C75" s="23">
        <f t="shared" si="6"/>
        <v>3</v>
      </c>
      <c r="D75" s="23">
        <f t="shared" si="7"/>
        <v>0.74999999999999989</v>
      </c>
      <c r="E75" s="24">
        <f>'RETROSPECTIVE Data collection'!A75</f>
        <v>74</v>
      </c>
      <c r="F75" s="43">
        <v>0</v>
      </c>
      <c r="G75" s="2">
        <v>0</v>
      </c>
      <c r="H75" s="2">
        <v>0</v>
      </c>
      <c r="I75" s="2">
        <v>10</v>
      </c>
      <c r="J75" s="2">
        <v>10</v>
      </c>
      <c r="K75" s="39"/>
    </row>
    <row r="76" spans="1:19" x14ac:dyDescent="0.15">
      <c r="A76" s="10">
        <f t="shared" si="4"/>
        <v>270</v>
      </c>
      <c r="B76" s="17">
        <f t="shared" si="5"/>
        <v>38.571428571428569</v>
      </c>
      <c r="C76" s="23">
        <f t="shared" si="6"/>
        <v>-5.8928571428571432</v>
      </c>
      <c r="D76" s="23">
        <f t="shared" si="7"/>
        <v>0.72794117647058809</v>
      </c>
      <c r="E76" s="24">
        <f>'RETROSPECTIVE Data collection'!A76</f>
        <v>75</v>
      </c>
      <c r="F76" s="43">
        <v>50</v>
      </c>
      <c r="G76" s="2">
        <v>50</v>
      </c>
      <c r="H76" s="2">
        <v>50</v>
      </c>
      <c r="I76" s="2">
        <v>50</v>
      </c>
      <c r="J76" s="2">
        <v>30</v>
      </c>
      <c r="K76" s="2">
        <v>15</v>
      </c>
      <c r="L76" s="2">
        <v>25</v>
      </c>
      <c r="M76" s="39"/>
    </row>
    <row r="77" spans="1:19" x14ac:dyDescent="0.15">
      <c r="A77" s="10">
        <f t="shared" si="4"/>
        <v>35</v>
      </c>
      <c r="B77" s="17">
        <f t="shared" si="5"/>
        <v>11.666666666666666</v>
      </c>
      <c r="C77" s="23">
        <f t="shared" si="6"/>
        <v>0</v>
      </c>
      <c r="D77" s="23">
        <f t="shared" si="7"/>
        <v>0</v>
      </c>
      <c r="E77" s="24">
        <f>'RETROSPECTIVE Data collection'!A77</f>
        <v>76</v>
      </c>
      <c r="F77" s="43">
        <v>10</v>
      </c>
      <c r="G77" s="2">
        <v>15</v>
      </c>
      <c r="H77" s="2">
        <v>10</v>
      </c>
      <c r="I77" s="39"/>
    </row>
    <row r="78" spans="1:19" x14ac:dyDescent="0.15">
      <c r="A78" s="10">
        <f t="shared" si="4"/>
        <v>225</v>
      </c>
      <c r="B78" s="17">
        <f t="shared" si="5"/>
        <v>25</v>
      </c>
      <c r="C78" s="23">
        <f t="shared" si="6"/>
        <v>-2</v>
      </c>
      <c r="D78" s="23">
        <f t="shared" si="7"/>
        <v>0.80000000000000016</v>
      </c>
      <c r="E78" s="24">
        <f>'RETROSPECTIVE Data collection'!A78</f>
        <v>77</v>
      </c>
      <c r="F78" s="43">
        <v>30</v>
      </c>
      <c r="G78" s="2">
        <v>30</v>
      </c>
      <c r="H78" s="2">
        <v>30</v>
      </c>
      <c r="I78" s="2">
        <v>30</v>
      </c>
      <c r="J78" s="2">
        <v>30</v>
      </c>
      <c r="K78" s="2">
        <v>20</v>
      </c>
      <c r="L78" s="2">
        <v>20</v>
      </c>
      <c r="M78" s="2">
        <v>20</v>
      </c>
      <c r="N78" s="2">
        <v>15</v>
      </c>
      <c r="O78" s="39"/>
    </row>
    <row r="79" spans="1:19" x14ac:dyDescent="0.15">
      <c r="A79" s="10">
        <f t="shared" si="4"/>
        <v>85</v>
      </c>
      <c r="B79" s="17">
        <f t="shared" si="5"/>
        <v>7.7272727272727275</v>
      </c>
      <c r="C79" s="23">
        <f t="shared" si="6"/>
        <v>0.31818181818181818</v>
      </c>
      <c r="D79" s="23">
        <f t="shared" si="7"/>
        <v>6.621621621621622E-2</v>
      </c>
      <c r="E79" s="24">
        <f>'RETROSPECTIVE Data collection'!A79</f>
        <v>78</v>
      </c>
      <c r="F79" s="43">
        <v>5</v>
      </c>
      <c r="G79" s="2">
        <v>5</v>
      </c>
      <c r="H79" s="2">
        <v>5</v>
      </c>
      <c r="I79" s="2">
        <v>10</v>
      </c>
      <c r="J79" s="2">
        <v>10</v>
      </c>
      <c r="K79" s="2">
        <v>10</v>
      </c>
      <c r="L79" s="2">
        <v>10</v>
      </c>
      <c r="M79" s="2">
        <v>10</v>
      </c>
      <c r="N79" s="2">
        <v>0</v>
      </c>
      <c r="O79" s="38">
        <v>5</v>
      </c>
      <c r="P79" s="2">
        <v>15</v>
      </c>
      <c r="Q79" s="39"/>
    </row>
    <row r="80" spans="1:19" x14ac:dyDescent="0.15">
      <c r="A80" s="10">
        <f t="shared" si="4"/>
        <v>521</v>
      </c>
      <c r="B80" s="17">
        <f t="shared" si="5"/>
        <v>74.428571428571431</v>
      </c>
      <c r="C80" s="23">
        <f t="shared" si="6"/>
        <v>5.4285714285714288</v>
      </c>
      <c r="D80" s="23">
        <f t="shared" si="7"/>
        <v>0.6427776541286444</v>
      </c>
      <c r="E80" s="24">
        <f>'RETROSPECTIVE Data collection'!A80</f>
        <v>79</v>
      </c>
      <c r="F80" s="43">
        <v>61</v>
      </c>
      <c r="G80" s="2">
        <v>63</v>
      </c>
      <c r="H80" s="2">
        <v>63</v>
      </c>
      <c r="I80" s="2">
        <v>66</v>
      </c>
      <c r="J80" s="2">
        <v>93</v>
      </c>
      <c r="K80" s="2">
        <v>94</v>
      </c>
      <c r="L80" s="2">
        <v>81</v>
      </c>
      <c r="M80" s="39"/>
    </row>
    <row r="81" spans="1:29" x14ac:dyDescent="0.15">
      <c r="A81" s="10">
        <f t="shared" si="4"/>
        <v>325</v>
      </c>
      <c r="B81" s="17">
        <f t="shared" si="5"/>
        <v>17.105263157894736</v>
      </c>
      <c r="C81" s="23">
        <f t="shared" si="6"/>
        <v>-0.11403508771929827</v>
      </c>
      <c r="D81" s="23">
        <f t="shared" si="7"/>
        <v>2.8888888888888905E-3</v>
      </c>
      <c r="E81" s="24">
        <f>'RETROSPECTIVE Data collection'!A81</f>
        <v>80</v>
      </c>
      <c r="F81" s="43">
        <v>20</v>
      </c>
      <c r="G81" s="2">
        <v>30</v>
      </c>
      <c r="H81" s="2">
        <v>10</v>
      </c>
      <c r="I81" s="2">
        <v>0</v>
      </c>
      <c r="J81" s="2">
        <v>30</v>
      </c>
      <c r="K81" s="2">
        <v>20</v>
      </c>
      <c r="L81" s="2">
        <v>20</v>
      </c>
      <c r="M81" s="2">
        <v>30</v>
      </c>
      <c r="N81" s="2">
        <v>0</v>
      </c>
      <c r="O81" s="2">
        <v>0</v>
      </c>
      <c r="P81" s="2">
        <v>20</v>
      </c>
      <c r="Q81" s="2">
        <v>20</v>
      </c>
      <c r="R81" s="2">
        <v>15</v>
      </c>
      <c r="S81" s="2">
        <v>30</v>
      </c>
      <c r="T81" s="2">
        <v>0</v>
      </c>
      <c r="U81" s="2">
        <v>40</v>
      </c>
      <c r="V81" s="2">
        <v>20</v>
      </c>
      <c r="W81" s="2">
        <v>10</v>
      </c>
      <c r="X81" s="2">
        <v>10</v>
      </c>
      <c r="Y81" s="39"/>
    </row>
    <row r="82" spans="1:29" x14ac:dyDescent="0.15">
      <c r="A82" s="10">
        <f t="shared" si="4"/>
        <v>234</v>
      </c>
      <c r="B82" s="17">
        <f t="shared" si="5"/>
        <v>33.428571428571431</v>
      </c>
      <c r="C82" s="23">
        <f t="shared" si="6"/>
        <v>-1.1428571428571428</v>
      </c>
      <c r="D82" s="23">
        <f t="shared" si="7"/>
        <v>0.19692307692307687</v>
      </c>
      <c r="E82" s="24">
        <f>'RETROSPECTIVE Data collection'!A82</f>
        <v>81</v>
      </c>
      <c r="F82" s="43">
        <v>38</v>
      </c>
      <c r="G82" s="2">
        <v>40</v>
      </c>
      <c r="H82" s="2">
        <v>24</v>
      </c>
      <c r="I82" s="2">
        <v>37</v>
      </c>
      <c r="J82" s="2">
        <v>33</v>
      </c>
      <c r="K82" s="2">
        <v>33</v>
      </c>
      <c r="L82" s="2">
        <v>29</v>
      </c>
      <c r="M82" s="39"/>
    </row>
    <row r="83" spans="1:29" x14ac:dyDescent="0.15">
      <c r="A83" s="10">
        <f t="shared" si="4"/>
        <v>190</v>
      </c>
      <c r="B83" s="17">
        <f t="shared" si="5"/>
        <v>8.2608695652173907</v>
      </c>
      <c r="C83" s="23">
        <f t="shared" si="6"/>
        <v>-1.4229249011857705</v>
      </c>
      <c r="D83" s="23">
        <f t="shared" si="7"/>
        <v>0.6152385473534292</v>
      </c>
      <c r="E83" s="24">
        <f>'RETROSPECTIVE Data collection'!A83</f>
        <v>82</v>
      </c>
      <c r="F83" s="43">
        <v>20</v>
      </c>
      <c r="G83" s="2">
        <v>20</v>
      </c>
      <c r="H83" s="2">
        <v>30</v>
      </c>
      <c r="I83" s="2">
        <v>30</v>
      </c>
      <c r="J83" s="2">
        <v>20</v>
      </c>
      <c r="K83" s="2">
        <v>30</v>
      </c>
      <c r="L83" s="2">
        <v>30</v>
      </c>
      <c r="M83" s="2">
        <v>10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39"/>
    </row>
    <row r="84" spans="1:29" x14ac:dyDescent="0.15">
      <c r="A84" s="10">
        <f t="shared" si="4"/>
        <v>855</v>
      </c>
      <c r="B84" s="17">
        <f t="shared" si="5"/>
        <v>122.14285714285714</v>
      </c>
      <c r="C84" s="23">
        <f t="shared" si="6"/>
        <v>11.785714285714286</v>
      </c>
      <c r="D84" s="23">
        <f t="shared" si="7"/>
        <v>0.42307692307692324</v>
      </c>
      <c r="E84" s="24">
        <f>'RETROSPECTIVE Data collection'!A84</f>
        <v>83</v>
      </c>
      <c r="F84" s="43">
        <v>75</v>
      </c>
      <c r="G84" s="2">
        <v>90</v>
      </c>
      <c r="H84" s="2">
        <v>105</v>
      </c>
      <c r="I84" s="2">
        <v>180</v>
      </c>
      <c r="J84" s="2">
        <v>135</v>
      </c>
      <c r="K84" s="2">
        <v>105</v>
      </c>
      <c r="L84" s="2">
        <v>165</v>
      </c>
      <c r="M84" s="39"/>
    </row>
    <row r="85" spans="1:29" x14ac:dyDescent="0.15">
      <c r="A85" s="10">
        <f t="shared" si="4"/>
        <v>210</v>
      </c>
      <c r="B85" s="17">
        <f t="shared" si="5"/>
        <v>17.5</v>
      </c>
      <c r="C85" s="23">
        <f t="shared" si="6"/>
        <v>0.52447552447552448</v>
      </c>
      <c r="D85" s="23">
        <f t="shared" si="7"/>
        <v>0.1748251748251749</v>
      </c>
      <c r="E85" s="24">
        <f>'RETROSPECTIVE Data collection'!A85</f>
        <v>84</v>
      </c>
      <c r="F85" s="43">
        <v>15</v>
      </c>
      <c r="G85" s="2">
        <v>10</v>
      </c>
      <c r="H85" s="2">
        <v>10</v>
      </c>
      <c r="I85" s="2">
        <v>20</v>
      </c>
      <c r="J85" s="2">
        <v>20</v>
      </c>
      <c r="K85" s="2">
        <v>20</v>
      </c>
      <c r="L85" s="2">
        <v>20</v>
      </c>
      <c r="M85" s="2">
        <v>25</v>
      </c>
      <c r="N85" s="2">
        <v>15</v>
      </c>
      <c r="O85" s="2">
        <v>20</v>
      </c>
      <c r="P85" s="2">
        <v>20</v>
      </c>
      <c r="Q85" s="2">
        <v>15</v>
      </c>
      <c r="R85" s="39"/>
    </row>
    <row r="86" spans="1:29" x14ac:dyDescent="0.15">
      <c r="A86" s="10">
        <f t="shared" si="4"/>
        <v>540</v>
      </c>
      <c r="B86" s="17">
        <f t="shared" si="5"/>
        <v>90</v>
      </c>
      <c r="C86" s="23">
        <f t="shared" si="6"/>
        <v>0.2857142857142857</v>
      </c>
      <c r="D86" s="23">
        <f t="shared" si="7"/>
        <v>1.6806722689075629E-3</v>
      </c>
      <c r="E86" s="24">
        <f>'RETROSPECTIVE Data collection'!A86</f>
        <v>85</v>
      </c>
      <c r="F86" s="43">
        <v>90</v>
      </c>
      <c r="G86" s="2">
        <v>90</v>
      </c>
      <c r="H86" s="2">
        <v>95</v>
      </c>
      <c r="I86" s="2">
        <v>70</v>
      </c>
      <c r="J86" s="2">
        <v>110</v>
      </c>
      <c r="K86" s="2">
        <v>85</v>
      </c>
      <c r="L86" s="39"/>
    </row>
    <row r="87" spans="1:29" x14ac:dyDescent="0.15">
      <c r="A87" s="10">
        <f t="shared" si="4"/>
        <v>230</v>
      </c>
      <c r="B87" s="17">
        <f t="shared" si="5"/>
        <v>19.166666666666668</v>
      </c>
      <c r="C87" s="23">
        <f t="shared" si="6"/>
        <v>2.342657342657342</v>
      </c>
      <c r="D87" s="23">
        <f t="shared" si="7"/>
        <v>0.41486707125473626</v>
      </c>
      <c r="E87" s="24">
        <f>'RETROSPECTIVE Data collection'!A87</f>
        <v>86</v>
      </c>
      <c r="F87" s="43">
        <v>0</v>
      </c>
      <c r="G87" s="2">
        <v>20</v>
      </c>
      <c r="H87" s="2">
        <v>30</v>
      </c>
      <c r="I87" s="2">
        <v>0</v>
      </c>
      <c r="J87" s="2">
        <v>0</v>
      </c>
      <c r="K87" s="2">
        <v>10</v>
      </c>
      <c r="L87" s="2">
        <v>20</v>
      </c>
      <c r="M87" s="2">
        <v>30</v>
      </c>
      <c r="N87" s="2">
        <v>30</v>
      </c>
      <c r="O87" s="2">
        <v>30</v>
      </c>
      <c r="P87" s="2">
        <v>30</v>
      </c>
      <c r="Q87" s="2">
        <v>30</v>
      </c>
      <c r="R87" s="39"/>
    </row>
    <row r="88" spans="1:29" x14ac:dyDescent="0.15">
      <c r="A88" s="10">
        <f t="shared" si="4"/>
        <v>115</v>
      </c>
      <c r="B88" s="17">
        <f t="shared" si="5"/>
        <v>9.5833333333333339</v>
      </c>
      <c r="C88" s="23">
        <f t="shared" si="6"/>
        <v>-1.3111888111888115</v>
      </c>
      <c r="D88" s="23">
        <f t="shared" si="7"/>
        <v>0.28163960144867073</v>
      </c>
      <c r="E88" s="24">
        <f>'RETROSPECTIVE Data collection'!A88</f>
        <v>87</v>
      </c>
      <c r="F88" s="43">
        <v>15</v>
      </c>
      <c r="G88" s="2">
        <v>10</v>
      </c>
      <c r="H88" s="2">
        <v>10</v>
      </c>
      <c r="I88" s="2">
        <v>15</v>
      </c>
      <c r="J88" s="2">
        <v>15</v>
      </c>
      <c r="K88" s="2">
        <v>30</v>
      </c>
      <c r="L88" s="2">
        <v>0</v>
      </c>
      <c r="M88" s="2">
        <v>10</v>
      </c>
      <c r="N88" s="2">
        <v>0</v>
      </c>
      <c r="O88" s="2">
        <v>10</v>
      </c>
      <c r="P88" s="2">
        <v>0</v>
      </c>
      <c r="Q88" s="2">
        <v>0</v>
      </c>
      <c r="R88" s="39"/>
    </row>
    <row r="89" spans="1:29" x14ac:dyDescent="0.15">
      <c r="A89" s="10">
        <f t="shared" si="4"/>
        <v>106</v>
      </c>
      <c r="B89" s="17">
        <f t="shared" si="5"/>
        <v>26.5</v>
      </c>
      <c r="C89" s="23">
        <f t="shared" si="6"/>
        <v>3</v>
      </c>
      <c r="D89" s="23">
        <f t="shared" si="7"/>
        <v>0.60000000000000009</v>
      </c>
      <c r="E89" s="24">
        <f>'RETROSPECTIVE Data collection'!A89</f>
        <v>88</v>
      </c>
      <c r="F89" s="43">
        <v>24</v>
      </c>
      <c r="G89" s="2">
        <v>24</v>
      </c>
      <c r="H89" s="2">
        <v>24</v>
      </c>
      <c r="I89" s="2">
        <v>34</v>
      </c>
      <c r="J89" s="39"/>
    </row>
    <row r="90" spans="1:29" x14ac:dyDescent="0.15">
      <c r="A90" s="10">
        <f t="shared" si="4"/>
        <v>54</v>
      </c>
      <c r="B90" s="17">
        <f t="shared" si="5"/>
        <v>6.75</v>
      </c>
      <c r="C90" s="23">
        <f t="shared" si="6"/>
        <v>0.21428571428571427</v>
      </c>
      <c r="D90" s="23">
        <f t="shared" si="7"/>
        <v>6.1224489795918394E-2</v>
      </c>
      <c r="E90" s="24">
        <f>'RETROSPECTIVE Data collection'!A90</f>
        <v>89</v>
      </c>
      <c r="F90" s="43">
        <v>6</v>
      </c>
      <c r="G90" s="2">
        <v>6</v>
      </c>
      <c r="H90" s="2">
        <v>6</v>
      </c>
      <c r="I90" s="2">
        <v>6</v>
      </c>
      <c r="J90" s="2">
        <v>6</v>
      </c>
      <c r="K90" s="2">
        <v>12</v>
      </c>
      <c r="L90" s="2">
        <v>6</v>
      </c>
      <c r="M90" s="2">
        <v>6</v>
      </c>
      <c r="N90" s="39"/>
    </row>
    <row r="91" spans="1:29" x14ac:dyDescent="0.15">
      <c r="A91" s="10">
        <f t="shared" si="4"/>
        <v>462</v>
      </c>
      <c r="B91" s="17">
        <f t="shared" si="5"/>
        <v>51.333333333333336</v>
      </c>
      <c r="C91" s="23">
        <f t="shared" si="6"/>
        <v>-3.3333333333333333E-2</v>
      </c>
      <c r="D91" s="23">
        <f t="shared" si="7"/>
        <v>2.3809523809523801E-4</v>
      </c>
      <c r="E91" s="24">
        <f>'RETROSPECTIVE Data collection'!A91</f>
        <v>90</v>
      </c>
      <c r="F91" s="43">
        <v>46</v>
      </c>
      <c r="G91" s="2">
        <v>48</v>
      </c>
      <c r="H91" s="2">
        <v>52</v>
      </c>
      <c r="I91" s="2">
        <v>62</v>
      </c>
      <c r="J91" s="2">
        <v>52</v>
      </c>
      <c r="K91" s="2">
        <v>56</v>
      </c>
      <c r="L91" s="2">
        <v>46</v>
      </c>
      <c r="M91" s="2">
        <v>56</v>
      </c>
      <c r="N91" s="2">
        <v>44</v>
      </c>
      <c r="O91" s="39"/>
    </row>
    <row r="92" spans="1:29" x14ac:dyDescent="0.15">
      <c r="A92" s="10">
        <f t="shared" si="4"/>
        <v>210</v>
      </c>
      <c r="B92" s="17">
        <f t="shared" si="5"/>
        <v>30</v>
      </c>
      <c r="C92" s="23">
        <f t="shared" si="6"/>
        <v>-2.5</v>
      </c>
      <c r="D92" s="23">
        <f t="shared" si="7"/>
        <v>0.14583333333333326</v>
      </c>
      <c r="E92" s="24">
        <f>'RETROSPECTIVE Data collection'!A92</f>
        <v>91</v>
      </c>
      <c r="F92" s="43">
        <v>40</v>
      </c>
      <c r="G92" s="2">
        <v>30</v>
      </c>
      <c r="H92" s="2">
        <v>40</v>
      </c>
      <c r="I92" s="2">
        <v>30</v>
      </c>
      <c r="J92" s="2">
        <v>30</v>
      </c>
      <c r="K92" s="2">
        <v>0</v>
      </c>
      <c r="L92" s="2">
        <v>40</v>
      </c>
      <c r="M92" s="39"/>
    </row>
    <row r="93" spans="1:29" x14ac:dyDescent="0.15">
      <c r="A93" s="10">
        <f t="shared" si="4"/>
        <v>215</v>
      </c>
      <c r="B93" s="17">
        <f t="shared" si="5"/>
        <v>35.833333333333336</v>
      </c>
      <c r="C93" s="23">
        <f t="shared" si="6"/>
        <v>-2.7142857142857144</v>
      </c>
      <c r="D93" s="23">
        <f t="shared" si="7"/>
        <v>0.15707034082668597</v>
      </c>
      <c r="E93" s="24">
        <f>'RETROSPECTIVE Data collection'!A93</f>
        <v>92</v>
      </c>
      <c r="F93" s="43">
        <v>40</v>
      </c>
      <c r="G93" s="2">
        <v>50</v>
      </c>
      <c r="H93" s="2">
        <v>20</v>
      </c>
      <c r="I93" s="2">
        <v>50</v>
      </c>
      <c r="J93" s="2">
        <v>25</v>
      </c>
      <c r="K93" s="2">
        <v>30</v>
      </c>
      <c r="L93" s="39"/>
    </row>
    <row r="94" spans="1:29" x14ac:dyDescent="0.15">
      <c r="A94" s="10">
        <f t="shared" si="4"/>
        <v>172</v>
      </c>
      <c r="B94" s="17">
        <f t="shared" si="5"/>
        <v>9.0526315789473681</v>
      </c>
      <c r="C94" s="23">
        <f t="shared" si="6"/>
        <v>-1.9438596491228066</v>
      </c>
      <c r="D94" s="23">
        <f t="shared" si="7"/>
        <v>0.69500905797101487</v>
      </c>
      <c r="E94" s="24">
        <f>'RETROSPECTIVE Data collection'!A94</f>
        <v>93</v>
      </c>
      <c r="F94" s="43">
        <v>40</v>
      </c>
      <c r="G94" s="2">
        <v>30</v>
      </c>
      <c r="H94" s="2">
        <v>18</v>
      </c>
      <c r="I94" s="2">
        <v>18</v>
      </c>
      <c r="J94" s="2">
        <v>28</v>
      </c>
      <c r="K94" s="2">
        <v>20</v>
      </c>
      <c r="L94" s="2">
        <v>18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9"/>
    </row>
    <row r="95" spans="1:29" x14ac:dyDescent="0.15">
      <c r="A95" s="10">
        <f t="shared" si="4"/>
        <v>505</v>
      </c>
      <c r="B95" s="17">
        <f t="shared" si="5"/>
        <v>63.125</v>
      </c>
      <c r="C95" s="23">
        <f t="shared" si="6"/>
        <v>-3.1547619047619047</v>
      </c>
      <c r="D95" s="23">
        <f t="shared" si="7"/>
        <v>0.84126984126984095</v>
      </c>
      <c r="E95" s="24">
        <f>'RETROSPECTIVE Data collection'!A95</f>
        <v>94</v>
      </c>
      <c r="F95" s="43">
        <v>70</v>
      </c>
      <c r="G95" s="2">
        <v>70</v>
      </c>
      <c r="H95" s="2">
        <v>70</v>
      </c>
      <c r="I95" s="2">
        <v>70</v>
      </c>
      <c r="J95" s="2">
        <v>65</v>
      </c>
      <c r="K95" s="2">
        <v>55</v>
      </c>
      <c r="L95" s="2">
        <v>55</v>
      </c>
      <c r="M95" s="2">
        <v>50</v>
      </c>
      <c r="N95" s="39"/>
    </row>
    <row r="96" spans="1:29" x14ac:dyDescent="0.15">
      <c r="A96" s="10">
        <f t="shared" si="4"/>
        <v>36</v>
      </c>
      <c r="B96" s="17">
        <f t="shared" si="5"/>
        <v>5.1428571428571432</v>
      </c>
      <c r="C96" s="23">
        <f t="shared" si="6"/>
        <v>-0.8571428571428571</v>
      </c>
      <c r="D96" s="23">
        <f t="shared" si="7"/>
        <v>0.37499999999999994</v>
      </c>
      <c r="E96" s="24">
        <f>'RETROSPECTIVE Data collection'!A96</f>
        <v>95</v>
      </c>
      <c r="F96" s="43">
        <v>4</v>
      </c>
      <c r="G96" s="2">
        <v>8</v>
      </c>
      <c r="H96" s="2">
        <v>8</v>
      </c>
      <c r="I96" s="2">
        <v>8</v>
      </c>
      <c r="J96" s="2">
        <v>4</v>
      </c>
      <c r="K96" s="2">
        <v>4</v>
      </c>
      <c r="L96" s="2">
        <v>0</v>
      </c>
      <c r="M96" s="39"/>
    </row>
    <row r="97" spans="1:25" x14ac:dyDescent="0.15">
      <c r="A97" s="10">
        <f t="shared" si="4"/>
        <v>70</v>
      </c>
      <c r="B97" s="17">
        <f t="shared" si="5"/>
        <v>4.375</v>
      </c>
      <c r="C97" s="23">
        <f t="shared" si="6"/>
        <v>-0.16176470588235295</v>
      </c>
      <c r="D97" s="23">
        <f t="shared" si="7"/>
        <v>1.1208893006021308E-2</v>
      </c>
      <c r="E97" s="24">
        <f>'RETROSPECTIVE Data collection'!A97</f>
        <v>96</v>
      </c>
      <c r="F97" s="43">
        <v>0</v>
      </c>
      <c r="G97" s="2">
        <v>0</v>
      </c>
      <c r="H97" s="2">
        <v>0</v>
      </c>
      <c r="I97" s="2">
        <v>10</v>
      </c>
      <c r="J97" s="2">
        <v>10</v>
      </c>
      <c r="K97" s="2">
        <v>0</v>
      </c>
      <c r="L97" s="2">
        <v>20</v>
      </c>
      <c r="M97" s="2">
        <v>20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10</v>
      </c>
      <c r="U97" s="2">
        <v>0</v>
      </c>
      <c r="V97" s="39"/>
    </row>
    <row r="98" spans="1:25" x14ac:dyDescent="0.15">
      <c r="A98" s="10">
        <f t="shared" si="4"/>
        <v>3200</v>
      </c>
      <c r="B98" s="17">
        <f t="shared" si="5"/>
        <v>177.77777777777777</v>
      </c>
      <c r="C98" s="23">
        <f t="shared" si="6"/>
        <v>0.70175438596491224</v>
      </c>
      <c r="D98" s="23">
        <f t="shared" si="7"/>
        <v>0.33552631578947373</v>
      </c>
      <c r="E98" s="24">
        <f>'RETROSPECTIVE Data collection'!A98</f>
        <v>97</v>
      </c>
      <c r="F98" s="43">
        <v>170</v>
      </c>
      <c r="G98" s="2">
        <v>170</v>
      </c>
      <c r="H98" s="2">
        <v>170</v>
      </c>
      <c r="I98" s="2">
        <v>170</v>
      </c>
      <c r="J98" s="2">
        <v>180</v>
      </c>
      <c r="K98" s="2">
        <v>180</v>
      </c>
      <c r="L98" s="2">
        <v>180</v>
      </c>
      <c r="M98" s="2">
        <v>180</v>
      </c>
      <c r="N98" s="2">
        <v>180</v>
      </c>
      <c r="O98" s="2">
        <v>170</v>
      </c>
      <c r="P98" s="2">
        <v>180</v>
      </c>
      <c r="Q98" s="2">
        <v>180</v>
      </c>
      <c r="R98" s="2">
        <v>180</v>
      </c>
      <c r="S98" s="2">
        <v>180</v>
      </c>
      <c r="T98" s="2">
        <v>190</v>
      </c>
      <c r="U98" s="2">
        <v>180</v>
      </c>
      <c r="V98" s="2">
        <v>170</v>
      </c>
      <c r="W98" s="2">
        <v>190</v>
      </c>
      <c r="X98" s="39"/>
    </row>
    <row r="99" spans="1:25" x14ac:dyDescent="0.15">
      <c r="A99" s="10">
        <f t="shared" si="4"/>
        <v>325</v>
      </c>
      <c r="B99" s="17">
        <f t="shared" si="5"/>
        <v>32.5</v>
      </c>
      <c r="C99" s="23">
        <f t="shared" si="6"/>
        <v>-1.4484848484848485</v>
      </c>
      <c r="D99" s="23">
        <f t="shared" si="7"/>
        <v>0.27895880643664689</v>
      </c>
      <c r="E99" s="24">
        <f>'RETROSPECTIVE Data collection'!A99</f>
        <v>98</v>
      </c>
      <c r="F99" s="43">
        <v>40</v>
      </c>
      <c r="G99" s="2">
        <v>31</v>
      </c>
      <c r="H99" s="2">
        <v>47</v>
      </c>
      <c r="I99" s="2">
        <v>38</v>
      </c>
      <c r="J99" s="2">
        <v>23</v>
      </c>
      <c r="K99" s="2">
        <v>39</v>
      </c>
      <c r="L99" s="2">
        <v>23</v>
      </c>
      <c r="M99" s="2">
        <v>23</v>
      </c>
      <c r="N99" s="2">
        <v>31</v>
      </c>
      <c r="O99" s="2">
        <v>30</v>
      </c>
      <c r="P99" s="39"/>
    </row>
    <row r="100" spans="1:25" x14ac:dyDescent="0.15">
      <c r="A100" s="10">
        <f t="shared" si="4"/>
        <v>52</v>
      </c>
      <c r="B100" s="17">
        <f t="shared" si="5"/>
        <v>5.2</v>
      </c>
      <c r="C100" s="23">
        <f t="shared" si="6"/>
        <v>-0.24242424242424238</v>
      </c>
      <c r="D100" s="23">
        <f t="shared" si="7"/>
        <v>2.2698899103393483E-2</v>
      </c>
      <c r="E100" s="24">
        <f>'RETROSPECTIVE Data collection'!A100</f>
        <v>99</v>
      </c>
      <c r="F100" s="43">
        <v>0</v>
      </c>
      <c r="G100" s="2">
        <v>8</v>
      </c>
      <c r="H100" s="2">
        <v>16</v>
      </c>
      <c r="I100" s="2">
        <v>8</v>
      </c>
      <c r="J100" s="2">
        <v>0</v>
      </c>
      <c r="K100" s="2">
        <v>0</v>
      </c>
      <c r="L100" s="2">
        <v>5</v>
      </c>
      <c r="M100" s="2">
        <v>5</v>
      </c>
      <c r="N100" s="2">
        <v>5</v>
      </c>
      <c r="O100" s="2">
        <v>5</v>
      </c>
      <c r="P100" s="39"/>
    </row>
    <row r="101" spans="1:25" x14ac:dyDescent="0.15">
      <c r="A101" s="10">
        <f t="shared" si="4"/>
        <v>315</v>
      </c>
      <c r="B101" s="17">
        <f t="shared" si="5"/>
        <v>39.375</v>
      </c>
      <c r="C101" s="23">
        <f t="shared" si="6"/>
        <v>-3.3214285714285716</v>
      </c>
      <c r="D101" s="23">
        <f t="shared" si="7"/>
        <v>0.56102834655884426</v>
      </c>
      <c r="E101" s="24">
        <f>'RETROSPECTIVE Data collection'!A101</f>
        <v>100</v>
      </c>
      <c r="F101" s="43">
        <v>40</v>
      </c>
      <c r="G101" s="2">
        <v>50</v>
      </c>
      <c r="H101" s="2">
        <v>50</v>
      </c>
      <c r="I101" s="2">
        <v>45</v>
      </c>
      <c r="J101" s="2">
        <v>47</v>
      </c>
      <c r="K101" s="2">
        <v>35</v>
      </c>
      <c r="L101" s="2">
        <v>21</v>
      </c>
      <c r="M101" s="2">
        <v>27</v>
      </c>
      <c r="N101" s="39"/>
    </row>
    <row r="102" spans="1:25" x14ac:dyDescent="0.15">
      <c r="A102" s="10">
        <f t="shared" si="4"/>
        <v>1067</v>
      </c>
      <c r="B102" s="17">
        <f t="shared" si="5"/>
        <v>56.157894736842103</v>
      </c>
      <c r="C102" s="23">
        <f t="shared" si="6"/>
        <v>-2.9842105263157896</v>
      </c>
      <c r="D102" s="23">
        <f t="shared" si="7"/>
        <v>0.66769148759415164</v>
      </c>
      <c r="E102" s="24">
        <f>'RETROSPECTIVE Data collection'!A102</f>
        <v>101</v>
      </c>
      <c r="F102" s="43">
        <v>80</v>
      </c>
      <c r="G102" s="2">
        <v>70</v>
      </c>
      <c r="H102" s="2">
        <v>70</v>
      </c>
      <c r="I102" s="2">
        <v>60</v>
      </c>
      <c r="J102" s="2">
        <v>80</v>
      </c>
      <c r="K102" s="2">
        <v>80</v>
      </c>
      <c r="L102" s="2">
        <v>60</v>
      </c>
      <c r="M102" s="2">
        <v>60</v>
      </c>
      <c r="N102" s="2">
        <v>60</v>
      </c>
      <c r="O102" s="2">
        <v>60</v>
      </c>
      <c r="P102" s="2">
        <v>60</v>
      </c>
      <c r="Q102" s="2">
        <v>60</v>
      </c>
      <c r="R102" s="2">
        <v>60</v>
      </c>
      <c r="S102" s="2">
        <v>60</v>
      </c>
      <c r="T102" s="2">
        <v>60</v>
      </c>
      <c r="U102" s="2">
        <v>29</v>
      </c>
      <c r="V102" s="2">
        <v>29</v>
      </c>
      <c r="W102" s="2">
        <v>29</v>
      </c>
      <c r="X102" s="2">
        <v>0</v>
      </c>
      <c r="Y102" s="39"/>
    </row>
    <row r="103" spans="1:25" x14ac:dyDescent="0.15">
      <c r="A103" s="10">
        <f t="shared" si="4"/>
        <v>380</v>
      </c>
      <c r="B103" s="17">
        <f t="shared" si="5"/>
        <v>29.23076923076923</v>
      </c>
      <c r="C103" s="23">
        <f t="shared" si="6"/>
        <v>-1.3186813186813187</v>
      </c>
      <c r="D103" s="23">
        <f t="shared" si="7"/>
        <v>0.15126050420168069</v>
      </c>
      <c r="E103" s="24">
        <f>'RETROSPECTIVE Data collection'!A103</f>
        <v>102</v>
      </c>
      <c r="F103" s="43">
        <v>10</v>
      </c>
      <c r="G103" s="2">
        <v>40</v>
      </c>
      <c r="H103" s="2">
        <v>30</v>
      </c>
      <c r="I103" s="2">
        <v>50</v>
      </c>
      <c r="J103" s="2">
        <v>40</v>
      </c>
      <c r="K103" s="2">
        <v>30</v>
      </c>
      <c r="L103" s="2">
        <v>40</v>
      </c>
      <c r="M103" s="2">
        <v>40</v>
      </c>
      <c r="N103" s="2">
        <v>30</v>
      </c>
      <c r="O103" s="2">
        <v>30</v>
      </c>
      <c r="P103" s="2">
        <v>10</v>
      </c>
      <c r="Q103" s="2">
        <v>10</v>
      </c>
      <c r="R103" s="2">
        <v>20</v>
      </c>
      <c r="S103" s="39"/>
    </row>
    <row r="104" spans="1:25" x14ac:dyDescent="0.15">
      <c r="A104" s="10">
        <f t="shared" si="4"/>
        <v>260</v>
      </c>
      <c r="B104" s="17">
        <f t="shared" si="5"/>
        <v>28.888888888888889</v>
      </c>
      <c r="C104" s="23">
        <f t="shared" si="6"/>
        <v>-0.25</v>
      </c>
      <c r="D104" s="23">
        <f t="shared" si="7"/>
        <v>1.9852941176470587E-2</v>
      </c>
      <c r="E104" s="24">
        <f>'RETROSPECTIVE Data collection'!A104</f>
        <v>103</v>
      </c>
      <c r="F104" s="43">
        <v>30</v>
      </c>
      <c r="G104" s="2">
        <v>35</v>
      </c>
      <c r="H104" s="2">
        <v>30</v>
      </c>
      <c r="I104" s="2">
        <v>25</v>
      </c>
      <c r="J104" s="2">
        <v>30</v>
      </c>
      <c r="K104" s="2">
        <v>25</v>
      </c>
      <c r="L104" s="2">
        <v>20</v>
      </c>
      <c r="M104" s="38">
        <v>30</v>
      </c>
      <c r="N104" s="2">
        <v>35</v>
      </c>
      <c r="O104" s="39"/>
    </row>
    <row r="105" spans="1:25" x14ac:dyDescent="0.15">
      <c r="A105" s="10">
        <f t="shared" si="4"/>
        <v>430</v>
      </c>
      <c r="B105" s="17">
        <f t="shared" si="5"/>
        <v>22.631578947368421</v>
      </c>
      <c r="C105" s="23">
        <f t="shared" si="6"/>
        <v>1.2982456140350878</v>
      </c>
      <c r="D105" s="23">
        <f t="shared" si="7"/>
        <v>0.13688288963879516</v>
      </c>
      <c r="E105" s="24">
        <f>'RETROSPECTIVE Data collection'!A105</f>
        <v>104</v>
      </c>
      <c r="F105" s="43">
        <v>40</v>
      </c>
      <c r="G105" s="2">
        <v>45</v>
      </c>
      <c r="H105" s="2">
        <v>35</v>
      </c>
      <c r="I105" s="2">
        <v>15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5</v>
      </c>
      <c r="P105" s="2">
        <v>10</v>
      </c>
      <c r="Q105" s="2">
        <v>10</v>
      </c>
      <c r="R105" s="2">
        <v>20</v>
      </c>
      <c r="S105" s="2">
        <v>25</v>
      </c>
      <c r="T105" s="2">
        <v>30</v>
      </c>
      <c r="U105" s="2">
        <v>50</v>
      </c>
      <c r="V105" s="2">
        <v>50</v>
      </c>
      <c r="W105" s="2">
        <v>50</v>
      </c>
      <c r="X105" s="2">
        <v>45</v>
      </c>
      <c r="Y105" s="39"/>
    </row>
    <row r="106" spans="1:25" x14ac:dyDescent="0.15">
      <c r="A106" s="10">
        <f t="shared" si="4"/>
        <v>535</v>
      </c>
      <c r="B106" s="17">
        <f t="shared" si="5"/>
        <v>76.428571428571431</v>
      </c>
      <c r="C106" s="23">
        <f t="shared" si="6"/>
        <v>2.5</v>
      </c>
      <c r="D106" s="23">
        <f t="shared" si="7"/>
        <v>0.27528089887640433</v>
      </c>
      <c r="E106" s="24">
        <f>'RETROSPECTIVE Data collection'!A106</f>
        <v>105</v>
      </c>
      <c r="F106" s="43">
        <v>75</v>
      </c>
      <c r="G106" s="2">
        <v>55</v>
      </c>
      <c r="H106" s="2">
        <v>80</v>
      </c>
      <c r="I106" s="2">
        <v>85</v>
      </c>
      <c r="J106" s="2">
        <v>75</v>
      </c>
      <c r="K106" s="2">
        <v>85</v>
      </c>
      <c r="L106" s="2">
        <v>80</v>
      </c>
      <c r="M106" s="39"/>
    </row>
    <row r="107" spans="1:25" x14ac:dyDescent="0.15">
      <c r="A107" s="10">
        <f t="shared" si="4"/>
        <v>354</v>
      </c>
      <c r="B107" s="17">
        <f t="shared" si="5"/>
        <v>44.25</v>
      </c>
      <c r="C107" s="23">
        <f t="shared" si="6"/>
        <v>0.7142857142857143</v>
      </c>
      <c r="D107" s="23">
        <f t="shared" si="7"/>
        <v>0.22438294689603597</v>
      </c>
      <c r="E107" s="24">
        <f>'RETROSPECTIVE Data collection'!A107</f>
        <v>106</v>
      </c>
      <c r="F107" s="43">
        <v>44</v>
      </c>
      <c r="G107" s="2">
        <v>39</v>
      </c>
      <c r="H107" s="2">
        <v>43</v>
      </c>
      <c r="I107" s="2">
        <v>48</v>
      </c>
      <c r="J107" s="2">
        <v>45</v>
      </c>
      <c r="K107" s="2">
        <v>40</v>
      </c>
      <c r="L107" s="2">
        <v>45</v>
      </c>
      <c r="M107" s="2">
        <v>50</v>
      </c>
      <c r="N107" s="39"/>
    </row>
    <row r="108" spans="1:25" x14ac:dyDescent="0.15">
      <c r="A108" s="10">
        <f t="shared" si="4"/>
        <v>160</v>
      </c>
      <c r="B108" s="17">
        <f t="shared" si="5"/>
        <v>16</v>
      </c>
      <c r="C108" s="23">
        <f t="shared" si="6"/>
        <v>-4.8484848484848486</v>
      </c>
      <c r="D108" s="23">
        <f t="shared" si="7"/>
        <v>0.6828851899274434</v>
      </c>
      <c r="E108" s="24">
        <f>'RETROSPECTIVE Data collection'!A108</f>
        <v>107</v>
      </c>
      <c r="F108" s="43">
        <v>40</v>
      </c>
      <c r="G108" s="2">
        <v>40</v>
      </c>
      <c r="H108" s="2">
        <v>30</v>
      </c>
      <c r="I108" s="2">
        <f>-I1080</f>
        <v>0</v>
      </c>
      <c r="J108" s="2">
        <v>30</v>
      </c>
      <c r="K108" s="2">
        <v>20</v>
      </c>
      <c r="L108" s="2">
        <v>0</v>
      </c>
      <c r="M108" s="2">
        <v>0</v>
      </c>
      <c r="N108" s="2">
        <v>0</v>
      </c>
      <c r="O108" s="2">
        <v>0</v>
      </c>
      <c r="P108" s="39"/>
    </row>
    <row r="109" spans="1:25" x14ac:dyDescent="0.15">
      <c r="A109" s="10">
        <f t="shared" si="4"/>
        <v>195</v>
      </c>
      <c r="B109" s="17">
        <f t="shared" si="5"/>
        <v>39</v>
      </c>
      <c r="C109" s="23">
        <f t="shared" si="6"/>
        <v>2</v>
      </c>
      <c r="D109" s="23">
        <f t="shared" si="7"/>
        <v>0.12499999999999997</v>
      </c>
      <c r="E109" s="24">
        <f>'RETROSPECTIVE Data collection'!A109</f>
        <v>108</v>
      </c>
      <c r="F109" s="43">
        <v>30</v>
      </c>
      <c r="G109" s="2">
        <v>40</v>
      </c>
      <c r="H109" s="2">
        <v>50</v>
      </c>
      <c r="I109" s="2">
        <v>30</v>
      </c>
      <c r="J109" s="2">
        <v>45</v>
      </c>
      <c r="K109" s="39"/>
    </row>
    <row r="110" spans="1:25" x14ac:dyDescent="0.15">
      <c r="A110" s="10">
        <f t="shared" si="4"/>
        <v>160</v>
      </c>
      <c r="B110" s="17">
        <f t="shared" si="5"/>
        <v>9.4117647058823533</v>
      </c>
      <c r="C110" s="23">
        <f t="shared" si="6"/>
        <v>-8.5784313725490197E-2</v>
      </c>
      <c r="D110" s="23">
        <f t="shared" si="7"/>
        <v>2.0833333333333339E-2</v>
      </c>
      <c r="E110" s="24">
        <f>'RETROSPECTIVE Data collection'!A110</f>
        <v>109</v>
      </c>
      <c r="F110" s="43">
        <v>10</v>
      </c>
      <c r="G110" s="2">
        <v>5</v>
      </c>
      <c r="H110" s="2">
        <v>10</v>
      </c>
      <c r="I110" s="2">
        <v>10</v>
      </c>
      <c r="J110" s="2">
        <v>15</v>
      </c>
      <c r="K110" s="2">
        <v>10</v>
      </c>
      <c r="L110" s="2">
        <v>10</v>
      </c>
      <c r="M110" s="2">
        <v>10</v>
      </c>
      <c r="N110" s="2">
        <v>10</v>
      </c>
      <c r="O110" s="2">
        <v>5</v>
      </c>
      <c r="P110" s="2">
        <v>10</v>
      </c>
      <c r="Q110" s="2">
        <v>10</v>
      </c>
      <c r="R110" s="2">
        <v>10</v>
      </c>
      <c r="S110" s="2">
        <v>10</v>
      </c>
      <c r="T110" s="2">
        <v>15</v>
      </c>
      <c r="U110" s="2">
        <v>5</v>
      </c>
      <c r="V110" s="2">
        <v>5</v>
      </c>
      <c r="W110" s="39"/>
    </row>
    <row r="111" spans="1:25" x14ac:dyDescent="0.15">
      <c r="A111" s="10">
        <f t="shared" si="4"/>
        <v>70</v>
      </c>
      <c r="B111" s="17">
        <f t="shared" si="5"/>
        <v>11.666666666666666</v>
      </c>
      <c r="C111" s="23">
        <f t="shared" si="6"/>
        <v>2.285714285714286</v>
      </c>
      <c r="D111" s="23">
        <f t="shared" si="7"/>
        <v>0.17142857142857151</v>
      </c>
      <c r="E111" s="24">
        <f>'RETROSPECTIVE Data collection'!A111</f>
        <v>110</v>
      </c>
      <c r="F111" s="43">
        <v>10</v>
      </c>
      <c r="G111" s="2">
        <v>10</v>
      </c>
      <c r="H111" s="2">
        <v>5</v>
      </c>
      <c r="I111" s="2">
        <v>15</v>
      </c>
      <c r="J111" s="2">
        <v>0</v>
      </c>
      <c r="K111" s="2">
        <v>30</v>
      </c>
      <c r="L111" s="39"/>
    </row>
    <row r="112" spans="1:25" x14ac:dyDescent="0.15">
      <c r="A112" s="10">
        <f t="shared" si="4"/>
        <v>365</v>
      </c>
      <c r="B112" s="17">
        <f t="shared" si="5"/>
        <v>73</v>
      </c>
      <c r="C112" s="23">
        <f t="shared" si="6"/>
        <v>-1</v>
      </c>
      <c r="D112" s="23">
        <f t="shared" si="7"/>
        <v>2.6315789473684213E-2</v>
      </c>
      <c r="E112" s="24">
        <f>'RETROSPECTIVE Data collection'!A112</f>
        <v>111</v>
      </c>
      <c r="F112" s="43">
        <v>80</v>
      </c>
      <c r="G112" s="2">
        <v>60</v>
      </c>
      <c r="H112" s="2">
        <v>80</v>
      </c>
      <c r="I112" s="2">
        <v>80</v>
      </c>
      <c r="J112" s="2">
        <v>65</v>
      </c>
      <c r="K112" s="39"/>
    </row>
    <row r="113" spans="1:25" x14ac:dyDescent="0.15">
      <c r="A113" s="10">
        <f t="shared" si="4"/>
        <v>122</v>
      </c>
      <c r="B113" s="17">
        <f t="shared" si="5"/>
        <v>30.5</v>
      </c>
      <c r="C113" s="23">
        <f t="shared" si="6"/>
        <v>-1.6</v>
      </c>
      <c r="D113" s="23">
        <f t="shared" si="7"/>
        <v>0.75294117647058822</v>
      </c>
      <c r="E113" s="24">
        <f>'RETROSPECTIVE Data collection'!A113</f>
        <v>112</v>
      </c>
      <c r="F113" s="43">
        <v>32</v>
      </c>
      <c r="G113" s="2">
        <v>33</v>
      </c>
      <c r="H113" s="2">
        <v>29</v>
      </c>
      <c r="I113" s="2">
        <v>28</v>
      </c>
      <c r="J113" s="39"/>
    </row>
    <row r="114" spans="1:25" x14ac:dyDescent="0.15">
      <c r="A114" s="10">
        <f t="shared" si="4"/>
        <v>32</v>
      </c>
      <c r="B114" s="17">
        <f t="shared" si="5"/>
        <v>3.5555555555555554</v>
      </c>
      <c r="C114" s="23">
        <f t="shared" si="6"/>
        <v>-0.80000000000000016</v>
      </c>
      <c r="D114" s="23">
        <f t="shared" si="7"/>
        <v>0.27000000000000007</v>
      </c>
      <c r="E114" s="24">
        <f>'RETROSPECTIVE Data collection'!A114</f>
        <v>113</v>
      </c>
      <c r="F114" s="43">
        <v>8</v>
      </c>
      <c r="G114" s="2">
        <v>8</v>
      </c>
      <c r="H114" s="2">
        <v>0</v>
      </c>
      <c r="I114" s="2">
        <v>0</v>
      </c>
      <c r="J114" s="2">
        <v>8</v>
      </c>
      <c r="K114" s="2">
        <v>8</v>
      </c>
      <c r="L114" s="2">
        <v>0</v>
      </c>
      <c r="M114" s="2">
        <v>0</v>
      </c>
      <c r="N114" s="2">
        <v>0</v>
      </c>
      <c r="O114" s="39"/>
    </row>
    <row r="115" spans="1:25" x14ac:dyDescent="0.15">
      <c r="A115" s="10">
        <f t="shared" si="4"/>
        <v>1570</v>
      </c>
      <c r="B115" s="17">
        <f t="shared" si="5"/>
        <v>157</v>
      </c>
      <c r="C115" s="23">
        <f t="shared" si="6"/>
        <v>6</v>
      </c>
      <c r="D115" s="23">
        <f t="shared" si="7"/>
        <v>0.20610687022900762</v>
      </c>
      <c r="E115" s="24">
        <f>'RETROSPECTIVE Data collection'!A115</f>
        <v>114</v>
      </c>
      <c r="F115" s="43">
        <v>130</v>
      </c>
      <c r="G115" s="2">
        <v>150</v>
      </c>
      <c r="H115" s="2">
        <v>120</v>
      </c>
      <c r="I115" s="2">
        <v>110</v>
      </c>
      <c r="J115" s="2">
        <v>130</v>
      </c>
      <c r="K115" s="2">
        <v>220</v>
      </c>
      <c r="L115" s="2">
        <v>230</v>
      </c>
      <c r="M115" s="2">
        <v>160</v>
      </c>
      <c r="N115" s="2">
        <v>160</v>
      </c>
      <c r="O115" s="2">
        <v>160</v>
      </c>
      <c r="P115" s="39"/>
    </row>
    <row r="116" spans="1:25" x14ac:dyDescent="0.15">
      <c r="A116" s="10">
        <f t="shared" si="4"/>
        <v>235</v>
      </c>
      <c r="B116" s="17">
        <f t="shared" si="5"/>
        <v>47</v>
      </c>
      <c r="C116" s="23">
        <f t="shared" si="6"/>
        <v>2</v>
      </c>
      <c r="D116" s="23">
        <f t="shared" si="7"/>
        <v>0.30769230769230771</v>
      </c>
      <c r="E116" s="24">
        <f>'RETROSPECTIVE Data collection'!A116</f>
        <v>115</v>
      </c>
      <c r="F116" s="43">
        <v>45</v>
      </c>
      <c r="G116" s="2">
        <v>45</v>
      </c>
      <c r="H116" s="2">
        <v>40</v>
      </c>
      <c r="I116" s="2">
        <v>55</v>
      </c>
      <c r="J116" s="2">
        <v>50</v>
      </c>
      <c r="K116" s="39"/>
    </row>
    <row r="117" spans="1:25" x14ac:dyDescent="0.15">
      <c r="A117" s="10">
        <f t="shared" si="4"/>
        <v>300</v>
      </c>
      <c r="B117" s="17">
        <f t="shared" si="5"/>
        <v>33.333333333333336</v>
      </c>
      <c r="C117" s="23">
        <f t="shared" si="6"/>
        <v>1.2</v>
      </c>
      <c r="D117" s="23">
        <f t="shared" si="7"/>
        <v>8.1973434535104348E-2</v>
      </c>
      <c r="E117" s="24">
        <f>'RETROSPECTIVE Data collection'!A117</f>
        <v>116</v>
      </c>
      <c r="F117" s="43">
        <v>35</v>
      </c>
      <c r="G117" s="2">
        <v>20</v>
      </c>
      <c r="H117" s="2">
        <v>40</v>
      </c>
      <c r="I117" s="2">
        <v>20</v>
      </c>
      <c r="J117" s="2">
        <v>23</v>
      </c>
      <c r="K117" s="2">
        <v>52</v>
      </c>
      <c r="L117" s="2">
        <v>46</v>
      </c>
      <c r="M117" s="2">
        <v>28</v>
      </c>
      <c r="N117" s="2">
        <v>36</v>
      </c>
      <c r="O117" s="39"/>
    </row>
    <row r="118" spans="1:25" x14ac:dyDescent="0.15">
      <c r="A118" s="10">
        <f t="shared" si="4"/>
        <v>320</v>
      </c>
      <c r="B118" s="17">
        <f t="shared" si="5"/>
        <v>35.555555555555557</v>
      </c>
      <c r="C118" s="23">
        <f t="shared" si="6"/>
        <v>4.25</v>
      </c>
      <c r="D118" s="23">
        <f t="shared" si="7"/>
        <v>0.35275768535262214</v>
      </c>
      <c r="E118" s="24">
        <f>'RETROSPECTIVE Data collection'!A118</f>
        <v>117</v>
      </c>
      <c r="F118" s="43">
        <v>5</v>
      </c>
      <c r="G118" s="2">
        <v>35</v>
      </c>
      <c r="H118" s="2">
        <v>20</v>
      </c>
      <c r="I118" s="2">
        <v>40</v>
      </c>
      <c r="J118" s="2">
        <v>20</v>
      </c>
      <c r="K118" s="2">
        <v>50</v>
      </c>
      <c r="L118" s="2">
        <v>70</v>
      </c>
      <c r="M118" s="2">
        <v>50</v>
      </c>
      <c r="N118" s="2">
        <v>30</v>
      </c>
      <c r="O118" s="39"/>
    </row>
    <row r="119" spans="1:25" x14ac:dyDescent="0.15">
      <c r="A119" s="10">
        <f t="shared" si="4"/>
        <v>328</v>
      </c>
      <c r="B119" s="17">
        <f t="shared" si="5"/>
        <v>20.5</v>
      </c>
      <c r="C119" s="23">
        <f t="shared" si="6"/>
        <v>-0.87941176470588234</v>
      </c>
      <c r="D119" s="23">
        <f t="shared" si="7"/>
        <v>0.34689197578767655</v>
      </c>
      <c r="E119" s="24">
        <f>'RETROSPECTIVE Data collection'!A119</f>
        <v>118</v>
      </c>
      <c r="F119" s="43">
        <v>16</v>
      </c>
      <c r="G119" s="2">
        <v>38</v>
      </c>
      <c r="H119" s="2">
        <v>23</v>
      </c>
      <c r="I119" s="2">
        <v>23</v>
      </c>
      <c r="J119" s="2">
        <v>19</v>
      </c>
      <c r="K119" s="2">
        <v>23</v>
      </c>
      <c r="L119" s="2">
        <v>31</v>
      </c>
      <c r="M119" s="2">
        <v>20</v>
      </c>
      <c r="N119" s="2">
        <v>16</v>
      </c>
      <c r="O119" s="2">
        <v>27</v>
      </c>
      <c r="P119" s="2">
        <v>20</v>
      </c>
      <c r="Q119" s="2">
        <v>16</v>
      </c>
      <c r="R119" s="2">
        <v>16</v>
      </c>
      <c r="S119" s="2">
        <v>16</v>
      </c>
      <c r="T119" s="2">
        <v>16</v>
      </c>
      <c r="U119" s="2">
        <v>8</v>
      </c>
      <c r="V119" s="39"/>
    </row>
    <row r="120" spans="1:25" x14ac:dyDescent="0.15">
      <c r="A120" s="10">
        <f t="shared" si="4"/>
        <v>227.5</v>
      </c>
      <c r="B120" s="17">
        <f t="shared" si="5"/>
        <v>22.75</v>
      </c>
      <c r="C120" s="23">
        <f t="shared" si="6"/>
        <v>-2.6212121212121211</v>
      </c>
      <c r="D120" s="23">
        <f t="shared" si="7"/>
        <v>0.38283638410274129</v>
      </c>
      <c r="E120" s="24">
        <f>'RETROSPECTIVE Data collection'!A120</f>
        <v>119</v>
      </c>
      <c r="F120" s="43">
        <v>40</v>
      </c>
      <c r="G120" s="2">
        <v>30</v>
      </c>
      <c r="H120" s="2">
        <v>10</v>
      </c>
      <c r="I120" s="2">
        <v>40</v>
      </c>
      <c r="J120" s="2">
        <v>30</v>
      </c>
      <c r="K120" s="2">
        <v>20</v>
      </c>
      <c r="L120" s="2">
        <v>10</v>
      </c>
      <c r="M120" s="2">
        <v>30</v>
      </c>
      <c r="N120" s="2">
        <v>10</v>
      </c>
      <c r="O120" s="2">
        <v>7.5</v>
      </c>
      <c r="P120" s="39"/>
    </row>
    <row r="121" spans="1:25" x14ac:dyDescent="0.15">
      <c r="A121" s="10">
        <f t="shared" si="4"/>
        <v>90</v>
      </c>
      <c r="B121" s="17">
        <f t="shared" si="5"/>
        <v>4.7368421052631575</v>
      </c>
      <c r="C121" s="23">
        <f t="shared" si="6"/>
        <v>7.0175438596491266E-2</v>
      </c>
      <c r="D121" s="23">
        <f t="shared" si="7"/>
        <v>4.1666666666666692E-3</v>
      </c>
      <c r="E121" s="24">
        <f>'RETROSPECTIVE Data collection'!A121</f>
        <v>120</v>
      </c>
      <c r="F121" s="43">
        <v>0</v>
      </c>
      <c r="G121" s="2">
        <v>10</v>
      </c>
      <c r="H121" s="2">
        <v>0</v>
      </c>
      <c r="I121" s="2">
        <v>0</v>
      </c>
      <c r="J121" s="2">
        <v>0</v>
      </c>
      <c r="K121" s="2">
        <v>0</v>
      </c>
      <c r="L121" s="2">
        <v>10</v>
      </c>
      <c r="M121" s="2">
        <v>0</v>
      </c>
      <c r="N121" s="2">
        <v>20</v>
      </c>
      <c r="O121" s="2">
        <v>10</v>
      </c>
      <c r="P121" s="2">
        <v>10</v>
      </c>
      <c r="Q121" s="2">
        <v>10</v>
      </c>
      <c r="R121" s="2">
        <v>0</v>
      </c>
      <c r="S121" s="2">
        <v>0</v>
      </c>
      <c r="T121" s="2">
        <v>0</v>
      </c>
      <c r="U121" s="2">
        <v>10</v>
      </c>
      <c r="V121" s="2">
        <v>0</v>
      </c>
      <c r="W121" s="2">
        <v>10</v>
      </c>
      <c r="X121" s="2">
        <v>0</v>
      </c>
      <c r="Y121" s="39"/>
    </row>
    <row r="122" spans="1:25" x14ac:dyDescent="0.15">
      <c r="A122" s="10">
        <f t="shared" si="4"/>
        <v>295</v>
      </c>
      <c r="B122" s="17">
        <f t="shared" si="5"/>
        <v>21.071428571428573</v>
      </c>
      <c r="C122" s="23">
        <f t="shared" si="6"/>
        <v>-0.23076923076923078</v>
      </c>
      <c r="D122" s="23">
        <f t="shared" si="7"/>
        <v>2.6399281652199912E-2</v>
      </c>
      <c r="E122" s="24">
        <f>'RETROSPECTIVE Data collection'!A122</f>
        <v>121</v>
      </c>
      <c r="F122" s="43">
        <v>10</v>
      </c>
      <c r="G122" s="2">
        <v>30</v>
      </c>
      <c r="H122" s="2">
        <v>35</v>
      </c>
      <c r="I122" s="2">
        <v>20</v>
      </c>
      <c r="J122" s="2">
        <v>15</v>
      </c>
      <c r="K122" s="2">
        <v>25</v>
      </c>
      <c r="L122" s="2">
        <v>20</v>
      </c>
      <c r="M122" s="2">
        <v>20</v>
      </c>
      <c r="N122" s="2">
        <v>20</v>
      </c>
      <c r="O122" s="2">
        <v>20</v>
      </c>
      <c r="P122" s="2">
        <v>20</v>
      </c>
      <c r="Q122" s="2">
        <v>20</v>
      </c>
      <c r="R122" s="2">
        <v>20</v>
      </c>
      <c r="S122" s="2">
        <v>20</v>
      </c>
      <c r="T122" s="39"/>
    </row>
    <row r="123" spans="1:25" x14ac:dyDescent="0.15">
      <c r="A123" s="10">
        <f t="shared" si="4"/>
        <v>250</v>
      </c>
      <c r="B123" s="17">
        <f t="shared" si="5"/>
        <v>27.777777777777779</v>
      </c>
      <c r="C123" s="23">
        <f t="shared" si="6"/>
        <v>-0.41666666666666669</v>
      </c>
      <c r="D123" s="23">
        <f t="shared" si="7"/>
        <v>9.8684210526315805E-2</v>
      </c>
      <c r="E123" s="24">
        <f>'RETROSPECTIVE Data collection'!A123</f>
        <v>122</v>
      </c>
      <c r="F123" s="43">
        <v>30</v>
      </c>
      <c r="G123" s="2">
        <v>30</v>
      </c>
      <c r="H123" s="2">
        <v>30</v>
      </c>
      <c r="I123" s="2">
        <v>25</v>
      </c>
      <c r="J123" s="2">
        <v>30</v>
      </c>
      <c r="K123" s="2">
        <v>20</v>
      </c>
      <c r="L123" s="2">
        <v>30</v>
      </c>
      <c r="M123" s="2">
        <v>30</v>
      </c>
      <c r="N123" s="2">
        <v>25</v>
      </c>
      <c r="O123" s="39"/>
    </row>
    <row r="124" spans="1:25" x14ac:dyDescent="0.15">
      <c r="A124" s="10">
        <f t="shared" si="4"/>
        <v>612</v>
      </c>
      <c r="B124" s="17">
        <f t="shared" si="5"/>
        <v>61.2</v>
      </c>
      <c r="C124" s="23">
        <f t="shared" si="6"/>
        <v>-1.6242424242424243</v>
      </c>
      <c r="D124" s="23">
        <f t="shared" si="7"/>
        <v>3.4915375521125024E-2</v>
      </c>
      <c r="E124" s="24">
        <f>'RETROSPECTIVE Data collection'!A124</f>
        <v>123</v>
      </c>
      <c r="F124" s="43">
        <v>86</v>
      </c>
      <c r="G124" s="2">
        <v>84</v>
      </c>
      <c r="H124" s="2">
        <v>62</v>
      </c>
      <c r="I124" s="2">
        <v>24</v>
      </c>
      <c r="J124" s="2">
        <v>40</v>
      </c>
      <c r="K124" s="2">
        <v>96</v>
      </c>
      <c r="L124" s="2">
        <v>20</v>
      </c>
      <c r="M124" s="2">
        <v>80</v>
      </c>
      <c r="N124" s="2">
        <v>60</v>
      </c>
      <c r="O124" s="2">
        <v>60</v>
      </c>
      <c r="P124" s="39"/>
    </row>
    <row r="125" spans="1:25" x14ac:dyDescent="0.15">
      <c r="A125" s="10">
        <f t="shared" si="4"/>
        <v>145</v>
      </c>
      <c r="B125" s="17">
        <f t="shared" si="5"/>
        <v>24.166666666666668</v>
      </c>
      <c r="C125" s="23">
        <f t="shared" si="6"/>
        <v>3.5714285714285716</v>
      </c>
      <c r="D125" s="23">
        <f t="shared" si="7"/>
        <v>0.60192616372391672</v>
      </c>
      <c r="E125" s="24">
        <f>'RETROSPECTIVE Data collection'!A125</f>
        <v>124</v>
      </c>
      <c r="F125" s="43">
        <v>20</v>
      </c>
      <c r="G125" s="2">
        <v>10</v>
      </c>
      <c r="H125" s="2">
        <v>25</v>
      </c>
      <c r="I125" s="2">
        <v>25</v>
      </c>
      <c r="J125" s="2">
        <v>35</v>
      </c>
      <c r="K125" s="2">
        <v>30</v>
      </c>
      <c r="L125" s="39"/>
    </row>
    <row r="126" spans="1:25" x14ac:dyDescent="0.15">
      <c r="A126" s="10">
        <f t="shared" si="4"/>
        <v>1388</v>
      </c>
      <c r="B126" s="17">
        <f t="shared" si="5"/>
        <v>92.533333333333331</v>
      </c>
      <c r="C126" s="23">
        <f t="shared" si="6"/>
        <v>1.4464285714285714</v>
      </c>
      <c r="D126" s="23">
        <f t="shared" si="7"/>
        <v>5.386583933174504E-2</v>
      </c>
      <c r="E126" s="24">
        <f>'RETROSPECTIVE Data collection'!A126</f>
        <v>125</v>
      </c>
      <c r="F126" s="43">
        <v>62.5</v>
      </c>
      <c r="G126" s="2">
        <v>120</v>
      </c>
      <c r="H126" s="2">
        <v>60</v>
      </c>
      <c r="I126" s="2">
        <v>90</v>
      </c>
      <c r="J126" s="2">
        <v>112.5</v>
      </c>
      <c r="K126" s="2">
        <v>53.5</v>
      </c>
      <c r="L126" s="2">
        <v>114</v>
      </c>
      <c r="M126" s="2">
        <v>69</v>
      </c>
      <c r="N126" s="2">
        <v>136.5</v>
      </c>
      <c r="O126" s="2">
        <v>83.5</v>
      </c>
      <c r="P126" s="2">
        <v>61</v>
      </c>
      <c r="Q126" s="2">
        <v>106</v>
      </c>
      <c r="R126" s="2">
        <v>122</v>
      </c>
      <c r="S126" s="2">
        <v>122</v>
      </c>
      <c r="T126" s="2">
        <v>75.5</v>
      </c>
      <c r="U126" s="39"/>
    </row>
    <row r="127" spans="1:25" x14ac:dyDescent="0.15">
      <c r="A127" s="10">
        <f t="shared" si="4"/>
        <v>285</v>
      </c>
      <c r="B127" s="17">
        <f t="shared" si="5"/>
        <v>40.714285714285715</v>
      </c>
      <c r="C127" s="23">
        <f t="shared" si="6"/>
        <v>2.3214285714285716</v>
      </c>
      <c r="D127" s="23">
        <f t="shared" si="7"/>
        <v>0.28938356164383561</v>
      </c>
      <c r="E127" s="24">
        <f>'RETROSPECTIVE Data collection'!A127</f>
        <v>126</v>
      </c>
      <c r="F127" s="43">
        <v>35</v>
      </c>
      <c r="G127" s="2">
        <v>30</v>
      </c>
      <c r="H127" s="2">
        <v>50</v>
      </c>
      <c r="I127" s="2">
        <v>40</v>
      </c>
      <c r="J127" s="2">
        <v>30</v>
      </c>
      <c r="K127" s="2">
        <v>50</v>
      </c>
      <c r="L127" s="2">
        <v>50</v>
      </c>
      <c r="M127" s="39"/>
    </row>
    <row r="128" spans="1:25" x14ac:dyDescent="0.15">
      <c r="A128" s="10">
        <f t="shared" si="4"/>
        <v>290</v>
      </c>
      <c r="B128" s="17">
        <f t="shared" si="5"/>
        <v>26.363636363636363</v>
      </c>
      <c r="C128" s="23">
        <f t="shared" si="6"/>
        <v>-0.90909090909090906</v>
      </c>
      <c r="D128" s="23">
        <f t="shared" si="7"/>
        <v>6.4724919093851141E-2</v>
      </c>
      <c r="E128" s="24">
        <f>'RETROSPECTIVE Data collection'!A128</f>
        <v>127</v>
      </c>
      <c r="F128" s="43">
        <v>30</v>
      </c>
      <c r="G128" s="2">
        <v>40</v>
      </c>
      <c r="H128" s="2">
        <v>15</v>
      </c>
      <c r="I128" s="2">
        <v>30</v>
      </c>
      <c r="J128" s="2">
        <v>35</v>
      </c>
      <c r="K128" s="2">
        <v>20</v>
      </c>
      <c r="L128" s="2">
        <v>30</v>
      </c>
      <c r="M128" s="2">
        <v>30</v>
      </c>
      <c r="N128" s="2">
        <v>20</v>
      </c>
      <c r="O128" s="2">
        <v>0</v>
      </c>
      <c r="P128" s="2">
        <v>40</v>
      </c>
      <c r="Q128" s="39"/>
    </row>
    <row r="129" spans="1:21" x14ac:dyDescent="0.15">
      <c r="A129" s="10">
        <f t="shared" si="4"/>
        <v>215</v>
      </c>
      <c r="B129" s="17">
        <f t="shared" si="5"/>
        <v>19.545454545454547</v>
      </c>
      <c r="C129" s="23">
        <f t="shared" si="6"/>
        <v>2.045454545454545</v>
      </c>
      <c r="D129" s="23">
        <f t="shared" si="7"/>
        <v>0.3763940520446093</v>
      </c>
      <c r="E129" s="24">
        <f>'RETROSPECTIVE Data collection'!A129</f>
        <v>128</v>
      </c>
      <c r="F129" s="43">
        <v>20</v>
      </c>
      <c r="G129" s="2">
        <v>5</v>
      </c>
      <c r="H129" s="2">
        <v>10</v>
      </c>
      <c r="I129" s="2">
        <v>0</v>
      </c>
      <c r="J129" s="2">
        <v>15</v>
      </c>
      <c r="K129" s="2">
        <v>30</v>
      </c>
      <c r="L129" s="2">
        <v>35</v>
      </c>
      <c r="M129" s="2">
        <v>20</v>
      </c>
      <c r="N129" s="2">
        <v>30</v>
      </c>
      <c r="O129" s="2">
        <v>25</v>
      </c>
      <c r="P129" s="2">
        <v>25</v>
      </c>
      <c r="Q129" s="39"/>
    </row>
    <row r="130" spans="1:21" x14ac:dyDescent="0.15">
      <c r="A130" s="10">
        <f t="shared" ref="A130:A155" si="8">SUM(F130:AAC130)</f>
        <v>55</v>
      </c>
      <c r="B130" s="17">
        <f t="shared" si="5"/>
        <v>7.8571428571428568</v>
      </c>
      <c r="C130" s="23">
        <f t="shared" si="6"/>
        <v>-3.3928571428571428</v>
      </c>
      <c r="D130" s="23">
        <f t="shared" si="7"/>
        <v>0.82045454545454544</v>
      </c>
      <c r="E130" s="24">
        <f>'RETROSPECTIVE Data collection'!A130</f>
        <v>129</v>
      </c>
      <c r="F130" s="43">
        <v>15</v>
      </c>
      <c r="G130" s="2">
        <v>20</v>
      </c>
      <c r="H130" s="2">
        <v>10</v>
      </c>
      <c r="I130" s="2">
        <v>10</v>
      </c>
      <c r="J130" s="2">
        <v>0</v>
      </c>
      <c r="K130" s="2">
        <v>0</v>
      </c>
      <c r="L130" s="2">
        <v>0</v>
      </c>
      <c r="M130" s="39"/>
    </row>
    <row r="131" spans="1:21" x14ac:dyDescent="0.15">
      <c r="A131" s="10">
        <f t="shared" si="8"/>
        <v>130</v>
      </c>
      <c r="B131" s="17">
        <f t="shared" ref="B131:B155" si="9">AVERAGE(F131:FC131)</f>
        <v>11.818181818181818</v>
      </c>
      <c r="C131" s="23">
        <f t="shared" ref="C131:C155" si="10">SLOPE(F131:FC131,$F$1:$FC$1)</f>
        <v>1.6818181818181819</v>
      </c>
      <c r="D131" s="23">
        <f t="shared" ref="D131:D155" si="11">RSQ(F131:FC131,$F$1:$FC$1)</f>
        <v>0.67107843137254897</v>
      </c>
      <c r="E131" s="24">
        <f>'RETROSPECTIVE Data collection'!A131</f>
        <v>130</v>
      </c>
      <c r="F131" s="43">
        <v>5</v>
      </c>
      <c r="G131" s="2">
        <v>5</v>
      </c>
      <c r="H131" s="2">
        <v>5</v>
      </c>
      <c r="I131" s="2">
        <v>10</v>
      </c>
      <c r="J131" s="2">
        <v>15</v>
      </c>
      <c r="K131" s="2">
        <v>5</v>
      </c>
      <c r="L131" s="2">
        <v>15</v>
      </c>
      <c r="M131" s="2">
        <v>15</v>
      </c>
      <c r="N131" s="2">
        <v>10</v>
      </c>
      <c r="O131" s="2">
        <v>20</v>
      </c>
      <c r="P131" s="2">
        <v>25</v>
      </c>
      <c r="Q131" s="39"/>
    </row>
    <row r="132" spans="1:21" x14ac:dyDescent="0.15">
      <c r="A132" s="10">
        <f t="shared" si="8"/>
        <v>195.5</v>
      </c>
      <c r="B132" s="17">
        <f t="shared" si="9"/>
        <v>65.166666666666671</v>
      </c>
      <c r="C132" s="23">
        <f t="shared" si="10"/>
        <v>7.25</v>
      </c>
      <c r="D132" s="23">
        <f t="shared" si="11"/>
        <v>0.42021985343104595</v>
      </c>
      <c r="E132" s="24">
        <f>'RETROSPECTIVE Data collection'!A132</f>
        <v>131</v>
      </c>
      <c r="F132" s="43">
        <v>53</v>
      </c>
      <c r="G132" s="2">
        <v>75</v>
      </c>
      <c r="H132" s="2">
        <v>67.5</v>
      </c>
      <c r="I132" s="39"/>
    </row>
    <row r="133" spans="1:21" x14ac:dyDescent="0.15">
      <c r="A133" s="10">
        <f t="shared" si="8"/>
        <v>207</v>
      </c>
      <c r="B133" s="17">
        <f t="shared" si="9"/>
        <v>18.818181818181817</v>
      </c>
      <c r="C133" s="23">
        <f t="shared" si="10"/>
        <v>0.64545454545454561</v>
      </c>
      <c r="D133" s="23">
        <f t="shared" si="11"/>
        <v>0.21451063829787242</v>
      </c>
      <c r="E133" s="24">
        <f>'RETROSPECTIVE Data collection'!A133</f>
        <v>132</v>
      </c>
      <c r="F133" s="43">
        <v>15</v>
      </c>
      <c r="G133" s="2">
        <v>20</v>
      </c>
      <c r="H133" s="2">
        <v>15</v>
      </c>
      <c r="I133" s="2">
        <v>15</v>
      </c>
      <c r="J133" s="2">
        <v>15</v>
      </c>
      <c r="K133" s="2">
        <v>15</v>
      </c>
      <c r="L133" s="2">
        <v>28</v>
      </c>
      <c r="M133" s="2">
        <v>24</v>
      </c>
      <c r="N133" s="2">
        <v>18</v>
      </c>
      <c r="O133" s="2">
        <v>24</v>
      </c>
      <c r="P133" s="2">
        <v>18</v>
      </c>
      <c r="Q133" s="39"/>
    </row>
    <row r="134" spans="1:21" x14ac:dyDescent="0.15">
      <c r="A134" s="10">
        <f t="shared" si="8"/>
        <v>365</v>
      </c>
      <c r="B134" s="17">
        <f t="shared" si="9"/>
        <v>24.333333333333332</v>
      </c>
      <c r="C134" s="23">
        <f t="shared" si="10"/>
        <v>-0.40178571428571425</v>
      </c>
      <c r="D134" s="23">
        <f t="shared" si="11"/>
        <v>0.1019569011815252</v>
      </c>
      <c r="E134" s="24">
        <f>'RETROSPECTIVE Data collection'!A134</f>
        <v>133</v>
      </c>
      <c r="F134" s="43">
        <v>35</v>
      </c>
      <c r="G134" s="2">
        <v>17.5</v>
      </c>
      <c r="H134" s="2">
        <v>25</v>
      </c>
      <c r="I134" s="2">
        <v>22.5</v>
      </c>
      <c r="J134" s="2">
        <v>32.5</v>
      </c>
      <c r="K134" s="2">
        <v>27.5</v>
      </c>
      <c r="L134" s="2">
        <v>22.5</v>
      </c>
      <c r="M134" s="2">
        <v>22.5</v>
      </c>
      <c r="N134" s="2">
        <v>30</v>
      </c>
      <c r="O134" s="2">
        <v>17.5</v>
      </c>
      <c r="P134" s="2">
        <v>27.5</v>
      </c>
      <c r="Q134" s="2">
        <v>17.5</v>
      </c>
      <c r="R134" s="2">
        <v>22.5</v>
      </c>
      <c r="S134" s="2">
        <v>17.5</v>
      </c>
      <c r="T134" s="2">
        <v>27.5</v>
      </c>
      <c r="U134" s="39"/>
    </row>
    <row r="135" spans="1:21" x14ac:dyDescent="0.15">
      <c r="A135" s="10">
        <f t="shared" si="8"/>
        <v>220</v>
      </c>
      <c r="B135" s="17">
        <f t="shared" si="9"/>
        <v>18.333333333333332</v>
      </c>
      <c r="C135" s="23">
        <f t="shared" si="10"/>
        <v>-0.66433566433566427</v>
      </c>
      <c r="D135" s="23">
        <f t="shared" si="11"/>
        <v>3.1295151129861865E-2</v>
      </c>
      <c r="E135" s="24">
        <f>'RETROSPECTIVE Data collection'!A135</f>
        <v>134</v>
      </c>
      <c r="F135" s="43">
        <v>30</v>
      </c>
      <c r="G135" s="2">
        <v>50</v>
      </c>
      <c r="H135" s="2">
        <v>5</v>
      </c>
      <c r="I135" s="2">
        <v>15</v>
      </c>
      <c r="J135" s="2">
        <v>10</v>
      </c>
      <c r="K135" s="2">
        <v>0</v>
      </c>
      <c r="L135" s="2">
        <v>20</v>
      </c>
      <c r="M135" s="2">
        <v>10</v>
      </c>
      <c r="N135" s="2">
        <v>10</v>
      </c>
      <c r="O135" s="2">
        <v>20</v>
      </c>
      <c r="P135" s="2">
        <v>30</v>
      </c>
      <c r="Q135" s="2">
        <v>20</v>
      </c>
      <c r="R135" s="39"/>
    </row>
    <row r="136" spans="1:21" x14ac:dyDescent="0.15">
      <c r="A136" s="10">
        <f t="shared" si="8"/>
        <v>250</v>
      </c>
      <c r="B136" s="17">
        <f t="shared" si="9"/>
        <v>35.714285714285715</v>
      </c>
      <c r="C136" s="23">
        <f t="shared" si="10"/>
        <v>0.5357142857142857</v>
      </c>
      <c r="D136" s="23">
        <f t="shared" si="11"/>
        <v>2.1634615384615381E-2</v>
      </c>
      <c r="E136" s="24">
        <f>'RETROSPECTIVE Data collection'!A136</f>
        <v>135</v>
      </c>
      <c r="F136" s="43">
        <v>30</v>
      </c>
      <c r="G136" s="2">
        <v>35</v>
      </c>
      <c r="H136" s="2">
        <v>50</v>
      </c>
      <c r="I136" s="2">
        <v>25</v>
      </c>
      <c r="J136" s="2">
        <v>35</v>
      </c>
      <c r="K136" s="2">
        <v>35</v>
      </c>
      <c r="L136" s="2">
        <v>40</v>
      </c>
      <c r="M136" s="39"/>
    </row>
    <row r="137" spans="1:21" x14ac:dyDescent="0.15">
      <c r="A137" s="10">
        <f t="shared" si="8"/>
        <v>130</v>
      </c>
      <c r="B137" s="17">
        <f t="shared" si="9"/>
        <v>11.818181818181818</v>
      </c>
      <c r="C137" s="23">
        <f t="shared" si="10"/>
        <v>9.0909090909090912E-2</v>
      </c>
      <c r="D137" s="23">
        <f t="shared" si="11"/>
        <v>6.6666666666666686E-4</v>
      </c>
      <c r="E137" s="24">
        <f>'RETROSPECTIVE Data collection'!A137</f>
        <v>136</v>
      </c>
      <c r="F137" s="43">
        <v>10</v>
      </c>
      <c r="G137" s="2">
        <v>20</v>
      </c>
      <c r="H137" s="2">
        <v>30</v>
      </c>
      <c r="I137" s="2">
        <v>0</v>
      </c>
      <c r="J137" s="2">
        <v>0</v>
      </c>
      <c r="K137" s="2">
        <v>10</v>
      </c>
      <c r="L137" s="2">
        <v>0</v>
      </c>
      <c r="M137" s="2">
        <v>0</v>
      </c>
      <c r="N137" s="2">
        <v>30</v>
      </c>
      <c r="O137" s="2">
        <v>10</v>
      </c>
      <c r="P137" s="2">
        <v>20</v>
      </c>
      <c r="Q137" s="39"/>
    </row>
    <row r="138" spans="1:21" x14ac:dyDescent="0.15">
      <c r="A138" s="10">
        <f t="shared" si="8"/>
        <v>55</v>
      </c>
      <c r="B138" s="17">
        <f t="shared" si="9"/>
        <v>5.5</v>
      </c>
      <c r="C138" s="23">
        <f t="shared" si="10"/>
        <v>-3.0303030303030304E-2</v>
      </c>
      <c r="D138" s="23">
        <f t="shared" si="11"/>
        <v>1.6033349366682703E-4</v>
      </c>
      <c r="E138" s="24">
        <f>'RETROSPECTIVE Data collection'!A138</f>
        <v>137</v>
      </c>
      <c r="F138" s="43">
        <v>0</v>
      </c>
      <c r="G138" s="2">
        <v>0</v>
      </c>
      <c r="H138" s="2">
        <v>0</v>
      </c>
      <c r="I138" s="2">
        <v>20</v>
      </c>
      <c r="J138" s="2">
        <v>15</v>
      </c>
      <c r="K138" s="2">
        <v>5</v>
      </c>
      <c r="L138" s="2">
        <v>10</v>
      </c>
      <c r="M138" s="2">
        <v>0</v>
      </c>
      <c r="N138" s="2">
        <v>5</v>
      </c>
      <c r="O138" s="2">
        <v>0</v>
      </c>
      <c r="P138" s="39"/>
    </row>
    <row r="139" spans="1:21" x14ac:dyDescent="0.15">
      <c r="A139" s="10">
        <f t="shared" si="8"/>
        <v>150</v>
      </c>
      <c r="B139" s="17">
        <f t="shared" si="9"/>
        <v>37.5</v>
      </c>
      <c r="C139" s="23">
        <f t="shared" si="10"/>
        <v>-11</v>
      </c>
      <c r="D139" s="23">
        <f t="shared" si="11"/>
        <v>0.22616822429906541</v>
      </c>
      <c r="E139" s="24">
        <f>'RETROSPECTIVE Data collection'!A139</f>
        <v>138</v>
      </c>
      <c r="F139" s="43">
        <v>30</v>
      </c>
      <c r="G139" s="2">
        <v>80</v>
      </c>
      <c r="H139" s="2">
        <v>30</v>
      </c>
      <c r="I139" s="2">
        <v>10</v>
      </c>
      <c r="J139" s="39"/>
    </row>
    <row r="140" spans="1:21" x14ac:dyDescent="0.15">
      <c r="A140" s="10">
        <f t="shared" si="8"/>
        <v>905</v>
      </c>
      <c r="B140" s="17">
        <f t="shared" si="9"/>
        <v>64.642857142857139</v>
      </c>
      <c r="C140" s="23">
        <f t="shared" si="10"/>
        <v>-2.2527472527472527</v>
      </c>
      <c r="D140" s="23">
        <f t="shared" si="11"/>
        <v>0.69000903045726947</v>
      </c>
      <c r="E140" s="24">
        <f>'RETROSPECTIVE Data collection'!A140</f>
        <v>139</v>
      </c>
      <c r="F140" s="43">
        <v>95</v>
      </c>
      <c r="G140" s="2">
        <v>80</v>
      </c>
      <c r="H140" s="2">
        <v>70</v>
      </c>
      <c r="I140" s="2">
        <v>70</v>
      </c>
      <c r="J140" s="2">
        <v>60</v>
      </c>
      <c r="K140" s="2">
        <v>60</v>
      </c>
      <c r="L140" s="2">
        <v>65</v>
      </c>
      <c r="M140" s="2">
        <v>60</v>
      </c>
      <c r="N140" s="2">
        <v>60</v>
      </c>
      <c r="O140" s="2">
        <v>60</v>
      </c>
      <c r="P140" s="2">
        <v>60</v>
      </c>
      <c r="Q140" s="2">
        <v>60</v>
      </c>
      <c r="R140" s="2">
        <v>55</v>
      </c>
      <c r="S140" s="2">
        <v>50</v>
      </c>
      <c r="T140" s="39"/>
    </row>
    <row r="141" spans="1:21" x14ac:dyDescent="0.15">
      <c r="A141" s="10">
        <f t="shared" si="8"/>
        <v>314</v>
      </c>
      <c r="B141" s="17">
        <f t="shared" si="9"/>
        <v>39.25</v>
      </c>
      <c r="C141" s="23">
        <f t="shared" si="10"/>
        <v>-3.8809523809523809</v>
      </c>
      <c r="D141" s="23">
        <f t="shared" si="11"/>
        <v>0.5774488709221709</v>
      </c>
      <c r="E141" s="24">
        <f>'RETROSPECTIVE Data collection'!A141</f>
        <v>140</v>
      </c>
      <c r="F141" s="43">
        <v>54</v>
      </c>
      <c r="G141" s="2">
        <v>54</v>
      </c>
      <c r="H141" s="2">
        <v>30</v>
      </c>
      <c r="I141" s="2">
        <v>54</v>
      </c>
      <c r="J141" s="2">
        <v>36</v>
      </c>
      <c r="K141" s="2">
        <v>30</v>
      </c>
      <c r="L141" s="2">
        <v>26</v>
      </c>
      <c r="M141" s="2">
        <v>30</v>
      </c>
      <c r="N141" s="39"/>
    </row>
    <row r="142" spans="1:21" x14ac:dyDescent="0.15">
      <c r="A142" s="10">
        <f t="shared" si="8"/>
        <v>110</v>
      </c>
      <c r="B142" s="17">
        <f t="shared" si="9"/>
        <v>15.714285714285714</v>
      </c>
      <c r="C142" s="23">
        <f t="shared" si="10"/>
        <v>3.2142857142857144</v>
      </c>
      <c r="D142" s="23">
        <f t="shared" si="11"/>
        <v>0.29779411764705871</v>
      </c>
      <c r="E142" s="24">
        <f>'RETROSPECTIVE Data collection'!A142</f>
        <v>141</v>
      </c>
      <c r="F142" s="43">
        <v>10</v>
      </c>
      <c r="G142" s="2">
        <v>10</v>
      </c>
      <c r="H142" s="2">
        <v>20</v>
      </c>
      <c r="I142" s="2">
        <v>10</v>
      </c>
      <c r="J142" s="2">
        <v>0</v>
      </c>
      <c r="K142" s="2">
        <v>20</v>
      </c>
      <c r="L142" s="2">
        <v>40</v>
      </c>
      <c r="M142" s="39"/>
    </row>
    <row r="143" spans="1:21" x14ac:dyDescent="0.15">
      <c r="A143" s="10">
        <f t="shared" si="8"/>
        <v>205</v>
      </c>
      <c r="B143" s="17">
        <f t="shared" si="9"/>
        <v>25.625</v>
      </c>
      <c r="C143" s="23">
        <f t="shared" si="10"/>
        <v>-3.2738095238095237</v>
      </c>
      <c r="D143" s="23">
        <f t="shared" si="11"/>
        <v>0.66998892580287928</v>
      </c>
      <c r="E143" s="24">
        <f>'RETROSPECTIVE Data collection'!A143</f>
        <v>142</v>
      </c>
      <c r="F143" s="43">
        <v>35</v>
      </c>
      <c r="G143" s="2">
        <v>30</v>
      </c>
      <c r="H143" s="2">
        <v>30</v>
      </c>
      <c r="I143" s="2">
        <v>40</v>
      </c>
      <c r="J143" s="2">
        <v>20</v>
      </c>
      <c r="K143" s="2">
        <v>20</v>
      </c>
      <c r="L143" s="2">
        <v>20</v>
      </c>
      <c r="M143" s="2">
        <v>10</v>
      </c>
      <c r="N143" s="39"/>
    </row>
    <row r="144" spans="1:21" x14ac:dyDescent="0.15">
      <c r="A144" s="10">
        <f t="shared" si="8"/>
        <v>30</v>
      </c>
      <c r="B144" s="17">
        <f t="shared" si="9"/>
        <v>2.3076923076923075</v>
      </c>
      <c r="C144" s="23">
        <f t="shared" si="10"/>
        <v>-0.19230769230769232</v>
      </c>
      <c r="D144" s="23">
        <f t="shared" si="11"/>
        <v>8.3333333333333329E-2</v>
      </c>
      <c r="E144" s="24">
        <f>'RETROSPECTIVE Data collection'!A144</f>
        <v>143</v>
      </c>
      <c r="F144" s="43">
        <v>0</v>
      </c>
      <c r="G144" s="2">
        <v>0</v>
      </c>
      <c r="H144" s="2">
        <v>5</v>
      </c>
      <c r="I144" s="2">
        <v>5</v>
      </c>
      <c r="J144" s="2">
        <v>5</v>
      </c>
      <c r="K144" s="2">
        <v>5</v>
      </c>
      <c r="L144" s="2">
        <v>5</v>
      </c>
      <c r="M144" s="2">
        <v>0</v>
      </c>
      <c r="N144" s="2">
        <v>0</v>
      </c>
      <c r="O144" s="2">
        <v>5</v>
      </c>
      <c r="P144" s="2">
        <v>0</v>
      </c>
      <c r="Q144" s="2">
        <v>0</v>
      </c>
      <c r="R144" s="2">
        <v>0</v>
      </c>
      <c r="S144" s="39"/>
    </row>
    <row r="145" spans="1:28" x14ac:dyDescent="0.15">
      <c r="A145" s="10">
        <f t="shared" si="8"/>
        <v>35</v>
      </c>
      <c r="B145" s="17">
        <f t="shared" si="9"/>
        <v>2.9166666666666665</v>
      </c>
      <c r="C145" s="23">
        <f t="shared" si="10"/>
        <v>-1.7482517482517456E-2</v>
      </c>
      <c r="D145" s="23">
        <f t="shared" si="11"/>
        <v>2.5275928890386651E-4</v>
      </c>
      <c r="E145" s="24">
        <f>'RETROSPECTIVE Data collection'!A145</f>
        <v>144</v>
      </c>
      <c r="F145" s="43">
        <v>0</v>
      </c>
      <c r="G145" s="2">
        <v>0</v>
      </c>
      <c r="H145" s="2">
        <v>5</v>
      </c>
      <c r="I145" s="2">
        <v>0</v>
      </c>
      <c r="J145" s="2">
        <v>10</v>
      </c>
      <c r="K145" s="2">
        <v>0</v>
      </c>
      <c r="L145" s="2">
        <v>5</v>
      </c>
      <c r="M145" s="2">
        <v>10</v>
      </c>
      <c r="N145" s="2">
        <v>5</v>
      </c>
      <c r="O145" s="2">
        <v>0</v>
      </c>
      <c r="P145" s="2">
        <v>0</v>
      </c>
      <c r="Q145" s="2">
        <v>0</v>
      </c>
      <c r="R145" s="39"/>
    </row>
    <row r="146" spans="1:28" x14ac:dyDescent="0.15">
      <c r="A146" s="10">
        <f t="shared" si="8"/>
        <v>140</v>
      </c>
      <c r="B146" s="17">
        <f t="shared" si="9"/>
        <v>6.3636363636363633</v>
      </c>
      <c r="C146" s="23">
        <f t="shared" si="10"/>
        <v>0.22586109542631283</v>
      </c>
      <c r="D146" s="23">
        <f t="shared" si="11"/>
        <v>0.1104209799861974</v>
      </c>
      <c r="E146" s="24">
        <f>'RETROSPECTIVE Data collection'!A146</f>
        <v>145</v>
      </c>
      <c r="F146" s="43">
        <v>0</v>
      </c>
      <c r="G146" s="2">
        <v>5</v>
      </c>
      <c r="H146" s="2">
        <v>0</v>
      </c>
      <c r="I146" s="2">
        <v>10</v>
      </c>
      <c r="J146" s="2">
        <v>5</v>
      </c>
      <c r="K146" s="2">
        <v>5</v>
      </c>
      <c r="L146" s="2">
        <v>0</v>
      </c>
      <c r="M146" s="2">
        <v>10</v>
      </c>
      <c r="N146" s="2">
        <v>10</v>
      </c>
      <c r="O146" s="2">
        <v>5</v>
      </c>
      <c r="P146" s="2">
        <v>0</v>
      </c>
      <c r="Q146" s="2">
        <v>10</v>
      </c>
      <c r="R146" s="2">
        <v>10</v>
      </c>
      <c r="S146" s="2">
        <v>5</v>
      </c>
      <c r="T146" s="2">
        <v>5</v>
      </c>
      <c r="U146" s="2">
        <v>15</v>
      </c>
      <c r="V146" s="2">
        <v>15</v>
      </c>
      <c r="W146" s="2">
        <v>5</v>
      </c>
      <c r="X146" s="2">
        <v>10</v>
      </c>
      <c r="Y146" s="2">
        <v>5</v>
      </c>
      <c r="Z146" s="2">
        <v>5</v>
      </c>
      <c r="AA146" s="2">
        <v>5</v>
      </c>
      <c r="AB146" s="39"/>
    </row>
    <row r="147" spans="1:28" x14ac:dyDescent="0.15">
      <c r="A147" s="10">
        <f t="shared" si="8"/>
        <v>458.5</v>
      </c>
      <c r="B147" s="17">
        <f t="shared" si="9"/>
        <v>65.5</v>
      </c>
      <c r="C147" s="23">
        <f t="shared" si="10"/>
        <v>1.8214285714285714</v>
      </c>
      <c r="D147" s="23">
        <f t="shared" si="11"/>
        <v>0.17363150867823757</v>
      </c>
      <c r="E147" s="24">
        <f>'RETROSPECTIVE Data collection'!A147</f>
        <v>146</v>
      </c>
      <c r="F147" s="43">
        <v>53</v>
      </c>
      <c r="G147" s="2">
        <v>60</v>
      </c>
      <c r="H147" s="2">
        <v>67.5</v>
      </c>
      <c r="I147" s="2">
        <v>83</v>
      </c>
      <c r="J147" s="2">
        <v>60</v>
      </c>
      <c r="K147" s="2">
        <v>67.5</v>
      </c>
      <c r="L147" s="2">
        <v>67.5</v>
      </c>
      <c r="M147" s="39"/>
    </row>
    <row r="148" spans="1:28" x14ac:dyDescent="0.15">
      <c r="A148" s="10">
        <f t="shared" si="8"/>
        <v>680</v>
      </c>
      <c r="B148" s="17">
        <f t="shared" si="9"/>
        <v>40</v>
      </c>
      <c r="C148" s="23">
        <f t="shared" si="10"/>
        <v>0.28186274509803921</v>
      </c>
      <c r="D148" s="23">
        <f t="shared" si="11"/>
        <v>2.7011846405228756E-2</v>
      </c>
      <c r="E148" s="24">
        <f>'RETROSPECTIVE Data collection'!A148</f>
        <v>147</v>
      </c>
      <c r="F148" s="43">
        <v>30</v>
      </c>
      <c r="G148" s="2">
        <v>30</v>
      </c>
      <c r="H148" s="2">
        <v>45</v>
      </c>
      <c r="I148" s="2">
        <v>35</v>
      </c>
      <c r="J148" s="2">
        <v>40</v>
      </c>
      <c r="K148" s="2">
        <v>35</v>
      </c>
      <c r="L148" s="2">
        <v>50</v>
      </c>
      <c r="M148" s="2">
        <v>40</v>
      </c>
      <c r="N148" s="2">
        <v>40</v>
      </c>
      <c r="O148" s="2">
        <v>55</v>
      </c>
      <c r="P148" s="2">
        <v>50</v>
      </c>
      <c r="Q148" s="2">
        <v>30</v>
      </c>
      <c r="R148" s="2">
        <v>50</v>
      </c>
      <c r="S148" s="2">
        <v>40</v>
      </c>
      <c r="T148" s="2">
        <v>30</v>
      </c>
      <c r="U148" s="2">
        <v>50</v>
      </c>
      <c r="V148" s="2">
        <v>30</v>
      </c>
      <c r="W148" s="39"/>
    </row>
    <row r="149" spans="1:28" x14ac:dyDescent="0.15">
      <c r="A149" s="10">
        <f t="shared" si="8"/>
        <v>210</v>
      </c>
      <c r="B149" s="17">
        <f t="shared" si="9"/>
        <v>16.153846153846153</v>
      </c>
      <c r="C149" s="23">
        <f t="shared" si="10"/>
        <v>-0.38461538461538469</v>
      </c>
      <c r="D149" s="23">
        <f t="shared" si="11"/>
        <v>2.5454545454545466E-2</v>
      </c>
      <c r="E149" s="24">
        <f>'RETROSPECTIVE Data collection'!A149</f>
        <v>148</v>
      </c>
      <c r="F149" s="43">
        <v>15</v>
      </c>
      <c r="G149" s="2">
        <v>10</v>
      </c>
      <c r="H149" s="2">
        <v>30</v>
      </c>
      <c r="I149" s="2">
        <v>10</v>
      </c>
      <c r="J149" s="2">
        <v>15</v>
      </c>
      <c r="K149" s="2">
        <v>20</v>
      </c>
      <c r="L149" s="2">
        <v>10</v>
      </c>
      <c r="M149" s="2">
        <v>20</v>
      </c>
      <c r="N149" s="2">
        <v>30</v>
      </c>
      <c r="O149" s="2">
        <v>30</v>
      </c>
      <c r="P149" s="2">
        <v>10</v>
      </c>
      <c r="Q149" s="2">
        <v>0</v>
      </c>
      <c r="R149" s="2">
        <v>10</v>
      </c>
      <c r="S149" s="39"/>
    </row>
    <row r="150" spans="1:28" x14ac:dyDescent="0.15">
      <c r="A150" s="10">
        <f t="shared" si="8"/>
        <v>372</v>
      </c>
      <c r="B150" s="17">
        <f t="shared" si="9"/>
        <v>28.615384615384617</v>
      </c>
      <c r="C150" s="23">
        <f t="shared" si="10"/>
        <v>-0.32142857142857145</v>
      </c>
      <c r="D150" s="23">
        <f t="shared" si="11"/>
        <v>3.3663351727801237E-2</v>
      </c>
      <c r="E150" s="24">
        <f>'RETROSPECTIVE Data collection'!A150</f>
        <v>149</v>
      </c>
      <c r="F150" s="43">
        <v>30</v>
      </c>
      <c r="G150" s="2">
        <v>30</v>
      </c>
      <c r="H150" s="2">
        <v>30</v>
      </c>
      <c r="I150" s="2">
        <v>22.5</v>
      </c>
      <c r="J150" s="2">
        <v>23</v>
      </c>
      <c r="K150" s="2">
        <v>48</v>
      </c>
      <c r="L150" s="2">
        <v>22.5</v>
      </c>
      <c r="M150" s="2">
        <v>30</v>
      </c>
      <c r="N150" s="2">
        <v>30</v>
      </c>
      <c r="O150" s="2">
        <v>30</v>
      </c>
      <c r="P150" s="2">
        <v>30</v>
      </c>
      <c r="Q150" s="2">
        <v>23</v>
      </c>
      <c r="R150" s="2">
        <v>23</v>
      </c>
      <c r="S150" s="39"/>
    </row>
    <row r="151" spans="1:28" x14ac:dyDescent="0.15">
      <c r="A151" s="10">
        <f t="shared" si="8"/>
        <v>833</v>
      </c>
      <c r="B151" s="17">
        <f t="shared" si="9"/>
        <v>138.83333333333334</v>
      </c>
      <c r="C151" s="23">
        <f t="shared" si="10"/>
        <v>-14.428571428571429</v>
      </c>
      <c r="D151" s="23">
        <f t="shared" si="11"/>
        <v>0.21788473176462217</v>
      </c>
      <c r="E151" s="24">
        <f>'RETROSPECTIVE Data collection'!A151</f>
        <v>150</v>
      </c>
      <c r="F151" s="43">
        <v>117</v>
      </c>
      <c r="G151" s="2">
        <v>164</v>
      </c>
      <c r="H151" s="2">
        <v>198</v>
      </c>
      <c r="I151" s="2">
        <v>186</v>
      </c>
      <c r="J151" s="2">
        <v>128</v>
      </c>
      <c r="K151" s="2">
        <v>40</v>
      </c>
      <c r="L151" s="39"/>
    </row>
    <row r="152" spans="1:28" x14ac:dyDescent="0.15">
      <c r="A152" s="10">
        <f t="shared" si="8"/>
        <v>230</v>
      </c>
      <c r="B152" s="17">
        <f t="shared" si="9"/>
        <v>19.166666666666668</v>
      </c>
      <c r="C152" s="23">
        <f t="shared" si="10"/>
        <v>0.38461538461538464</v>
      </c>
      <c r="D152" s="23">
        <f t="shared" si="11"/>
        <v>0.23076923076923073</v>
      </c>
      <c r="E152" s="24">
        <f>'RETROSPECTIVE Data collection'!A152</f>
        <v>151</v>
      </c>
      <c r="F152" s="43">
        <v>10</v>
      </c>
      <c r="G152" s="2">
        <v>20</v>
      </c>
      <c r="H152" s="2">
        <v>20</v>
      </c>
      <c r="I152" s="2">
        <v>20</v>
      </c>
      <c r="J152" s="2">
        <v>20</v>
      </c>
      <c r="K152" s="2">
        <v>20</v>
      </c>
      <c r="L152" s="2">
        <v>20</v>
      </c>
      <c r="M152" s="2">
        <v>20</v>
      </c>
      <c r="N152" s="2">
        <v>20</v>
      </c>
      <c r="O152" s="2">
        <v>20</v>
      </c>
      <c r="P152" s="2">
        <v>20</v>
      </c>
      <c r="Q152" s="2">
        <v>20</v>
      </c>
      <c r="R152" s="39"/>
    </row>
    <row r="153" spans="1:28" x14ac:dyDescent="0.15">
      <c r="A153" s="10">
        <f t="shared" si="8"/>
        <v>156</v>
      </c>
      <c r="B153" s="17">
        <f t="shared" si="9"/>
        <v>22.285714285714285</v>
      </c>
      <c r="C153" s="23">
        <f t="shared" si="10"/>
        <v>0.42857142857142883</v>
      </c>
      <c r="D153" s="23">
        <f t="shared" si="11"/>
        <v>4.0322580645161333E-3</v>
      </c>
      <c r="E153" s="24">
        <f>'RETROSPECTIVE Data collection'!A153</f>
        <v>152</v>
      </c>
      <c r="F153" s="43">
        <v>0</v>
      </c>
      <c r="G153" s="2">
        <v>24</v>
      </c>
      <c r="H153" s="2">
        <v>36</v>
      </c>
      <c r="I153" s="2">
        <v>36</v>
      </c>
      <c r="J153" s="2">
        <v>36</v>
      </c>
      <c r="K153" s="2">
        <v>12</v>
      </c>
      <c r="L153" s="2">
        <v>12</v>
      </c>
      <c r="M153" s="39"/>
    </row>
    <row r="154" spans="1:28" x14ac:dyDescent="0.15">
      <c r="A154" s="10">
        <f t="shared" si="8"/>
        <v>20</v>
      </c>
      <c r="B154" s="17">
        <f t="shared" si="9"/>
        <v>1.5384615384615385</v>
      </c>
      <c r="C154" s="23">
        <f t="shared" si="10"/>
        <v>-0.21978021978021983</v>
      </c>
      <c r="D154" s="23">
        <f t="shared" si="11"/>
        <v>0.12698412698412703</v>
      </c>
      <c r="E154" s="24">
        <f>'RETROSPECTIVE Data collection'!A154</f>
        <v>153</v>
      </c>
      <c r="F154" s="43">
        <v>5</v>
      </c>
      <c r="G154" s="2">
        <v>0</v>
      </c>
      <c r="H154" s="2">
        <v>5</v>
      </c>
      <c r="I154" s="2">
        <v>0</v>
      </c>
      <c r="J154" s="2">
        <v>0</v>
      </c>
      <c r="K154" s="2">
        <v>5</v>
      </c>
      <c r="L154" s="2">
        <v>0</v>
      </c>
      <c r="M154" s="2">
        <v>0</v>
      </c>
      <c r="N154" s="2">
        <v>0</v>
      </c>
      <c r="O154" s="2">
        <v>5</v>
      </c>
      <c r="P154" s="2">
        <v>0</v>
      </c>
      <c r="Q154" s="2">
        <v>0</v>
      </c>
      <c r="R154" s="2">
        <v>0</v>
      </c>
      <c r="S154" s="39"/>
    </row>
    <row r="155" spans="1:28" x14ac:dyDescent="0.15">
      <c r="A155" s="10">
        <f t="shared" si="8"/>
        <v>310</v>
      </c>
      <c r="B155" s="17">
        <f t="shared" si="9"/>
        <v>51.666666666666664</v>
      </c>
      <c r="C155" s="23">
        <f t="shared" si="10"/>
        <v>-9.4285714285714288</v>
      </c>
      <c r="D155" s="23">
        <f t="shared" si="11"/>
        <v>0.62646212847555149</v>
      </c>
      <c r="E155" s="24">
        <f>'RETROSPECTIVE Data collection'!A155</f>
        <v>154</v>
      </c>
      <c r="F155" s="43">
        <v>80</v>
      </c>
      <c r="G155" s="2">
        <v>70</v>
      </c>
      <c r="H155" s="2">
        <v>60</v>
      </c>
      <c r="I155" s="2">
        <v>20</v>
      </c>
      <c r="J155" s="2">
        <v>40</v>
      </c>
      <c r="K155" s="2">
        <v>40</v>
      </c>
      <c r="L155" s="39"/>
    </row>
  </sheetData>
  <sheetProtection sheet="1" objects="1" scenarios="1"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310"/>
  <sheetViews>
    <sheetView zoomScale="109" workbookViewId="0">
      <pane ySplit="1" topLeftCell="A2" activePane="bottomLeft" state="frozen"/>
      <selection activeCell="E1" sqref="E1:O1048576"/>
      <selection pane="bottomLeft" activeCell="P33" sqref="P33"/>
    </sheetView>
  </sheetViews>
  <sheetFormatPr baseColWidth="10" defaultColWidth="10.83203125" defaultRowHeight="13" x14ac:dyDescent="0.15"/>
  <cols>
    <col min="1" max="2" width="15.83203125" style="10" customWidth="1"/>
    <col min="3" max="3" width="15.83203125" style="26" customWidth="1"/>
    <col min="4" max="4" width="18.5" style="26" customWidth="1"/>
    <col min="5" max="5" width="4.1640625" style="17" bestFit="1" customWidth="1"/>
    <col min="6" max="15" width="3.1640625" style="17" bestFit="1" customWidth="1"/>
    <col min="16" max="16" width="10.83203125" style="24"/>
    <col min="17" max="50" width="3.5" style="2" customWidth="1"/>
    <col min="51" max="51" width="3.33203125" style="2" bestFit="1" customWidth="1"/>
    <col min="52" max="128" width="3.5" style="2" customWidth="1"/>
    <col min="129" max="129" width="4.33203125" style="2" bestFit="1" customWidth="1"/>
    <col min="130" max="134" width="3.5" style="2" customWidth="1"/>
    <col min="135" max="135" width="4.33203125" style="2" bestFit="1" customWidth="1"/>
    <col min="136" max="316" width="3.5" style="2" customWidth="1"/>
    <col min="317" max="529" width="2" style="2" customWidth="1"/>
    <col min="530" max="16384" width="10.83203125" style="2"/>
  </cols>
  <sheetData>
    <row r="1" spans="1:316" s="6" customFormat="1" ht="14" thickBot="1" x14ac:dyDescent="0.2">
      <c r="A1" s="10" t="s">
        <v>316</v>
      </c>
      <c r="B1" s="10" t="s">
        <v>157</v>
      </c>
      <c r="C1" s="26" t="s">
        <v>317</v>
      </c>
      <c r="D1" s="42" t="s">
        <v>288</v>
      </c>
      <c r="E1" s="62">
        <v>0</v>
      </c>
      <c r="F1" s="62">
        <v>1</v>
      </c>
      <c r="G1" s="62">
        <v>2</v>
      </c>
      <c r="H1" s="62">
        <v>3</v>
      </c>
      <c r="I1" s="62">
        <v>4</v>
      </c>
      <c r="J1" s="62">
        <v>5</v>
      </c>
      <c r="K1" s="62">
        <v>6</v>
      </c>
      <c r="L1" s="62">
        <v>7</v>
      </c>
      <c r="M1" s="62">
        <v>8</v>
      </c>
      <c r="N1" s="62">
        <v>9</v>
      </c>
      <c r="O1" s="62">
        <v>10</v>
      </c>
      <c r="P1" s="24" t="str">
        <f>'RETROSPECTIVE Data collection'!A1</f>
        <v>Subject</v>
      </c>
      <c r="Q1" s="6">
        <v>1</v>
      </c>
      <c r="R1" s="6">
        <v>2</v>
      </c>
      <c r="S1" s="6">
        <v>3</v>
      </c>
      <c r="T1" s="6">
        <v>4</v>
      </c>
      <c r="U1" s="6">
        <v>5</v>
      </c>
      <c r="V1" s="6">
        <v>6</v>
      </c>
      <c r="W1" s="6">
        <v>7</v>
      </c>
      <c r="X1" s="6">
        <v>8</v>
      </c>
      <c r="Y1" s="6">
        <v>9</v>
      </c>
      <c r="Z1" s="6">
        <v>10</v>
      </c>
      <c r="AA1" s="6">
        <v>11</v>
      </c>
      <c r="AB1" s="6">
        <v>12</v>
      </c>
      <c r="AC1" s="6">
        <v>13</v>
      </c>
      <c r="AD1" s="6">
        <v>14</v>
      </c>
      <c r="AE1" s="6">
        <v>15</v>
      </c>
      <c r="AF1" s="6">
        <v>16</v>
      </c>
      <c r="AG1" s="6">
        <v>17</v>
      </c>
      <c r="AH1" s="6">
        <v>18</v>
      </c>
      <c r="AI1" s="6">
        <v>19</v>
      </c>
      <c r="AJ1" s="6">
        <v>20</v>
      </c>
      <c r="AK1" s="6">
        <v>21</v>
      </c>
      <c r="AL1" s="6">
        <v>22</v>
      </c>
      <c r="AM1" s="6">
        <v>23</v>
      </c>
      <c r="AN1" s="6">
        <v>24</v>
      </c>
      <c r="AO1" s="6">
        <v>25</v>
      </c>
      <c r="AP1" s="6">
        <v>26</v>
      </c>
      <c r="AQ1" s="6">
        <v>27</v>
      </c>
      <c r="AR1" s="6">
        <v>28</v>
      </c>
      <c r="AS1" s="6">
        <v>29</v>
      </c>
      <c r="AT1" s="6">
        <v>30</v>
      </c>
      <c r="AU1" s="6">
        <v>31</v>
      </c>
      <c r="AV1" s="6">
        <v>32</v>
      </c>
      <c r="AW1" s="6">
        <v>33</v>
      </c>
      <c r="AX1" s="6">
        <v>34</v>
      </c>
      <c r="AY1" s="6">
        <v>35</v>
      </c>
      <c r="AZ1" s="6">
        <v>36</v>
      </c>
      <c r="BA1" s="6">
        <v>37</v>
      </c>
      <c r="BB1" s="6">
        <v>38</v>
      </c>
      <c r="BC1" s="6">
        <v>39</v>
      </c>
      <c r="BD1" s="6">
        <v>40</v>
      </c>
      <c r="BE1" s="6">
        <v>41</v>
      </c>
      <c r="BF1" s="6">
        <v>42</v>
      </c>
      <c r="BG1" s="6">
        <v>43</v>
      </c>
      <c r="BH1" s="6">
        <v>44</v>
      </c>
      <c r="BI1" s="6">
        <v>45</v>
      </c>
      <c r="BJ1" s="6">
        <v>46</v>
      </c>
      <c r="BK1" s="6">
        <v>47</v>
      </c>
      <c r="BL1" s="6">
        <v>48</v>
      </c>
      <c r="BM1" s="6">
        <v>49</v>
      </c>
      <c r="BN1" s="6">
        <v>50</v>
      </c>
      <c r="BO1" s="6">
        <v>51</v>
      </c>
      <c r="BP1" s="6">
        <v>52</v>
      </c>
      <c r="BQ1" s="6">
        <v>53</v>
      </c>
      <c r="BR1" s="6">
        <v>54</v>
      </c>
      <c r="BS1" s="6">
        <v>55</v>
      </c>
      <c r="BT1" s="6">
        <v>56</v>
      </c>
      <c r="BU1" s="6">
        <v>57</v>
      </c>
      <c r="BV1" s="6">
        <v>58</v>
      </c>
      <c r="BW1" s="6">
        <v>59</v>
      </c>
      <c r="BX1" s="6">
        <v>60</v>
      </c>
      <c r="BY1" s="6">
        <v>61</v>
      </c>
      <c r="BZ1" s="6">
        <v>62</v>
      </c>
      <c r="CA1" s="6">
        <v>63</v>
      </c>
      <c r="CB1" s="6">
        <v>64</v>
      </c>
      <c r="CC1" s="6">
        <v>65</v>
      </c>
      <c r="CD1" s="6">
        <v>66</v>
      </c>
      <c r="CE1" s="6">
        <v>67</v>
      </c>
      <c r="CF1" s="6">
        <v>68</v>
      </c>
      <c r="CG1" s="6">
        <v>69</v>
      </c>
      <c r="CH1" s="6">
        <v>70</v>
      </c>
      <c r="CI1" s="6">
        <v>71</v>
      </c>
      <c r="CJ1" s="6">
        <v>72</v>
      </c>
      <c r="CK1" s="6">
        <v>73</v>
      </c>
      <c r="CL1" s="6">
        <v>74</v>
      </c>
      <c r="CM1" s="6">
        <v>75</v>
      </c>
      <c r="CN1" s="6">
        <v>76</v>
      </c>
      <c r="CO1" s="6">
        <v>77</v>
      </c>
      <c r="CP1" s="6">
        <v>78</v>
      </c>
      <c r="CQ1" s="6">
        <v>79</v>
      </c>
      <c r="CR1" s="6">
        <v>80</v>
      </c>
      <c r="CS1" s="6">
        <v>81</v>
      </c>
      <c r="CT1" s="6">
        <v>82</v>
      </c>
      <c r="CU1" s="6">
        <v>83</v>
      </c>
      <c r="CV1" s="6">
        <v>84</v>
      </c>
      <c r="CW1" s="6">
        <v>85</v>
      </c>
      <c r="CX1" s="6">
        <v>86</v>
      </c>
      <c r="CY1" s="6">
        <v>87</v>
      </c>
      <c r="CZ1" s="6">
        <v>88</v>
      </c>
      <c r="DA1" s="6">
        <v>89</v>
      </c>
      <c r="DB1" s="6">
        <v>90</v>
      </c>
      <c r="DC1" s="6">
        <v>91</v>
      </c>
      <c r="DD1" s="6">
        <v>92</v>
      </c>
      <c r="DE1" s="6">
        <v>93</v>
      </c>
      <c r="DF1" s="6">
        <v>94</v>
      </c>
      <c r="DG1" s="6">
        <v>95</v>
      </c>
      <c r="DH1" s="6">
        <v>96</v>
      </c>
      <c r="DI1" s="6">
        <v>97</v>
      </c>
      <c r="DJ1" s="6">
        <v>98</v>
      </c>
      <c r="DK1" s="6">
        <v>99</v>
      </c>
      <c r="DL1" s="6">
        <v>100</v>
      </c>
      <c r="DM1" s="6">
        <v>101</v>
      </c>
      <c r="DN1" s="6">
        <v>102</v>
      </c>
      <c r="DO1" s="6">
        <v>103</v>
      </c>
      <c r="DP1" s="6">
        <v>104</v>
      </c>
      <c r="DQ1" s="6">
        <v>105</v>
      </c>
      <c r="DR1" s="6">
        <v>106</v>
      </c>
      <c r="DS1" s="6">
        <v>107</v>
      </c>
      <c r="DT1" s="6">
        <v>108</v>
      </c>
      <c r="DU1" s="6">
        <v>109</v>
      </c>
      <c r="DV1" s="6">
        <v>110</v>
      </c>
      <c r="DW1" s="6">
        <v>111</v>
      </c>
      <c r="DX1" s="6">
        <v>112</v>
      </c>
      <c r="DY1" s="6">
        <v>113</v>
      </c>
      <c r="DZ1" s="6">
        <v>114</v>
      </c>
      <c r="EA1" s="6">
        <v>115</v>
      </c>
      <c r="EB1" s="6">
        <v>116</v>
      </c>
      <c r="EC1" s="6">
        <v>117</v>
      </c>
      <c r="ED1" s="6">
        <v>118</v>
      </c>
      <c r="EE1" s="6">
        <v>119</v>
      </c>
      <c r="EF1" s="6">
        <v>120</v>
      </c>
      <c r="EG1" s="6">
        <v>121</v>
      </c>
      <c r="EH1" s="6">
        <v>122</v>
      </c>
      <c r="EI1" s="6">
        <v>123</v>
      </c>
      <c r="EJ1" s="6">
        <v>124</v>
      </c>
      <c r="EK1" s="6">
        <v>125</v>
      </c>
      <c r="EL1" s="6">
        <v>126</v>
      </c>
      <c r="EM1" s="6">
        <v>127</v>
      </c>
      <c r="EN1" s="6">
        <v>128</v>
      </c>
      <c r="EO1" s="6">
        <v>129</v>
      </c>
      <c r="EP1" s="6">
        <v>130</v>
      </c>
      <c r="EQ1" s="6">
        <v>131</v>
      </c>
      <c r="ER1" s="6">
        <v>132</v>
      </c>
      <c r="ES1" s="6">
        <v>133</v>
      </c>
      <c r="ET1" s="6">
        <v>134</v>
      </c>
      <c r="EU1" s="6">
        <v>135</v>
      </c>
      <c r="EV1" s="6">
        <v>136</v>
      </c>
      <c r="EW1" s="6">
        <v>137</v>
      </c>
      <c r="EX1" s="6">
        <v>138</v>
      </c>
      <c r="EY1" s="6">
        <v>139</v>
      </c>
      <c r="EZ1" s="6">
        <v>140</v>
      </c>
      <c r="FA1" s="6">
        <v>141</v>
      </c>
      <c r="FB1" s="6">
        <v>142</v>
      </c>
      <c r="FC1" s="6">
        <v>143</v>
      </c>
      <c r="FD1" s="6">
        <v>144</v>
      </c>
      <c r="FE1" s="6">
        <v>145</v>
      </c>
      <c r="FF1" s="6">
        <v>146</v>
      </c>
      <c r="FG1" s="6">
        <v>147</v>
      </c>
      <c r="FH1" s="6">
        <v>148</v>
      </c>
      <c r="FI1" s="6">
        <v>149</v>
      </c>
      <c r="FJ1" s="6">
        <v>150</v>
      </c>
      <c r="FK1" s="6">
        <v>151</v>
      </c>
      <c r="FL1" s="6">
        <v>152</v>
      </c>
      <c r="FM1" s="6">
        <v>153</v>
      </c>
      <c r="FN1" s="6">
        <v>154</v>
      </c>
      <c r="FO1" s="6">
        <v>155</v>
      </c>
      <c r="FP1" s="6">
        <v>156</v>
      </c>
      <c r="FQ1" s="6">
        <v>157</v>
      </c>
      <c r="FR1" s="6">
        <v>158</v>
      </c>
      <c r="FS1" s="6">
        <v>159</v>
      </c>
      <c r="FT1" s="6">
        <v>160</v>
      </c>
      <c r="FU1" s="6">
        <v>161</v>
      </c>
      <c r="FV1" s="6">
        <v>162</v>
      </c>
      <c r="FW1" s="6">
        <v>163</v>
      </c>
      <c r="FX1" s="6">
        <v>164</v>
      </c>
      <c r="FY1" s="6">
        <v>165</v>
      </c>
      <c r="FZ1" s="6">
        <v>166</v>
      </c>
      <c r="GA1" s="6">
        <v>167</v>
      </c>
      <c r="GB1" s="6">
        <v>168</v>
      </c>
      <c r="GC1" s="6">
        <v>169</v>
      </c>
      <c r="GD1" s="6">
        <v>170</v>
      </c>
      <c r="GE1" s="6">
        <v>171</v>
      </c>
      <c r="GF1" s="6">
        <v>172</v>
      </c>
      <c r="GG1" s="6">
        <v>173</v>
      </c>
      <c r="GH1" s="6">
        <v>174</v>
      </c>
      <c r="GI1" s="6">
        <v>175</v>
      </c>
      <c r="GJ1" s="6">
        <v>176</v>
      </c>
      <c r="GK1" s="6">
        <v>177</v>
      </c>
      <c r="GL1" s="6">
        <v>178</v>
      </c>
      <c r="GM1" s="6">
        <v>179</v>
      </c>
      <c r="GN1" s="6">
        <v>180</v>
      </c>
      <c r="GO1" s="6">
        <v>181</v>
      </c>
      <c r="GP1" s="6">
        <v>182</v>
      </c>
      <c r="GQ1" s="6">
        <v>183</v>
      </c>
      <c r="GR1" s="6">
        <v>184</v>
      </c>
      <c r="GS1" s="6">
        <v>185</v>
      </c>
      <c r="GT1" s="6">
        <v>186</v>
      </c>
      <c r="GU1" s="6">
        <v>187</v>
      </c>
      <c r="GV1" s="6">
        <v>188</v>
      </c>
      <c r="GW1" s="6">
        <v>189</v>
      </c>
      <c r="GX1" s="6">
        <v>190</v>
      </c>
      <c r="GY1" s="6">
        <v>191</v>
      </c>
      <c r="GZ1" s="6">
        <v>192</v>
      </c>
      <c r="HA1" s="6">
        <v>193</v>
      </c>
      <c r="HB1" s="6">
        <v>194</v>
      </c>
      <c r="HC1" s="6">
        <v>195</v>
      </c>
      <c r="HD1" s="6">
        <v>196</v>
      </c>
      <c r="HE1" s="6">
        <v>197</v>
      </c>
      <c r="HF1" s="6">
        <v>198</v>
      </c>
      <c r="HG1" s="6">
        <v>199</v>
      </c>
      <c r="HH1" s="6">
        <v>200</v>
      </c>
      <c r="HI1" s="6">
        <v>201</v>
      </c>
      <c r="HJ1" s="6">
        <v>202</v>
      </c>
      <c r="HK1" s="6">
        <v>203</v>
      </c>
      <c r="HL1" s="6">
        <v>204</v>
      </c>
      <c r="HM1" s="6">
        <v>205</v>
      </c>
      <c r="HN1" s="6">
        <v>206</v>
      </c>
      <c r="HO1" s="6">
        <v>207</v>
      </c>
      <c r="HP1" s="6">
        <v>208</v>
      </c>
      <c r="HQ1" s="6">
        <v>209</v>
      </c>
      <c r="HR1" s="6">
        <v>210</v>
      </c>
      <c r="HS1" s="6">
        <v>211</v>
      </c>
      <c r="HT1" s="6">
        <v>212</v>
      </c>
      <c r="HU1" s="6">
        <v>213</v>
      </c>
      <c r="HV1" s="6">
        <v>214</v>
      </c>
      <c r="HW1" s="6">
        <v>215</v>
      </c>
      <c r="HX1" s="6">
        <v>216</v>
      </c>
      <c r="HY1" s="6">
        <v>217</v>
      </c>
      <c r="HZ1" s="6">
        <v>218</v>
      </c>
      <c r="IA1" s="6">
        <v>219</v>
      </c>
      <c r="IB1" s="6">
        <v>220</v>
      </c>
      <c r="IC1" s="6">
        <v>221</v>
      </c>
      <c r="ID1" s="6">
        <v>222</v>
      </c>
      <c r="IE1" s="6">
        <v>223</v>
      </c>
      <c r="IF1" s="6">
        <v>224</v>
      </c>
      <c r="IG1" s="6">
        <v>225</v>
      </c>
      <c r="IH1" s="6">
        <v>226</v>
      </c>
      <c r="II1" s="6">
        <v>227</v>
      </c>
      <c r="IJ1" s="6">
        <v>228</v>
      </c>
      <c r="IK1" s="6">
        <v>229</v>
      </c>
      <c r="IL1" s="6">
        <v>230</v>
      </c>
      <c r="IM1" s="6">
        <v>231</v>
      </c>
      <c r="IN1" s="6">
        <v>232</v>
      </c>
      <c r="IO1" s="6">
        <v>233</v>
      </c>
      <c r="IP1" s="6">
        <v>234</v>
      </c>
      <c r="IQ1" s="6">
        <v>235</v>
      </c>
      <c r="IR1" s="6">
        <v>236</v>
      </c>
      <c r="IS1" s="6">
        <v>237</v>
      </c>
      <c r="IT1" s="6">
        <v>238</v>
      </c>
      <c r="IU1" s="6">
        <v>239</v>
      </c>
      <c r="IV1" s="6">
        <v>240</v>
      </c>
      <c r="IW1" s="6">
        <v>241</v>
      </c>
      <c r="IX1" s="6">
        <v>242</v>
      </c>
      <c r="IY1" s="6">
        <v>243</v>
      </c>
      <c r="IZ1" s="6">
        <v>244</v>
      </c>
      <c r="JA1" s="6">
        <v>245</v>
      </c>
      <c r="JB1" s="6">
        <v>246</v>
      </c>
      <c r="JC1" s="6">
        <v>247</v>
      </c>
      <c r="JD1" s="6">
        <v>248</v>
      </c>
      <c r="JE1" s="6">
        <v>249</v>
      </c>
      <c r="JF1" s="6">
        <v>250</v>
      </c>
      <c r="JG1" s="6">
        <v>251</v>
      </c>
      <c r="JH1" s="6">
        <v>252</v>
      </c>
      <c r="JI1" s="6">
        <v>253</v>
      </c>
      <c r="JJ1" s="6">
        <v>254</v>
      </c>
      <c r="JK1" s="6">
        <v>255</v>
      </c>
      <c r="JL1" s="6">
        <v>256</v>
      </c>
      <c r="JM1" s="6">
        <v>257</v>
      </c>
      <c r="JN1" s="6">
        <v>258</v>
      </c>
      <c r="JO1" s="6">
        <v>259</v>
      </c>
      <c r="JP1" s="6">
        <v>260</v>
      </c>
      <c r="JQ1" s="6">
        <v>261</v>
      </c>
      <c r="JR1" s="6">
        <v>262</v>
      </c>
      <c r="JS1" s="6">
        <v>263</v>
      </c>
      <c r="JT1" s="6">
        <v>264</v>
      </c>
      <c r="JU1" s="6">
        <v>265</v>
      </c>
      <c r="JV1" s="6">
        <v>266</v>
      </c>
      <c r="JW1" s="6">
        <v>267</v>
      </c>
      <c r="JX1" s="6">
        <v>268</v>
      </c>
      <c r="JY1" s="6">
        <v>269</v>
      </c>
      <c r="JZ1" s="6">
        <v>270</v>
      </c>
      <c r="KA1" s="6">
        <v>271</v>
      </c>
      <c r="KB1" s="6">
        <v>272</v>
      </c>
      <c r="KC1" s="6">
        <v>273</v>
      </c>
      <c r="KD1" s="6">
        <v>274</v>
      </c>
      <c r="KE1" s="6">
        <v>275</v>
      </c>
      <c r="KF1" s="6">
        <v>276</v>
      </c>
      <c r="KG1" s="6">
        <v>277</v>
      </c>
      <c r="KH1" s="6">
        <v>278</v>
      </c>
      <c r="KI1" s="6">
        <v>279</v>
      </c>
      <c r="KJ1" s="6">
        <v>280</v>
      </c>
      <c r="KK1" s="6">
        <v>281</v>
      </c>
      <c r="KL1" s="6">
        <v>282</v>
      </c>
      <c r="KM1" s="6">
        <v>283</v>
      </c>
      <c r="KN1" s="6">
        <v>284</v>
      </c>
      <c r="KO1" s="6">
        <v>285</v>
      </c>
      <c r="KP1" s="6">
        <v>286</v>
      </c>
      <c r="KQ1" s="6">
        <v>287</v>
      </c>
      <c r="KR1" s="6">
        <v>288</v>
      </c>
      <c r="KS1" s="6">
        <v>289</v>
      </c>
      <c r="KT1" s="6">
        <v>290</v>
      </c>
      <c r="KU1" s="6">
        <v>291</v>
      </c>
      <c r="KV1" s="6">
        <v>292</v>
      </c>
      <c r="KW1" s="6">
        <v>293</v>
      </c>
      <c r="KX1" s="6">
        <v>294</v>
      </c>
      <c r="KY1" s="6">
        <v>295</v>
      </c>
      <c r="KZ1" s="6">
        <v>296</v>
      </c>
      <c r="LA1" s="6">
        <v>297</v>
      </c>
      <c r="LB1" s="6">
        <v>298</v>
      </c>
      <c r="LC1" s="6">
        <v>299</v>
      </c>
      <c r="LD1" s="6">
        <v>300</v>
      </c>
    </row>
    <row r="2" spans="1:316" s="19" customFormat="1" ht="14" thickTop="1" x14ac:dyDescent="0.15">
      <c r="A2" s="31">
        <f t="shared" ref="A2:A65" si="0">MODE(Q2:AAM2)</f>
        <v>0</v>
      </c>
      <c r="B2" s="31">
        <f t="array" ref="B2">MODE(IF(Q2:AAN2&lt;&gt;0,Q2:AAN2))</f>
        <v>8</v>
      </c>
      <c r="C2" s="27">
        <f t="shared" ref="C2:C65" si="1">AVERAGE(Q2:AAM2)</f>
        <v>3</v>
      </c>
      <c r="D2" s="27">
        <f t="shared" ref="D2:D65" si="2">AVERAGEIF(Q2:AAM2,"&lt;&gt;0")</f>
        <v>5.4285714285714288</v>
      </c>
      <c r="E2" s="63">
        <f>COUNTIF($Q2:$IX2,E$1)</f>
        <v>17</v>
      </c>
      <c r="F2" s="63">
        <f t="shared" ref="F2:O17" si="3">COUNTIF($Q2:$IX2,F$1)</f>
        <v>1</v>
      </c>
      <c r="G2" s="63">
        <f t="shared" si="3"/>
        <v>6</v>
      </c>
      <c r="H2" s="63">
        <f t="shared" si="3"/>
        <v>1</v>
      </c>
      <c r="I2" s="63">
        <f t="shared" si="3"/>
        <v>0</v>
      </c>
      <c r="J2" s="63">
        <f t="shared" si="3"/>
        <v>2</v>
      </c>
      <c r="K2" s="63">
        <f t="shared" si="3"/>
        <v>1</v>
      </c>
      <c r="L2" s="63">
        <f t="shared" si="3"/>
        <v>0</v>
      </c>
      <c r="M2" s="63">
        <f t="shared" si="3"/>
        <v>8</v>
      </c>
      <c r="N2" s="63">
        <f t="shared" si="3"/>
        <v>2</v>
      </c>
      <c r="O2" s="63">
        <f t="shared" si="3"/>
        <v>0</v>
      </c>
      <c r="P2" s="28">
        <f>'RETROSPECTIVE Data collection'!A2</f>
        <v>1</v>
      </c>
      <c r="Q2" s="46">
        <v>9</v>
      </c>
      <c r="R2" s="19">
        <v>2</v>
      </c>
      <c r="S2" s="19">
        <v>2</v>
      </c>
      <c r="T2" s="19">
        <v>8</v>
      </c>
      <c r="U2" s="19">
        <v>0</v>
      </c>
      <c r="V2" s="19">
        <v>8</v>
      </c>
      <c r="W2" s="19">
        <v>0</v>
      </c>
      <c r="X2" s="46">
        <v>0</v>
      </c>
      <c r="Y2" s="19">
        <v>0</v>
      </c>
      <c r="Z2" s="19">
        <v>8</v>
      </c>
      <c r="AA2" s="19">
        <v>0</v>
      </c>
      <c r="AB2" s="19">
        <v>0</v>
      </c>
      <c r="AC2" s="19">
        <v>8</v>
      </c>
      <c r="AD2" s="19">
        <v>0</v>
      </c>
      <c r="AE2" s="19">
        <v>8</v>
      </c>
      <c r="AF2" s="19">
        <v>0</v>
      </c>
      <c r="AG2" s="46">
        <v>0</v>
      </c>
      <c r="AH2" s="19">
        <v>0</v>
      </c>
      <c r="AI2" s="19">
        <v>0</v>
      </c>
      <c r="AJ2" s="19">
        <v>8</v>
      </c>
      <c r="AK2" s="19">
        <v>2</v>
      </c>
      <c r="AL2" s="19">
        <v>2</v>
      </c>
      <c r="AM2" s="19">
        <v>8</v>
      </c>
      <c r="AN2" s="19">
        <v>2</v>
      </c>
      <c r="AO2" s="19">
        <v>5</v>
      </c>
      <c r="AP2" s="19">
        <v>9</v>
      </c>
      <c r="AQ2" s="19">
        <v>2</v>
      </c>
      <c r="AR2" s="46">
        <v>0</v>
      </c>
      <c r="AS2" s="19">
        <v>0</v>
      </c>
      <c r="AT2" s="19">
        <v>6</v>
      </c>
      <c r="AU2" s="19">
        <v>0</v>
      </c>
      <c r="AV2" s="19">
        <v>5</v>
      </c>
      <c r="AW2" s="19">
        <v>3</v>
      </c>
      <c r="AX2" s="19">
        <v>1</v>
      </c>
      <c r="AY2" s="19">
        <v>0</v>
      </c>
      <c r="AZ2" s="19">
        <v>0</v>
      </c>
      <c r="BA2" s="19">
        <v>8</v>
      </c>
      <c r="BB2" s="19">
        <v>0</v>
      </c>
    </row>
    <row r="3" spans="1:316" x14ac:dyDescent="0.15">
      <c r="A3" s="32">
        <f t="shared" si="0"/>
        <v>0</v>
      </c>
      <c r="B3" s="33">
        <f t="array" ref="B3">MODE(IF(Q3:AAN3&lt;&gt;0,Q3:AAN3))</f>
        <v>8</v>
      </c>
      <c r="C3" s="29">
        <f t="shared" si="1"/>
        <v>3.7121212121212119</v>
      </c>
      <c r="D3" s="30">
        <f t="shared" si="2"/>
        <v>5.975609756097561</v>
      </c>
      <c r="E3" s="64">
        <f>COUNTIF($Q3:$IX3,E$1)</f>
        <v>25</v>
      </c>
      <c r="F3" s="64">
        <f t="shared" si="3"/>
        <v>0</v>
      </c>
      <c r="G3" s="64">
        <f t="shared" si="3"/>
        <v>5</v>
      </c>
      <c r="H3" s="64">
        <f t="shared" si="3"/>
        <v>3</v>
      </c>
      <c r="I3" s="64">
        <f t="shared" si="3"/>
        <v>1</v>
      </c>
      <c r="J3" s="64">
        <f t="shared" si="3"/>
        <v>8</v>
      </c>
      <c r="K3" s="64">
        <f t="shared" si="3"/>
        <v>4</v>
      </c>
      <c r="L3" s="64">
        <f t="shared" si="3"/>
        <v>2</v>
      </c>
      <c r="M3" s="64">
        <f t="shared" si="3"/>
        <v>18</v>
      </c>
      <c r="N3" s="64">
        <f t="shared" si="3"/>
        <v>0</v>
      </c>
      <c r="O3" s="64">
        <f t="shared" si="3"/>
        <v>0</v>
      </c>
      <c r="P3" s="24">
        <f>'RETROSPECTIVE Data collection'!A3</f>
        <v>2</v>
      </c>
      <c r="Q3" s="40">
        <v>0</v>
      </c>
      <c r="R3" s="2">
        <v>8</v>
      </c>
      <c r="S3" s="2">
        <v>0</v>
      </c>
      <c r="T3" s="2">
        <v>8</v>
      </c>
      <c r="U3" s="2">
        <v>2</v>
      </c>
      <c r="V3" s="2">
        <v>8</v>
      </c>
      <c r="W3" s="2">
        <v>5</v>
      </c>
      <c r="X3" s="2">
        <v>6</v>
      </c>
      <c r="Y3" s="2">
        <v>5</v>
      </c>
      <c r="Z3" s="2">
        <v>8</v>
      </c>
      <c r="AA3" s="2">
        <v>5</v>
      </c>
      <c r="AB3" s="2">
        <v>0</v>
      </c>
      <c r="AC3" s="2">
        <v>8</v>
      </c>
      <c r="AD3" s="2">
        <v>0</v>
      </c>
      <c r="AE3" s="40">
        <v>0</v>
      </c>
      <c r="AF3" s="2">
        <v>0</v>
      </c>
      <c r="AG3" s="2">
        <v>8</v>
      </c>
      <c r="AH3" s="2">
        <v>7</v>
      </c>
      <c r="AI3" s="2">
        <v>3</v>
      </c>
      <c r="AJ3" s="2">
        <v>8</v>
      </c>
      <c r="AK3" s="2">
        <v>3</v>
      </c>
      <c r="AL3" s="2">
        <v>8</v>
      </c>
      <c r="AM3" s="2">
        <v>0</v>
      </c>
      <c r="AN3" s="2">
        <v>8</v>
      </c>
      <c r="AO3" s="2">
        <v>0</v>
      </c>
      <c r="AP3" s="40">
        <v>0</v>
      </c>
      <c r="AQ3" s="2">
        <v>0</v>
      </c>
      <c r="AR3" s="2">
        <v>8</v>
      </c>
      <c r="AS3" s="2">
        <v>2</v>
      </c>
      <c r="AT3" s="2">
        <v>0</v>
      </c>
      <c r="AU3" s="2">
        <v>8</v>
      </c>
      <c r="AV3" s="2">
        <v>0</v>
      </c>
      <c r="AW3" s="2">
        <v>8</v>
      </c>
      <c r="AX3" s="2">
        <v>0</v>
      </c>
      <c r="AY3" s="2">
        <v>8</v>
      </c>
      <c r="AZ3" s="2">
        <v>0</v>
      </c>
      <c r="BA3" s="2">
        <v>0</v>
      </c>
      <c r="BB3" s="40">
        <v>8</v>
      </c>
      <c r="BC3" s="2">
        <v>2</v>
      </c>
      <c r="BD3" s="2">
        <v>2</v>
      </c>
      <c r="BE3" s="2">
        <v>6</v>
      </c>
      <c r="BF3" s="2">
        <v>2</v>
      </c>
      <c r="BG3" s="40">
        <v>0</v>
      </c>
      <c r="BH3" s="2">
        <v>8</v>
      </c>
      <c r="BI3" s="2">
        <v>5</v>
      </c>
      <c r="BJ3" s="2">
        <v>8</v>
      </c>
      <c r="BK3" s="2">
        <v>7</v>
      </c>
      <c r="BL3" s="2">
        <v>5</v>
      </c>
      <c r="BM3" s="2">
        <v>5</v>
      </c>
      <c r="BN3" s="2">
        <v>4</v>
      </c>
      <c r="BO3" s="2">
        <v>0</v>
      </c>
      <c r="BP3" s="2">
        <v>0</v>
      </c>
      <c r="BQ3" s="40">
        <v>0</v>
      </c>
      <c r="BR3" s="2">
        <v>0</v>
      </c>
      <c r="BS3" s="2">
        <v>8</v>
      </c>
      <c r="BT3" s="2">
        <v>3</v>
      </c>
      <c r="BU3" s="2">
        <v>0</v>
      </c>
      <c r="BV3" s="2">
        <v>6</v>
      </c>
      <c r="BW3" s="2">
        <v>6</v>
      </c>
      <c r="BX3" s="2">
        <v>0</v>
      </c>
      <c r="BY3" s="2">
        <v>8</v>
      </c>
      <c r="BZ3" s="2">
        <v>5</v>
      </c>
      <c r="CA3" s="2">
        <v>0</v>
      </c>
      <c r="CB3" s="2">
        <v>0</v>
      </c>
      <c r="CC3" s="2">
        <v>5</v>
      </c>
      <c r="CD3" s="2">
        <v>0</v>
      </c>
      <c r="CE3" s="38"/>
    </row>
    <row r="4" spans="1:316" x14ac:dyDescent="0.15">
      <c r="A4" s="32">
        <f t="shared" si="0"/>
        <v>0</v>
      </c>
      <c r="B4" s="33">
        <f t="array" ref="B4">MODE(IF(Q4:AAN4&lt;&gt;0,Q4:AAN4))</f>
        <v>4</v>
      </c>
      <c r="C4" s="29">
        <f t="shared" si="1"/>
        <v>1.0444444444444445</v>
      </c>
      <c r="D4" s="30">
        <f t="shared" si="2"/>
        <v>4.7</v>
      </c>
      <c r="E4" s="64">
        <f>COUNTIF($Q4:$IX4,E$1)</f>
        <v>35</v>
      </c>
      <c r="F4" s="64">
        <f t="shared" si="3"/>
        <v>0</v>
      </c>
      <c r="G4" s="64">
        <f t="shared" si="3"/>
        <v>0</v>
      </c>
      <c r="H4" s="64">
        <f t="shared" si="3"/>
        <v>0</v>
      </c>
      <c r="I4" s="64">
        <f t="shared" si="3"/>
        <v>5</v>
      </c>
      <c r="J4" s="64">
        <f t="shared" si="3"/>
        <v>3</v>
      </c>
      <c r="K4" s="64">
        <f t="shared" si="3"/>
        <v>2</v>
      </c>
      <c r="L4" s="64">
        <f t="shared" si="3"/>
        <v>0</v>
      </c>
      <c r="M4" s="64">
        <f t="shared" si="3"/>
        <v>0</v>
      </c>
      <c r="N4" s="64">
        <f t="shared" si="3"/>
        <v>0</v>
      </c>
      <c r="O4" s="64">
        <f t="shared" si="3"/>
        <v>0</v>
      </c>
      <c r="P4" s="24">
        <f>'RETROSPECTIVE Data collection'!A4</f>
        <v>3</v>
      </c>
      <c r="Q4" s="40">
        <v>0</v>
      </c>
      <c r="R4" s="2">
        <v>0</v>
      </c>
      <c r="S4" s="2">
        <v>6</v>
      </c>
      <c r="T4" s="2">
        <v>0</v>
      </c>
      <c r="U4" s="2">
        <v>0</v>
      </c>
      <c r="V4" s="2">
        <v>0</v>
      </c>
      <c r="W4" s="2">
        <v>6</v>
      </c>
      <c r="X4" s="2">
        <v>0</v>
      </c>
      <c r="Y4" s="40">
        <v>0</v>
      </c>
      <c r="Z4" s="2">
        <v>0</v>
      </c>
      <c r="AA4" s="2">
        <v>0</v>
      </c>
      <c r="AB4" s="2">
        <v>0</v>
      </c>
      <c r="AC4" s="2">
        <v>0</v>
      </c>
      <c r="AD4" s="2">
        <v>5</v>
      </c>
      <c r="AE4" s="2">
        <v>0</v>
      </c>
      <c r="AF4" s="40">
        <v>0</v>
      </c>
      <c r="AG4" s="2">
        <v>5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40">
        <v>0</v>
      </c>
      <c r="AN4" s="2">
        <v>5</v>
      </c>
      <c r="AO4" s="2">
        <v>0</v>
      </c>
      <c r="AP4" s="2">
        <v>0</v>
      </c>
      <c r="AQ4" s="2">
        <v>0</v>
      </c>
      <c r="AR4" s="2">
        <v>4</v>
      </c>
      <c r="AS4" s="2">
        <v>0</v>
      </c>
      <c r="AT4" s="2">
        <v>0</v>
      </c>
      <c r="AU4" s="40">
        <v>0</v>
      </c>
      <c r="AV4" s="38">
        <v>0</v>
      </c>
      <c r="AW4" s="2">
        <v>4</v>
      </c>
      <c r="AX4" s="2">
        <v>0</v>
      </c>
      <c r="AY4" s="2">
        <v>0</v>
      </c>
      <c r="AZ4" s="2">
        <v>0</v>
      </c>
      <c r="BA4" s="2">
        <v>4</v>
      </c>
      <c r="BB4" s="2">
        <v>0</v>
      </c>
      <c r="BC4" s="40">
        <v>0</v>
      </c>
      <c r="BD4" s="2">
        <v>0</v>
      </c>
      <c r="BE4" s="2">
        <v>4</v>
      </c>
      <c r="BF4" s="2">
        <v>0</v>
      </c>
      <c r="BG4" s="40">
        <v>0</v>
      </c>
      <c r="BH4" s="2">
        <v>0</v>
      </c>
      <c r="BI4" s="2">
        <v>4</v>
      </c>
      <c r="BJ4" s="48"/>
    </row>
    <row r="5" spans="1:316" x14ac:dyDescent="0.15">
      <c r="A5" s="32">
        <f t="shared" si="0"/>
        <v>0</v>
      </c>
      <c r="B5" s="33">
        <f t="array" ref="B5">MODE(IF(Q5:AAN5&lt;&gt;0,Q5:AAN5))</f>
        <v>7</v>
      </c>
      <c r="C5" s="29">
        <f t="shared" si="1"/>
        <v>1.0169491525423728</v>
      </c>
      <c r="D5" s="30">
        <f t="shared" si="2"/>
        <v>6</v>
      </c>
      <c r="E5" s="64">
        <f t="shared" ref="E5:O36" si="4">COUNTIF($Q5:$IX5,E$1)</f>
        <v>49</v>
      </c>
      <c r="F5" s="64">
        <f t="shared" si="3"/>
        <v>0</v>
      </c>
      <c r="G5" s="64">
        <f t="shared" si="3"/>
        <v>0</v>
      </c>
      <c r="H5" s="64">
        <f t="shared" si="3"/>
        <v>1</v>
      </c>
      <c r="I5" s="64">
        <f t="shared" si="3"/>
        <v>2</v>
      </c>
      <c r="J5" s="64">
        <f t="shared" si="3"/>
        <v>0</v>
      </c>
      <c r="K5" s="64">
        <f t="shared" si="3"/>
        <v>2</v>
      </c>
      <c r="L5" s="64">
        <f t="shared" si="3"/>
        <v>3</v>
      </c>
      <c r="M5" s="64">
        <f t="shared" si="3"/>
        <v>2</v>
      </c>
      <c r="N5" s="64">
        <f t="shared" si="3"/>
        <v>0</v>
      </c>
      <c r="O5" s="64">
        <f t="shared" si="3"/>
        <v>0</v>
      </c>
      <c r="P5" s="24">
        <f>'RETROSPECTIVE Data collection'!A5</f>
        <v>4</v>
      </c>
      <c r="Q5" s="40">
        <v>0</v>
      </c>
      <c r="R5" s="2">
        <v>0</v>
      </c>
      <c r="S5" s="2">
        <v>0</v>
      </c>
      <c r="T5" s="2">
        <v>0</v>
      </c>
      <c r="U5" s="2">
        <v>8</v>
      </c>
      <c r="V5" s="2">
        <v>0</v>
      </c>
      <c r="W5" s="40">
        <v>0</v>
      </c>
      <c r="X5" s="2">
        <v>0</v>
      </c>
      <c r="Y5" s="2">
        <v>0</v>
      </c>
      <c r="Z5" s="2">
        <v>4</v>
      </c>
      <c r="AA5" s="2">
        <v>0</v>
      </c>
      <c r="AB5" s="2">
        <v>6</v>
      </c>
      <c r="AC5" s="2">
        <v>0</v>
      </c>
      <c r="AD5" s="40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40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40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8</v>
      </c>
      <c r="AW5" s="40">
        <v>0</v>
      </c>
      <c r="AX5" s="2">
        <v>0</v>
      </c>
      <c r="AY5" s="2">
        <v>0</v>
      </c>
      <c r="AZ5" s="2">
        <v>7</v>
      </c>
      <c r="BA5" s="2">
        <v>0</v>
      </c>
      <c r="BB5" s="2">
        <v>7</v>
      </c>
      <c r="BC5" s="40">
        <v>0</v>
      </c>
      <c r="BD5" s="2">
        <v>7</v>
      </c>
      <c r="BE5" s="2">
        <v>4</v>
      </c>
      <c r="BF5" s="2">
        <v>3</v>
      </c>
      <c r="BG5" s="2">
        <v>0</v>
      </c>
      <c r="BH5" s="2">
        <v>0</v>
      </c>
      <c r="BI5" s="40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40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6</v>
      </c>
      <c r="BW5" s="2">
        <v>0</v>
      </c>
      <c r="BX5" s="38"/>
    </row>
    <row r="6" spans="1:316" x14ac:dyDescent="0.15">
      <c r="A6" s="32">
        <f t="shared" si="0"/>
        <v>0</v>
      </c>
      <c r="B6" s="33">
        <f t="array" ref="B6">MODE(IF(Q6:AAN6&lt;&gt;0,Q6:AAN6))</f>
        <v>8</v>
      </c>
      <c r="C6" s="29">
        <f t="shared" si="1"/>
        <v>3.2727272727272729</v>
      </c>
      <c r="D6" s="30">
        <f t="shared" si="2"/>
        <v>6.1276595744680851</v>
      </c>
      <c r="E6" s="64">
        <f t="shared" si="4"/>
        <v>41</v>
      </c>
      <c r="F6" s="64">
        <f t="shared" si="3"/>
        <v>0</v>
      </c>
      <c r="G6" s="64">
        <f t="shared" si="3"/>
        <v>7</v>
      </c>
      <c r="H6" s="64">
        <f t="shared" si="3"/>
        <v>2</v>
      </c>
      <c r="I6" s="64">
        <f t="shared" si="3"/>
        <v>5</v>
      </c>
      <c r="J6" s="64">
        <f t="shared" si="3"/>
        <v>2</v>
      </c>
      <c r="K6" s="64">
        <f t="shared" si="3"/>
        <v>3</v>
      </c>
      <c r="L6" s="64">
        <f t="shared" si="3"/>
        <v>6</v>
      </c>
      <c r="M6" s="64">
        <f t="shared" si="3"/>
        <v>21</v>
      </c>
      <c r="N6" s="64">
        <f t="shared" si="3"/>
        <v>0</v>
      </c>
      <c r="O6" s="64">
        <f t="shared" si="3"/>
        <v>1</v>
      </c>
      <c r="P6" s="24">
        <f>'RETROSPECTIVE Data collection'!A6</f>
        <v>5</v>
      </c>
      <c r="Q6" s="40">
        <v>0</v>
      </c>
      <c r="R6" s="2">
        <v>0</v>
      </c>
      <c r="S6" s="2">
        <v>10</v>
      </c>
      <c r="T6" s="2">
        <v>8</v>
      </c>
      <c r="U6" s="2">
        <v>8</v>
      </c>
      <c r="V6" s="2">
        <v>7</v>
      </c>
      <c r="W6" s="2">
        <v>2</v>
      </c>
      <c r="X6" s="40">
        <v>2</v>
      </c>
      <c r="Y6" s="2">
        <v>7</v>
      </c>
      <c r="Z6" s="2">
        <v>0</v>
      </c>
      <c r="AA6" s="2">
        <v>4</v>
      </c>
      <c r="AB6" s="40">
        <v>7</v>
      </c>
      <c r="AC6" s="2">
        <v>7</v>
      </c>
      <c r="AD6" s="2">
        <v>6</v>
      </c>
      <c r="AE6" s="2">
        <v>2</v>
      </c>
      <c r="AF6" s="2">
        <v>2</v>
      </c>
      <c r="AG6" s="2">
        <v>2</v>
      </c>
      <c r="AH6" s="40">
        <v>8</v>
      </c>
      <c r="AI6" s="2">
        <v>8</v>
      </c>
      <c r="AJ6" s="2">
        <v>2</v>
      </c>
      <c r="AK6" s="2">
        <v>8</v>
      </c>
      <c r="AL6" s="2">
        <v>2</v>
      </c>
      <c r="AM6" s="2">
        <v>0</v>
      </c>
      <c r="AN6" s="2">
        <v>8</v>
      </c>
      <c r="AO6" s="2">
        <v>0</v>
      </c>
      <c r="AP6" s="2">
        <v>7</v>
      </c>
      <c r="AQ6" s="2">
        <v>0</v>
      </c>
      <c r="AR6" s="40">
        <v>0</v>
      </c>
      <c r="AS6" s="2">
        <v>8</v>
      </c>
      <c r="AT6" s="2">
        <v>0</v>
      </c>
      <c r="AU6" s="2">
        <v>4</v>
      </c>
      <c r="AV6" s="2">
        <v>5</v>
      </c>
      <c r="AW6" s="2">
        <v>8</v>
      </c>
      <c r="AX6" s="2">
        <v>3</v>
      </c>
      <c r="AY6" s="2">
        <v>3</v>
      </c>
      <c r="AZ6" s="40">
        <v>0</v>
      </c>
      <c r="BA6" s="2">
        <v>8</v>
      </c>
      <c r="BB6" s="2">
        <v>0</v>
      </c>
      <c r="BC6" s="2">
        <v>8</v>
      </c>
      <c r="BD6" s="2">
        <v>0</v>
      </c>
      <c r="BE6" s="2">
        <v>8</v>
      </c>
      <c r="BF6" s="2">
        <v>0</v>
      </c>
      <c r="BG6" s="2">
        <v>8</v>
      </c>
      <c r="BH6" s="2">
        <v>0</v>
      </c>
      <c r="BI6" s="40">
        <v>0</v>
      </c>
      <c r="BJ6" s="2">
        <v>8</v>
      </c>
      <c r="BK6" s="2">
        <v>0</v>
      </c>
      <c r="BL6" s="2">
        <v>0</v>
      </c>
      <c r="BM6" s="2">
        <v>8</v>
      </c>
      <c r="BN6" s="2">
        <v>6</v>
      </c>
      <c r="BO6" s="2">
        <v>0</v>
      </c>
      <c r="BP6" s="2">
        <v>0</v>
      </c>
      <c r="BQ6" s="2">
        <v>6</v>
      </c>
      <c r="BR6" s="2">
        <v>0</v>
      </c>
      <c r="BS6" s="2">
        <v>5</v>
      </c>
      <c r="BT6" s="2">
        <v>0</v>
      </c>
      <c r="BU6" s="40">
        <v>0</v>
      </c>
      <c r="BV6" s="2">
        <v>0</v>
      </c>
      <c r="BW6" s="2">
        <v>8</v>
      </c>
      <c r="BX6" s="2">
        <v>0</v>
      </c>
      <c r="BY6" s="2">
        <v>0</v>
      </c>
      <c r="BZ6" s="2">
        <v>0</v>
      </c>
      <c r="CA6" s="2">
        <v>4</v>
      </c>
      <c r="CB6" s="2">
        <v>4</v>
      </c>
      <c r="CC6" s="2">
        <v>0</v>
      </c>
      <c r="CD6" s="2">
        <v>0</v>
      </c>
      <c r="CE6" s="2">
        <v>0</v>
      </c>
      <c r="CF6" s="2">
        <v>0</v>
      </c>
      <c r="CG6" s="2">
        <v>8</v>
      </c>
      <c r="CH6" s="2">
        <v>0</v>
      </c>
      <c r="CI6" s="40">
        <v>8</v>
      </c>
      <c r="CJ6" s="2">
        <v>0</v>
      </c>
      <c r="CK6" s="2">
        <v>0</v>
      </c>
      <c r="CL6" s="2">
        <v>0</v>
      </c>
      <c r="CM6" s="2">
        <v>8</v>
      </c>
      <c r="CN6" s="2">
        <v>0</v>
      </c>
      <c r="CO6" s="2">
        <v>7</v>
      </c>
      <c r="CP6" s="2">
        <v>0</v>
      </c>
      <c r="CQ6" s="2">
        <v>0</v>
      </c>
      <c r="CR6" s="2">
        <v>0</v>
      </c>
      <c r="CS6" s="40">
        <v>8</v>
      </c>
      <c r="CT6" s="2">
        <v>0</v>
      </c>
      <c r="CU6" s="2">
        <v>0</v>
      </c>
      <c r="CV6" s="2">
        <v>8</v>
      </c>
      <c r="CW6" s="2">
        <v>0</v>
      </c>
      <c r="CX6" s="2">
        <v>4</v>
      </c>
      <c r="CY6" s="2">
        <v>8</v>
      </c>
      <c r="CZ6" s="2">
        <v>0</v>
      </c>
    </row>
    <row r="7" spans="1:316" x14ac:dyDescent="0.15">
      <c r="A7" s="32">
        <f t="shared" si="0"/>
        <v>0</v>
      </c>
      <c r="B7" s="33">
        <f t="array" ref="B7">MODE(IF(Q7:AAN7&lt;&gt;0,Q7:AAN7))</f>
        <v>2</v>
      </c>
      <c r="C7" s="29">
        <f t="shared" si="1"/>
        <v>0.52747252747252749</v>
      </c>
      <c r="D7" s="30">
        <f t="shared" si="2"/>
        <v>3.6923076923076925</v>
      </c>
      <c r="E7" s="64">
        <f t="shared" si="4"/>
        <v>78</v>
      </c>
      <c r="F7" s="64">
        <f t="shared" si="3"/>
        <v>0</v>
      </c>
      <c r="G7" s="64">
        <f t="shared" si="3"/>
        <v>4</v>
      </c>
      <c r="H7" s="64">
        <f t="shared" si="3"/>
        <v>4</v>
      </c>
      <c r="I7" s="64">
        <f t="shared" si="3"/>
        <v>0</v>
      </c>
      <c r="J7" s="64">
        <f t="shared" si="3"/>
        <v>3</v>
      </c>
      <c r="K7" s="64">
        <f t="shared" si="3"/>
        <v>1</v>
      </c>
      <c r="L7" s="64">
        <f t="shared" si="3"/>
        <v>1</v>
      </c>
      <c r="M7" s="64">
        <f t="shared" si="3"/>
        <v>0</v>
      </c>
      <c r="N7" s="64">
        <f t="shared" si="3"/>
        <v>0</v>
      </c>
      <c r="O7" s="64">
        <f t="shared" si="3"/>
        <v>0</v>
      </c>
      <c r="P7" s="24">
        <f>'RETROSPECTIVE Data collection'!A7</f>
        <v>6</v>
      </c>
      <c r="Q7" s="40">
        <v>0</v>
      </c>
      <c r="R7" s="2">
        <v>0</v>
      </c>
      <c r="S7" s="2">
        <v>7</v>
      </c>
      <c r="T7" s="2">
        <v>0</v>
      </c>
      <c r="U7" s="2">
        <v>0</v>
      </c>
      <c r="V7" s="2">
        <v>0</v>
      </c>
      <c r="W7" s="2">
        <v>0</v>
      </c>
      <c r="X7" s="40">
        <v>0</v>
      </c>
      <c r="Y7" s="2">
        <v>6</v>
      </c>
      <c r="Z7" s="2">
        <v>0</v>
      </c>
      <c r="AA7" s="2">
        <v>0</v>
      </c>
      <c r="AB7" s="2">
        <v>2</v>
      </c>
      <c r="AC7" s="2">
        <v>2</v>
      </c>
      <c r="AD7" s="2">
        <v>0</v>
      </c>
      <c r="AE7" s="2">
        <v>2</v>
      </c>
      <c r="AF7" s="40">
        <v>5</v>
      </c>
      <c r="AG7" s="2">
        <v>0</v>
      </c>
      <c r="AH7" s="2">
        <v>0</v>
      </c>
      <c r="AI7" s="2">
        <v>0</v>
      </c>
      <c r="AJ7" s="2">
        <v>0</v>
      </c>
      <c r="AK7" s="40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40">
        <v>0</v>
      </c>
      <c r="AS7" s="2">
        <v>0</v>
      </c>
      <c r="AT7" s="2">
        <v>0</v>
      </c>
      <c r="AU7" s="2">
        <v>0</v>
      </c>
      <c r="AV7" s="2">
        <v>0</v>
      </c>
      <c r="AW7" s="2">
        <v>3</v>
      </c>
      <c r="AX7" s="2">
        <v>5</v>
      </c>
      <c r="AY7" s="2">
        <v>2</v>
      </c>
      <c r="AZ7" s="2">
        <v>3</v>
      </c>
      <c r="BA7" s="40">
        <v>0</v>
      </c>
      <c r="BB7" s="2">
        <v>0</v>
      </c>
      <c r="BC7" s="2">
        <v>0</v>
      </c>
      <c r="BD7" s="2">
        <v>0</v>
      </c>
      <c r="BE7" s="2">
        <v>0</v>
      </c>
      <c r="BF7" s="2">
        <v>3</v>
      </c>
      <c r="BG7" s="2">
        <v>0</v>
      </c>
      <c r="BH7" s="2">
        <v>0</v>
      </c>
      <c r="BI7" s="2">
        <v>3</v>
      </c>
      <c r="BJ7" s="2">
        <v>0</v>
      </c>
      <c r="BK7" s="40">
        <v>0</v>
      </c>
      <c r="BL7" s="2">
        <v>0</v>
      </c>
      <c r="BM7" s="2">
        <v>0</v>
      </c>
      <c r="BN7" s="2">
        <v>0</v>
      </c>
      <c r="BO7" s="2">
        <v>0</v>
      </c>
      <c r="BP7" s="2">
        <v>5</v>
      </c>
      <c r="BQ7" s="2">
        <v>0</v>
      </c>
      <c r="BR7" s="40">
        <v>0</v>
      </c>
      <c r="BS7" s="2">
        <v>0</v>
      </c>
      <c r="BT7" s="2">
        <v>0</v>
      </c>
      <c r="BU7" s="2">
        <v>0</v>
      </c>
      <c r="BV7" s="2">
        <v>0</v>
      </c>
      <c r="BW7" s="40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40">
        <v>0</v>
      </c>
      <c r="CD7" s="2">
        <v>0</v>
      </c>
      <c r="CE7" s="2">
        <v>0</v>
      </c>
      <c r="CF7" s="2">
        <v>0</v>
      </c>
      <c r="CG7" s="40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40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40">
        <v>0</v>
      </c>
      <c r="CU7" s="2">
        <v>0</v>
      </c>
      <c r="CV7" s="2">
        <v>0</v>
      </c>
      <c r="CW7" s="2">
        <v>0</v>
      </c>
      <c r="CX7" s="2">
        <v>0</v>
      </c>
      <c r="CY7" s="40">
        <v>0</v>
      </c>
      <c r="CZ7" s="2">
        <v>0</v>
      </c>
      <c r="DA7" s="2">
        <v>0</v>
      </c>
      <c r="DB7" s="2">
        <v>0</v>
      </c>
      <c r="DC7" s="38">
        <v>0</v>
      </c>
    </row>
    <row r="8" spans="1:316" x14ac:dyDescent="0.15">
      <c r="A8" s="32">
        <f t="shared" si="0"/>
        <v>0</v>
      </c>
      <c r="B8" s="33">
        <f t="array" ref="B8">MODE(IF(Q8:AAN8&lt;&gt;0,Q8:AAN8))</f>
        <v>3</v>
      </c>
      <c r="C8" s="29">
        <f t="shared" si="1"/>
        <v>4.1011235955056176</v>
      </c>
      <c r="D8" s="30">
        <f t="shared" si="2"/>
        <v>5.2898550724637685</v>
      </c>
      <c r="E8" s="64">
        <f t="shared" si="4"/>
        <v>20</v>
      </c>
      <c r="F8" s="64">
        <f t="shared" si="3"/>
        <v>0</v>
      </c>
      <c r="G8" s="64">
        <f t="shared" si="3"/>
        <v>3</v>
      </c>
      <c r="H8" s="64">
        <f t="shared" si="3"/>
        <v>19</v>
      </c>
      <c r="I8" s="64">
        <f t="shared" si="3"/>
        <v>5</v>
      </c>
      <c r="J8" s="64">
        <f t="shared" si="3"/>
        <v>8</v>
      </c>
      <c r="K8" s="64">
        <f t="shared" si="3"/>
        <v>13</v>
      </c>
      <c r="L8" s="64">
        <f t="shared" si="3"/>
        <v>5</v>
      </c>
      <c r="M8" s="64">
        <f t="shared" si="3"/>
        <v>15</v>
      </c>
      <c r="N8" s="64">
        <f t="shared" si="3"/>
        <v>1</v>
      </c>
      <c r="O8" s="64">
        <f t="shared" si="3"/>
        <v>0</v>
      </c>
      <c r="P8" s="24">
        <f>'RETROSPECTIVE Data collection'!A8</f>
        <v>7</v>
      </c>
      <c r="Q8" s="40">
        <v>4</v>
      </c>
      <c r="R8" s="2">
        <v>5</v>
      </c>
      <c r="S8" s="2">
        <v>5</v>
      </c>
      <c r="T8" s="2">
        <v>5</v>
      </c>
      <c r="U8" s="2">
        <v>4</v>
      </c>
      <c r="V8" s="35">
        <v>5</v>
      </c>
      <c r="W8" s="2">
        <v>4</v>
      </c>
      <c r="X8" s="2">
        <v>8</v>
      </c>
      <c r="Y8" s="2">
        <v>0</v>
      </c>
      <c r="Z8" s="2">
        <v>6</v>
      </c>
      <c r="AA8" s="2">
        <v>0</v>
      </c>
      <c r="AB8" s="40">
        <v>0</v>
      </c>
      <c r="AC8" s="2">
        <v>8</v>
      </c>
      <c r="AD8" s="2">
        <v>0</v>
      </c>
      <c r="AE8" s="2">
        <v>0</v>
      </c>
      <c r="AF8" s="2">
        <v>6</v>
      </c>
      <c r="AG8" s="2">
        <v>6</v>
      </c>
      <c r="AH8" s="2">
        <v>5</v>
      </c>
      <c r="AI8" s="2">
        <v>0</v>
      </c>
      <c r="AJ8" s="2">
        <v>9</v>
      </c>
      <c r="AK8" s="2">
        <v>2</v>
      </c>
      <c r="AL8" s="40">
        <v>2</v>
      </c>
      <c r="AM8" s="2">
        <v>8</v>
      </c>
      <c r="AN8" s="2">
        <v>2</v>
      </c>
      <c r="AO8" s="2">
        <v>6</v>
      </c>
      <c r="AP8" s="2">
        <v>6</v>
      </c>
      <c r="AQ8" s="2">
        <v>5</v>
      </c>
      <c r="AR8" s="2">
        <v>6</v>
      </c>
      <c r="AS8" s="2">
        <v>4</v>
      </c>
      <c r="AT8" s="2">
        <v>6</v>
      </c>
      <c r="AU8" s="2">
        <v>4</v>
      </c>
      <c r="AV8" s="2">
        <v>6</v>
      </c>
      <c r="AW8" s="2">
        <v>7</v>
      </c>
      <c r="AX8" s="2">
        <v>3</v>
      </c>
      <c r="AY8" s="40">
        <v>3</v>
      </c>
      <c r="AZ8" s="2">
        <v>7</v>
      </c>
      <c r="BA8" s="2">
        <v>3</v>
      </c>
      <c r="BB8" s="2">
        <v>3</v>
      </c>
      <c r="BC8" s="2">
        <v>7</v>
      </c>
      <c r="BD8" s="2">
        <v>3</v>
      </c>
      <c r="BE8" s="2">
        <v>0</v>
      </c>
      <c r="BF8" s="2">
        <v>8</v>
      </c>
      <c r="BG8" s="2">
        <v>0</v>
      </c>
      <c r="BH8" s="2">
        <v>8</v>
      </c>
      <c r="BI8" s="2">
        <v>0</v>
      </c>
      <c r="BJ8" s="2">
        <v>8</v>
      </c>
      <c r="BK8" s="2">
        <v>8</v>
      </c>
      <c r="BL8" s="2">
        <v>3</v>
      </c>
      <c r="BM8" s="40">
        <v>0</v>
      </c>
      <c r="BN8" s="2">
        <v>8</v>
      </c>
      <c r="BO8" s="2">
        <v>3</v>
      </c>
      <c r="BP8" s="2">
        <v>8</v>
      </c>
      <c r="BQ8" s="2">
        <v>3</v>
      </c>
      <c r="BR8" s="2">
        <v>0</v>
      </c>
      <c r="BS8" s="2">
        <v>8</v>
      </c>
      <c r="BT8" s="2">
        <v>0</v>
      </c>
      <c r="BU8" s="2">
        <v>8</v>
      </c>
      <c r="BV8" s="2">
        <v>0</v>
      </c>
      <c r="BW8" s="2">
        <v>8</v>
      </c>
      <c r="BX8" s="2">
        <v>0</v>
      </c>
      <c r="BY8" s="2">
        <v>0</v>
      </c>
      <c r="BZ8" s="2">
        <v>8</v>
      </c>
      <c r="CA8" s="2">
        <v>3</v>
      </c>
      <c r="CB8" s="40">
        <v>0</v>
      </c>
      <c r="CC8" s="2">
        <v>8</v>
      </c>
      <c r="CD8" s="2">
        <v>3</v>
      </c>
      <c r="CE8" s="2">
        <v>8</v>
      </c>
      <c r="CF8" s="2">
        <v>3</v>
      </c>
      <c r="CG8" s="2">
        <v>5</v>
      </c>
      <c r="CH8" s="2">
        <v>3</v>
      </c>
      <c r="CI8" s="2">
        <v>6</v>
      </c>
      <c r="CJ8" s="2">
        <v>3</v>
      </c>
      <c r="CK8" s="2">
        <v>6</v>
      </c>
      <c r="CL8" s="2">
        <v>3</v>
      </c>
      <c r="CM8" s="2">
        <v>0</v>
      </c>
      <c r="CN8" s="2">
        <v>7</v>
      </c>
      <c r="CO8" s="2">
        <v>3</v>
      </c>
      <c r="CP8" s="40">
        <v>0</v>
      </c>
      <c r="CQ8" s="2">
        <v>0</v>
      </c>
      <c r="CR8" s="2">
        <v>7</v>
      </c>
      <c r="CS8" s="2">
        <v>3</v>
      </c>
      <c r="CT8" s="2">
        <v>5</v>
      </c>
      <c r="CU8" s="2">
        <v>3</v>
      </c>
      <c r="CV8" s="2">
        <v>6</v>
      </c>
      <c r="CW8" s="2">
        <v>3</v>
      </c>
      <c r="CX8" s="2">
        <v>6</v>
      </c>
      <c r="CY8" s="2">
        <v>3</v>
      </c>
      <c r="CZ8" s="2">
        <v>6</v>
      </c>
      <c r="DA8" s="2">
        <v>0</v>
      </c>
    </row>
    <row r="9" spans="1:316" x14ac:dyDescent="0.15">
      <c r="A9" s="32">
        <f t="shared" si="0"/>
        <v>0</v>
      </c>
      <c r="B9" s="33">
        <f t="array" ref="B9">MODE(IF(Q9:AAN9&lt;&gt;0,Q9:AAN9))</f>
        <v>4</v>
      </c>
      <c r="C9" s="29">
        <f t="shared" si="1"/>
        <v>0.89743589743589747</v>
      </c>
      <c r="D9" s="30">
        <f t="shared" si="2"/>
        <v>5</v>
      </c>
      <c r="E9" s="64">
        <f t="shared" si="4"/>
        <v>32</v>
      </c>
      <c r="F9" s="64">
        <f t="shared" si="3"/>
        <v>0</v>
      </c>
      <c r="G9" s="64">
        <f t="shared" si="3"/>
        <v>0</v>
      </c>
      <c r="H9" s="64">
        <f t="shared" si="3"/>
        <v>0</v>
      </c>
      <c r="I9" s="64">
        <f t="shared" si="3"/>
        <v>3</v>
      </c>
      <c r="J9" s="64">
        <f t="shared" si="3"/>
        <v>2</v>
      </c>
      <c r="K9" s="64">
        <f t="shared" si="3"/>
        <v>1</v>
      </c>
      <c r="L9" s="64">
        <f t="shared" si="3"/>
        <v>1</v>
      </c>
      <c r="M9" s="64">
        <f t="shared" si="3"/>
        <v>0</v>
      </c>
      <c r="N9" s="64">
        <f t="shared" si="3"/>
        <v>0</v>
      </c>
      <c r="O9" s="64">
        <f t="shared" si="3"/>
        <v>0</v>
      </c>
      <c r="P9" s="24">
        <f>'RETROSPECTIVE Data collection'!A9</f>
        <v>8</v>
      </c>
      <c r="Q9" s="40">
        <v>0</v>
      </c>
      <c r="R9" s="2">
        <v>0</v>
      </c>
      <c r="S9" s="40">
        <v>4</v>
      </c>
      <c r="T9" s="2">
        <v>0</v>
      </c>
      <c r="U9" s="2">
        <v>0</v>
      </c>
      <c r="V9" s="37">
        <v>0</v>
      </c>
      <c r="W9" s="2">
        <v>4</v>
      </c>
      <c r="X9" s="40">
        <v>0</v>
      </c>
      <c r="Y9" s="2">
        <v>4</v>
      </c>
      <c r="Z9" s="2">
        <v>0</v>
      </c>
      <c r="AA9" s="40">
        <v>0</v>
      </c>
      <c r="AB9" s="2">
        <v>0</v>
      </c>
      <c r="AC9" s="2">
        <v>5</v>
      </c>
      <c r="AD9" s="2">
        <v>0</v>
      </c>
      <c r="AE9" s="2">
        <v>0</v>
      </c>
      <c r="AF9" s="2">
        <v>0</v>
      </c>
      <c r="AG9" s="2">
        <v>7</v>
      </c>
      <c r="AH9" s="40">
        <v>0</v>
      </c>
      <c r="AI9" s="2">
        <v>0</v>
      </c>
      <c r="AJ9" s="2">
        <v>0</v>
      </c>
      <c r="AK9" s="2">
        <v>5</v>
      </c>
      <c r="AL9" s="2">
        <v>0</v>
      </c>
      <c r="AM9" s="2">
        <v>0</v>
      </c>
      <c r="AN9" s="2">
        <v>0</v>
      </c>
      <c r="AO9" s="40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40">
        <v>0</v>
      </c>
      <c r="AV9" s="2">
        <v>0</v>
      </c>
      <c r="AW9" s="2">
        <v>0</v>
      </c>
      <c r="AX9" s="2">
        <v>0</v>
      </c>
      <c r="AY9" s="2">
        <v>0</v>
      </c>
      <c r="AZ9" s="2">
        <v>6</v>
      </c>
      <c r="BA9" s="2">
        <v>0</v>
      </c>
      <c r="BB9" s="2">
        <v>0</v>
      </c>
      <c r="BC9" s="38">
        <v>0</v>
      </c>
    </row>
    <row r="10" spans="1:316" x14ac:dyDescent="0.15">
      <c r="A10" s="32">
        <f t="shared" si="0"/>
        <v>0</v>
      </c>
      <c r="B10" s="33">
        <f t="array" ref="B10">MODE(IF(Q10:AAN10&lt;&gt;0,Q10:AAN10))</f>
        <v>6</v>
      </c>
      <c r="C10" s="29">
        <f t="shared" si="1"/>
        <v>0.55813953488372092</v>
      </c>
      <c r="D10" s="30">
        <f t="shared" si="2"/>
        <v>6</v>
      </c>
      <c r="E10" s="64">
        <f t="shared" si="4"/>
        <v>39</v>
      </c>
      <c r="F10" s="64">
        <f t="shared" si="3"/>
        <v>0</v>
      </c>
      <c r="G10" s="64">
        <f t="shared" si="3"/>
        <v>0</v>
      </c>
      <c r="H10" s="64">
        <f t="shared" si="3"/>
        <v>0</v>
      </c>
      <c r="I10" s="64">
        <f t="shared" si="3"/>
        <v>0</v>
      </c>
      <c r="J10" s="64">
        <f t="shared" si="3"/>
        <v>0</v>
      </c>
      <c r="K10" s="64">
        <f t="shared" si="3"/>
        <v>4</v>
      </c>
      <c r="L10" s="64">
        <f t="shared" si="3"/>
        <v>0</v>
      </c>
      <c r="M10" s="64">
        <f t="shared" si="3"/>
        <v>0</v>
      </c>
      <c r="N10" s="64">
        <f t="shared" si="3"/>
        <v>0</v>
      </c>
      <c r="O10" s="64">
        <f t="shared" si="3"/>
        <v>0</v>
      </c>
      <c r="P10" s="24">
        <f>'RETROSPECTIVE Data collection'!A10</f>
        <v>9</v>
      </c>
      <c r="Q10" s="40">
        <v>0</v>
      </c>
      <c r="R10" s="2">
        <v>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40">
        <v>0</v>
      </c>
      <c r="Y10" s="2">
        <v>0</v>
      </c>
      <c r="Z10" s="2">
        <v>0</v>
      </c>
      <c r="AA10" s="2">
        <v>0</v>
      </c>
      <c r="AB10" s="40">
        <v>0</v>
      </c>
      <c r="AC10" s="2">
        <v>0</v>
      </c>
      <c r="AD10" s="2">
        <v>0</v>
      </c>
      <c r="AE10" s="40">
        <v>0</v>
      </c>
      <c r="AF10" s="2">
        <v>0</v>
      </c>
      <c r="AG10" s="2">
        <v>0</v>
      </c>
      <c r="AH10" s="2">
        <v>0</v>
      </c>
      <c r="AI10" s="2">
        <v>0</v>
      </c>
      <c r="AJ10" s="40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6</v>
      </c>
      <c r="AQ10" s="2">
        <v>0</v>
      </c>
      <c r="AR10" s="2">
        <v>0</v>
      </c>
      <c r="AS10" s="40">
        <v>0</v>
      </c>
      <c r="AT10" s="2">
        <v>0</v>
      </c>
      <c r="AU10" s="2">
        <v>0</v>
      </c>
      <c r="AV10" s="2">
        <v>0</v>
      </c>
      <c r="AW10" s="2">
        <v>0</v>
      </c>
      <c r="AX10" s="2">
        <v>6</v>
      </c>
      <c r="AY10" s="2">
        <v>0</v>
      </c>
      <c r="AZ10" s="2">
        <v>0</v>
      </c>
      <c r="BA10" s="40">
        <v>0</v>
      </c>
      <c r="BB10" s="2">
        <v>0</v>
      </c>
      <c r="BC10" s="2">
        <v>0</v>
      </c>
      <c r="BD10" s="2">
        <v>0</v>
      </c>
      <c r="BE10" s="2">
        <v>0</v>
      </c>
      <c r="BF10" s="2">
        <v>6</v>
      </c>
      <c r="BG10" s="2">
        <v>0</v>
      </c>
    </row>
    <row r="11" spans="1:316" x14ac:dyDescent="0.15">
      <c r="A11" s="32">
        <f t="shared" si="0"/>
        <v>0</v>
      </c>
      <c r="B11" s="33">
        <f t="array" ref="B11">MODE(IF(Q11:AAN11&lt;&gt;0,Q11:AAN11))</f>
        <v>2</v>
      </c>
      <c r="C11" s="29">
        <f t="shared" si="1"/>
        <v>2.0744680851063828</v>
      </c>
      <c r="D11" s="30">
        <f t="shared" si="2"/>
        <v>3.9</v>
      </c>
      <c r="E11" s="64">
        <f t="shared" si="4"/>
        <v>44</v>
      </c>
      <c r="F11" s="64">
        <f t="shared" si="3"/>
        <v>1</v>
      </c>
      <c r="G11" s="64">
        <f t="shared" si="3"/>
        <v>24</v>
      </c>
      <c r="H11" s="64">
        <f t="shared" si="3"/>
        <v>1</v>
      </c>
      <c r="I11" s="64">
        <f t="shared" si="3"/>
        <v>1</v>
      </c>
      <c r="J11" s="64">
        <f t="shared" si="3"/>
        <v>9</v>
      </c>
      <c r="K11" s="64">
        <f t="shared" si="3"/>
        <v>4</v>
      </c>
      <c r="L11" s="64">
        <f t="shared" si="3"/>
        <v>10</v>
      </c>
      <c r="M11" s="64">
        <f t="shared" si="3"/>
        <v>0</v>
      </c>
      <c r="N11" s="64">
        <f t="shared" si="3"/>
        <v>0</v>
      </c>
      <c r="O11" s="64">
        <f t="shared" si="3"/>
        <v>0</v>
      </c>
      <c r="P11" s="24">
        <f>'RETROSPECTIVE Data collection'!A11</f>
        <v>10</v>
      </c>
      <c r="Q11" s="40">
        <v>0</v>
      </c>
      <c r="R11" s="2">
        <v>0</v>
      </c>
      <c r="S11" s="2">
        <v>0</v>
      </c>
      <c r="T11" s="2">
        <v>0</v>
      </c>
      <c r="U11" s="2">
        <v>7</v>
      </c>
      <c r="V11" s="2">
        <v>0</v>
      </c>
      <c r="W11" s="2">
        <v>0</v>
      </c>
      <c r="X11" s="2">
        <v>0</v>
      </c>
      <c r="Y11" s="40">
        <v>0</v>
      </c>
      <c r="Z11" s="38">
        <v>0</v>
      </c>
      <c r="AA11" s="2">
        <v>0</v>
      </c>
      <c r="AB11" s="2">
        <v>6</v>
      </c>
      <c r="AC11" s="2">
        <v>0</v>
      </c>
      <c r="AD11" s="40">
        <v>0</v>
      </c>
      <c r="AE11" s="2">
        <v>0</v>
      </c>
      <c r="AF11" s="2">
        <v>0</v>
      </c>
      <c r="AG11" s="2">
        <v>2</v>
      </c>
      <c r="AH11" s="2">
        <v>6</v>
      </c>
      <c r="AI11" s="2">
        <v>2</v>
      </c>
      <c r="AJ11" s="2">
        <v>2</v>
      </c>
      <c r="AK11" s="2">
        <v>0</v>
      </c>
      <c r="AL11" s="40">
        <v>0</v>
      </c>
      <c r="AM11" s="2">
        <v>5</v>
      </c>
      <c r="AN11" s="2">
        <v>2</v>
      </c>
      <c r="AO11" s="2">
        <v>6</v>
      </c>
      <c r="AP11" s="2">
        <v>2</v>
      </c>
      <c r="AQ11" s="2">
        <v>5</v>
      </c>
      <c r="AR11" s="2">
        <v>2</v>
      </c>
      <c r="AS11" s="2">
        <v>5</v>
      </c>
      <c r="AT11" s="2">
        <v>2</v>
      </c>
      <c r="AU11" s="40">
        <v>2</v>
      </c>
      <c r="AV11" s="2">
        <v>2</v>
      </c>
      <c r="AW11" s="2">
        <v>0</v>
      </c>
      <c r="AX11" s="2">
        <v>7</v>
      </c>
      <c r="AY11" s="2">
        <v>0</v>
      </c>
      <c r="AZ11" s="2">
        <v>0</v>
      </c>
      <c r="BA11" s="2">
        <v>7</v>
      </c>
      <c r="BB11" s="2">
        <v>2</v>
      </c>
      <c r="BC11" s="2">
        <v>7</v>
      </c>
      <c r="BD11" s="2">
        <v>2</v>
      </c>
      <c r="BE11" s="40">
        <v>0</v>
      </c>
      <c r="BF11" s="2">
        <v>0</v>
      </c>
      <c r="BG11" s="2">
        <v>0</v>
      </c>
      <c r="BH11" s="2">
        <v>4</v>
      </c>
      <c r="BI11" s="2">
        <v>0</v>
      </c>
      <c r="BJ11" s="2">
        <v>0</v>
      </c>
      <c r="BK11" s="2">
        <v>5</v>
      </c>
      <c r="BL11" s="2">
        <v>0</v>
      </c>
      <c r="BM11" s="2">
        <v>2</v>
      </c>
      <c r="BN11" s="2">
        <v>7</v>
      </c>
      <c r="BO11" s="2">
        <v>2</v>
      </c>
      <c r="BP11" s="40">
        <v>0</v>
      </c>
      <c r="BQ11" s="2">
        <v>0</v>
      </c>
      <c r="BR11" s="2">
        <v>7</v>
      </c>
      <c r="BS11" s="2">
        <v>0</v>
      </c>
      <c r="BT11" s="2">
        <v>2</v>
      </c>
      <c r="BU11" s="2">
        <v>7</v>
      </c>
      <c r="BV11" s="2">
        <v>2</v>
      </c>
      <c r="BW11" s="2">
        <v>2</v>
      </c>
      <c r="BX11" s="2">
        <v>5</v>
      </c>
      <c r="BY11" s="2">
        <v>2</v>
      </c>
      <c r="BZ11" s="2">
        <v>2</v>
      </c>
      <c r="CA11" s="2">
        <v>5</v>
      </c>
      <c r="CB11" s="2">
        <v>2</v>
      </c>
      <c r="CC11" s="40">
        <v>0</v>
      </c>
      <c r="CD11" s="2">
        <v>0</v>
      </c>
      <c r="CE11" s="2">
        <v>5</v>
      </c>
      <c r="CF11" s="2">
        <v>2</v>
      </c>
      <c r="CG11" s="2">
        <v>2</v>
      </c>
      <c r="CH11" s="2">
        <v>2</v>
      </c>
      <c r="CI11" s="2">
        <v>7</v>
      </c>
      <c r="CJ11" s="2">
        <v>2</v>
      </c>
      <c r="CK11" s="40">
        <v>0</v>
      </c>
      <c r="CL11" s="2">
        <v>0</v>
      </c>
      <c r="CM11" s="2">
        <v>0</v>
      </c>
      <c r="CN11" s="2">
        <v>5</v>
      </c>
      <c r="CO11" s="2">
        <v>0</v>
      </c>
      <c r="CP11" s="2">
        <v>0</v>
      </c>
      <c r="CQ11" s="2">
        <v>0</v>
      </c>
      <c r="CR11" s="2">
        <v>7</v>
      </c>
      <c r="CS11" s="40">
        <v>3</v>
      </c>
      <c r="CT11" s="2">
        <v>0</v>
      </c>
      <c r="CU11" s="2">
        <v>0</v>
      </c>
      <c r="CV11" s="2">
        <v>6</v>
      </c>
      <c r="CW11" s="2">
        <v>2</v>
      </c>
      <c r="CX11" s="2">
        <v>0</v>
      </c>
      <c r="CY11" s="40">
        <v>0</v>
      </c>
      <c r="CZ11" s="2">
        <v>0</v>
      </c>
      <c r="DA11" s="2">
        <v>1</v>
      </c>
      <c r="DB11" s="2">
        <v>5</v>
      </c>
      <c r="DC11" s="2">
        <v>0</v>
      </c>
      <c r="DD11" s="2">
        <v>7</v>
      </c>
      <c r="DE11" s="2">
        <v>0</v>
      </c>
      <c r="DF11" s="2">
        <v>0</v>
      </c>
    </row>
    <row r="12" spans="1:316" x14ac:dyDescent="0.15">
      <c r="A12" s="32">
        <f>MODE(Z12:AAM12)</f>
        <v>0</v>
      </c>
      <c r="B12" s="33">
        <f t="array" ref="B12">MODE(IF(Z12:AAN12&lt;&gt;0,Z12:AAN12))</f>
        <v>2</v>
      </c>
      <c r="C12" s="29">
        <f t="shared" si="1"/>
        <v>3.360655737704918</v>
      </c>
      <c r="D12" s="30">
        <f t="shared" si="2"/>
        <v>5.125</v>
      </c>
      <c r="E12" s="64">
        <f t="shared" si="4"/>
        <v>21</v>
      </c>
      <c r="F12" s="64">
        <f t="shared" si="3"/>
        <v>3</v>
      </c>
      <c r="G12" s="64">
        <f t="shared" si="3"/>
        <v>11</v>
      </c>
      <c r="H12" s="64">
        <f t="shared" si="3"/>
        <v>0</v>
      </c>
      <c r="I12" s="64">
        <f t="shared" si="3"/>
        <v>0</v>
      </c>
      <c r="J12" s="64">
        <f t="shared" si="3"/>
        <v>4</v>
      </c>
      <c r="K12" s="64">
        <f t="shared" si="3"/>
        <v>6</v>
      </c>
      <c r="L12" s="64">
        <f t="shared" si="3"/>
        <v>5</v>
      </c>
      <c r="M12" s="64">
        <f t="shared" si="3"/>
        <v>10</v>
      </c>
      <c r="N12" s="64">
        <f t="shared" si="3"/>
        <v>1</v>
      </c>
      <c r="O12" s="64">
        <f t="shared" si="3"/>
        <v>0</v>
      </c>
      <c r="P12" s="24">
        <f>'RETROSPECTIVE Data collection'!A12</f>
        <v>11</v>
      </c>
      <c r="Q12" s="40">
        <v>1</v>
      </c>
      <c r="R12" s="2">
        <v>6</v>
      </c>
      <c r="S12" s="2">
        <v>1</v>
      </c>
      <c r="T12" s="2">
        <v>1</v>
      </c>
      <c r="U12" s="2">
        <v>6</v>
      </c>
      <c r="V12" s="2">
        <v>6</v>
      </c>
      <c r="W12" s="2">
        <v>0</v>
      </c>
      <c r="X12" s="2">
        <v>0</v>
      </c>
      <c r="Y12" s="2">
        <v>6</v>
      </c>
      <c r="Z12" s="40">
        <v>6</v>
      </c>
      <c r="AA12" s="2">
        <v>0</v>
      </c>
      <c r="AB12" s="2">
        <v>8</v>
      </c>
      <c r="AC12" s="2">
        <v>0</v>
      </c>
      <c r="AD12" s="2">
        <v>0</v>
      </c>
      <c r="AE12" s="2">
        <v>8</v>
      </c>
      <c r="AF12" s="2">
        <v>0</v>
      </c>
      <c r="AG12" s="2">
        <v>0</v>
      </c>
      <c r="AH12" s="2">
        <v>8</v>
      </c>
      <c r="AI12" s="37">
        <v>0</v>
      </c>
      <c r="AJ12" s="2">
        <v>0</v>
      </c>
      <c r="AK12" s="2">
        <v>8</v>
      </c>
      <c r="AL12" s="2">
        <v>2</v>
      </c>
      <c r="AM12" s="40">
        <v>0</v>
      </c>
      <c r="AN12" s="2">
        <v>0</v>
      </c>
      <c r="AO12" s="2">
        <v>9</v>
      </c>
      <c r="AP12" s="2">
        <v>2</v>
      </c>
      <c r="AQ12" s="2">
        <v>0</v>
      </c>
      <c r="AR12" s="2">
        <v>8</v>
      </c>
      <c r="AS12" s="2">
        <v>2</v>
      </c>
      <c r="AT12" s="2">
        <v>7</v>
      </c>
      <c r="AU12" s="2">
        <v>0</v>
      </c>
      <c r="AV12" s="2">
        <v>7</v>
      </c>
      <c r="AW12" s="2">
        <v>2</v>
      </c>
      <c r="AX12" s="40">
        <v>0</v>
      </c>
      <c r="AY12" s="2">
        <v>7</v>
      </c>
      <c r="AZ12" s="2">
        <v>2</v>
      </c>
      <c r="BA12" s="2">
        <v>0</v>
      </c>
      <c r="BB12" s="2">
        <v>7</v>
      </c>
      <c r="BC12" s="2">
        <v>2</v>
      </c>
      <c r="BD12" s="2">
        <v>6</v>
      </c>
      <c r="BE12" s="2">
        <v>2</v>
      </c>
      <c r="BF12" s="2">
        <v>2</v>
      </c>
      <c r="BG12" s="2">
        <v>0</v>
      </c>
      <c r="BH12" s="2">
        <v>2</v>
      </c>
      <c r="BI12" s="2">
        <v>5</v>
      </c>
      <c r="BJ12" s="40">
        <v>5</v>
      </c>
      <c r="BK12" s="2">
        <v>5</v>
      </c>
      <c r="BL12" s="2">
        <v>8</v>
      </c>
      <c r="BM12" s="2">
        <v>0</v>
      </c>
      <c r="BN12" s="2">
        <v>8</v>
      </c>
      <c r="BO12" s="2">
        <v>0</v>
      </c>
      <c r="BP12" s="2">
        <v>0</v>
      </c>
      <c r="BQ12" s="38">
        <v>5</v>
      </c>
      <c r="BR12" s="40">
        <v>8</v>
      </c>
      <c r="BS12" s="2">
        <v>2</v>
      </c>
      <c r="BT12" s="2">
        <v>2</v>
      </c>
      <c r="BU12" s="2">
        <v>0</v>
      </c>
      <c r="BV12" s="2">
        <v>7</v>
      </c>
      <c r="BW12" s="2">
        <v>0</v>
      </c>
      <c r="BX12" s="2">
        <v>8</v>
      </c>
      <c r="BY12" s="2">
        <v>8</v>
      </c>
    </row>
    <row r="13" spans="1:316" x14ac:dyDescent="0.15">
      <c r="A13" s="32">
        <f t="shared" si="0"/>
        <v>0</v>
      </c>
      <c r="B13" s="33">
        <f t="array" ref="B13">MODE(IF(Q13:AAN13&lt;&gt;0,Q13:AAN13))</f>
        <v>8</v>
      </c>
      <c r="C13" s="29">
        <f t="shared" si="1"/>
        <v>1.323076923076923</v>
      </c>
      <c r="D13" s="30">
        <f t="shared" si="2"/>
        <v>5.7333333333333334</v>
      </c>
      <c r="E13" s="64">
        <f t="shared" si="4"/>
        <v>50</v>
      </c>
      <c r="F13" s="64">
        <f t="shared" si="3"/>
        <v>0</v>
      </c>
      <c r="G13" s="64">
        <f t="shared" si="3"/>
        <v>3</v>
      </c>
      <c r="H13" s="64">
        <f t="shared" si="3"/>
        <v>1</v>
      </c>
      <c r="I13" s="64">
        <f t="shared" si="3"/>
        <v>0</v>
      </c>
      <c r="J13" s="64">
        <f t="shared" si="3"/>
        <v>2</v>
      </c>
      <c r="K13" s="64">
        <f t="shared" si="3"/>
        <v>2</v>
      </c>
      <c r="L13" s="64">
        <f t="shared" si="3"/>
        <v>1</v>
      </c>
      <c r="M13" s="64">
        <f t="shared" si="3"/>
        <v>6</v>
      </c>
      <c r="N13" s="64">
        <f t="shared" si="3"/>
        <v>0</v>
      </c>
      <c r="O13" s="64">
        <f t="shared" si="3"/>
        <v>0</v>
      </c>
      <c r="P13" s="24">
        <f>'RETROSPECTIVE Data collection'!A13</f>
        <v>12</v>
      </c>
      <c r="Q13" s="40">
        <v>0</v>
      </c>
      <c r="R13" s="2">
        <v>0</v>
      </c>
      <c r="S13" s="2">
        <v>0</v>
      </c>
      <c r="T13" s="38">
        <v>8</v>
      </c>
      <c r="U13" s="40">
        <v>0</v>
      </c>
      <c r="V13" s="2">
        <v>7</v>
      </c>
      <c r="W13" s="40">
        <v>0</v>
      </c>
      <c r="X13" s="2">
        <v>0</v>
      </c>
      <c r="Y13" s="2">
        <v>0</v>
      </c>
      <c r="Z13" s="2">
        <v>0</v>
      </c>
      <c r="AA13" s="2">
        <v>8</v>
      </c>
      <c r="AB13" s="2">
        <v>0</v>
      </c>
      <c r="AC13" s="40">
        <v>0</v>
      </c>
      <c r="AD13" s="2">
        <v>0</v>
      </c>
      <c r="AE13" s="2">
        <v>0</v>
      </c>
      <c r="AF13" s="2">
        <v>0</v>
      </c>
      <c r="AG13" s="2">
        <v>0</v>
      </c>
      <c r="AH13" s="40">
        <v>0</v>
      </c>
      <c r="AI13" s="2">
        <v>0</v>
      </c>
      <c r="AJ13" s="2">
        <v>0</v>
      </c>
      <c r="AK13" s="40">
        <v>2</v>
      </c>
      <c r="AL13" s="2">
        <v>6</v>
      </c>
      <c r="AM13" s="40">
        <v>6</v>
      </c>
      <c r="AN13" s="2">
        <v>0</v>
      </c>
      <c r="AO13" s="2">
        <v>0</v>
      </c>
      <c r="AP13" s="2">
        <v>0</v>
      </c>
      <c r="AQ13" s="2">
        <v>2</v>
      </c>
      <c r="AR13" s="2">
        <v>5</v>
      </c>
      <c r="AS13" s="40">
        <v>5</v>
      </c>
      <c r="AT13" s="2">
        <v>2</v>
      </c>
      <c r="AU13" s="2">
        <v>0</v>
      </c>
      <c r="AV13" s="40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8</v>
      </c>
      <c r="BC13" s="2">
        <v>0</v>
      </c>
      <c r="BD13" s="40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8</v>
      </c>
      <c r="BK13" s="2">
        <v>0</v>
      </c>
      <c r="BL13" s="40">
        <v>0</v>
      </c>
      <c r="BM13" s="2">
        <v>0</v>
      </c>
      <c r="BN13" s="2">
        <v>8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8</v>
      </c>
      <c r="BU13" s="2">
        <v>0</v>
      </c>
      <c r="BV13" s="40">
        <v>0</v>
      </c>
      <c r="BW13" s="2">
        <v>0</v>
      </c>
      <c r="BX13" s="2">
        <v>0</v>
      </c>
      <c r="BY13" s="2">
        <v>3</v>
      </c>
      <c r="BZ13" s="2">
        <v>0</v>
      </c>
      <c r="CA13" s="2">
        <v>0</v>
      </c>
      <c r="CB13" s="2">
        <v>0</v>
      </c>
      <c r="CC13" s="2">
        <v>0</v>
      </c>
    </row>
    <row r="14" spans="1:316" x14ac:dyDescent="0.15">
      <c r="A14" s="32">
        <f t="shared" si="0"/>
        <v>0</v>
      </c>
      <c r="B14" s="33">
        <f t="array" ref="B14">MODE(IF(Q14:AAN14&lt;&gt;0,Q14:AAN14))</f>
        <v>8</v>
      </c>
      <c r="C14" s="29">
        <f t="shared" si="1"/>
        <v>3.5681818181818183</v>
      </c>
      <c r="D14" s="30">
        <f t="shared" si="2"/>
        <v>7.1363636363636367</v>
      </c>
      <c r="E14" s="64">
        <f t="shared" si="4"/>
        <v>22</v>
      </c>
      <c r="F14" s="64">
        <f t="shared" si="3"/>
        <v>0</v>
      </c>
      <c r="G14" s="64">
        <f t="shared" si="3"/>
        <v>1</v>
      </c>
      <c r="H14" s="64">
        <f t="shared" si="3"/>
        <v>0</v>
      </c>
      <c r="I14" s="64">
        <f t="shared" si="3"/>
        <v>0</v>
      </c>
      <c r="J14" s="64">
        <f t="shared" si="3"/>
        <v>3</v>
      </c>
      <c r="K14" s="64">
        <f t="shared" si="3"/>
        <v>1</v>
      </c>
      <c r="L14" s="64">
        <f t="shared" si="3"/>
        <v>3</v>
      </c>
      <c r="M14" s="64">
        <f t="shared" si="3"/>
        <v>13</v>
      </c>
      <c r="N14" s="64">
        <f t="shared" si="3"/>
        <v>1</v>
      </c>
      <c r="O14" s="64">
        <f t="shared" si="3"/>
        <v>0</v>
      </c>
      <c r="P14" s="24">
        <f>'RETROSPECTIVE Data collection'!A14</f>
        <v>13</v>
      </c>
      <c r="Q14" s="40">
        <v>8</v>
      </c>
      <c r="R14" s="38">
        <v>0</v>
      </c>
      <c r="S14" s="38">
        <v>0</v>
      </c>
      <c r="T14" s="38">
        <v>0</v>
      </c>
      <c r="U14" s="38">
        <v>8</v>
      </c>
      <c r="V14" s="38">
        <v>0</v>
      </c>
      <c r="W14" s="38">
        <v>6</v>
      </c>
      <c r="X14" s="38">
        <v>7</v>
      </c>
      <c r="Y14" s="38">
        <v>7</v>
      </c>
      <c r="Z14" s="40">
        <v>0</v>
      </c>
      <c r="AA14" s="38">
        <v>0</v>
      </c>
      <c r="AB14" s="38">
        <v>0</v>
      </c>
      <c r="AC14" s="38">
        <v>8</v>
      </c>
      <c r="AD14" s="38">
        <v>0</v>
      </c>
      <c r="AE14" s="40">
        <v>0</v>
      </c>
      <c r="AF14" s="38">
        <v>0</v>
      </c>
      <c r="AG14" s="38">
        <v>7</v>
      </c>
      <c r="AH14" s="38">
        <v>8</v>
      </c>
      <c r="AI14" s="38">
        <v>2</v>
      </c>
      <c r="AJ14" s="38">
        <v>8</v>
      </c>
      <c r="AK14" s="38">
        <v>8</v>
      </c>
      <c r="AL14" s="40">
        <v>8</v>
      </c>
      <c r="AM14" s="38">
        <v>5</v>
      </c>
      <c r="AN14" s="38">
        <v>9</v>
      </c>
      <c r="AO14" s="38">
        <v>0</v>
      </c>
      <c r="AP14" s="38">
        <v>0</v>
      </c>
      <c r="AQ14" s="38">
        <v>0</v>
      </c>
      <c r="AR14" s="38">
        <v>8</v>
      </c>
      <c r="AS14" s="38">
        <v>0</v>
      </c>
      <c r="AT14" s="40">
        <v>0</v>
      </c>
      <c r="AU14" s="38">
        <v>0</v>
      </c>
      <c r="AV14" s="38">
        <v>0</v>
      </c>
      <c r="AW14" s="38">
        <v>8</v>
      </c>
      <c r="AX14" s="38">
        <v>0</v>
      </c>
      <c r="AY14" s="38">
        <v>0</v>
      </c>
      <c r="AZ14" s="40">
        <v>8</v>
      </c>
      <c r="BA14" s="38">
        <v>0</v>
      </c>
      <c r="BB14" s="40">
        <v>0</v>
      </c>
      <c r="BC14" s="38">
        <v>0</v>
      </c>
      <c r="BD14" s="38">
        <v>8</v>
      </c>
      <c r="BE14" s="38">
        <v>8</v>
      </c>
      <c r="BF14" s="38">
        <v>5</v>
      </c>
      <c r="BG14" s="38">
        <v>5</v>
      </c>
      <c r="BH14" s="2">
        <v>8</v>
      </c>
    </row>
    <row r="15" spans="1:316" x14ac:dyDescent="0.15">
      <c r="A15" s="32">
        <f t="shared" si="0"/>
        <v>0</v>
      </c>
      <c r="B15" s="33">
        <f t="array" ref="B15">MODE(IF(Q15:AAN15&lt;&gt;0,Q15:AAN15))</f>
        <v>8</v>
      </c>
      <c r="C15" s="29">
        <f t="shared" si="1"/>
        <v>3.1666666666666665</v>
      </c>
      <c r="D15" s="30">
        <f t="shared" si="2"/>
        <v>6.7857142857142856</v>
      </c>
      <c r="E15" s="64">
        <f t="shared" si="4"/>
        <v>16</v>
      </c>
      <c r="F15" s="64">
        <f t="shared" si="3"/>
        <v>0</v>
      </c>
      <c r="G15" s="64">
        <f t="shared" si="3"/>
        <v>2</v>
      </c>
      <c r="H15" s="64">
        <f t="shared" si="3"/>
        <v>0</v>
      </c>
      <c r="I15" s="64">
        <f t="shared" si="3"/>
        <v>0</v>
      </c>
      <c r="J15" s="64">
        <f t="shared" si="3"/>
        <v>1</v>
      </c>
      <c r="K15" s="64">
        <f t="shared" si="3"/>
        <v>1</v>
      </c>
      <c r="L15" s="64">
        <f t="shared" si="3"/>
        <v>0</v>
      </c>
      <c r="M15" s="64">
        <f t="shared" si="3"/>
        <v>10</v>
      </c>
      <c r="N15" s="64">
        <f t="shared" si="3"/>
        <v>0</v>
      </c>
      <c r="O15" s="64">
        <f t="shared" si="3"/>
        <v>0</v>
      </c>
      <c r="P15" s="24">
        <f>'RETROSPECTIVE Data collection'!A15</f>
        <v>14</v>
      </c>
      <c r="Q15" s="40">
        <v>0</v>
      </c>
      <c r="R15" s="2">
        <v>0</v>
      </c>
      <c r="S15" s="2">
        <v>2</v>
      </c>
      <c r="T15" s="2">
        <v>0</v>
      </c>
      <c r="U15" s="2">
        <v>0</v>
      </c>
      <c r="V15" s="2">
        <v>5</v>
      </c>
      <c r="W15" s="2">
        <v>8</v>
      </c>
      <c r="X15" s="40">
        <v>2</v>
      </c>
      <c r="Y15" s="2">
        <v>8</v>
      </c>
      <c r="Z15" s="2">
        <v>8</v>
      </c>
      <c r="AA15" s="2">
        <v>0</v>
      </c>
      <c r="AB15" s="2">
        <v>8</v>
      </c>
      <c r="AC15" s="2">
        <v>0</v>
      </c>
      <c r="AD15" s="2">
        <v>8</v>
      </c>
      <c r="AE15" s="2">
        <v>0</v>
      </c>
      <c r="AF15" s="2">
        <v>8</v>
      </c>
      <c r="AG15" s="40">
        <v>0</v>
      </c>
      <c r="AH15" s="2">
        <v>0</v>
      </c>
      <c r="AI15" s="2">
        <v>0</v>
      </c>
      <c r="AJ15" s="2">
        <v>6</v>
      </c>
      <c r="AK15" s="2">
        <v>0</v>
      </c>
      <c r="AL15" s="2">
        <v>8</v>
      </c>
      <c r="AM15" s="40">
        <v>0</v>
      </c>
      <c r="AN15" s="2">
        <v>8</v>
      </c>
      <c r="AO15" s="2">
        <v>0</v>
      </c>
      <c r="AP15" s="2">
        <v>8</v>
      </c>
      <c r="AQ15" s="2">
        <v>0</v>
      </c>
      <c r="AR15" s="2">
        <v>0</v>
      </c>
      <c r="AS15" s="2">
        <v>8</v>
      </c>
      <c r="AT15" s="2">
        <v>0</v>
      </c>
    </row>
    <row r="16" spans="1:316" x14ac:dyDescent="0.15">
      <c r="A16" s="32">
        <f t="shared" si="0"/>
        <v>0</v>
      </c>
      <c r="B16" s="33">
        <f t="array" ref="B16">MODE(IF(Q16:AAN16&lt;&gt;0,Q16:AAN16))</f>
        <v>8</v>
      </c>
      <c r="C16" s="29">
        <f t="shared" si="1"/>
        <v>2.8852459016393444</v>
      </c>
      <c r="D16" s="30">
        <f t="shared" si="2"/>
        <v>5.333333333333333</v>
      </c>
      <c r="E16" s="64">
        <f t="shared" si="4"/>
        <v>28</v>
      </c>
      <c r="F16" s="64">
        <f t="shared" si="3"/>
        <v>0</v>
      </c>
      <c r="G16" s="64">
        <f t="shared" si="3"/>
        <v>10</v>
      </c>
      <c r="H16" s="64">
        <f t="shared" si="3"/>
        <v>2</v>
      </c>
      <c r="I16" s="64">
        <f t="shared" si="3"/>
        <v>1</v>
      </c>
      <c r="J16" s="64">
        <f t="shared" si="3"/>
        <v>2</v>
      </c>
      <c r="K16" s="64">
        <f t="shared" si="3"/>
        <v>1</v>
      </c>
      <c r="L16" s="64">
        <f t="shared" si="3"/>
        <v>6</v>
      </c>
      <c r="M16" s="64">
        <f t="shared" si="3"/>
        <v>11</v>
      </c>
      <c r="N16" s="64">
        <f t="shared" si="3"/>
        <v>0</v>
      </c>
      <c r="O16" s="64">
        <f t="shared" si="3"/>
        <v>0</v>
      </c>
      <c r="P16" s="24">
        <f>'RETROSPECTIVE Data collection'!A16</f>
        <v>15</v>
      </c>
      <c r="Q16" s="40">
        <v>7</v>
      </c>
      <c r="R16" s="2">
        <v>0</v>
      </c>
      <c r="S16" s="2">
        <v>0</v>
      </c>
      <c r="T16" s="2">
        <v>0</v>
      </c>
      <c r="U16" s="40">
        <v>0</v>
      </c>
      <c r="V16" s="2">
        <v>0</v>
      </c>
      <c r="W16" s="2">
        <v>8</v>
      </c>
      <c r="X16" s="2">
        <v>2</v>
      </c>
      <c r="Y16" s="2">
        <v>5</v>
      </c>
      <c r="Z16" s="2">
        <v>2</v>
      </c>
      <c r="AA16" s="2">
        <v>0</v>
      </c>
      <c r="AB16" s="2">
        <v>0</v>
      </c>
      <c r="AC16" s="40">
        <v>0</v>
      </c>
      <c r="AD16" s="2">
        <v>0</v>
      </c>
      <c r="AE16" s="2">
        <v>5</v>
      </c>
      <c r="AF16" s="2">
        <v>0</v>
      </c>
      <c r="AG16" s="2">
        <v>7</v>
      </c>
      <c r="AH16" s="2">
        <v>0</v>
      </c>
      <c r="AI16" s="40">
        <v>0</v>
      </c>
      <c r="AJ16" s="2">
        <v>7</v>
      </c>
      <c r="AK16" s="2">
        <v>4</v>
      </c>
      <c r="AL16" s="2">
        <v>8</v>
      </c>
      <c r="AM16" s="2">
        <v>0</v>
      </c>
      <c r="AN16" s="2">
        <v>0</v>
      </c>
      <c r="AO16" s="2">
        <v>7</v>
      </c>
      <c r="AP16" s="40">
        <v>0</v>
      </c>
      <c r="AQ16" s="38">
        <v>0</v>
      </c>
      <c r="AR16" s="2">
        <v>7</v>
      </c>
      <c r="AS16" s="2">
        <v>6</v>
      </c>
      <c r="AT16" s="2">
        <v>0</v>
      </c>
      <c r="AU16" s="2">
        <v>0</v>
      </c>
      <c r="AV16" s="2">
        <v>8</v>
      </c>
      <c r="AW16" s="2">
        <v>0</v>
      </c>
      <c r="AX16" s="40">
        <v>0</v>
      </c>
      <c r="AY16" s="2">
        <v>0</v>
      </c>
      <c r="AZ16" s="2">
        <v>8</v>
      </c>
      <c r="BA16" s="2">
        <v>2</v>
      </c>
      <c r="BB16" s="2">
        <v>0</v>
      </c>
      <c r="BC16" s="2">
        <v>8</v>
      </c>
      <c r="BD16" s="2">
        <v>0</v>
      </c>
      <c r="BE16" s="40">
        <v>0</v>
      </c>
      <c r="BF16" s="2">
        <v>0</v>
      </c>
      <c r="BG16" s="2">
        <v>8</v>
      </c>
      <c r="BH16" s="2">
        <v>0</v>
      </c>
      <c r="BI16" s="2">
        <v>3</v>
      </c>
      <c r="BJ16" s="2">
        <v>0</v>
      </c>
      <c r="BK16" s="2">
        <v>0</v>
      </c>
      <c r="BL16" s="2">
        <v>8</v>
      </c>
      <c r="BM16" s="2">
        <v>2</v>
      </c>
      <c r="BN16" s="2">
        <v>8</v>
      </c>
      <c r="BO16" s="2">
        <v>2</v>
      </c>
      <c r="BP16" s="40">
        <v>2</v>
      </c>
      <c r="BQ16" s="2">
        <v>2</v>
      </c>
      <c r="BR16" s="2">
        <v>8</v>
      </c>
      <c r="BS16" s="2">
        <v>2</v>
      </c>
      <c r="BT16" s="2">
        <v>2</v>
      </c>
      <c r="BU16" s="2">
        <v>8</v>
      </c>
      <c r="BV16" s="2">
        <v>2</v>
      </c>
      <c r="BW16" s="2">
        <v>7</v>
      </c>
      <c r="BX16" s="2">
        <v>8</v>
      </c>
      <c r="BY16" s="2">
        <v>3</v>
      </c>
    </row>
    <row r="17" spans="1:127" x14ac:dyDescent="0.15">
      <c r="A17" s="32">
        <f t="shared" si="0"/>
        <v>6</v>
      </c>
      <c r="B17" s="33">
        <f t="array" ref="B17">MODE(IF(Q17:AAN17&lt;&gt;0,Q17:AAN17))</f>
        <v>6</v>
      </c>
      <c r="C17" s="29">
        <f t="shared" si="1"/>
        <v>5.1428571428571432</v>
      </c>
      <c r="D17" s="30">
        <f t="shared" si="2"/>
        <v>6.3529411764705879</v>
      </c>
      <c r="E17" s="64">
        <f t="shared" si="4"/>
        <v>4</v>
      </c>
      <c r="F17" s="64">
        <f t="shared" si="3"/>
        <v>0</v>
      </c>
      <c r="G17" s="64">
        <f t="shared" si="3"/>
        <v>0</v>
      </c>
      <c r="H17" s="64">
        <f t="shared" si="3"/>
        <v>0</v>
      </c>
      <c r="I17" s="64">
        <f t="shared" si="3"/>
        <v>1</v>
      </c>
      <c r="J17" s="64">
        <f t="shared" si="3"/>
        <v>1</v>
      </c>
      <c r="K17" s="64">
        <f t="shared" si="3"/>
        <v>8</v>
      </c>
      <c r="L17" s="64">
        <f t="shared" si="3"/>
        <v>5</v>
      </c>
      <c r="M17" s="64">
        <f t="shared" si="3"/>
        <v>2</v>
      </c>
      <c r="N17" s="64">
        <f t="shared" si="3"/>
        <v>0</v>
      </c>
      <c r="O17" s="64">
        <f t="shared" si="3"/>
        <v>0</v>
      </c>
      <c r="P17" s="24">
        <f>'RETROSPECTIVE Data collection'!A17</f>
        <v>16</v>
      </c>
      <c r="Q17" s="40">
        <v>8</v>
      </c>
      <c r="R17" s="2">
        <v>0</v>
      </c>
      <c r="S17" s="2">
        <v>8</v>
      </c>
      <c r="T17" s="2">
        <v>4</v>
      </c>
      <c r="U17" s="2">
        <v>0</v>
      </c>
      <c r="V17" s="40">
        <v>6</v>
      </c>
      <c r="W17" s="2">
        <v>0</v>
      </c>
      <c r="X17" s="2">
        <v>7</v>
      </c>
      <c r="Y17" s="2">
        <v>6</v>
      </c>
      <c r="Z17" s="2">
        <v>6</v>
      </c>
      <c r="AA17" s="40">
        <v>7</v>
      </c>
      <c r="AB17" s="2">
        <v>6</v>
      </c>
      <c r="AC17" s="2">
        <v>7</v>
      </c>
      <c r="AD17" s="2">
        <v>6</v>
      </c>
      <c r="AE17" s="2">
        <v>6</v>
      </c>
      <c r="AF17" s="40">
        <v>6</v>
      </c>
      <c r="AG17" s="2">
        <v>6</v>
      </c>
      <c r="AH17" s="2">
        <v>7</v>
      </c>
      <c r="AI17" s="2">
        <v>7</v>
      </c>
      <c r="AJ17" s="2">
        <v>5</v>
      </c>
      <c r="AK17" s="2">
        <v>0</v>
      </c>
    </row>
    <row r="18" spans="1:127" x14ac:dyDescent="0.15">
      <c r="A18" s="32">
        <f t="shared" si="0"/>
        <v>0</v>
      </c>
      <c r="B18" s="33">
        <f t="array" ref="B18">MODE(IF(Q18:AAN18&lt;&gt;0,Q18:AAN18))</f>
        <v>3</v>
      </c>
      <c r="C18" s="29">
        <f t="shared" si="1"/>
        <v>3.2941176470588234</v>
      </c>
      <c r="D18" s="30">
        <f t="shared" si="2"/>
        <v>5.6</v>
      </c>
      <c r="E18" s="64">
        <f t="shared" si="4"/>
        <v>7</v>
      </c>
      <c r="F18" s="64">
        <f t="shared" si="4"/>
        <v>0</v>
      </c>
      <c r="G18" s="64">
        <f t="shared" si="4"/>
        <v>1</v>
      </c>
      <c r="H18" s="64">
        <f t="shared" si="4"/>
        <v>3</v>
      </c>
      <c r="I18" s="64">
        <f t="shared" si="4"/>
        <v>0</v>
      </c>
      <c r="J18" s="64">
        <f t="shared" si="4"/>
        <v>1</v>
      </c>
      <c r="K18" s="64">
        <f t="shared" si="4"/>
        <v>0</v>
      </c>
      <c r="L18" s="64">
        <f t="shared" si="4"/>
        <v>2</v>
      </c>
      <c r="M18" s="64">
        <f t="shared" si="4"/>
        <v>2</v>
      </c>
      <c r="N18" s="64">
        <f t="shared" si="4"/>
        <v>0</v>
      </c>
      <c r="O18" s="64">
        <f t="shared" si="4"/>
        <v>1</v>
      </c>
      <c r="P18" s="24">
        <f>'RETROSPECTIVE Data collection'!A18</f>
        <v>17</v>
      </c>
      <c r="Q18" s="40">
        <v>0</v>
      </c>
      <c r="R18" s="2">
        <v>10</v>
      </c>
      <c r="S18" s="2">
        <v>0</v>
      </c>
      <c r="T18" s="2">
        <v>0</v>
      </c>
      <c r="U18" s="2">
        <v>0</v>
      </c>
      <c r="V18" s="2">
        <v>8</v>
      </c>
      <c r="W18" s="2">
        <v>3</v>
      </c>
      <c r="X18" s="2">
        <v>7</v>
      </c>
      <c r="Y18" s="40">
        <v>7</v>
      </c>
      <c r="Z18" s="2">
        <v>3</v>
      </c>
      <c r="AA18" s="2">
        <v>8</v>
      </c>
      <c r="AB18" s="2">
        <v>3</v>
      </c>
      <c r="AC18" s="40">
        <v>5</v>
      </c>
      <c r="AD18" s="2">
        <v>0</v>
      </c>
      <c r="AE18" s="2">
        <v>0</v>
      </c>
      <c r="AF18" s="2">
        <v>0</v>
      </c>
      <c r="AG18" s="2">
        <v>2</v>
      </c>
    </row>
    <row r="19" spans="1:127" x14ac:dyDescent="0.15">
      <c r="A19" s="32">
        <f t="shared" si="0"/>
        <v>0</v>
      </c>
      <c r="B19" s="33">
        <f t="array" ref="B19">MODE(IF(Q19:AAN19&lt;&gt;0,Q19:AAN19))</f>
        <v>8</v>
      </c>
      <c r="C19" s="29">
        <f t="shared" si="1"/>
        <v>2.5084745762711864</v>
      </c>
      <c r="D19" s="30">
        <f t="shared" si="2"/>
        <v>5.92</v>
      </c>
      <c r="E19" s="64">
        <f t="shared" si="4"/>
        <v>34</v>
      </c>
      <c r="F19" s="64">
        <f t="shared" si="4"/>
        <v>0</v>
      </c>
      <c r="G19" s="64">
        <f t="shared" si="4"/>
        <v>0</v>
      </c>
      <c r="H19" s="64">
        <f t="shared" si="4"/>
        <v>7</v>
      </c>
      <c r="I19" s="64">
        <f t="shared" si="4"/>
        <v>0</v>
      </c>
      <c r="J19" s="64">
        <f t="shared" si="4"/>
        <v>3</v>
      </c>
      <c r="K19" s="64">
        <f t="shared" si="4"/>
        <v>3</v>
      </c>
      <c r="L19" s="64">
        <f t="shared" si="4"/>
        <v>4</v>
      </c>
      <c r="M19" s="64">
        <f t="shared" si="4"/>
        <v>7</v>
      </c>
      <c r="N19" s="64">
        <f t="shared" si="4"/>
        <v>0</v>
      </c>
      <c r="O19" s="64">
        <f t="shared" si="4"/>
        <v>1</v>
      </c>
      <c r="P19" s="24">
        <f>'RETROSPECTIVE Data collection'!A19</f>
        <v>18</v>
      </c>
      <c r="Q19" s="40">
        <v>0</v>
      </c>
      <c r="R19" s="2">
        <v>8</v>
      </c>
      <c r="S19" s="2">
        <v>0</v>
      </c>
      <c r="T19" s="2">
        <v>7</v>
      </c>
      <c r="U19" s="2">
        <v>0</v>
      </c>
      <c r="V19" s="40">
        <v>0</v>
      </c>
      <c r="W19" s="2">
        <v>0</v>
      </c>
      <c r="X19" s="2">
        <v>6</v>
      </c>
      <c r="Y19" s="2">
        <v>0</v>
      </c>
      <c r="Z19" s="2">
        <v>0</v>
      </c>
      <c r="AA19" s="40">
        <v>10</v>
      </c>
      <c r="AB19" s="2">
        <v>7</v>
      </c>
      <c r="AC19" s="2">
        <v>7</v>
      </c>
      <c r="AD19" s="2">
        <v>0</v>
      </c>
      <c r="AE19" s="40">
        <v>0</v>
      </c>
      <c r="AF19" s="2">
        <v>6</v>
      </c>
      <c r="AG19" s="2">
        <v>0</v>
      </c>
      <c r="AH19" s="2">
        <v>0</v>
      </c>
      <c r="AI19" s="2">
        <v>0</v>
      </c>
      <c r="AJ19" s="2">
        <v>8</v>
      </c>
      <c r="AK19" s="40">
        <v>8</v>
      </c>
      <c r="AL19" s="2">
        <v>6</v>
      </c>
      <c r="AM19" s="40">
        <v>3</v>
      </c>
      <c r="AN19" s="2">
        <v>8</v>
      </c>
      <c r="AO19" s="2">
        <v>3</v>
      </c>
      <c r="AP19" s="40">
        <v>3</v>
      </c>
      <c r="AQ19" s="2">
        <v>3</v>
      </c>
      <c r="AR19" s="40">
        <v>3</v>
      </c>
      <c r="AS19" s="2">
        <v>3</v>
      </c>
      <c r="AT19" s="2">
        <v>0</v>
      </c>
      <c r="AU19" s="2">
        <v>0</v>
      </c>
      <c r="AV19" s="40">
        <v>0</v>
      </c>
      <c r="AW19" s="2">
        <v>0</v>
      </c>
      <c r="AX19" s="2">
        <v>0</v>
      </c>
      <c r="AY19" s="2">
        <v>0</v>
      </c>
      <c r="AZ19" s="2">
        <v>5</v>
      </c>
      <c r="BA19" s="2">
        <v>0</v>
      </c>
      <c r="BB19" s="2">
        <v>0</v>
      </c>
      <c r="BC19" s="40">
        <v>0</v>
      </c>
      <c r="BD19" s="2">
        <v>0</v>
      </c>
      <c r="BE19" s="2">
        <v>0</v>
      </c>
      <c r="BF19" s="2">
        <v>5</v>
      </c>
      <c r="BG19" s="2">
        <v>0</v>
      </c>
      <c r="BH19" s="2">
        <v>0</v>
      </c>
      <c r="BI19" s="40">
        <v>0</v>
      </c>
      <c r="BJ19" s="2">
        <v>0</v>
      </c>
      <c r="BK19" s="2">
        <v>0</v>
      </c>
      <c r="BL19" s="2">
        <v>0</v>
      </c>
      <c r="BM19" s="2">
        <v>8</v>
      </c>
      <c r="BN19" s="2">
        <v>0</v>
      </c>
      <c r="BO19" s="40">
        <v>3</v>
      </c>
      <c r="BP19" s="2">
        <v>8</v>
      </c>
      <c r="BQ19" s="2">
        <v>0</v>
      </c>
      <c r="BR19" s="40">
        <v>0</v>
      </c>
      <c r="BS19" s="2">
        <v>0</v>
      </c>
      <c r="BT19" s="2">
        <v>5</v>
      </c>
      <c r="BU19" s="2">
        <v>7</v>
      </c>
      <c r="BV19" s="2">
        <v>8</v>
      </c>
      <c r="BW19" s="2">
        <v>0</v>
      </c>
    </row>
    <row r="20" spans="1:127" x14ac:dyDescent="0.15">
      <c r="A20" s="32">
        <f t="shared" si="0"/>
        <v>0</v>
      </c>
      <c r="B20" s="33">
        <f t="array" ref="B20">MODE(IF(Q20:AAN20&lt;&gt;0,Q20:AAN20))</f>
        <v>2</v>
      </c>
      <c r="C20" s="29">
        <f t="shared" si="1"/>
        <v>0.67692307692307696</v>
      </c>
      <c r="D20" s="30">
        <f t="shared" si="2"/>
        <v>4</v>
      </c>
      <c r="E20" s="64">
        <f t="shared" si="4"/>
        <v>54</v>
      </c>
      <c r="F20" s="64">
        <f t="shared" si="4"/>
        <v>0</v>
      </c>
      <c r="G20" s="64">
        <f t="shared" si="4"/>
        <v>5</v>
      </c>
      <c r="H20" s="64">
        <f t="shared" si="4"/>
        <v>1</v>
      </c>
      <c r="I20" s="64">
        <f t="shared" si="4"/>
        <v>0</v>
      </c>
      <c r="J20" s="64">
        <f t="shared" si="4"/>
        <v>2</v>
      </c>
      <c r="K20" s="64">
        <f t="shared" si="4"/>
        <v>1</v>
      </c>
      <c r="L20" s="64">
        <f t="shared" si="4"/>
        <v>1</v>
      </c>
      <c r="M20" s="64">
        <f t="shared" si="4"/>
        <v>1</v>
      </c>
      <c r="N20" s="64">
        <f t="shared" si="4"/>
        <v>0</v>
      </c>
      <c r="O20" s="64">
        <f t="shared" si="4"/>
        <v>0</v>
      </c>
      <c r="P20" s="24">
        <f>'RETROSPECTIVE Data collection'!A20</f>
        <v>19</v>
      </c>
      <c r="Q20" s="40">
        <v>0</v>
      </c>
      <c r="R20" s="2">
        <v>0</v>
      </c>
      <c r="S20" s="2">
        <v>0</v>
      </c>
      <c r="T20" s="40">
        <v>0</v>
      </c>
      <c r="U20" s="2">
        <v>0</v>
      </c>
      <c r="V20" s="2">
        <v>0</v>
      </c>
      <c r="W20" s="2">
        <v>0</v>
      </c>
      <c r="X20" s="2">
        <v>0</v>
      </c>
      <c r="Y20" s="2">
        <v>6</v>
      </c>
      <c r="Z20" s="2">
        <v>2</v>
      </c>
      <c r="AA20" s="38">
        <v>0</v>
      </c>
      <c r="AB20" s="40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38">
        <v>0</v>
      </c>
      <c r="AI20" s="40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38">
        <v>0</v>
      </c>
      <c r="AR20" s="40">
        <v>0</v>
      </c>
      <c r="AS20" s="2">
        <v>0</v>
      </c>
      <c r="AT20" s="2">
        <v>0</v>
      </c>
      <c r="AU20" s="38">
        <v>0</v>
      </c>
      <c r="AV20" s="2">
        <v>0</v>
      </c>
      <c r="AW20" s="47">
        <v>8</v>
      </c>
      <c r="AX20" s="2">
        <v>3</v>
      </c>
      <c r="AY20" s="2">
        <v>2</v>
      </c>
      <c r="AZ20" s="2">
        <v>2</v>
      </c>
      <c r="BA20" s="38">
        <v>0</v>
      </c>
      <c r="BB20" s="40">
        <v>0</v>
      </c>
      <c r="BC20" s="2">
        <v>0</v>
      </c>
      <c r="BD20" s="2">
        <v>0</v>
      </c>
      <c r="BE20" s="2">
        <v>0</v>
      </c>
      <c r="BF20" s="38">
        <v>0</v>
      </c>
      <c r="BG20" s="2">
        <v>0</v>
      </c>
      <c r="BH20" s="40">
        <v>0</v>
      </c>
      <c r="BI20" s="2">
        <v>0</v>
      </c>
      <c r="BJ20" s="2">
        <v>0</v>
      </c>
      <c r="BK20" s="2">
        <v>0</v>
      </c>
      <c r="BL20" s="38">
        <v>0</v>
      </c>
      <c r="BM20" s="2">
        <v>0</v>
      </c>
      <c r="BN20" s="2">
        <v>0</v>
      </c>
      <c r="BO20" s="2">
        <v>5</v>
      </c>
      <c r="BP20" s="2">
        <v>0</v>
      </c>
      <c r="BQ20" s="40">
        <v>0</v>
      </c>
      <c r="BR20" s="2">
        <v>5</v>
      </c>
      <c r="BS20" s="38">
        <v>0</v>
      </c>
      <c r="BT20" s="2">
        <v>0</v>
      </c>
      <c r="BU20" s="2">
        <v>0</v>
      </c>
      <c r="BV20" s="40">
        <v>0</v>
      </c>
      <c r="BW20" s="2">
        <v>0</v>
      </c>
      <c r="BX20" s="38">
        <v>0</v>
      </c>
      <c r="BY20" s="2">
        <v>0</v>
      </c>
      <c r="BZ20" s="2">
        <v>0</v>
      </c>
      <c r="CA20" s="2">
        <v>2</v>
      </c>
      <c r="CB20" s="2">
        <v>7</v>
      </c>
      <c r="CC20" s="2">
        <v>2</v>
      </c>
    </row>
    <row r="21" spans="1:127" x14ac:dyDescent="0.15">
      <c r="A21" s="32">
        <f t="shared" si="0"/>
        <v>0</v>
      </c>
      <c r="B21" s="33">
        <f t="array" ref="B21">MODE(IF(Q21:AAN21&lt;&gt;0,Q21:AAN21))</f>
        <v>8</v>
      </c>
      <c r="C21" s="29">
        <f t="shared" si="1"/>
        <v>2.7037037037037037</v>
      </c>
      <c r="D21" s="30">
        <f t="shared" si="2"/>
        <v>6.6363636363636367</v>
      </c>
      <c r="E21" s="64">
        <f t="shared" si="4"/>
        <v>32</v>
      </c>
      <c r="F21" s="64">
        <f t="shared" si="4"/>
        <v>0</v>
      </c>
      <c r="G21" s="64">
        <f t="shared" si="4"/>
        <v>0</v>
      </c>
      <c r="H21" s="64">
        <f t="shared" si="4"/>
        <v>4</v>
      </c>
      <c r="I21" s="64">
        <f t="shared" si="4"/>
        <v>0</v>
      </c>
      <c r="J21" s="64">
        <f t="shared" si="4"/>
        <v>4</v>
      </c>
      <c r="K21" s="64">
        <f t="shared" si="4"/>
        <v>0</v>
      </c>
      <c r="L21" s="64">
        <f t="shared" si="4"/>
        <v>4</v>
      </c>
      <c r="M21" s="64">
        <f t="shared" si="4"/>
        <v>6</v>
      </c>
      <c r="N21" s="64">
        <f t="shared" si="4"/>
        <v>2</v>
      </c>
      <c r="O21" s="64">
        <f t="shared" si="4"/>
        <v>2</v>
      </c>
      <c r="P21" s="24">
        <f>'RETROSPECTIVE Data collection'!A21</f>
        <v>20</v>
      </c>
      <c r="Q21" s="40">
        <v>7</v>
      </c>
      <c r="R21" s="2">
        <v>9</v>
      </c>
      <c r="S21" s="2">
        <v>9</v>
      </c>
      <c r="T21" s="2">
        <v>7</v>
      </c>
      <c r="U21" s="2">
        <v>0</v>
      </c>
      <c r="V21" s="2">
        <v>5</v>
      </c>
      <c r="W21" s="2">
        <v>0</v>
      </c>
      <c r="X21" s="40">
        <v>0</v>
      </c>
      <c r="Y21" s="2">
        <v>0</v>
      </c>
      <c r="Z21" s="2">
        <v>0</v>
      </c>
      <c r="AA21" s="2">
        <v>8</v>
      </c>
      <c r="AB21" s="2">
        <v>0</v>
      </c>
      <c r="AC21" s="2">
        <v>0</v>
      </c>
      <c r="AD21" s="2">
        <v>3</v>
      </c>
      <c r="AE21" s="2">
        <v>0</v>
      </c>
      <c r="AF21" s="2">
        <v>0</v>
      </c>
      <c r="AG21" s="2">
        <v>5</v>
      </c>
      <c r="AH21" s="2">
        <v>0</v>
      </c>
      <c r="AI21" s="2">
        <v>0</v>
      </c>
      <c r="AJ21" s="2">
        <v>0</v>
      </c>
      <c r="AK21" s="40">
        <v>0</v>
      </c>
      <c r="AL21" s="2">
        <v>0</v>
      </c>
      <c r="AM21" s="2">
        <v>0</v>
      </c>
      <c r="AN21" s="2">
        <v>0</v>
      </c>
      <c r="AO21" s="2">
        <v>8</v>
      </c>
      <c r="AP21" s="2">
        <v>0</v>
      </c>
      <c r="AQ21" s="2">
        <v>8</v>
      </c>
      <c r="AR21" s="2">
        <v>3</v>
      </c>
      <c r="AS21" s="40">
        <v>0</v>
      </c>
      <c r="AT21" s="2">
        <v>3</v>
      </c>
      <c r="AU21" s="2">
        <v>0</v>
      </c>
      <c r="AV21" s="38">
        <v>0</v>
      </c>
      <c r="AW21" s="2">
        <v>7</v>
      </c>
      <c r="AX21" s="2">
        <v>3</v>
      </c>
      <c r="AY21" s="2">
        <v>8</v>
      </c>
      <c r="AZ21" s="2">
        <v>0</v>
      </c>
      <c r="BA21" s="2">
        <v>0</v>
      </c>
      <c r="BB21" s="2">
        <v>0</v>
      </c>
      <c r="BC21" s="2">
        <v>0</v>
      </c>
      <c r="BD21" s="40">
        <v>7</v>
      </c>
      <c r="BE21" s="2">
        <v>10</v>
      </c>
      <c r="BF21" s="2">
        <v>10</v>
      </c>
      <c r="BG21" s="2">
        <v>5</v>
      </c>
      <c r="BH21" s="2">
        <v>5</v>
      </c>
      <c r="BI21" s="40">
        <v>0</v>
      </c>
      <c r="BJ21" s="2">
        <v>0</v>
      </c>
      <c r="BK21" s="2">
        <v>0</v>
      </c>
      <c r="BL21" s="2">
        <v>0</v>
      </c>
      <c r="BM21" s="2">
        <v>0</v>
      </c>
      <c r="BN21" s="40">
        <v>8</v>
      </c>
      <c r="BO21" s="50"/>
      <c r="BP21" s="40">
        <v>8</v>
      </c>
      <c r="BQ21" s="2">
        <v>0</v>
      </c>
      <c r="BR21" s="2">
        <v>0</v>
      </c>
      <c r="BS21" s="2">
        <v>0</v>
      </c>
    </row>
    <row r="22" spans="1:127" x14ac:dyDescent="0.15">
      <c r="A22" s="32">
        <f t="shared" si="0"/>
        <v>0</v>
      </c>
      <c r="B22" s="33">
        <f t="array" ref="B22">MODE(IF(Q22:AAN22&lt;&gt;0,Q22:AAN22))</f>
        <v>8</v>
      </c>
      <c r="C22" s="29">
        <f t="shared" si="1"/>
        <v>3.9615384615384617</v>
      </c>
      <c r="D22" s="30">
        <f t="shared" si="2"/>
        <v>5.4933333333333332</v>
      </c>
      <c r="E22" s="64">
        <f t="shared" si="4"/>
        <v>29</v>
      </c>
      <c r="F22" s="64">
        <f t="shared" si="4"/>
        <v>0</v>
      </c>
      <c r="G22" s="64">
        <f t="shared" si="4"/>
        <v>7</v>
      </c>
      <c r="H22" s="64">
        <f t="shared" si="4"/>
        <v>19</v>
      </c>
      <c r="I22" s="64">
        <f t="shared" si="4"/>
        <v>2</v>
      </c>
      <c r="J22" s="64">
        <f t="shared" si="4"/>
        <v>5</v>
      </c>
      <c r="K22" s="64">
        <f t="shared" si="4"/>
        <v>15</v>
      </c>
      <c r="L22" s="64">
        <f t="shared" si="4"/>
        <v>4</v>
      </c>
      <c r="M22" s="64">
        <f t="shared" si="4"/>
        <v>19</v>
      </c>
      <c r="N22" s="64">
        <f t="shared" si="4"/>
        <v>2</v>
      </c>
      <c r="O22" s="64">
        <f t="shared" si="4"/>
        <v>2</v>
      </c>
      <c r="P22" s="24">
        <f>'RETROSPECTIVE Data collection'!A22</f>
        <v>21</v>
      </c>
      <c r="Q22" s="40">
        <v>8</v>
      </c>
      <c r="R22" s="2">
        <v>3</v>
      </c>
      <c r="S22" s="2">
        <v>8</v>
      </c>
      <c r="T22" s="2">
        <v>8</v>
      </c>
      <c r="U22" s="2">
        <v>6</v>
      </c>
      <c r="V22" s="2">
        <v>10</v>
      </c>
      <c r="W22" s="2">
        <v>0</v>
      </c>
      <c r="X22" s="2">
        <v>8</v>
      </c>
      <c r="Y22" s="2">
        <v>0</v>
      </c>
      <c r="Z22" s="2">
        <v>8</v>
      </c>
      <c r="AA22" s="40">
        <v>0</v>
      </c>
      <c r="AB22" s="2">
        <v>0</v>
      </c>
      <c r="AC22" s="2">
        <v>6</v>
      </c>
      <c r="AD22" s="2">
        <v>6</v>
      </c>
      <c r="AE22" s="2">
        <v>2</v>
      </c>
      <c r="AF22" s="2">
        <v>6</v>
      </c>
      <c r="AG22" s="2">
        <v>2</v>
      </c>
      <c r="AH22" s="2">
        <v>8</v>
      </c>
      <c r="AI22" s="2">
        <v>7</v>
      </c>
      <c r="AJ22" s="2">
        <v>2</v>
      </c>
      <c r="AK22" s="2">
        <v>3</v>
      </c>
      <c r="AL22" s="2">
        <v>8</v>
      </c>
      <c r="AM22" s="2">
        <v>3</v>
      </c>
      <c r="AN22" s="40">
        <v>0</v>
      </c>
      <c r="AO22" s="2">
        <v>0</v>
      </c>
      <c r="AP22" s="2">
        <v>6</v>
      </c>
      <c r="AQ22" s="2">
        <v>3</v>
      </c>
      <c r="AR22" s="2">
        <v>2</v>
      </c>
      <c r="AS22" s="2">
        <v>6</v>
      </c>
      <c r="AT22" s="2">
        <v>3</v>
      </c>
      <c r="AU22" s="2">
        <v>6</v>
      </c>
      <c r="AV22" s="2">
        <v>3</v>
      </c>
      <c r="AW22" s="2">
        <v>2</v>
      </c>
      <c r="AX22" s="2">
        <v>8</v>
      </c>
      <c r="AY22" s="2">
        <v>3</v>
      </c>
      <c r="AZ22" s="40">
        <v>0</v>
      </c>
      <c r="BA22" s="2">
        <v>0</v>
      </c>
      <c r="BB22" s="2">
        <v>8</v>
      </c>
      <c r="BC22" s="2">
        <v>0</v>
      </c>
      <c r="BD22" s="2">
        <v>2</v>
      </c>
      <c r="BE22" s="2">
        <v>5</v>
      </c>
      <c r="BF22" s="2">
        <v>2</v>
      </c>
      <c r="BG22" s="2">
        <v>5</v>
      </c>
      <c r="BH22" s="2">
        <v>6</v>
      </c>
      <c r="BI22" s="2">
        <v>7</v>
      </c>
      <c r="BJ22" s="2">
        <v>9</v>
      </c>
      <c r="BK22" s="2">
        <v>3</v>
      </c>
      <c r="BL22" s="40">
        <v>6</v>
      </c>
      <c r="BM22" s="2">
        <v>0</v>
      </c>
      <c r="BN22" s="2">
        <v>6</v>
      </c>
      <c r="BO22" s="2">
        <v>0</v>
      </c>
      <c r="BP22" s="2">
        <v>7</v>
      </c>
      <c r="BQ22" s="2">
        <v>0</v>
      </c>
      <c r="BR22" s="2">
        <v>6</v>
      </c>
      <c r="BS22" s="2">
        <v>8</v>
      </c>
      <c r="BT22" s="2">
        <v>3</v>
      </c>
      <c r="BU22" s="40">
        <v>8</v>
      </c>
      <c r="BV22" s="2">
        <v>0</v>
      </c>
      <c r="BW22" s="2">
        <v>0</v>
      </c>
      <c r="BX22" s="2">
        <v>8</v>
      </c>
      <c r="BY22" s="2">
        <v>3</v>
      </c>
      <c r="BZ22" s="2">
        <v>6</v>
      </c>
      <c r="CA22" s="2">
        <v>9</v>
      </c>
      <c r="CB22" s="40">
        <v>8</v>
      </c>
      <c r="CC22" s="2">
        <v>8</v>
      </c>
      <c r="CD22" s="2">
        <v>0</v>
      </c>
      <c r="CE22" s="2">
        <v>0</v>
      </c>
      <c r="CF22" s="2">
        <v>0</v>
      </c>
      <c r="CG22" s="2">
        <v>5</v>
      </c>
      <c r="CH22" s="2">
        <v>0</v>
      </c>
      <c r="CI22" s="40">
        <v>6</v>
      </c>
      <c r="CJ22" s="2">
        <v>0</v>
      </c>
      <c r="CK22" s="2">
        <v>6</v>
      </c>
      <c r="CL22" s="2">
        <v>3</v>
      </c>
      <c r="CM22" s="2">
        <v>5</v>
      </c>
      <c r="CN22" s="2">
        <v>4</v>
      </c>
      <c r="CO22" s="2">
        <v>5</v>
      </c>
      <c r="CP22" s="40">
        <v>10</v>
      </c>
      <c r="CQ22" s="2">
        <v>4</v>
      </c>
      <c r="CR22" s="2">
        <v>8</v>
      </c>
      <c r="CS22" s="2">
        <v>0</v>
      </c>
      <c r="CT22" s="2">
        <v>8</v>
      </c>
      <c r="CU22" s="2">
        <v>0</v>
      </c>
      <c r="CV22" s="2">
        <v>8</v>
      </c>
      <c r="CW22" s="40">
        <v>0</v>
      </c>
      <c r="CX22" s="2">
        <v>0</v>
      </c>
      <c r="CY22" s="2">
        <v>0</v>
      </c>
      <c r="CZ22" s="2">
        <v>0</v>
      </c>
      <c r="DA22" s="40">
        <v>3</v>
      </c>
      <c r="DB22" s="2">
        <v>8</v>
      </c>
      <c r="DC22" s="2">
        <v>3</v>
      </c>
      <c r="DD22" s="2">
        <v>3</v>
      </c>
      <c r="DE22" s="2">
        <v>3</v>
      </c>
      <c r="DF22" s="2">
        <v>0</v>
      </c>
      <c r="DG22" s="2">
        <v>0</v>
      </c>
      <c r="DH22" s="40">
        <v>0</v>
      </c>
      <c r="DI22" s="2">
        <v>8</v>
      </c>
      <c r="DJ22" s="2">
        <v>3</v>
      </c>
      <c r="DK22" s="2">
        <v>3</v>
      </c>
      <c r="DL22" s="2">
        <v>6</v>
      </c>
      <c r="DM22" s="2">
        <v>3</v>
      </c>
      <c r="DN22" s="2">
        <v>3</v>
      </c>
      <c r="DO22" s="2">
        <v>0</v>
      </c>
      <c r="DP22" s="2">
        <v>7</v>
      </c>
    </row>
    <row r="23" spans="1:127" x14ac:dyDescent="0.15">
      <c r="A23" s="32">
        <f t="shared" si="0"/>
        <v>0</v>
      </c>
      <c r="B23" s="33">
        <f t="array" ref="B23">MODE(IF(Q23:AAN23&lt;&gt;0,Q23:AAN23))</f>
        <v>8</v>
      </c>
      <c r="C23" s="29">
        <f t="shared" si="1"/>
        <v>2.7037037037037037</v>
      </c>
      <c r="D23" s="30">
        <f t="shared" si="2"/>
        <v>5.4074074074074074</v>
      </c>
      <c r="E23" s="64">
        <f t="shared" si="4"/>
        <v>27</v>
      </c>
      <c r="F23" s="64">
        <f t="shared" si="4"/>
        <v>0</v>
      </c>
      <c r="G23" s="64">
        <f t="shared" si="4"/>
        <v>5</v>
      </c>
      <c r="H23" s="64">
        <f t="shared" si="4"/>
        <v>3</v>
      </c>
      <c r="I23" s="64">
        <f t="shared" si="4"/>
        <v>5</v>
      </c>
      <c r="J23" s="64">
        <f t="shared" si="4"/>
        <v>0</v>
      </c>
      <c r="K23" s="64">
        <f t="shared" si="4"/>
        <v>2</v>
      </c>
      <c r="L23" s="64">
        <f t="shared" si="4"/>
        <v>3</v>
      </c>
      <c r="M23" s="64">
        <f t="shared" si="4"/>
        <v>8</v>
      </c>
      <c r="N23" s="64">
        <f t="shared" si="4"/>
        <v>0</v>
      </c>
      <c r="O23" s="64">
        <f t="shared" si="4"/>
        <v>1</v>
      </c>
      <c r="P23" s="24">
        <f>'RETROSPECTIVE Data collection'!A23</f>
        <v>22</v>
      </c>
      <c r="Q23" s="40">
        <v>2</v>
      </c>
      <c r="R23" s="2">
        <v>10</v>
      </c>
      <c r="S23" s="2">
        <v>4</v>
      </c>
      <c r="T23" s="2">
        <v>2</v>
      </c>
      <c r="U23" s="2">
        <v>6</v>
      </c>
      <c r="V23" s="2">
        <v>8</v>
      </c>
      <c r="W23" s="2">
        <v>0</v>
      </c>
      <c r="X23" s="2">
        <v>0</v>
      </c>
      <c r="Y23" s="2">
        <v>0</v>
      </c>
      <c r="Z23" s="40">
        <v>0</v>
      </c>
      <c r="AA23" s="2">
        <v>0</v>
      </c>
      <c r="AB23" s="2">
        <v>0</v>
      </c>
      <c r="AC23" s="2">
        <v>8</v>
      </c>
      <c r="AD23" s="2">
        <v>4</v>
      </c>
      <c r="AE23" s="2">
        <v>6</v>
      </c>
      <c r="AF23" s="2">
        <v>0</v>
      </c>
      <c r="AG23" s="38">
        <v>8</v>
      </c>
      <c r="AH23" s="2">
        <v>3</v>
      </c>
      <c r="AI23" s="40">
        <v>8</v>
      </c>
      <c r="AJ23" s="2">
        <v>4</v>
      </c>
      <c r="AK23" s="2">
        <v>8</v>
      </c>
      <c r="AL23" s="2">
        <v>8</v>
      </c>
      <c r="AM23" s="40">
        <v>8</v>
      </c>
      <c r="AN23" s="2">
        <v>2</v>
      </c>
      <c r="AO23" s="2">
        <v>2</v>
      </c>
      <c r="AP23" s="2">
        <v>7</v>
      </c>
      <c r="AQ23" s="2">
        <v>0</v>
      </c>
      <c r="AR23" s="2">
        <v>0</v>
      </c>
      <c r="AS23" s="2">
        <v>0</v>
      </c>
      <c r="AT23" s="2">
        <v>7</v>
      </c>
      <c r="AU23" s="2">
        <v>3</v>
      </c>
      <c r="AV23" s="40">
        <v>0</v>
      </c>
      <c r="AW23" s="2">
        <v>3</v>
      </c>
      <c r="AX23" s="2">
        <v>7</v>
      </c>
      <c r="AY23" s="2">
        <v>8</v>
      </c>
      <c r="AZ23" s="2">
        <v>4</v>
      </c>
      <c r="BA23" s="2">
        <v>0</v>
      </c>
      <c r="BB23" s="2">
        <v>0</v>
      </c>
      <c r="BC23" s="2">
        <v>0</v>
      </c>
      <c r="BD23" s="2">
        <v>2</v>
      </c>
      <c r="BE23" s="2">
        <v>0</v>
      </c>
      <c r="BF23" s="2">
        <v>0</v>
      </c>
      <c r="BG23" s="2">
        <v>0</v>
      </c>
      <c r="BH23" s="2">
        <v>0</v>
      </c>
      <c r="BI23" s="40">
        <v>0</v>
      </c>
      <c r="BJ23" s="2">
        <v>0</v>
      </c>
      <c r="BK23" s="2">
        <v>0</v>
      </c>
      <c r="BL23" s="2">
        <v>4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38">
        <v>0</v>
      </c>
    </row>
    <row r="24" spans="1:127" x14ac:dyDescent="0.15">
      <c r="A24" s="32">
        <f t="shared" si="0"/>
        <v>0</v>
      </c>
      <c r="B24" s="33">
        <f t="array" ref="B24">MODE(IF(Q24:AAN24&lt;&gt;0,Q24:AAN24))</f>
        <v>7</v>
      </c>
      <c r="C24" s="29">
        <f t="shared" si="1"/>
        <v>2.5495495495495497</v>
      </c>
      <c r="D24" s="30">
        <f t="shared" si="2"/>
        <v>6.7380952380952381</v>
      </c>
      <c r="E24" s="64">
        <f t="shared" si="4"/>
        <v>69</v>
      </c>
      <c r="F24" s="64">
        <f t="shared" si="4"/>
        <v>1</v>
      </c>
      <c r="G24" s="64">
        <f t="shared" si="4"/>
        <v>0</v>
      </c>
      <c r="H24" s="64">
        <f t="shared" si="4"/>
        <v>2</v>
      </c>
      <c r="I24" s="64">
        <f t="shared" si="4"/>
        <v>4</v>
      </c>
      <c r="J24" s="64">
        <f t="shared" si="4"/>
        <v>4</v>
      </c>
      <c r="K24" s="64">
        <f t="shared" si="4"/>
        <v>8</v>
      </c>
      <c r="L24" s="64">
        <f t="shared" si="4"/>
        <v>9</v>
      </c>
      <c r="M24" s="64">
        <f t="shared" si="4"/>
        <v>4</v>
      </c>
      <c r="N24" s="64">
        <f t="shared" si="4"/>
        <v>3</v>
      </c>
      <c r="O24" s="64">
        <f t="shared" si="4"/>
        <v>7</v>
      </c>
      <c r="P24" s="24">
        <f>'RETROSPECTIVE Data collection'!A24</f>
        <v>23</v>
      </c>
      <c r="Q24" s="40">
        <v>0</v>
      </c>
      <c r="R24" s="2">
        <v>0</v>
      </c>
      <c r="S24" s="2">
        <v>7</v>
      </c>
      <c r="T24" s="2">
        <v>7</v>
      </c>
      <c r="U24" s="2">
        <v>7</v>
      </c>
      <c r="V24" s="2">
        <v>7</v>
      </c>
      <c r="W24" s="2">
        <v>7</v>
      </c>
      <c r="X24" s="2">
        <v>0</v>
      </c>
      <c r="Y24" s="40">
        <v>0</v>
      </c>
      <c r="Z24" s="2">
        <v>7</v>
      </c>
      <c r="AA24" s="2">
        <v>0</v>
      </c>
      <c r="AB24" s="2">
        <v>8</v>
      </c>
      <c r="AC24" s="2">
        <v>0</v>
      </c>
      <c r="AD24" s="40">
        <v>0</v>
      </c>
      <c r="AE24" s="2">
        <v>0</v>
      </c>
      <c r="AF24" s="2">
        <v>6</v>
      </c>
      <c r="AG24" s="2">
        <v>0</v>
      </c>
      <c r="AH24" s="2">
        <v>0</v>
      </c>
      <c r="AI24" s="2">
        <v>0</v>
      </c>
      <c r="AJ24" s="2">
        <v>9</v>
      </c>
      <c r="AK24" s="40">
        <v>0</v>
      </c>
      <c r="AL24" s="2">
        <v>0</v>
      </c>
      <c r="AM24" s="2">
        <v>0</v>
      </c>
      <c r="AN24" s="2">
        <v>0</v>
      </c>
      <c r="AO24" s="2">
        <v>7</v>
      </c>
      <c r="AP24" s="2">
        <v>0</v>
      </c>
      <c r="AQ24" s="40">
        <v>0</v>
      </c>
      <c r="AR24" s="2">
        <v>0</v>
      </c>
      <c r="AS24" s="2">
        <v>6</v>
      </c>
      <c r="AT24" s="2">
        <v>4</v>
      </c>
      <c r="AU24" s="2">
        <v>0</v>
      </c>
      <c r="AV24" s="2">
        <v>0</v>
      </c>
      <c r="AW24" s="2">
        <v>0</v>
      </c>
      <c r="AX24" s="2">
        <v>6</v>
      </c>
      <c r="AY24" s="2">
        <v>0</v>
      </c>
      <c r="AZ24" s="40">
        <v>0</v>
      </c>
      <c r="BA24" s="2">
        <v>0</v>
      </c>
      <c r="BB24" s="2">
        <v>8</v>
      </c>
      <c r="BC24" s="2">
        <v>3</v>
      </c>
      <c r="BD24" s="2">
        <v>4</v>
      </c>
      <c r="BE24" s="2">
        <v>3</v>
      </c>
      <c r="BF24" s="2">
        <v>0</v>
      </c>
      <c r="BG24" s="2">
        <v>6</v>
      </c>
      <c r="BH24" s="2">
        <v>0</v>
      </c>
      <c r="BI24" s="40">
        <v>6</v>
      </c>
      <c r="BJ24" s="2">
        <v>0</v>
      </c>
      <c r="BK24" s="2">
        <v>0</v>
      </c>
      <c r="BL24" s="2">
        <v>0</v>
      </c>
      <c r="BM24" s="2">
        <v>0</v>
      </c>
      <c r="BN24" s="2">
        <v>7</v>
      </c>
      <c r="BO24" s="2">
        <v>0</v>
      </c>
      <c r="BP24" s="2">
        <v>0</v>
      </c>
      <c r="BQ24" s="40">
        <v>0</v>
      </c>
      <c r="BR24" s="2">
        <v>9</v>
      </c>
      <c r="BS24" s="2">
        <v>0</v>
      </c>
      <c r="BT24" s="2">
        <v>0</v>
      </c>
      <c r="BU24" s="2">
        <v>10</v>
      </c>
      <c r="BV24" s="2">
        <v>10</v>
      </c>
      <c r="BW24" s="2">
        <v>10</v>
      </c>
      <c r="BX24" s="2">
        <v>10</v>
      </c>
      <c r="BY24" s="2">
        <v>5</v>
      </c>
      <c r="BZ24" s="2">
        <v>0</v>
      </c>
      <c r="CA24" s="2">
        <v>0</v>
      </c>
      <c r="CB24" s="2">
        <v>0</v>
      </c>
      <c r="CC24" s="2">
        <v>5</v>
      </c>
      <c r="CD24" s="2">
        <v>0</v>
      </c>
      <c r="CE24" s="40">
        <v>0</v>
      </c>
      <c r="CF24" s="2">
        <v>10</v>
      </c>
      <c r="CG24" s="2">
        <v>0</v>
      </c>
      <c r="CH24" s="2">
        <v>0</v>
      </c>
      <c r="CI24" s="2">
        <v>10</v>
      </c>
      <c r="CJ24" s="2">
        <v>0</v>
      </c>
      <c r="CK24" s="2">
        <v>6</v>
      </c>
      <c r="CL24" s="2">
        <v>5</v>
      </c>
      <c r="CM24" s="2">
        <v>5</v>
      </c>
      <c r="CN24" s="2">
        <v>0</v>
      </c>
      <c r="CO24" s="2">
        <v>0</v>
      </c>
      <c r="CP24" s="2">
        <v>0</v>
      </c>
      <c r="CQ24" s="40">
        <v>0</v>
      </c>
      <c r="CR24" s="2">
        <v>10</v>
      </c>
      <c r="CS24" s="2">
        <v>0</v>
      </c>
      <c r="CT24" s="2">
        <v>0</v>
      </c>
      <c r="CU24" s="2">
        <v>9</v>
      </c>
      <c r="CV24" s="2">
        <v>4</v>
      </c>
      <c r="CW24" s="2">
        <v>8</v>
      </c>
      <c r="CX24" s="2">
        <v>1</v>
      </c>
      <c r="CY24" s="2">
        <v>0</v>
      </c>
      <c r="CZ24" s="40">
        <v>0</v>
      </c>
      <c r="DA24" s="2">
        <v>0</v>
      </c>
      <c r="DB24" s="2">
        <v>7</v>
      </c>
      <c r="DC24" s="40">
        <v>0</v>
      </c>
      <c r="DD24" s="2">
        <v>4</v>
      </c>
      <c r="DE24" s="2">
        <v>0</v>
      </c>
      <c r="DF24" s="2">
        <v>0</v>
      </c>
      <c r="DG24" s="2">
        <v>8</v>
      </c>
      <c r="DH24" s="40">
        <v>0</v>
      </c>
      <c r="DI24" s="2">
        <v>6</v>
      </c>
      <c r="DJ24" s="2">
        <v>0</v>
      </c>
      <c r="DK24" s="2">
        <v>0</v>
      </c>
      <c r="DL24" s="2">
        <v>0</v>
      </c>
      <c r="DM24" s="40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40">
        <v>0</v>
      </c>
      <c r="DT24" s="2">
        <v>6</v>
      </c>
      <c r="DU24" s="2">
        <v>0</v>
      </c>
      <c r="DV24" s="40">
        <v>0</v>
      </c>
      <c r="DW24" s="2">
        <v>0</v>
      </c>
    </row>
    <row r="25" spans="1:127" x14ac:dyDescent="0.15">
      <c r="A25" s="32">
        <f>MODE(Q25:AAM25)</f>
        <v>0</v>
      </c>
      <c r="B25" s="33">
        <f t="array" ref="B25">MODE(IF(Q25:AAN25&lt;&gt;0,Q25:AAN25))</f>
        <v>3</v>
      </c>
      <c r="C25" s="29">
        <f>AVERAGE(Q25:AAM25)</f>
        <v>0.73333333333333328</v>
      </c>
      <c r="D25" s="30">
        <f>AVERAGEIF(Q25:AAM25,"&lt;&gt;0")</f>
        <v>4.8125</v>
      </c>
      <c r="E25" s="64">
        <f t="shared" si="4"/>
        <v>89</v>
      </c>
      <c r="F25" s="64">
        <f t="shared" si="4"/>
        <v>0</v>
      </c>
      <c r="G25" s="64">
        <f t="shared" si="4"/>
        <v>0</v>
      </c>
      <c r="H25" s="64">
        <f t="shared" si="4"/>
        <v>5</v>
      </c>
      <c r="I25" s="64">
        <f t="shared" si="4"/>
        <v>2</v>
      </c>
      <c r="J25" s="64">
        <f t="shared" si="4"/>
        <v>3</v>
      </c>
      <c r="K25" s="64">
        <f t="shared" si="4"/>
        <v>4</v>
      </c>
      <c r="L25" s="64">
        <f t="shared" si="4"/>
        <v>1</v>
      </c>
      <c r="M25" s="64">
        <f t="shared" si="4"/>
        <v>1</v>
      </c>
      <c r="N25" s="64">
        <f t="shared" si="4"/>
        <v>0</v>
      </c>
      <c r="O25" s="64">
        <f t="shared" si="4"/>
        <v>0</v>
      </c>
      <c r="P25" s="24">
        <f>'RETROSPECTIVE Data collection'!A25</f>
        <v>24</v>
      </c>
      <c r="Q25" s="40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40">
        <v>0</v>
      </c>
      <c r="X25" s="2">
        <v>0</v>
      </c>
      <c r="Y25" s="2">
        <v>0</v>
      </c>
      <c r="Z25" s="2">
        <v>0</v>
      </c>
      <c r="AA25" s="2">
        <v>0</v>
      </c>
      <c r="AB25" s="38">
        <v>0</v>
      </c>
      <c r="AC25" s="40">
        <v>0</v>
      </c>
      <c r="AD25" s="2">
        <v>0</v>
      </c>
      <c r="AE25" s="2">
        <v>0</v>
      </c>
      <c r="AF25" s="2">
        <v>0</v>
      </c>
      <c r="AG25" s="2">
        <v>0</v>
      </c>
      <c r="AH25" s="40">
        <v>0</v>
      </c>
      <c r="AI25" s="2">
        <v>0</v>
      </c>
      <c r="AJ25" s="2">
        <v>0</v>
      </c>
      <c r="AK25" s="2">
        <v>0</v>
      </c>
      <c r="AL25" s="40">
        <v>0</v>
      </c>
      <c r="AM25" s="2">
        <v>0</v>
      </c>
      <c r="AN25" s="2">
        <v>4</v>
      </c>
      <c r="AO25" s="2">
        <v>0</v>
      </c>
      <c r="AP25" s="2">
        <v>4</v>
      </c>
      <c r="AQ25" s="2">
        <v>0</v>
      </c>
      <c r="AR25" s="40">
        <v>0</v>
      </c>
      <c r="AS25" s="2">
        <v>0</v>
      </c>
      <c r="AT25" s="40">
        <v>0</v>
      </c>
      <c r="AU25" s="2">
        <v>0</v>
      </c>
      <c r="AV25" s="2">
        <v>0</v>
      </c>
      <c r="AW25" s="2">
        <v>0</v>
      </c>
      <c r="AX25" s="40">
        <v>0</v>
      </c>
      <c r="AY25" s="48"/>
      <c r="AZ25" s="40">
        <v>7</v>
      </c>
      <c r="BA25" s="2">
        <v>0</v>
      </c>
      <c r="BB25" s="40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5</v>
      </c>
      <c r="BI25" s="40">
        <v>0</v>
      </c>
      <c r="BJ25" s="38">
        <v>0</v>
      </c>
      <c r="BK25" s="2">
        <v>0</v>
      </c>
      <c r="BL25" s="2">
        <v>5</v>
      </c>
      <c r="BM25" s="2">
        <v>0</v>
      </c>
      <c r="BN25" s="40">
        <v>0</v>
      </c>
      <c r="BO25" s="2">
        <v>0</v>
      </c>
      <c r="BP25" s="2">
        <v>0</v>
      </c>
      <c r="BQ25" s="40">
        <v>0</v>
      </c>
      <c r="BR25" s="40">
        <v>0</v>
      </c>
      <c r="BS25" s="2">
        <v>5</v>
      </c>
      <c r="BT25" s="2">
        <v>0</v>
      </c>
      <c r="BU25" s="2">
        <v>0</v>
      </c>
      <c r="BV25" s="2">
        <v>0</v>
      </c>
      <c r="BW25" s="40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40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40">
        <v>0</v>
      </c>
      <c r="CJ25" s="2">
        <v>0</v>
      </c>
      <c r="CK25" s="2">
        <v>8</v>
      </c>
      <c r="CL25" s="2">
        <v>0</v>
      </c>
      <c r="CM25" s="2">
        <v>0</v>
      </c>
      <c r="CN25" s="40">
        <v>0</v>
      </c>
      <c r="CO25" s="2">
        <v>0</v>
      </c>
      <c r="CP25" s="2">
        <v>0</v>
      </c>
      <c r="CQ25" s="2">
        <v>0</v>
      </c>
      <c r="CR25" s="40">
        <v>0</v>
      </c>
      <c r="CS25" s="2">
        <v>0</v>
      </c>
      <c r="CT25" s="2">
        <v>0</v>
      </c>
      <c r="CU25" s="2">
        <v>0</v>
      </c>
      <c r="CV25" s="40">
        <v>0</v>
      </c>
      <c r="CW25" s="2">
        <v>0</v>
      </c>
      <c r="CX25" s="2">
        <v>0</v>
      </c>
      <c r="CY25" s="2">
        <v>0</v>
      </c>
      <c r="CZ25" s="2">
        <v>0</v>
      </c>
      <c r="DA25" s="2">
        <v>3</v>
      </c>
      <c r="DB25" s="2">
        <v>3</v>
      </c>
      <c r="DC25" s="40">
        <v>3</v>
      </c>
      <c r="DD25" s="2">
        <v>3</v>
      </c>
      <c r="DE25" s="2">
        <v>3</v>
      </c>
      <c r="DF25" s="40">
        <v>0</v>
      </c>
      <c r="DG25" s="2">
        <v>0</v>
      </c>
      <c r="DH25" s="2">
        <v>0</v>
      </c>
      <c r="DI25" s="2">
        <v>6</v>
      </c>
      <c r="DJ25" s="2">
        <v>0</v>
      </c>
      <c r="DK25" s="40">
        <v>0</v>
      </c>
      <c r="DL25" s="2">
        <v>0</v>
      </c>
      <c r="DM25" s="2">
        <v>0</v>
      </c>
      <c r="DN25" s="2">
        <v>6</v>
      </c>
      <c r="DO25" s="2">
        <v>6</v>
      </c>
      <c r="DP25" s="2">
        <v>0</v>
      </c>
      <c r="DQ25" s="2">
        <v>0</v>
      </c>
      <c r="DR25" s="2">
        <v>6</v>
      </c>
    </row>
    <row r="26" spans="1:127" x14ac:dyDescent="0.15">
      <c r="A26" s="32">
        <f t="shared" si="0"/>
        <v>0</v>
      </c>
      <c r="B26" s="33">
        <f t="array" ref="B26">MODE(IF(Q26:AAN26&lt;&gt;0,Q26:AAN26))</f>
        <v>4</v>
      </c>
      <c r="C26" s="29">
        <f t="shared" si="1"/>
        <v>2.4222222222222221</v>
      </c>
      <c r="D26" s="30">
        <f t="shared" si="2"/>
        <v>4.3600000000000003</v>
      </c>
      <c r="E26" s="64">
        <f t="shared" si="4"/>
        <v>40</v>
      </c>
      <c r="F26" s="64">
        <f t="shared" si="4"/>
        <v>1</v>
      </c>
      <c r="G26" s="64">
        <f t="shared" si="4"/>
        <v>14</v>
      </c>
      <c r="H26" s="64">
        <f t="shared" si="4"/>
        <v>1</v>
      </c>
      <c r="I26" s="64">
        <f t="shared" si="4"/>
        <v>15</v>
      </c>
      <c r="J26" s="64">
        <f t="shared" si="4"/>
        <v>3</v>
      </c>
      <c r="K26" s="64">
        <f t="shared" si="4"/>
        <v>5</v>
      </c>
      <c r="L26" s="64">
        <f t="shared" si="4"/>
        <v>7</v>
      </c>
      <c r="M26" s="64">
        <f t="shared" si="4"/>
        <v>4</v>
      </c>
      <c r="N26" s="64">
        <f t="shared" si="4"/>
        <v>0</v>
      </c>
      <c r="O26" s="64">
        <f t="shared" si="4"/>
        <v>0</v>
      </c>
      <c r="P26" s="24">
        <f>'RETROSPECTIVE Data collection'!A26</f>
        <v>25</v>
      </c>
      <c r="Q26" s="40">
        <v>6</v>
      </c>
      <c r="R26" s="2">
        <v>4</v>
      </c>
      <c r="S26" s="2">
        <v>4</v>
      </c>
      <c r="T26" s="2">
        <v>2</v>
      </c>
      <c r="U26" s="2">
        <v>2</v>
      </c>
      <c r="V26" s="2">
        <v>4</v>
      </c>
      <c r="W26" s="2">
        <v>8</v>
      </c>
      <c r="X26" s="40">
        <v>4</v>
      </c>
      <c r="Y26" s="2">
        <v>4</v>
      </c>
      <c r="Z26" s="2">
        <v>4</v>
      </c>
      <c r="AA26" s="2">
        <v>0</v>
      </c>
      <c r="AB26" s="2">
        <v>0</v>
      </c>
      <c r="AC26" s="2">
        <v>6</v>
      </c>
      <c r="AD26" s="2">
        <v>0</v>
      </c>
      <c r="AE26" s="2">
        <v>0</v>
      </c>
      <c r="AF26" s="2">
        <v>0</v>
      </c>
      <c r="AG26" s="2">
        <v>4</v>
      </c>
      <c r="AH26" s="40">
        <v>2</v>
      </c>
      <c r="AI26" s="2">
        <v>2</v>
      </c>
      <c r="AJ26" s="2">
        <v>2</v>
      </c>
      <c r="AK26" s="2">
        <v>0</v>
      </c>
      <c r="AL26" s="2">
        <v>6</v>
      </c>
      <c r="AM26" s="2">
        <v>0</v>
      </c>
      <c r="AN26" s="2">
        <v>6</v>
      </c>
      <c r="AO26" s="2">
        <v>0</v>
      </c>
      <c r="AP26" s="2">
        <v>0</v>
      </c>
      <c r="AQ26" s="2">
        <v>0</v>
      </c>
      <c r="AR26" s="2">
        <v>8</v>
      </c>
      <c r="AS26" s="2">
        <v>0</v>
      </c>
      <c r="AT26" s="40">
        <v>8</v>
      </c>
      <c r="AU26" s="2">
        <v>0</v>
      </c>
      <c r="AV26" s="2">
        <v>0</v>
      </c>
      <c r="AW26" s="2">
        <v>8</v>
      </c>
      <c r="AX26" s="2">
        <v>0</v>
      </c>
      <c r="AY26" s="40">
        <v>4</v>
      </c>
      <c r="AZ26" s="2">
        <v>4</v>
      </c>
      <c r="BA26" s="2">
        <v>4</v>
      </c>
      <c r="BB26" s="2">
        <v>1</v>
      </c>
      <c r="BC26" s="2">
        <v>0</v>
      </c>
      <c r="BD26" s="2">
        <v>5</v>
      </c>
      <c r="BE26" s="2">
        <v>5</v>
      </c>
      <c r="BF26" s="2">
        <v>0</v>
      </c>
      <c r="BG26" s="2">
        <v>0</v>
      </c>
      <c r="BH26" s="2">
        <v>0</v>
      </c>
      <c r="BI26" s="2">
        <v>7</v>
      </c>
      <c r="BJ26" s="2">
        <v>2</v>
      </c>
      <c r="BK26" s="40">
        <v>0</v>
      </c>
      <c r="BL26" s="2">
        <v>0</v>
      </c>
      <c r="BM26" s="2">
        <v>7</v>
      </c>
      <c r="BN26" s="2">
        <v>2</v>
      </c>
      <c r="BO26" s="2">
        <v>4</v>
      </c>
      <c r="BP26" s="2">
        <v>0</v>
      </c>
      <c r="BQ26" s="2">
        <v>0</v>
      </c>
      <c r="BR26" s="2">
        <v>5</v>
      </c>
      <c r="BS26" s="2">
        <v>0</v>
      </c>
      <c r="BT26" s="2">
        <v>0</v>
      </c>
      <c r="BU26" s="2">
        <v>0</v>
      </c>
      <c r="BV26" s="2">
        <v>7</v>
      </c>
      <c r="BW26" s="2">
        <v>2</v>
      </c>
      <c r="BX26" s="40">
        <v>0</v>
      </c>
      <c r="BY26" s="2">
        <v>0</v>
      </c>
      <c r="BZ26" s="2">
        <v>7</v>
      </c>
      <c r="CA26" s="2">
        <v>2</v>
      </c>
      <c r="CB26" s="2">
        <v>0</v>
      </c>
      <c r="CC26" s="2">
        <v>0</v>
      </c>
      <c r="CD26" s="2">
        <v>7</v>
      </c>
      <c r="CE26" s="2">
        <v>0</v>
      </c>
      <c r="CF26" s="2">
        <v>0</v>
      </c>
      <c r="CG26" s="2">
        <v>0</v>
      </c>
      <c r="CH26" s="40">
        <v>0</v>
      </c>
      <c r="CI26" s="2">
        <v>0</v>
      </c>
      <c r="CJ26" s="2">
        <v>0</v>
      </c>
      <c r="CK26" s="2">
        <v>7</v>
      </c>
      <c r="CL26" s="2">
        <v>4</v>
      </c>
      <c r="CM26" s="2">
        <v>3</v>
      </c>
      <c r="CN26" s="2">
        <v>2</v>
      </c>
      <c r="CO26" s="2">
        <v>4</v>
      </c>
      <c r="CP26" s="2">
        <v>2</v>
      </c>
      <c r="CQ26" s="2">
        <v>4</v>
      </c>
      <c r="CR26" s="2">
        <v>0</v>
      </c>
      <c r="CS26" s="40">
        <v>0</v>
      </c>
      <c r="CT26" s="2">
        <v>0</v>
      </c>
      <c r="CU26" s="2">
        <v>0</v>
      </c>
      <c r="CV26" s="2">
        <v>7</v>
      </c>
      <c r="CW26" s="2">
        <v>2</v>
      </c>
      <c r="CX26" s="2">
        <v>4</v>
      </c>
      <c r="CY26" s="2">
        <v>2</v>
      </c>
      <c r="CZ26" s="2">
        <v>6</v>
      </c>
      <c r="DA26" s="2">
        <v>2</v>
      </c>
      <c r="DB26" s="2">
        <v>0</v>
      </c>
    </row>
    <row r="27" spans="1:127" x14ac:dyDescent="0.15">
      <c r="A27" s="32">
        <f t="shared" si="0"/>
        <v>4</v>
      </c>
      <c r="B27" s="33">
        <f t="array" ref="B27">MODE(IF(Q27:AAN27&lt;&gt;0,Q27:AAN27))</f>
        <v>4</v>
      </c>
      <c r="C27" s="29">
        <f t="shared" si="1"/>
        <v>4.75</v>
      </c>
      <c r="D27" s="30">
        <f t="shared" si="2"/>
        <v>5.5538461538461537</v>
      </c>
      <c r="E27" s="64">
        <f t="shared" si="4"/>
        <v>11</v>
      </c>
      <c r="F27" s="64">
        <f t="shared" si="4"/>
        <v>0</v>
      </c>
      <c r="G27" s="64">
        <f t="shared" si="4"/>
        <v>6</v>
      </c>
      <c r="H27" s="64">
        <f t="shared" si="4"/>
        <v>8</v>
      </c>
      <c r="I27" s="64">
        <f t="shared" si="4"/>
        <v>17</v>
      </c>
      <c r="J27" s="64">
        <f t="shared" si="4"/>
        <v>3</v>
      </c>
      <c r="K27" s="64">
        <f t="shared" si="4"/>
        <v>2</v>
      </c>
      <c r="L27" s="64">
        <f t="shared" si="4"/>
        <v>9</v>
      </c>
      <c r="M27" s="64">
        <f t="shared" si="4"/>
        <v>14</v>
      </c>
      <c r="N27" s="64">
        <f t="shared" si="4"/>
        <v>5</v>
      </c>
      <c r="O27" s="64">
        <f t="shared" si="4"/>
        <v>1</v>
      </c>
      <c r="P27" s="24">
        <f>'RETROSPECTIVE Data collection'!A27</f>
        <v>26</v>
      </c>
      <c r="Q27" s="40">
        <v>0</v>
      </c>
      <c r="R27" s="2">
        <v>9</v>
      </c>
      <c r="S27" s="2">
        <v>10</v>
      </c>
      <c r="T27" s="2">
        <v>2</v>
      </c>
      <c r="U27" s="2">
        <v>6</v>
      </c>
      <c r="V27" s="2">
        <v>2</v>
      </c>
      <c r="W27" s="2">
        <v>9</v>
      </c>
      <c r="X27" s="2">
        <v>2</v>
      </c>
      <c r="Y27" s="2">
        <v>9</v>
      </c>
      <c r="Z27" s="2">
        <v>7</v>
      </c>
      <c r="AA27" s="40">
        <v>7</v>
      </c>
      <c r="AB27" s="2">
        <v>2</v>
      </c>
      <c r="AC27" s="2">
        <v>2</v>
      </c>
      <c r="AD27" s="2">
        <v>2</v>
      </c>
      <c r="AE27" s="2">
        <v>8</v>
      </c>
      <c r="AF27" s="2">
        <v>5</v>
      </c>
      <c r="AG27" s="2">
        <v>5</v>
      </c>
      <c r="AH27" s="2">
        <v>8</v>
      </c>
      <c r="AI27" s="2">
        <v>5</v>
      </c>
      <c r="AJ27" s="2">
        <v>4</v>
      </c>
      <c r="AK27" s="2">
        <v>9</v>
      </c>
      <c r="AL27" s="2">
        <v>4</v>
      </c>
      <c r="AM27" s="40">
        <v>4</v>
      </c>
      <c r="AN27" s="2">
        <v>9</v>
      </c>
      <c r="AO27" s="2">
        <v>7</v>
      </c>
      <c r="AP27" s="2">
        <v>4</v>
      </c>
      <c r="AQ27" s="2">
        <v>4</v>
      </c>
      <c r="AR27" s="2">
        <v>8</v>
      </c>
      <c r="AS27" s="2">
        <v>4</v>
      </c>
      <c r="AT27" s="2">
        <v>4</v>
      </c>
      <c r="AU27" s="2">
        <v>8</v>
      </c>
      <c r="AV27" s="2">
        <v>8</v>
      </c>
      <c r="AW27" s="2">
        <v>8</v>
      </c>
      <c r="AX27" s="2">
        <v>4</v>
      </c>
      <c r="AY27" s="2">
        <v>8</v>
      </c>
      <c r="AZ27" s="2">
        <v>4</v>
      </c>
      <c r="BA27" s="2">
        <v>4</v>
      </c>
      <c r="BB27" s="40">
        <v>8</v>
      </c>
      <c r="BC27" s="2">
        <v>4</v>
      </c>
      <c r="BD27" s="2">
        <v>3</v>
      </c>
      <c r="BE27" s="2">
        <v>4</v>
      </c>
      <c r="BF27" s="2">
        <v>3</v>
      </c>
      <c r="BG27" s="2">
        <v>4</v>
      </c>
      <c r="BH27" s="2">
        <v>4</v>
      </c>
      <c r="BI27" s="48"/>
      <c r="BJ27" s="40">
        <v>8</v>
      </c>
      <c r="BK27" s="2">
        <v>6</v>
      </c>
      <c r="BL27" s="2">
        <v>0</v>
      </c>
      <c r="BM27" s="2">
        <v>8</v>
      </c>
      <c r="BN27" s="2">
        <v>4</v>
      </c>
      <c r="BO27" s="2">
        <v>7</v>
      </c>
      <c r="BP27" s="2">
        <v>4</v>
      </c>
      <c r="BQ27" s="2">
        <v>8</v>
      </c>
      <c r="BR27" s="2">
        <v>4</v>
      </c>
      <c r="BS27" s="2">
        <v>7</v>
      </c>
      <c r="BT27" s="2">
        <v>0</v>
      </c>
      <c r="BU27" s="40">
        <v>0</v>
      </c>
      <c r="BV27" s="2">
        <v>0</v>
      </c>
      <c r="BW27" s="2">
        <v>0</v>
      </c>
      <c r="BX27" s="2">
        <v>7</v>
      </c>
      <c r="BY27" s="2">
        <v>3</v>
      </c>
      <c r="BZ27" s="2">
        <v>3</v>
      </c>
      <c r="CA27" s="2">
        <v>7</v>
      </c>
      <c r="CB27" s="2">
        <v>0</v>
      </c>
      <c r="CC27" s="2">
        <v>3</v>
      </c>
      <c r="CD27" s="2">
        <v>0</v>
      </c>
      <c r="CE27" s="2">
        <v>8</v>
      </c>
      <c r="CF27" s="40">
        <v>0</v>
      </c>
      <c r="CG27" s="2">
        <v>0</v>
      </c>
      <c r="CH27" s="2">
        <v>8</v>
      </c>
      <c r="CI27" s="2">
        <v>0</v>
      </c>
      <c r="CJ27" s="2">
        <v>7</v>
      </c>
      <c r="CK27" s="2">
        <v>3</v>
      </c>
      <c r="CL27" s="2">
        <v>3</v>
      </c>
      <c r="CM27" s="2">
        <v>7</v>
      </c>
      <c r="CN27" s="2">
        <v>3</v>
      </c>
      <c r="CO27" s="2">
        <v>8</v>
      </c>
    </row>
    <row r="28" spans="1:127" x14ac:dyDescent="0.15">
      <c r="A28" s="32">
        <f>MODE(Q28:AAM28)</f>
        <v>0</v>
      </c>
      <c r="B28" s="33">
        <f t="array" ref="B28">MODE(IF(Q28:AAN28&lt;&gt;0,Q28:AAN28))</f>
        <v>8</v>
      </c>
      <c r="C28" s="29">
        <f>AVERAGE(Q28:AAM28)</f>
        <v>3.8524590163934427</v>
      </c>
      <c r="D28" s="30">
        <f>AVERAGEIF(Q28:AAM28,"&lt;&gt;0")</f>
        <v>6.3513513513513518</v>
      </c>
      <c r="E28" s="64">
        <f t="shared" si="4"/>
        <v>24</v>
      </c>
      <c r="F28" s="64">
        <f t="shared" si="4"/>
        <v>1</v>
      </c>
      <c r="G28" s="64">
        <f t="shared" si="4"/>
        <v>0</v>
      </c>
      <c r="H28" s="64">
        <f t="shared" si="4"/>
        <v>11</v>
      </c>
      <c r="I28" s="64">
        <f t="shared" si="4"/>
        <v>0</v>
      </c>
      <c r="J28" s="64">
        <f t="shared" si="4"/>
        <v>0</v>
      </c>
      <c r="K28" s="64">
        <f t="shared" si="4"/>
        <v>0</v>
      </c>
      <c r="L28" s="64">
        <f t="shared" si="4"/>
        <v>0</v>
      </c>
      <c r="M28" s="64">
        <f t="shared" si="4"/>
        <v>24</v>
      </c>
      <c r="N28" s="64">
        <f t="shared" si="4"/>
        <v>1</v>
      </c>
      <c r="O28" s="64">
        <f t="shared" si="4"/>
        <v>0</v>
      </c>
      <c r="P28" s="24">
        <f>'RETROSPECTIVE Data collection'!A28</f>
        <v>27</v>
      </c>
      <c r="Q28" s="40">
        <v>0</v>
      </c>
      <c r="R28" s="2">
        <v>8</v>
      </c>
      <c r="S28" s="2">
        <v>0</v>
      </c>
      <c r="T28" s="2">
        <v>0</v>
      </c>
      <c r="U28" s="2">
        <v>8</v>
      </c>
      <c r="V28" s="2">
        <v>0</v>
      </c>
      <c r="W28" s="2">
        <v>8</v>
      </c>
      <c r="X28" s="2">
        <v>9</v>
      </c>
      <c r="Y28" s="2">
        <v>0</v>
      </c>
      <c r="Z28" s="2">
        <v>0</v>
      </c>
      <c r="AA28" s="2">
        <v>8</v>
      </c>
      <c r="AB28" s="2">
        <v>0</v>
      </c>
      <c r="AC28" s="2">
        <v>8</v>
      </c>
      <c r="AD28" s="2">
        <v>1</v>
      </c>
      <c r="AE28" s="40">
        <v>0</v>
      </c>
      <c r="AF28" s="2">
        <v>0</v>
      </c>
      <c r="AG28" s="2">
        <v>8</v>
      </c>
      <c r="AH28" s="2">
        <v>0</v>
      </c>
      <c r="AI28" s="2">
        <v>0</v>
      </c>
      <c r="AJ28" s="2">
        <v>8</v>
      </c>
      <c r="AK28" s="2">
        <v>0</v>
      </c>
      <c r="AL28" s="2">
        <v>8</v>
      </c>
      <c r="AM28" s="2">
        <v>0</v>
      </c>
      <c r="AN28" s="2">
        <v>0</v>
      </c>
      <c r="AO28" s="2">
        <v>0</v>
      </c>
      <c r="AP28" s="2">
        <v>8</v>
      </c>
      <c r="AQ28" s="40">
        <v>8</v>
      </c>
      <c r="AR28" s="2">
        <v>0</v>
      </c>
      <c r="AS28" s="2">
        <v>0</v>
      </c>
      <c r="AT28" s="2">
        <v>8</v>
      </c>
      <c r="AU28" s="2">
        <v>0</v>
      </c>
      <c r="AV28" s="2">
        <v>8</v>
      </c>
      <c r="AW28" s="2">
        <v>3</v>
      </c>
      <c r="AX28" s="2">
        <v>0</v>
      </c>
      <c r="AY28" s="2">
        <v>8</v>
      </c>
      <c r="AZ28" s="40">
        <v>3</v>
      </c>
      <c r="BA28" s="2">
        <v>8</v>
      </c>
      <c r="BB28" s="2">
        <v>3</v>
      </c>
      <c r="BC28" s="2">
        <v>8</v>
      </c>
      <c r="BD28" s="2">
        <v>3</v>
      </c>
      <c r="BE28" s="2">
        <v>8</v>
      </c>
      <c r="BF28" s="2">
        <v>3</v>
      </c>
      <c r="BG28" s="40">
        <v>3</v>
      </c>
      <c r="BH28" s="2">
        <v>3</v>
      </c>
      <c r="BI28" s="2">
        <v>8</v>
      </c>
      <c r="BJ28" s="2">
        <v>3</v>
      </c>
      <c r="BK28" s="2">
        <v>8</v>
      </c>
      <c r="BL28" s="2">
        <v>8</v>
      </c>
      <c r="BM28" s="2">
        <v>3</v>
      </c>
      <c r="BN28" s="2">
        <v>8</v>
      </c>
      <c r="BO28" s="2">
        <v>3</v>
      </c>
      <c r="BP28" s="40">
        <v>3</v>
      </c>
      <c r="BQ28" s="2">
        <v>8</v>
      </c>
      <c r="BR28" s="2">
        <v>0</v>
      </c>
      <c r="BS28" s="2">
        <v>8</v>
      </c>
      <c r="BT28" s="2">
        <v>0</v>
      </c>
      <c r="BU28" s="2">
        <v>0</v>
      </c>
      <c r="BV28" s="2">
        <v>8</v>
      </c>
      <c r="BW28" s="2">
        <v>0</v>
      </c>
      <c r="BX28" s="2">
        <v>8</v>
      </c>
      <c r="BY28" s="2">
        <v>0</v>
      </c>
    </row>
    <row r="29" spans="1:127" x14ac:dyDescent="0.15">
      <c r="A29" s="32">
        <f t="shared" si="0"/>
        <v>0</v>
      </c>
      <c r="B29" s="33">
        <f t="array" ref="B29">MODE(IF(Q29:AAN29&lt;&gt;0,Q29:AAN29))</f>
        <v>6</v>
      </c>
      <c r="C29" s="29">
        <f t="shared" si="1"/>
        <v>1.296875</v>
      </c>
      <c r="D29" s="30">
        <f t="shared" si="2"/>
        <v>4.882352941176471</v>
      </c>
      <c r="E29" s="64">
        <f t="shared" si="4"/>
        <v>47</v>
      </c>
      <c r="F29" s="64">
        <f t="shared" si="4"/>
        <v>2</v>
      </c>
      <c r="G29" s="64">
        <f t="shared" si="4"/>
        <v>4</v>
      </c>
      <c r="H29" s="64">
        <f t="shared" si="4"/>
        <v>0</v>
      </c>
      <c r="I29" s="64">
        <f t="shared" si="4"/>
        <v>0</v>
      </c>
      <c r="J29" s="64">
        <f t="shared" si="4"/>
        <v>1</v>
      </c>
      <c r="K29" s="64">
        <f t="shared" si="4"/>
        <v>4</v>
      </c>
      <c r="L29" s="64">
        <f t="shared" si="4"/>
        <v>4</v>
      </c>
      <c r="M29" s="64">
        <f t="shared" si="4"/>
        <v>2</v>
      </c>
      <c r="N29" s="64">
        <f t="shared" si="4"/>
        <v>0</v>
      </c>
      <c r="O29" s="64">
        <f t="shared" si="4"/>
        <v>0</v>
      </c>
      <c r="P29" s="24">
        <f>'RETROSPECTIVE Data collection'!A29</f>
        <v>28</v>
      </c>
      <c r="Q29" s="40">
        <v>0</v>
      </c>
      <c r="R29" s="2">
        <v>6</v>
      </c>
      <c r="S29" s="2">
        <v>2</v>
      </c>
      <c r="T29" s="2">
        <v>2</v>
      </c>
      <c r="U29" s="2">
        <v>2</v>
      </c>
      <c r="V29" s="2">
        <v>0</v>
      </c>
      <c r="W29" s="40">
        <v>8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6</v>
      </c>
      <c r="AD29" s="40">
        <v>6</v>
      </c>
      <c r="AE29" s="2">
        <v>0</v>
      </c>
      <c r="AF29" s="2">
        <v>0</v>
      </c>
      <c r="AG29" s="2">
        <v>7</v>
      </c>
      <c r="AH29" s="40">
        <v>2</v>
      </c>
      <c r="AI29" s="2">
        <v>8</v>
      </c>
      <c r="AJ29" s="2">
        <v>0</v>
      </c>
      <c r="AK29" s="2">
        <v>6</v>
      </c>
      <c r="AL29" s="2">
        <v>0</v>
      </c>
      <c r="AM29" s="2">
        <v>0</v>
      </c>
      <c r="AN29" s="40">
        <v>5</v>
      </c>
      <c r="AO29" s="2">
        <v>0</v>
      </c>
      <c r="AP29" s="2">
        <v>0</v>
      </c>
      <c r="AQ29" s="2">
        <v>0</v>
      </c>
      <c r="AR29" s="2">
        <v>0</v>
      </c>
      <c r="AS29" s="40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7</v>
      </c>
      <c r="AZ29" s="40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7</v>
      </c>
      <c r="BL29" s="2">
        <v>0</v>
      </c>
      <c r="BM29" s="2">
        <v>7</v>
      </c>
      <c r="BN29" s="40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40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38"/>
    </row>
    <row r="30" spans="1:127" x14ac:dyDescent="0.15">
      <c r="A30" s="32">
        <f t="shared" si="0"/>
        <v>0</v>
      </c>
      <c r="B30" s="33">
        <f t="array" ref="B30">MODE(IF(Q30:AAN30&lt;&gt;0,Q30:AAN30))</f>
        <v>2</v>
      </c>
      <c r="C30" s="29">
        <f t="shared" si="1"/>
        <v>2.6981132075471699</v>
      </c>
      <c r="D30" s="30">
        <f t="shared" si="2"/>
        <v>3.9722222222222223</v>
      </c>
      <c r="E30" s="64">
        <f t="shared" si="4"/>
        <v>17</v>
      </c>
      <c r="F30" s="64">
        <f t="shared" si="4"/>
        <v>1</v>
      </c>
      <c r="G30" s="64">
        <f t="shared" si="4"/>
        <v>14</v>
      </c>
      <c r="H30" s="64">
        <f t="shared" si="4"/>
        <v>6</v>
      </c>
      <c r="I30" s="64">
        <f t="shared" si="4"/>
        <v>0</v>
      </c>
      <c r="J30" s="64">
        <f t="shared" si="4"/>
        <v>3</v>
      </c>
      <c r="K30" s="64">
        <f t="shared" si="4"/>
        <v>8</v>
      </c>
      <c r="L30" s="64">
        <f t="shared" si="4"/>
        <v>2</v>
      </c>
      <c r="M30" s="64">
        <f t="shared" si="4"/>
        <v>0</v>
      </c>
      <c r="N30" s="64">
        <f t="shared" si="4"/>
        <v>1</v>
      </c>
      <c r="O30" s="64">
        <f t="shared" si="4"/>
        <v>1</v>
      </c>
      <c r="P30" s="24">
        <f>'RETROSPECTIVE Data collection'!A30</f>
        <v>29</v>
      </c>
      <c r="Q30" s="40">
        <v>9</v>
      </c>
      <c r="R30" s="2">
        <v>7</v>
      </c>
      <c r="S30" s="2">
        <v>0</v>
      </c>
      <c r="T30" s="2">
        <v>2</v>
      </c>
      <c r="U30" s="2">
        <v>0</v>
      </c>
      <c r="V30" s="2">
        <v>0</v>
      </c>
      <c r="W30" s="2">
        <v>3</v>
      </c>
      <c r="X30" s="2">
        <v>0</v>
      </c>
      <c r="Y30" s="2">
        <v>0</v>
      </c>
      <c r="Z30" s="40">
        <v>10</v>
      </c>
      <c r="AA30" s="2">
        <v>0</v>
      </c>
      <c r="AB30" s="2">
        <v>5</v>
      </c>
      <c r="AC30" s="2">
        <v>0</v>
      </c>
      <c r="AD30" s="2">
        <v>6</v>
      </c>
      <c r="AE30" s="2">
        <v>0</v>
      </c>
      <c r="AF30" s="2">
        <v>0</v>
      </c>
      <c r="AG30" s="40">
        <v>5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6</v>
      </c>
      <c r="AP30" s="40">
        <v>2</v>
      </c>
      <c r="AQ30" s="38">
        <v>2</v>
      </c>
      <c r="AR30" s="2">
        <v>3</v>
      </c>
      <c r="AS30" s="2">
        <v>0</v>
      </c>
      <c r="AT30" s="2">
        <v>0</v>
      </c>
      <c r="AU30" s="2">
        <v>0</v>
      </c>
      <c r="AV30" s="2">
        <v>2</v>
      </c>
      <c r="AW30" s="2">
        <v>2</v>
      </c>
      <c r="AX30" s="2">
        <v>6</v>
      </c>
      <c r="AY30" s="38">
        <v>2</v>
      </c>
      <c r="AZ30" s="40">
        <v>2</v>
      </c>
      <c r="BA30" s="2">
        <v>6</v>
      </c>
      <c r="BB30" s="2">
        <v>3</v>
      </c>
      <c r="BC30" s="2">
        <v>2</v>
      </c>
      <c r="BD30" s="2">
        <v>2</v>
      </c>
      <c r="BE30" s="2">
        <v>6</v>
      </c>
      <c r="BF30" s="2">
        <v>2</v>
      </c>
      <c r="BG30" s="2">
        <v>6</v>
      </c>
      <c r="BH30" s="2">
        <v>6</v>
      </c>
      <c r="BI30" s="2">
        <v>2</v>
      </c>
      <c r="BJ30" s="40">
        <v>6</v>
      </c>
      <c r="BK30" s="2">
        <v>3</v>
      </c>
      <c r="BL30" s="2">
        <v>5</v>
      </c>
      <c r="BM30" s="2">
        <v>2</v>
      </c>
      <c r="BN30" s="2">
        <v>2</v>
      </c>
      <c r="BO30" s="2">
        <v>2</v>
      </c>
      <c r="BP30" s="2">
        <v>7</v>
      </c>
      <c r="BQ30" s="2">
        <v>3</v>
      </c>
    </row>
    <row r="31" spans="1:127" x14ac:dyDescent="0.15">
      <c r="A31" s="32">
        <f t="shared" si="0"/>
        <v>0</v>
      </c>
      <c r="B31" s="33">
        <f t="array" ref="B31">MODE(IF(Q31:AAN31&lt;&gt;0,Q31:AAN31))</f>
        <v>3</v>
      </c>
      <c r="C31" s="29">
        <f t="shared" si="1"/>
        <v>3.3544303797468356</v>
      </c>
      <c r="D31" s="30">
        <f t="shared" si="2"/>
        <v>5.6382978723404253</v>
      </c>
      <c r="E31" s="64">
        <f t="shared" si="4"/>
        <v>32</v>
      </c>
      <c r="F31" s="64">
        <f t="shared" si="4"/>
        <v>1</v>
      </c>
      <c r="G31" s="64">
        <f t="shared" si="4"/>
        <v>4</v>
      </c>
      <c r="H31" s="64">
        <f t="shared" si="4"/>
        <v>13</v>
      </c>
      <c r="I31" s="64">
        <f t="shared" si="4"/>
        <v>1</v>
      </c>
      <c r="J31" s="64">
        <f t="shared" si="4"/>
        <v>5</v>
      </c>
      <c r="K31" s="64">
        <f t="shared" si="4"/>
        <v>0</v>
      </c>
      <c r="L31" s="64">
        <f t="shared" si="4"/>
        <v>6</v>
      </c>
      <c r="M31" s="64">
        <f t="shared" si="4"/>
        <v>10</v>
      </c>
      <c r="N31" s="64">
        <f t="shared" si="4"/>
        <v>4</v>
      </c>
      <c r="O31" s="64">
        <f t="shared" si="4"/>
        <v>3</v>
      </c>
      <c r="P31" s="24">
        <f>'RETROSPECTIVE Data collection'!A31</f>
        <v>30</v>
      </c>
      <c r="Q31" s="40">
        <v>0</v>
      </c>
      <c r="R31" s="2">
        <v>0</v>
      </c>
      <c r="S31" s="2">
        <v>0</v>
      </c>
      <c r="T31" s="2">
        <v>8</v>
      </c>
      <c r="U31" s="40">
        <v>0</v>
      </c>
      <c r="V31" s="2">
        <v>9</v>
      </c>
      <c r="W31" s="2">
        <v>0</v>
      </c>
      <c r="X31" s="2">
        <v>0</v>
      </c>
      <c r="Y31" s="2">
        <v>0</v>
      </c>
      <c r="Z31" s="2">
        <v>0</v>
      </c>
      <c r="AA31" s="2">
        <v>9</v>
      </c>
      <c r="AB31" s="40">
        <v>9</v>
      </c>
      <c r="AC31" s="2">
        <v>0</v>
      </c>
      <c r="AD31" s="2">
        <v>9</v>
      </c>
      <c r="AE31" s="2">
        <v>3</v>
      </c>
      <c r="AF31" s="2">
        <v>3</v>
      </c>
      <c r="AG31" s="2">
        <v>3</v>
      </c>
      <c r="AH31" s="40">
        <v>0</v>
      </c>
      <c r="AI31" s="2">
        <v>4</v>
      </c>
      <c r="AJ31" s="2">
        <v>3</v>
      </c>
      <c r="AK31" s="2">
        <v>7</v>
      </c>
      <c r="AL31" s="2">
        <v>0</v>
      </c>
      <c r="AM31" s="38">
        <v>0</v>
      </c>
      <c r="AN31" s="40">
        <v>2</v>
      </c>
      <c r="AO31" s="2">
        <v>3</v>
      </c>
      <c r="AP31" s="2">
        <v>3</v>
      </c>
      <c r="AQ31" s="2">
        <v>10</v>
      </c>
      <c r="AR31" s="2">
        <v>3</v>
      </c>
      <c r="AS31" s="2">
        <v>3</v>
      </c>
      <c r="AT31" s="2">
        <v>7</v>
      </c>
      <c r="AU31" s="2">
        <v>0</v>
      </c>
      <c r="AV31" s="40">
        <v>0</v>
      </c>
      <c r="AW31" s="2">
        <v>8</v>
      </c>
      <c r="AX31" s="2">
        <v>3</v>
      </c>
      <c r="AY31" s="2">
        <v>0</v>
      </c>
      <c r="AZ31" s="2">
        <v>0</v>
      </c>
      <c r="BA31" s="2">
        <v>8</v>
      </c>
      <c r="BB31" s="2">
        <v>3</v>
      </c>
      <c r="BC31" s="2">
        <v>10</v>
      </c>
      <c r="BD31" s="2">
        <v>7</v>
      </c>
      <c r="BE31" s="2">
        <v>2</v>
      </c>
      <c r="BF31" s="2">
        <v>2</v>
      </c>
      <c r="BG31" s="2">
        <v>8</v>
      </c>
      <c r="BH31" s="2">
        <v>3</v>
      </c>
      <c r="BI31" s="40">
        <v>0</v>
      </c>
      <c r="BJ31" s="2">
        <v>0</v>
      </c>
      <c r="BK31" s="2">
        <v>8</v>
      </c>
      <c r="BL31" s="2">
        <v>5</v>
      </c>
      <c r="BM31" s="2">
        <v>0</v>
      </c>
      <c r="BN31" s="2">
        <v>3</v>
      </c>
      <c r="BO31" s="2">
        <v>2</v>
      </c>
      <c r="BP31" s="2">
        <v>3</v>
      </c>
      <c r="BQ31" s="40">
        <v>10</v>
      </c>
      <c r="BR31" s="2">
        <v>1</v>
      </c>
      <c r="BS31" s="2">
        <v>0</v>
      </c>
      <c r="BT31" s="2">
        <v>7</v>
      </c>
      <c r="BU31" s="2">
        <v>7</v>
      </c>
      <c r="BV31" s="2">
        <v>0</v>
      </c>
      <c r="BW31" s="40">
        <v>8</v>
      </c>
      <c r="BX31" s="2">
        <v>8</v>
      </c>
      <c r="BY31" s="2">
        <v>0</v>
      </c>
      <c r="BZ31" s="2">
        <v>5</v>
      </c>
      <c r="CA31" s="2">
        <v>0</v>
      </c>
      <c r="CB31" s="2">
        <v>0</v>
      </c>
      <c r="CC31" s="2">
        <v>5</v>
      </c>
      <c r="CD31" s="2">
        <v>0</v>
      </c>
      <c r="CE31" s="40">
        <v>0</v>
      </c>
      <c r="CF31" s="2">
        <v>8</v>
      </c>
      <c r="CG31" s="2">
        <v>0</v>
      </c>
      <c r="CH31" s="2">
        <v>0</v>
      </c>
      <c r="CI31" s="2">
        <v>8</v>
      </c>
      <c r="CJ31" s="2">
        <v>5</v>
      </c>
      <c r="CK31" s="2">
        <v>0</v>
      </c>
      <c r="CL31" s="2">
        <v>8</v>
      </c>
      <c r="CM31" s="2">
        <v>5</v>
      </c>
      <c r="CN31" s="2">
        <v>0</v>
      </c>
      <c r="CO31" s="2">
        <v>0</v>
      </c>
      <c r="CP31" s="2">
        <v>0</v>
      </c>
      <c r="CQ31" s="2">
        <v>7</v>
      </c>
    </row>
    <row r="32" spans="1:127" x14ac:dyDescent="0.15">
      <c r="A32" s="32">
        <f t="shared" si="0"/>
        <v>0</v>
      </c>
      <c r="B32" s="33">
        <f t="array" ref="B32">MODE(IF(Q32:AAN32&lt;&gt;0,Q32:AAN32))</f>
        <v>2</v>
      </c>
      <c r="C32" s="29">
        <f t="shared" si="1"/>
        <v>2.8588235294117648</v>
      </c>
      <c r="D32" s="30">
        <f t="shared" si="2"/>
        <v>4.1896551724137927</v>
      </c>
      <c r="E32" s="64">
        <f t="shared" si="4"/>
        <v>27</v>
      </c>
      <c r="F32" s="64">
        <f t="shared" si="4"/>
        <v>0</v>
      </c>
      <c r="G32" s="64">
        <f t="shared" si="4"/>
        <v>26</v>
      </c>
      <c r="H32" s="64">
        <f t="shared" si="4"/>
        <v>5</v>
      </c>
      <c r="I32" s="64">
        <f t="shared" si="4"/>
        <v>2</v>
      </c>
      <c r="J32" s="64">
        <f t="shared" si="4"/>
        <v>6</v>
      </c>
      <c r="K32" s="64">
        <f t="shared" si="4"/>
        <v>5</v>
      </c>
      <c r="L32" s="64">
        <f t="shared" si="4"/>
        <v>5</v>
      </c>
      <c r="M32" s="64">
        <f t="shared" si="4"/>
        <v>8</v>
      </c>
      <c r="N32" s="64">
        <f t="shared" si="4"/>
        <v>1</v>
      </c>
      <c r="O32" s="64">
        <f t="shared" si="4"/>
        <v>0</v>
      </c>
      <c r="P32" s="24">
        <f>'RETROSPECTIVE Data collection'!A32</f>
        <v>31</v>
      </c>
      <c r="Q32" s="40">
        <v>0</v>
      </c>
      <c r="R32" s="2">
        <v>0</v>
      </c>
      <c r="S32" s="2">
        <v>8</v>
      </c>
      <c r="T32" s="2">
        <v>3</v>
      </c>
      <c r="U32" s="2">
        <v>3</v>
      </c>
      <c r="V32" s="2">
        <v>0</v>
      </c>
      <c r="W32" s="2">
        <v>0</v>
      </c>
      <c r="X32" s="2">
        <v>6</v>
      </c>
      <c r="Y32" s="2">
        <v>2</v>
      </c>
      <c r="Z32" s="40">
        <v>2</v>
      </c>
      <c r="AA32" s="2">
        <v>2</v>
      </c>
      <c r="AB32" s="2">
        <v>7</v>
      </c>
      <c r="AC32" s="2">
        <v>9</v>
      </c>
      <c r="AD32" s="2">
        <v>7</v>
      </c>
      <c r="AE32" s="2">
        <v>0</v>
      </c>
      <c r="AF32" s="2">
        <v>8</v>
      </c>
      <c r="AG32" s="2">
        <v>3</v>
      </c>
      <c r="AH32" s="40">
        <v>8</v>
      </c>
      <c r="AI32" s="2">
        <v>3</v>
      </c>
      <c r="AJ32" s="2">
        <v>8</v>
      </c>
      <c r="AK32" s="2">
        <v>2</v>
      </c>
      <c r="AL32" s="2">
        <v>2</v>
      </c>
      <c r="AM32" s="2">
        <v>2</v>
      </c>
      <c r="AN32" s="2">
        <v>6</v>
      </c>
      <c r="AO32" s="2">
        <v>2</v>
      </c>
      <c r="AP32" s="2">
        <v>2</v>
      </c>
      <c r="AQ32" s="2">
        <v>2</v>
      </c>
      <c r="AR32" s="40">
        <v>8</v>
      </c>
      <c r="AS32" s="2">
        <v>2</v>
      </c>
      <c r="AT32" s="2">
        <v>5</v>
      </c>
      <c r="AU32" s="2">
        <v>0</v>
      </c>
      <c r="AV32" s="2">
        <v>0</v>
      </c>
      <c r="AW32" s="2">
        <v>0</v>
      </c>
      <c r="AX32" s="2">
        <v>5</v>
      </c>
      <c r="AY32" s="2">
        <v>8</v>
      </c>
      <c r="AZ32" s="2">
        <v>0</v>
      </c>
      <c r="BA32" s="40">
        <v>0</v>
      </c>
      <c r="BB32" s="2">
        <v>5</v>
      </c>
      <c r="BC32" s="2">
        <v>0</v>
      </c>
      <c r="BD32" s="2">
        <v>0</v>
      </c>
      <c r="BE32" s="2">
        <v>0</v>
      </c>
      <c r="BF32" s="2">
        <v>7</v>
      </c>
      <c r="BG32" s="2">
        <v>2</v>
      </c>
      <c r="BH32" s="2">
        <v>5</v>
      </c>
      <c r="BI32" s="2">
        <v>2</v>
      </c>
      <c r="BJ32" s="2">
        <v>2</v>
      </c>
      <c r="BK32" s="40">
        <v>2</v>
      </c>
      <c r="BL32" s="38">
        <v>2</v>
      </c>
      <c r="BM32" s="2">
        <v>0</v>
      </c>
      <c r="BN32" s="2">
        <v>0</v>
      </c>
      <c r="BO32" s="2">
        <v>0</v>
      </c>
      <c r="BP32" s="2">
        <v>6</v>
      </c>
      <c r="BQ32" s="2">
        <v>3</v>
      </c>
      <c r="BR32" s="40">
        <v>0</v>
      </c>
      <c r="BS32" s="2">
        <v>0</v>
      </c>
      <c r="BT32" s="2">
        <v>5</v>
      </c>
      <c r="BU32" s="2">
        <v>2</v>
      </c>
      <c r="BV32" s="2">
        <v>6</v>
      </c>
      <c r="BW32" s="2">
        <v>2</v>
      </c>
      <c r="BX32" s="2">
        <v>2</v>
      </c>
      <c r="BY32" s="40">
        <v>0</v>
      </c>
      <c r="BZ32" s="2">
        <v>0</v>
      </c>
      <c r="CA32" s="2">
        <v>0</v>
      </c>
      <c r="CB32" s="2">
        <v>5</v>
      </c>
      <c r="CC32" s="2">
        <v>2</v>
      </c>
      <c r="CD32" s="2">
        <v>7</v>
      </c>
      <c r="CE32" s="2">
        <v>2</v>
      </c>
      <c r="CF32" s="2">
        <v>7</v>
      </c>
      <c r="CG32" s="2">
        <v>2</v>
      </c>
      <c r="CH32" s="40">
        <v>0</v>
      </c>
      <c r="CI32" s="2">
        <v>0</v>
      </c>
      <c r="CJ32" s="2">
        <v>0</v>
      </c>
      <c r="CK32" s="2">
        <v>2</v>
      </c>
      <c r="CL32" s="2">
        <v>6</v>
      </c>
      <c r="CM32" s="2">
        <v>2</v>
      </c>
      <c r="CN32" s="2">
        <v>2</v>
      </c>
      <c r="CO32" s="2">
        <v>0</v>
      </c>
      <c r="CP32" s="2">
        <v>8</v>
      </c>
      <c r="CQ32" s="38">
        <v>0</v>
      </c>
      <c r="CR32" s="40">
        <v>0</v>
      </c>
      <c r="CS32" s="2">
        <v>4</v>
      </c>
      <c r="CT32" s="2">
        <v>2</v>
      </c>
      <c r="CU32" s="2">
        <v>2</v>
      </c>
      <c r="CV32" s="2">
        <v>4</v>
      </c>
      <c r="CW32" s="2">
        <v>8</v>
      </c>
      <c r="CX32" s="38"/>
    </row>
    <row r="33" spans="1:207" x14ac:dyDescent="0.15">
      <c r="A33" s="32">
        <f t="shared" si="0"/>
        <v>0</v>
      </c>
      <c r="B33" s="33">
        <f t="array" ref="B33">MODE(IF(Q33:AAN33&lt;&gt;0,Q33:AAN33))</f>
        <v>3</v>
      </c>
      <c r="C33" s="29">
        <f t="shared" si="1"/>
        <v>2.875</v>
      </c>
      <c r="D33" s="30">
        <f t="shared" si="2"/>
        <v>4.2368421052631575</v>
      </c>
      <c r="E33" s="64">
        <f t="shared" si="4"/>
        <v>18</v>
      </c>
      <c r="F33" s="64">
        <f t="shared" si="4"/>
        <v>0</v>
      </c>
      <c r="G33" s="64">
        <f t="shared" si="4"/>
        <v>7</v>
      </c>
      <c r="H33" s="64">
        <f t="shared" si="4"/>
        <v>11</v>
      </c>
      <c r="I33" s="64">
        <f t="shared" si="4"/>
        <v>4</v>
      </c>
      <c r="J33" s="64">
        <f t="shared" si="4"/>
        <v>8</v>
      </c>
      <c r="K33" s="64">
        <f t="shared" si="4"/>
        <v>3</v>
      </c>
      <c r="L33" s="64">
        <f t="shared" si="4"/>
        <v>0</v>
      </c>
      <c r="M33" s="64">
        <f t="shared" si="4"/>
        <v>5</v>
      </c>
      <c r="N33" s="64">
        <f t="shared" si="4"/>
        <v>0</v>
      </c>
      <c r="O33" s="64">
        <f t="shared" si="4"/>
        <v>0</v>
      </c>
      <c r="P33" s="24">
        <f>'RETROSPECTIVE Data collection'!A33</f>
        <v>32</v>
      </c>
      <c r="Q33" s="40">
        <v>2</v>
      </c>
      <c r="R33" s="2">
        <v>2</v>
      </c>
      <c r="S33" s="2">
        <v>6</v>
      </c>
      <c r="T33" s="40">
        <v>5</v>
      </c>
      <c r="U33" s="2">
        <v>3</v>
      </c>
      <c r="V33" s="2">
        <v>0</v>
      </c>
      <c r="W33" s="2">
        <v>3</v>
      </c>
      <c r="X33" s="2">
        <v>0</v>
      </c>
      <c r="Y33" s="2">
        <v>4</v>
      </c>
      <c r="Z33" s="2">
        <v>0</v>
      </c>
      <c r="AA33" s="40">
        <v>6</v>
      </c>
      <c r="AB33" s="2">
        <v>2</v>
      </c>
      <c r="AC33" s="2">
        <v>8</v>
      </c>
      <c r="AD33" s="2">
        <v>8</v>
      </c>
      <c r="AE33" s="2">
        <v>0</v>
      </c>
      <c r="AF33" s="2">
        <v>0</v>
      </c>
      <c r="AG33" s="40">
        <v>0</v>
      </c>
      <c r="AH33" s="38">
        <v>0</v>
      </c>
      <c r="AI33" s="2">
        <v>5</v>
      </c>
      <c r="AJ33" s="2">
        <v>3</v>
      </c>
      <c r="AK33" s="2">
        <v>5</v>
      </c>
      <c r="AL33" s="2">
        <v>2</v>
      </c>
      <c r="AM33" s="2">
        <v>5</v>
      </c>
      <c r="AN33" s="2">
        <v>2</v>
      </c>
      <c r="AO33" s="2">
        <v>0</v>
      </c>
      <c r="AP33" s="40">
        <v>3</v>
      </c>
      <c r="AQ33" s="2">
        <v>3</v>
      </c>
      <c r="AR33" s="2">
        <v>6</v>
      </c>
      <c r="AS33" s="2">
        <v>4</v>
      </c>
      <c r="AT33" s="2">
        <v>3</v>
      </c>
      <c r="AU33" s="40">
        <v>3</v>
      </c>
      <c r="AV33" s="2">
        <v>3</v>
      </c>
      <c r="AW33" s="2">
        <v>4</v>
      </c>
      <c r="AX33" s="2">
        <v>0</v>
      </c>
      <c r="AY33" s="2">
        <v>0</v>
      </c>
      <c r="AZ33" s="2">
        <v>8</v>
      </c>
      <c r="BA33" s="2">
        <v>0</v>
      </c>
      <c r="BB33" s="2">
        <v>8</v>
      </c>
      <c r="BC33" s="2">
        <v>0</v>
      </c>
      <c r="BD33" s="2">
        <v>8</v>
      </c>
      <c r="BE33" s="2">
        <v>0</v>
      </c>
      <c r="BF33" s="40">
        <v>0</v>
      </c>
      <c r="BG33" s="2">
        <v>0</v>
      </c>
      <c r="BH33" s="2">
        <v>5</v>
      </c>
      <c r="BI33" s="2">
        <v>5</v>
      </c>
      <c r="BJ33" s="2">
        <v>3</v>
      </c>
      <c r="BK33" s="2">
        <v>0</v>
      </c>
      <c r="BL33" s="40">
        <v>2</v>
      </c>
      <c r="BM33" s="2">
        <v>3</v>
      </c>
      <c r="BN33" s="2">
        <v>5</v>
      </c>
      <c r="BO33" s="2">
        <v>2</v>
      </c>
      <c r="BP33" s="2">
        <v>4</v>
      </c>
      <c r="BQ33" s="2">
        <v>0</v>
      </c>
      <c r="BR33" s="2">
        <v>3</v>
      </c>
      <c r="BS33" s="2">
        <v>5</v>
      </c>
      <c r="BT33" s="2">
        <v>0</v>
      </c>
    </row>
    <row r="34" spans="1:207" x14ac:dyDescent="0.15">
      <c r="A34" s="32">
        <f t="shared" si="0"/>
        <v>0</v>
      </c>
      <c r="B34" s="33">
        <f t="array" ref="B34">MODE(IF(Q34:AAN34&lt;&gt;0,Q34:AAN34))</f>
        <v>2</v>
      </c>
      <c r="C34" s="29">
        <f t="shared" si="1"/>
        <v>2.8489208633093526</v>
      </c>
      <c r="D34" s="30">
        <f t="shared" si="2"/>
        <v>4.5</v>
      </c>
      <c r="E34" s="64">
        <f t="shared" si="4"/>
        <v>51</v>
      </c>
      <c r="F34" s="64">
        <f t="shared" si="4"/>
        <v>0</v>
      </c>
      <c r="G34" s="64">
        <f t="shared" si="4"/>
        <v>37</v>
      </c>
      <c r="H34" s="64">
        <f t="shared" si="4"/>
        <v>3</v>
      </c>
      <c r="I34" s="64">
        <f t="shared" si="4"/>
        <v>5</v>
      </c>
      <c r="J34" s="64">
        <f t="shared" si="4"/>
        <v>6</v>
      </c>
      <c r="K34" s="64">
        <f t="shared" si="4"/>
        <v>19</v>
      </c>
      <c r="L34" s="64">
        <f t="shared" si="4"/>
        <v>5</v>
      </c>
      <c r="M34" s="64">
        <f t="shared" si="4"/>
        <v>7</v>
      </c>
      <c r="N34" s="64">
        <f t="shared" si="4"/>
        <v>2</v>
      </c>
      <c r="O34" s="64">
        <f t="shared" si="4"/>
        <v>4</v>
      </c>
      <c r="P34" s="24">
        <f>'RETROSPECTIVE Data collection'!A34</f>
        <v>33</v>
      </c>
      <c r="Q34" s="40">
        <v>8</v>
      </c>
      <c r="R34" s="2">
        <v>3</v>
      </c>
      <c r="S34" s="2">
        <v>8</v>
      </c>
      <c r="T34" s="2">
        <v>0</v>
      </c>
      <c r="U34" s="2">
        <v>3</v>
      </c>
      <c r="V34" s="2">
        <v>2</v>
      </c>
      <c r="W34" s="40">
        <v>6</v>
      </c>
      <c r="X34" s="2">
        <v>5</v>
      </c>
      <c r="Y34" s="2">
        <v>10</v>
      </c>
      <c r="Z34" s="2">
        <v>5</v>
      </c>
      <c r="AA34" s="2">
        <v>7</v>
      </c>
      <c r="AB34" s="40">
        <v>4</v>
      </c>
      <c r="AC34" s="2">
        <v>8</v>
      </c>
      <c r="AD34" s="2">
        <v>0</v>
      </c>
      <c r="AE34" s="2">
        <v>8</v>
      </c>
      <c r="AF34" s="2">
        <v>0</v>
      </c>
      <c r="AG34" s="2">
        <v>0</v>
      </c>
      <c r="AH34" s="2">
        <v>6</v>
      </c>
      <c r="AI34" s="2">
        <v>0</v>
      </c>
      <c r="AJ34" s="2">
        <v>0</v>
      </c>
      <c r="AK34" s="40">
        <v>6</v>
      </c>
      <c r="AL34" s="2">
        <v>0</v>
      </c>
      <c r="AM34" s="2">
        <v>0</v>
      </c>
      <c r="AN34" s="2">
        <v>2</v>
      </c>
      <c r="AO34" s="2">
        <v>8</v>
      </c>
      <c r="AP34" s="2">
        <v>4</v>
      </c>
      <c r="AQ34" s="2">
        <v>10</v>
      </c>
      <c r="AR34" s="2">
        <v>4</v>
      </c>
      <c r="AS34" s="2">
        <v>3</v>
      </c>
      <c r="AT34" s="2">
        <v>0</v>
      </c>
      <c r="AU34" s="2">
        <v>6</v>
      </c>
      <c r="AV34" s="40">
        <v>2</v>
      </c>
      <c r="AW34" s="2">
        <v>2</v>
      </c>
      <c r="AX34" s="2">
        <v>2</v>
      </c>
      <c r="AY34" s="2">
        <v>0</v>
      </c>
      <c r="AZ34" s="2">
        <v>7</v>
      </c>
      <c r="BA34" s="2">
        <v>8</v>
      </c>
      <c r="BB34" s="2">
        <v>4</v>
      </c>
      <c r="BC34" s="2">
        <v>0</v>
      </c>
      <c r="BD34" s="40">
        <v>6</v>
      </c>
      <c r="BE34" s="2">
        <v>0</v>
      </c>
      <c r="BF34" s="40">
        <v>0</v>
      </c>
      <c r="BG34" s="2">
        <v>6</v>
      </c>
      <c r="BH34" s="2">
        <v>0</v>
      </c>
      <c r="BI34" s="2">
        <v>2</v>
      </c>
      <c r="BJ34" s="2">
        <v>2</v>
      </c>
      <c r="BK34" s="2">
        <v>10</v>
      </c>
      <c r="BL34" s="2">
        <v>4</v>
      </c>
      <c r="BM34" s="40">
        <v>2</v>
      </c>
      <c r="BN34" s="2">
        <v>5</v>
      </c>
      <c r="BO34" s="40">
        <v>5</v>
      </c>
      <c r="BP34" s="2">
        <v>0</v>
      </c>
      <c r="BQ34" s="2">
        <v>0</v>
      </c>
      <c r="BR34" s="2">
        <v>5</v>
      </c>
      <c r="BS34" s="2">
        <v>0</v>
      </c>
      <c r="BT34" s="2">
        <v>0</v>
      </c>
      <c r="BU34" s="40">
        <v>6</v>
      </c>
      <c r="BV34" s="2">
        <v>0</v>
      </c>
      <c r="BW34" s="2">
        <v>0</v>
      </c>
      <c r="BX34" s="2">
        <v>0</v>
      </c>
      <c r="BY34" s="40">
        <v>0</v>
      </c>
      <c r="BZ34" s="2">
        <v>0</v>
      </c>
      <c r="CA34" s="2">
        <v>9</v>
      </c>
      <c r="CB34" s="2">
        <v>2</v>
      </c>
      <c r="CC34" s="2">
        <v>6</v>
      </c>
      <c r="CD34" s="2">
        <v>2</v>
      </c>
      <c r="CE34" s="40">
        <v>6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9</v>
      </c>
      <c r="CL34" s="2">
        <v>2</v>
      </c>
      <c r="CM34" s="2">
        <v>6</v>
      </c>
      <c r="CN34" s="2">
        <v>2</v>
      </c>
      <c r="CO34" s="40">
        <v>0</v>
      </c>
      <c r="CP34" s="2">
        <v>0</v>
      </c>
      <c r="CQ34" s="2">
        <v>7</v>
      </c>
      <c r="CR34" s="2">
        <v>0</v>
      </c>
      <c r="CS34" s="2">
        <v>0</v>
      </c>
      <c r="CT34" s="2">
        <v>0</v>
      </c>
      <c r="CU34" s="2">
        <v>2</v>
      </c>
      <c r="CV34" s="2">
        <v>6</v>
      </c>
      <c r="CW34" s="40">
        <v>0</v>
      </c>
      <c r="CX34" s="2">
        <v>0</v>
      </c>
      <c r="CY34" s="2">
        <v>0</v>
      </c>
      <c r="CZ34" s="2">
        <v>2</v>
      </c>
      <c r="DA34" s="2">
        <v>0</v>
      </c>
      <c r="DB34" s="2">
        <v>0</v>
      </c>
      <c r="DC34" s="2">
        <v>2</v>
      </c>
      <c r="DD34" s="40">
        <v>2</v>
      </c>
      <c r="DE34" s="2">
        <v>2</v>
      </c>
      <c r="DF34" s="2">
        <v>2</v>
      </c>
      <c r="DG34" s="2">
        <v>2</v>
      </c>
      <c r="DH34" s="2">
        <v>2</v>
      </c>
      <c r="DI34" s="2">
        <v>2</v>
      </c>
      <c r="DJ34" s="2">
        <v>7</v>
      </c>
      <c r="DK34" s="2">
        <v>2</v>
      </c>
      <c r="DL34" s="40">
        <v>2</v>
      </c>
      <c r="DM34" s="2">
        <v>2</v>
      </c>
      <c r="DN34" s="2">
        <v>2</v>
      </c>
      <c r="DO34" s="2">
        <v>8</v>
      </c>
      <c r="DP34" s="2">
        <v>0</v>
      </c>
      <c r="DQ34" s="2">
        <v>0</v>
      </c>
      <c r="DR34" s="2">
        <v>10</v>
      </c>
      <c r="DS34" s="2">
        <v>0</v>
      </c>
      <c r="DT34" s="2">
        <v>0</v>
      </c>
      <c r="DU34" s="2">
        <v>0</v>
      </c>
      <c r="DV34" s="40">
        <v>6</v>
      </c>
      <c r="DW34" s="2">
        <v>0</v>
      </c>
      <c r="DX34" s="2">
        <v>0</v>
      </c>
      <c r="DY34" s="2">
        <v>0</v>
      </c>
      <c r="DZ34" s="2">
        <v>5</v>
      </c>
      <c r="EA34" s="2">
        <v>0</v>
      </c>
      <c r="EB34" s="2">
        <v>0</v>
      </c>
      <c r="EC34" s="2">
        <v>6</v>
      </c>
      <c r="ED34" s="2">
        <v>2</v>
      </c>
      <c r="EE34" s="40">
        <v>2</v>
      </c>
      <c r="EF34" s="2">
        <v>0</v>
      </c>
      <c r="EG34" s="2">
        <v>6</v>
      </c>
      <c r="EH34" s="2">
        <v>0</v>
      </c>
      <c r="EI34" s="2">
        <v>0</v>
      </c>
      <c r="EJ34" s="2">
        <v>0</v>
      </c>
      <c r="EK34" s="2">
        <v>7</v>
      </c>
      <c r="EL34" s="40">
        <v>2</v>
      </c>
      <c r="EM34" s="2">
        <v>2</v>
      </c>
      <c r="EN34" s="2">
        <v>6</v>
      </c>
      <c r="EO34" s="2">
        <v>2</v>
      </c>
      <c r="EP34" s="2">
        <v>2</v>
      </c>
      <c r="EQ34" s="2">
        <v>6</v>
      </c>
      <c r="ER34" s="2">
        <v>2</v>
      </c>
      <c r="ES34" s="40">
        <v>6</v>
      </c>
      <c r="ET34" s="2">
        <v>6</v>
      </c>
      <c r="EU34" s="2">
        <v>2</v>
      </c>
      <c r="EV34" s="2">
        <v>6</v>
      </c>
      <c r="EW34" s="2">
        <v>2</v>
      </c>
      <c r="EX34" s="2">
        <v>2</v>
      </c>
      <c r="EY34" s="2">
        <v>2</v>
      </c>
    </row>
    <row r="35" spans="1:207" x14ac:dyDescent="0.15">
      <c r="A35" s="32">
        <f t="shared" si="0"/>
        <v>0</v>
      </c>
      <c r="B35" s="33">
        <f t="array" ref="B35">MODE(IF(Q35:AAN35&lt;&gt;0,Q35:AAN35))</f>
        <v>2</v>
      </c>
      <c r="C35" s="29">
        <f t="shared" si="1"/>
        <v>3.693548387096774</v>
      </c>
      <c r="D35" s="30">
        <f t="shared" si="2"/>
        <v>4.8723404255319149</v>
      </c>
      <c r="E35" s="64">
        <f t="shared" si="4"/>
        <v>15</v>
      </c>
      <c r="F35" s="64">
        <f t="shared" si="4"/>
        <v>0</v>
      </c>
      <c r="G35" s="64">
        <f t="shared" si="4"/>
        <v>13</v>
      </c>
      <c r="H35" s="64">
        <f t="shared" si="4"/>
        <v>0</v>
      </c>
      <c r="I35" s="64">
        <f t="shared" si="4"/>
        <v>4</v>
      </c>
      <c r="J35" s="64">
        <f t="shared" si="4"/>
        <v>9</v>
      </c>
      <c r="K35" s="64">
        <f t="shared" si="4"/>
        <v>11</v>
      </c>
      <c r="L35" s="64">
        <f t="shared" si="4"/>
        <v>4</v>
      </c>
      <c r="M35" s="64">
        <f t="shared" si="4"/>
        <v>6</v>
      </c>
      <c r="N35" s="64">
        <f t="shared" si="4"/>
        <v>0</v>
      </c>
      <c r="O35" s="64">
        <f t="shared" si="4"/>
        <v>0</v>
      </c>
      <c r="P35" s="24">
        <f>'RETROSPECTIVE Data collection'!A35</f>
        <v>34</v>
      </c>
      <c r="Q35" s="40">
        <v>0</v>
      </c>
      <c r="R35" s="2">
        <v>0</v>
      </c>
      <c r="S35" s="2">
        <v>7</v>
      </c>
      <c r="T35" s="2">
        <v>8</v>
      </c>
      <c r="U35" s="2">
        <v>5</v>
      </c>
      <c r="V35" s="2">
        <v>8</v>
      </c>
      <c r="W35" s="2">
        <v>0</v>
      </c>
      <c r="X35" s="2">
        <v>7</v>
      </c>
      <c r="Y35" s="40">
        <v>0</v>
      </c>
      <c r="Z35" s="2">
        <v>0</v>
      </c>
      <c r="AA35" s="2">
        <v>6</v>
      </c>
      <c r="AB35" s="2">
        <v>6</v>
      </c>
      <c r="AC35" s="2">
        <v>6</v>
      </c>
      <c r="AD35" s="2">
        <v>6</v>
      </c>
      <c r="AE35" s="2">
        <v>0</v>
      </c>
      <c r="AF35" s="2">
        <v>7</v>
      </c>
      <c r="AG35" s="2">
        <v>0</v>
      </c>
      <c r="AH35" s="2">
        <v>6</v>
      </c>
      <c r="AI35" s="2">
        <v>2</v>
      </c>
      <c r="AJ35" s="40">
        <v>6</v>
      </c>
      <c r="AK35" s="2">
        <v>0</v>
      </c>
      <c r="AL35" s="2">
        <v>0</v>
      </c>
      <c r="AM35" s="2">
        <v>0</v>
      </c>
      <c r="AN35" s="2">
        <v>4</v>
      </c>
      <c r="AO35" s="2">
        <v>8</v>
      </c>
      <c r="AP35" s="2">
        <v>0</v>
      </c>
      <c r="AQ35" s="40">
        <v>2</v>
      </c>
      <c r="AR35" s="2">
        <v>8</v>
      </c>
      <c r="AS35" s="2">
        <v>7</v>
      </c>
      <c r="AT35" s="2">
        <v>4</v>
      </c>
      <c r="AU35" s="2">
        <v>8</v>
      </c>
      <c r="AV35" s="2">
        <v>8</v>
      </c>
      <c r="AW35" s="2">
        <v>2</v>
      </c>
      <c r="AX35" s="40">
        <v>6</v>
      </c>
      <c r="AY35" s="2">
        <v>6</v>
      </c>
      <c r="AZ35" s="2">
        <v>2</v>
      </c>
      <c r="BA35" s="2">
        <v>6</v>
      </c>
      <c r="BB35" s="2">
        <v>6</v>
      </c>
      <c r="BC35" s="2">
        <v>4</v>
      </c>
      <c r="BD35" s="2">
        <v>2</v>
      </c>
      <c r="BE35" s="2">
        <v>2</v>
      </c>
      <c r="BF35" s="2">
        <v>2</v>
      </c>
      <c r="BG35" s="40">
        <v>2</v>
      </c>
      <c r="BH35" s="2">
        <v>2</v>
      </c>
      <c r="BI35" s="2">
        <v>0</v>
      </c>
      <c r="BJ35" s="2">
        <v>5</v>
      </c>
      <c r="BK35" s="2">
        <v>5</v>
      </c>
      <c r="BL35" s="2">
        <v>2</v>
      </c>
      <c r="BM35" s="2">
        <v>2</v>
      </c>
      <c r="BN35" s="2">
        <v>5</v>
      </c>
      <c r="BO35" s="2">
        <v>2</v>
      </c>
      <c r="BP35" s="2">
        <v>6</v>
      </c>
      <c r="BQ35" s="2">
        <v>4</v>
      </c>
      <c r="BR35" s="2">
        <v>2</v>
      </c>
      <c r="BS35" s="40">
        <v>5</v>
      </c>
      <c r="BT35" s="2">
        <v>5</v>
      </c>
      <c r="BU35" s="2">
        <v>5</v>
      </c>
      <c r="BV35" s="2">
        <v>0</v>
      </c>
      <c r="BW35" s="2">
        <v>5</v>
      </c>
      <c r="BX35" s="40">
        <v>0</v>
      </c>
      <c r="BY35" s="2">
        <v>5</v>
      </c>
      <c r="BZ35" s="2">
        <v>0</v>
      </c>
    </row>
    <row r="36" spans="1:207" x14ac:dyDescent="0.15">
      <c r="A36" s="32">
        <f t="shared" si="0"/>
        <v>0</v>
      </c>
      <c r="B36" s="33">
        <f t="array" ref="B36">MODE(IF(Q36:AAN36&lt;&gt;0,Q36:AAN36))</f>
        <v>2</v>
      </c>
      <c r="C36" s="29">
        <f t="shared" si="1"/>
        <v>1.8638743455497382</v>
      </c>
      <c r="D36" s="30">
        <f t="shared" si="2"/>
        <v>5.6507936507936511</v>
      </c>
      <c r="E36" s="64">
        <f t="shared" si="4"/>
        <v>128</v>
      </c>
      <c r="F36" s="64">
        <f t="shared" si="4"/>
        <v>1</v>
      </c>
      <c r="G36" s="64">
        <f t="shared" si="4"/>
        <v>22</v>
      </c>
      <c r="H36" s="64">
        <f t="shared" si="4"/>
        <v>0</v>
      </c>
      <c r="I36" s="64">
        <f t="shared" si="4"/>
        <v>0</v>
      </c>
      <c r="J36" s="64">
        <f t="shared" si="4"/>
        <v>1</v>
      </c>
      <c r="K36" s="64">
        <f t="shared" si="4"/>
        <v>3</v>
      </c>
      <c r="L36" s="64">
        <f t="shared" si="4"/>
        <v>8</v>
      </c>
      <c r="M36" s="64">
        <f t="shared" si="4"/>
        <v>20</v>
      </c>
      <c r="N36" s="64">
        <f t="shared" si="4"/>
        <v>8</v>
      </c>
      <c r="O36" s="64">
        <f t="shared" si="4"/>
        <v>0</v>
      </c>
      <c r="P36" s="24">
        <f>'RETROSPECTIVE Data collection'!A36</f>
        <v>35</v>
      </c>
      <c r="Q36" s="40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40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40">
        <v>8</v>
      </c>
      <c r="AF36" s="2">
        <v>2</v>
      </c>
      <c r="AG36" s="2">
        <v>0</v>
      </c>
      <c r="AH36" s="2">
        <v>0</v>
      </c>
      <c r="AI36" s="2">
        <v>7</v>
      </c>
      <c r="AJ36" s="2">
        <v>2</v>
      </c>
      <c r="AK36" s="2">
        <v>2</v>
      </c>
      <c r="AL36" s="38">
        <v>2</v>
      </c>
      <c r="AM36" s="40">
        <v>2</v>
      </c>
      <c r="AN36" s="2">
        <v>0</v>
      </c>
      <c r="AO36" s="2">
        <v>0</v>
      </c>
      <c r="AP36" s="2">
        <v>0</v>
      </c>
      <c r="AQ36" s="2">
        <v>0</v>
      </c>
      <c r="AR36" s="2">
        <v>7</v>
      </c>
      <c r="AS36" s="38">
        <v>2</v>
      </c>
      <c r="AT36" s="40">
        <v>0</v>
      </c>
      <c r="AU36" s="2">
        <v>0</v>
      </c>
      <c r="AV36" s="2">
        <v>7</v>
      </c>
      <c r="AW36" s="2">
        <v>0</v>
      </c>
      <c r="AX36" s="2">
        <v>7</v>
      </c>
      <c r="AY36" s="2">
        <v>2</v>
      </c>
      <c r="AZ36" s="40">
        <v>0</v>
      </c>
      <c r="BA36" s="2">
        <v>0</v>
      </c>
      <c r="BB36" s="2">
        <v>0</v>
      </c>
      <c r="BC36" s="2">
        <v>0</v>
      </c>
      <c r="BD36" s="2">
        <v>0</v>
      </c>
      <c r="BE36" s="2">
        <v>7</v>
      </c>
      <c r="BF36" s="2">
        <v>2</v>
      </c>
      <c r="BG36" s="40">
        <v>0</v>
      </c>
      <c r="BH36" s="38">
        <v>0</v>
      </c>
      <c r="BI36" s="2">
        <v>0</v>
      </c>
      <c r="BJ36" s="2">
        <v>7</v>
      </c>
      <c r="BK36" s="2">
        <v>0</v>
      </c>
      <c r="BL36" s="2">
        <v>0</v>
      </c>
      <c r="BM36" s="2">
        <v>7</v>
      </c>
      <c r="BN36" s="40">
        <v>2</v>
      </c>
      <c r="BO36" s="2">
        <v>0</v>
      </c>
      <c r="BP36" s="38">
        <v>5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40">
        <v>0</v>
      </c>
      <c r="BW36" s="2">
        <v>0</v>
      </c>
      <c r="BX36" s="38">
        <v>0</v>
      </c>
      <c r="BY36" s="2">
        <v>0</v>
      </c>
      <c r="BZ36" s="2">
        <v>0</v>
      </c>
      <c r="CA36" s="2">
        <v>0</v>
      </c>
      <c r="CB36" s="2">
        <v>8</v>
      </c>
      <c r="CC36" s="40">
        <v>0</v>
      </c>
      <c r="CD36" s="2">
        <v>0</v>
      </c>
      <c r="CE36" s="2">
        <v>0</v>
      </c>
      <c r="CF36" s="2">
        <v>8</v>
      </c>
      <c r="CG36" s="2">
        <v>0</v>
      </c>
      <c r="CH36" s="2">
        <v>0</v>
      </c>
      <c r="CI36" s="2">
        <v>0</v>
      </c>
      <c r="CJ36" s="2">
        <v>0</v>
      </c>
      <c r="CK36" s="40">
        <v>0</v>
      </c>
      <c r="CL36" s="38">
        <v>0</v>
      </c>
      <c r="CM36" s="2">
        <v>0</v>
      </c>
      <c r="CN36" s="2">
        <v>1</v>
      </c>
      <c r="CO36" s="2">
        <v>0</v>
      </c>
      <c r="CP36" s="2">
        <v>8</v>
      </c>
      <c r="CQ36" s="38">
        <v>0</v>
      </c>
      <c r="CR36" s="2">
        <v>0</v>
      </c>
      <c r="CS36" s="40">
        <v>8</v>
      </c>
      <c r="CT36" s="2">
        <v>0</v>
      </c>
      <c r="CU36" s="2">
        <v>0</v>
      </c>
      <c r="CV36" s="38">
        <v>8</v>
      </c>
      <c r="CW36" s="2">
        <v>0</v>
      </c>
      <c r="CX36" s="2">
        <v>0</v>
      </c>
      <c r="CY36" s="2">
        <v>0</v>
      </c>
      <c r="CZ36" s="40">
        <v>0</v>
      </c>
      <c r="DA36" s="2">
        <v>6</v>
      </c>
      <c r="DB36" s="2">
        <v>0</v>
      </c>
      <c r="DC36" s="2">
        <v>0</v>
      </c>
      <c r="DD36" s="38">
        <v>0</v>
      </c>
      <c r="DE36" s="40">
        <v>0</v>
      </c>
      <c r="DF36" s="2">
        <v>0</v>
      </c>
      <c r="DG36" s="2">
        <v>0</v>
      </c>
      <c r="DH36" s="2">
        <v>0</v>
      </c>
      <c r="DI36" s="2">
        <v>0</v>
      </c>
      <c r="DJ36" s="38">
        <v>6</v>
      </c>
      <c r="DK36" s="2">
        <v>0</v>
      </c>
      <c r="DL36" s="40">
        <v>0</v>
      </c>
      <c r="DM36" s="2">
        <v>0</v>
      </c>
      <c r="DN36" s="2">
        <v>0</v>
      </c>
      <c r="DO36" s="2">
        <v>0</v>
      </c>
      <c r="DP36" s="38">
        <v>9</v>
      </c>
      <c r="DQ36" s="2">
        <v>0</v>
      </c>
      <c r="DR36" s="40">
        <v>0</v>
      </c>
      <c r="DS36" s="2">
        <v>0</v>
      </c>
      <c r="DT36" s="2">
        <v>0</v>
      </c>
      <c r="DU36" s="2">
        <v>6</v>
      </c>
      <c r="DV36" s="38">
        <v>0</v>
      </c>
      <c r="DW36" s="2">
        <v>0</v>
      </c>
      <c r="DX36" s="40">
        <v>0</v>
      </c>
      <c r="DY36" s="2">
        <v>0</v>
      </c>
      <c r="DZ36" s="2">
        <v>8</v>
      </c>
      <c r="EA36" s="2">
        <v>8</v>
      </c>
      <c r="EB36" s="38">
        <v>0</v>
      </c>
      <c r="EC36" s="2">
        <v>0</v>
      </c>
      <c r="ED36" s="40">
        <v>0</v>
      </c>
      <c r="EE36" s="2">
        <v>0</v>
      </c>
      <c r="EF36" s="2">
        <v>0</v>
      </c>
      <c r="EG36" s="38">
        <v>0</v>
      </c>
      <c r="EH36" s="2">
        <v>0</v>
      </c>
      <c r="EI36" s="40">
        <v>0</v>
      </c>
      <c r="EJ36" s="2">
        <v>0</v>
      </c>
      <c r="EK36" s="2">
        <v>9</v>
      </c>
      <c r="EL36" s="2">
        <v>9</v>
      </c>
      <c r="EM36" s="2">
        <v>9</v>
      </c>
      <c r="EN36" s="2">
        <v>0</v>
      </c>
      <c r="EO36" s="2">
        <v>0</v>
      </c>
      <c r="EP36" s="2">
        <v>0</v>
      </c>
      <c r="EQ36" s="2">
        <v>0</v>
      </c>
      <c r="ER36" s="2">
        <v>8</v>
      </c>
      <c r="ES36" s="2">
        <v>0</v>
      </c>
      <c r="ET36" s="40">
        <v>0</v>
      </c>
      <c r="EU36" s="2">
        <v>0</v>
      </c>
      <c r="EV36" s="2">
        <v>0</v>
      </c>
      <c r="EW36" s="2">
        <v>0</v>
      </c>
      <c r="EX36" s="40">
        <v>0</v>
      </c>
      <c r="EY36" s="2">
        <v>0</v>
      </c>
      <c r="EZ36" s="2">
        <v>0</v>
      </c>
      <c r="FA36" s="2">
        <v>9</v>
      </c>
      <c r="FB36" s="2">
        <v>9</v>
      </c>
      <c r="FC36" s="2">
        <v>2</v>
      </c>
      <c r="FD36" s="2">
        <v>9</v>
      </c>
      <c r="FE36" s="2">
        <v>0</v>
      </c>
      <c r="FF36" s="2">
        <v>0</v>
      </c>
      <c r="FG36" s="40">
        <v>0</v>
      </c>
      <c r="FH36" s="2">
        <v>8</v>
      </c>
      <c r="FI36" s="2">
        <v>0</v>
      </c>
      <c r="FJ36" s="2">
        <v>7</v>
      </c>
      <c r="FK36" s="2">
        <v>2</v>
      </c>
      <c r="FL36" s="2">
        <v>9</v>
      </c>
      <c r="FM36" s="2">
        <v>2</v>
      </c>
      <c r="FN36" s="2">
        <v>2</v>
      </c>
      <c r="FO36" s="2">
        <v>0</v>
      </c>
      <c r="FP36" s="40">
        <v>0</v>
      </c>
      <c r="FQ36" s="2">
        <v>2</v>
      </c>
      <c r="FR36" s="2">
        <v>8</v>
      </c>
      <c r="FS36" s="2">
        <v>0</v>
      </c>
      <c r="FT36" s="2">
        <v>0</v>
      </c>
      <c r="FU36" s="2">
        <v>0</v>
      </c>
      <c r="FV36" s="40">
        <v>8</v>
      </c>
      <c r="FW36" s="2">
        <v>0</v>
      </c>
      <c r="FX36" s="2">
        <v>0</v>
      </c>
      <c r="FY36" s="2">
        <v>8</v>
      </c>
      <c r="FZ36" s="2">
        <v>8</v>
      </c>
      <c r="GA36" s="2">
        <v>0</v>
      </c>
      <c r="GB36" s="2">
        <v>2</v>
      </c>
      <c r="GC36" s="2">
        <v>2</v>
      </c>
      <c r="GD36" s="2">
        <v>0</v>
      </c>
      <c r="GE36" s="2">
        <v>0</v>
      </c>
      <c r="GF36" s="40">
        <v>0</v>
      </c>
      <c r="GG36" s="2">
        <v>8</v>
      </c>
      <c r="GH36" s="2">
        <v>0</v>
      </c>
      <c r="GI36" s="2">
        <v>0</v>
      </c>
      <c r="GJ36" s="2">
        <v>8</v>
      </c>
      <c r="GK36" s="2">
        <v>8</v>
      </c>
      <c r="GL36" s="2">
        <v>0</v>
      </c>
      <c r="GM36" s="2">
        <v>0</v>
      </c>
      <c r="GN36" s="40">
        <v>0</v>
      </c>
      <c r="GO36" s="2">
        <v>8</v>
      </c>
      <c r="GP36" s="2">
        <v>0</v>
      </c>
      <c r="GQ36" s="2">
        <v>0</v>
      </c>
      <c r="GR36" s="2">
        <v>8</v>
      </c>
      <c r="GS36" s="2">
        <v>2</v>
      </c>
      <c r="GT36" s="2">
        <v>2</v>
      </c>
      <c r="GU36" s="2">
        <v>2</v>
      </c>
      <c r="GV36" s="2">
        <v>2</v>
      </c>
      <c r="GW36" s="2">
        <v>8</v>
      </c>
      <c r="GX36" s="2">
        <v>2</v>
      </c>
      <c r="GY36" s="2">
        <v>2</v>
      </c>
    </row>
    <row r="37" spans="1:207" x14ac:dyDescent="0.15">
      <c r="A37" s="32">
        <f t="shared" si="0"/>
        <v>0</v>
      </c>
      <c r="B37" s="33">
        <f t="array" ref="B37">MODE(IF(Q37:AAN37&lt;&gt;0,Q37:AAN37))</f>
        <v>2</v>
      </c>
      <c r="C37" s="29">
        <f t="shared" si="1"/>
        <v>0.77906976744186052</v>
      </c>
      <c r="D37" s="30">
        <f t="shared" si="2"/>
        <v>4.4666666666666668</v>
      </c>
      <c r="E37" s="64">
        <f t="shared" ref="E37:O60" si="5">COUNTIF($Q37:$IX37,E$1)</f>
        <v>71</v>
      </c>
      <c r="F37" s="64">
        <f t="shared" si="5"/>
        <v>0</v>
      </c>
      <c r="G37" s="64">
        <f t="shared" si="5"/>
        <v>5</v>
      </c>
      <c r="H37" s="64">
        <f t="shared" si="5"/>
        <v>0</v>
      </c>
      <c r="I37" s="64">
        <f t="shared" si="5"/>
        <v>0</v>
      </c>
      <c r="J37" s="64">
        <f t="shared" si="5"/>
        <v>4</v>
      </c>
      <c r="K37" s="64">
        <f t="shared" si="5"/>
        <v>5</v>
      </c>
      <c r="L37" s="64">
        <f t="shared" si="5"/>
        <v>1</v>
      </c>
      <c r="M37" s="64">
        <f t="shared" si="5"/>
        <v>0</v>
      </c>
      <c r="N37" s="64">
        <f t="shared" si="5"/>
        <v>0</v>
      </c>
      <c r="O37" s="64">
        <f t="shared" si="5"/>
        <v>0</v>
      </c>
      <c r="P37" s="24">
        <f>'RETROSPECTIVE Data collection'!A37</f>
        <v>36</v>
      </c>
      <c r="Q37" s="40">
        <v>2</v>
      </c>
      <c r="R37" s="2">
        <v>2</v>
      </c>
      <c r="S37" s="2">
        <v>7</v>
      </c>
      <c r="T37" s="2">
        <v>0</v>
      </c>
      <c r="U37" s="40">
        <v>0</v>
      </c>
      <c r="V37" s="2">
        <v>0</v>
      </c>
      <c r="W37" s="2">
        <v>5</v>
      </c>
      <c r="X37" s="2">
        <v>0</v>
      </c>
      <c r="Y37" s="2">
        <v>0</v>
      </c>
      <c r="Z37" s="2">
        <v>0</v>
      </c>
      <c r="AA37" s="40">
        <v>0</v>
      </c>
      <c r="AB37" s="2">
        <v>0</v>
      </c>
      <c r="AC37" s="2">
        <v>6</v>
      </c>
      <c r="AD37" s="2">
        <v>2</v>
      </c>
      <c r="AE37" s="40">
        <v>2</v>
      </c>
      <c r="AF37" s="2">
        <v>0</v>
      </c>
      <c r="AG37" s="2">
        <v>0</v>
      </c>
      <c r="AH37" s="2">
        <v>0</v>
      </c>
      <c r="AI37" s="2">
        <v>0</v>
      </c>
      <c r="AJ37" s="2">
        <v>6</v>
      </c>
      <c r="AK37" s="2">
        <v>6</v>
      </c>
      <c r="AL37" s="40">
        <v>2</v>
      </c>
      <c r="AM37" s="2">
        <v>0</v>
      </c>
      <c r="AN37" s="2">
        <v>0</v>
      </c>
      <c r="AO37" s="2">
        <v>5</v>
      </c>
      <c r="AP37" s="2">
        <v>0</v>
      </c>
      <c r="AQ37" s="2">
        <v>0</v>
      </c>
      <c r="AR37" s="40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40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6</v>
      </c>
      <c r="BG37" s="2">
        <v>0</v>
      </c>
      <c r="BH37" s="40">
        <v>0</v>
      </c>
      <c r="BI37" s="2">
        <v>0</v>
      </c>
      <c r="BJ37" s="2">
        <v>0</v>
      </c>
      <c r="BK37" s="2">
        <v>0</v>
      </c>
      <c r="BL37" s="2">
        <v>5</v>
      </c>
      <c r="BM37" s="2">
        <v>0</v>
      </c>
      <c r="BN37" s="40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40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40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40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40">
        <v>0</v>
      </c>
      <c r="CP37" s="2">
        <v>0</v>
      </c>
      <c r="CQ37" s="2">
        <v>6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5</v>
      </c>
    </row>
    <row r="38" spans="1:207" x14ac:dyDescent="0.15">
      <c r="A38" s="32">
        <f t="shared" si="0"/>
        <v>0</v>
      </c>
      <c r="B38" s="33">
        <f t="array" ref="B38">MODE(IF(Q38:AAN38&lt;&gt;0,Q38:AAN38))</f>
        <v>8</v>
      </c>
      <c r="C38" s="29">
        <f t="shared" si="1"/>
        <v>1.0317460317460319</v>
      </c>
      <c r="D38" s="30">
        <f t="shared" si="2"/>
        <v>7.2222222222222223</v>
      </c>
      <c r="E38" s="64">
        <f t="shared" si="5"/>
        <v>54</v>
      </c>
      <c r="F38" s="64">
        <f t="shared" si="5"/>
        <v>0</v>
      </c>
      <c r="G38" s="64">
        <f t="shared" si="5"/>
        <v>0</v>
      </c>
      <c r="H38" s="64">
        <f t="shared" si="5"/>
        <v>0</v>
      </c>
      <c r="I38" s="64">
        <f t="shared" si="5"/>
        <v>0</v>
      </c>
      <c r="J38" s="64">
        <f t="shared" si="5"/>
        <v>0</v>
      </c>
      <c r="K38" s="64">
        <f t="shared" si="5"/>
        <v>2</v>
      </c>
      <c r="L38" s="64">
        <f t="shared" si="5"/>
        <v>3</v>
      </c>
      <c r="M38" s="64">
        <f t="shared" si="5"/>
        <v>4</v>
      </c>
      <c r="N38" s="64">
        <f t="shared" si="5"/>
        <v>0</v>
      </c>
      <c r="O38" s="64">
        <f t="shared" si="5"/>
        <v>0</v>
      </c>
      <c r="P38" s="24">
        <f>'RETROSPECTIVE Data collection'!A38</f>
        <v>37</v>
      </c>
      <c r="Q38" s="40">
        <v>0</v>
      </c>
      <c r="R38" s="2">
        <v>0</v>
      </c>
      <c r="S38" s="2">
        <v>0</v>
      </c>
      <c r="T38" s="2">
        <v>0</v>
      </c>
      <c r="U38" s="2">
        <v>0</v>
      </c>
      <c r="V38" s="40">
        <v>0</v>
      </c>
      <c r="W38" s="40">
        <v>0</v>
      </c>
      <c r="X38" s="40">
        <v>0</v>
      </c>
      <c r="Y38" s="2">
        <v>0</v>
      </c>
      <c r="Z38" s="2">
        <v>0</v>
      </c>
      <c r="AA38" s="40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8</v>
      </c>
      <c r="AH38" s="40">
        <v>0</v>
      </c>
      <c r="AI38" s="2">
        <v>0</v>
      </c>
      <c r="AJ38" s="2">
        <v>0</v>
      </c>
      <c r="AK38" s="40">
        <v>0</v>
      </c>
      <c r="AL38" s="2">
        <v>0</v>
      </c>
      <c r="AM38" s="2">
        <v>8</v>
      </c>
      <c r="AN38" s="2">
        <v>0</v>
      </c>
      <c r="AO38" s="2">
        <v>0</v>
      </c>
      <c r="AP38" s="2">
        <v>0</v>
      </c>
      <c r="AQ38" s="2">
        <v>0</v>
      </c>
      <c r="AR38" s="40">
        <v>0</v>
      </c>
      <c r="AS38" s="40">
        <v>0</v>
      </c>
      <c r="AT38" s="40">
        <v>0</v>
      </c>
      <c r="AU38" s="2">
        <v>7</v>
      </c>
      <c r="AV38" s="40">
        <v>7</v>
      </c>
      <c r="AW38" s="2">
        <v>7</v>
      </c>
      <c r="AX38" s="2">
        <v>0</v>
      </c>
      <c r="AY38" s="2">
        <v>6</v>
      </c>
      <c r="AZ38" s="40">
        <v>0</v>
      </c>
      <c r="BA38" s="40">
        <v>0</v>
      </c>
      <c r="BB38" s="2">
        <v>8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40">
        <v>0</v>
      </c>
      <c r="BI38" s="2">
        <v>6</v>
      </c>
      <c r="BJ38" s="2">
        <v>0</v>
      </c>
      <c r="BK38" s="2">
        <v>8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40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40">
        <v>0</v>
      </c>
      <c r="BX38" s="2">
        <v>0</v>
      </c>
      <c r="BY38" s="2">
        <v>0</v>
      </c>
      <c r="BZ38" s="2">
        <v>0</v>
      </c>
      <c r="CA38" s="40">
        <v>0</v>
      </c>
    </row>
    <row r="39" spans="1:207" x14ac:dyDescent="0.15">
      <c r="A39" s="32">
        <f t="shared" si="0"/>
        <v>0</v>
      </c>
      <c r="B39" s="33">
        <f t="array" ref="B39">MODE(IF(Q39:AAN39&lt;&gt;0,Q39:AAN39))</f>
        <v>2</v>
      </c>
      <c r="C39" s="29">
        <f t="shared" si="1"/>
        <v>0.82539682539682535</v>
      </c>
      <c r="D39" s="30">
        <f t="shared" si="2"/>
        <v>4.333333333333333</v>
      </c>
      <c r="E39" s="64">
        <f t="shared" si="5"/>
        <v>51</v>
      </c>
      <c r="F39" s="64">
        <f t="shared" si="5"/>
        <v>0</v>
      </c>
      <c r="G39" s="64">
        <f t="shared" si="5"/>
        <v>5</v>
      </c>
      <c r="H39" s="64">
        <f t="shared" si="5"/>
        <v>2</v>
      </c>
      <c r="I39" s="64">
        <f t="shared" si="5"/>
        <v>0</v>
      </c>
      <c r="J39" s="64">
        <f t="shared" si="5"/>
        <v>0</v>
      </c>
      <c r="K39" s="64">
        <f t="shared" si="5"/>
        <v>2</v>
      </c>
      <c r="L39" s="64">
        <f t="shared" si="5"/>
        <v>0</v>
      </c>
      <c r="M39" s="64">
        <f t="shared" si="5"/>
        <v>3</v>
      </c>
      <c r="N39" s="64">
        <f t="shared" si="5"/>
        <v>0</v>
      </c>
      <c r="O39" s="64">
        <f t="shared" si="5"/>
        <v>0</v>
      </c>
      <c r="P39" s="24">
        <f>'RETROSPECTIVE Data collection'!A39</f>
        <v>38</v>
      </c>
      <c r="Q39" s="40">
        <v>2</v>
      </c>
      <c r="R39" s="2">
        <v>2</v>
      </c>
      <c r="S39" s="2">
        <v>0</v>
      </c>
      <c r="T39" s="2">
        <v>0</v>
      </c>
      <c r="U39" s="2">
        <v>0</v>
      </c>
      <c r="V39" s="2">
        <v>8</v>
      </c>
      <c r="W39" s="2">
        <v>3</v>
      </c>
      <c r="X39" s="40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40">
        <v>0</v>
      </c>
      <c r="AG39" s="2">
        <v>0</v>
      </c>
      <c r="AH39" s="2">
        <v>0</v>
      </c>
      <c r="AI39" s="2">
        <v>0</v>
      </c>
      <c r="AJ39" s="40">
        <v>0</v>
      </c>
      <c r="AK39" s="2">
        <v>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2</v>
      </c>
      <c r="AS39" s="40">
        <v>2</v>
      </c>
      <c r="AT39" s="2">
        <v>0</v>
      </c>
      <c r="AU39" s="2">
        <v>0</v>
      </c>
      <c r="AV39" s="2">
        <v>0</v>
      </c>
      <c r="AW39" s="2">
        <v>0</v>
      </c>
      <c r="AX39" s="40">
        <v>0</v>
      </c>
      <c r="AY39" s="2">
        <v>0</v>
      </c>
      <c r="AZ39" s="2">
        <v>0</v>
      </c>
      <c r="BA39" s="2">
        <v>0</v>
      </c>
      <c r="BB39" s="2">
        <v>0</v>
      </c>
      <c r="BC39" s="40">
        <v>0</v>
      </c>
      <c r="BD39" s="2">
        <v>0</v>
      </c>
      <c r="BE39" s="2">
        <v>6</v>
      </c>
      <c r="BF39" s="2">
        <v>0</v>
      </c>
      <c r="BG39" s="2">
        <v>0</v>
      </c>
      <c r="BH39" s="2">
        <v>0</v>
      </c>
      <c r="BI39" s="40">
        <v>0</v>
      </c>
      <c r="BJ39" s="2">
        <v>0</v>
      </c>
      <c r="BK39" s="2">
        <v>0</v>
      </c>
      <c r="BL39" s="2">
        <v>0</v>
      </c>
      <c r="BM39" s="2">
        <v>6</v>
      </c>
      <c r="BN39" s="2">
        <v>0</v>
      </c>
      <c r="BO39" s="2">
        <v>0</v>
      </c>
      <c r="BP39" s="2">
        <v>0</v>
      </c>
      <c r="BQ39" s="40">
        <v>0</v>
      </c>
      <c r="BR39" s="2">
        <v>0</v>
      </c>
      <c r="BS39" s="2">
        <v>8</v>
      </c>
      <c r="BT39" s="2">
        <v>0</v>
      </c>
      <c r="BU39" s="2">
        <v>0</v>
      </c>
      <c r="BV39" s="2">
        <v>0</v>
      </c>
      <c r="BW39" s="40">
        <v>0</v>
      </c>
      <c r="BX39" s="2">
        <v>8</v>
      </c>
      <c r="BY39" s="2">
        <v>3</v>
      </c>
      <c r="BZ39" s="2">
        <v>0</v>
      </c>
      <c r="CA39" s="2">
        <v>0</v>
      </c>
      <c r="CB39" s="38"/>
    </row>
    <row r="40" spans="1:207" x14ac:dyDescent="0.15">
      <c r="A40" s="32">
        <f t="shared" si="0"/>
        <v>0</v>
      </c>
      <c r="B40" s="33">
        <f t="array" ref="B40">MODE(IF(Q40:AAN40&lt;&gt;0,Q40:AAN40))</f>
        <v>3</v>
      </c>
      <c r="C40" s="29">
        <f t="shared" si="1"/>
        <v>3.8301886792452828</v>
      </c>
      <c r="D40" s="30">
        <f t="shared" si="2"/>
        <v>5.2956521739130435</v>
      </c>
      <c r="E40" s="64">
        <f t="shared" si="5"/>
        <v>44</v>
      </c>
      <c r="F40" s="64">
        <f t="shared" si="5"/>
        <v>0</v>
      </c>
      <c r="G40" s="64">
        <f t="shared" si="5"/>
        <v>15</v>
      </c>
      <c r="H40" s="64">
        <f t="shared" si="5"/>
        <v>33</v>
      </c>
      <c r="I40" s="64">
        <f t="shared" si="5"/>
        <v>4</v>
      </c>
      <c r="J40" s="64">
        <f t="shared" si="5"/>
        <v>2</v>
      </c>
      <c r="K40" s="64">
        <f t="shared" si="5"/>
        <v>9</v>
      </c>
      <c r="L40" s="64">
        <f t="shared" si="5"/>
        <v>20</v>
      </c>
      <c r="M40" s="64">
        <f t="shared" si="5"/>
        <v>28</v>
      </c>
      <c r="N40" s="64">
        <f t="shared" si="5"/>
        <v>4</v>
      </c>
      <c r="O40" s="64">
        <f t="shared" si="5"/>
        <v>0</v>
      </c>
      <c r="P40" s="24">
        <f>'RETROSPECTIVE Data collection'!A40</f>
        <v>39</v>
      </c>
      <c r="Q40" s="40">
        <v>0</v>
      </c>
      <c r="R40" s="2">
        <v>0</v>
      </c>
      <c r="S40" s="2">
        <v>0</v>
      </c>
      <c r="T40" s="2">
        <v>7</v>
      </c>
      <c r="U40" s="2">
        <v>3</v>
      </c>
      <c r="V40" s="2">
        <v>0</v>
      </c>
      <c r="W40" s="2">
        <v>0</v>
      </c>
      <c r="X40" s="40">
        <v>5</v>
      </c>
      <c r="Y40" s="2">
        <v>6</v>
      </c>
      <c r="Z40" s="2">
        <v>0</v>
      </c>
      <c r="AA40" s="2">
        <v>7</v>
      </c>
      <c r="AB40" s="2">
        <v>0</v>
      </c>
      <c r="AC40" s="2">
        <v>0</v>
      </c>
      <c r="AD40" s="2">
        <v>0</v>
      </c>
      <c r="AE40" s="2">
        <v>7</v>
      </c>
      <c r="AF40" s="2">
        <v>0</v>
      </c>
      <c r="AG40" s="2">
        <v>8</v>
      </c>
      <c r="AH40" s="2">
        <v>3</v>
      </c>
      <c r="AI40" s="2">
        <v>3</v>
      </c>
      <c r="AJ40" s="2">
        <v>6</v>
      </c>
      <c r="AK40" s="2">
        <v>3</v>
      </c>
      <c r="AL40" s="2">
        <v>0</v>
      </c>
      <c r="AM40" s="40">
        <v>0</v>
      </c>
      <c r="AN40" s="2">
        <v>6</v>
      </c>
      <c r="AO40" s="2">
        <v>0</v>
      </c>
      <c r="AP40" s="2">
        <v>8</v>
      </c>
      <c r="AQ40" s="2">
        <v>0</v>
      </c>
      <c r="AR40" s="2">
        <v>8</v>
      </c>
      <c r="AS40" s="2">
        <v>0</v>
      </c>
      <c r="AT40" s="2">
        <v>6</v>
      </c>
      <c r="AU40" s="2">
        <v>8</v>
      </c>
      <c r="AV40" s="40">
        <v>8</v>
      </c>
      <c r="AW40" s="2">
        <v>8</v>
      </c>
      <c r="AX40" s="2">
        <v>7</v>
      </c>
      <c r="AY40" s="2">
        <v>7</v>
      </c>
      <c r="AZ40" s="2">
        <v>7</v>
      </c>
      <c r="BA40" s="2">
        <v>3</v>
      </c>
      <c r="BB40" s="2">
        <v>7</v>
      </c>
      <c r="BC40" s="40">
        <v>7</v>
      </c>
      <c r="BD40" s="2">
        <v>0</v>
      </c>
      <c r="BE40" s="2">
        <v>7</v>
      </c>
      <c r="BF40" s="2">
        <v>0</v>
      </c>
      <c r="BG40" s="2">
        <v>6</v>
      </c>
      <c r="BH40" s="2">
        <v>3</v>
      </c>
      <c r="BI40" s="2">
        <v>7</v>
      </c>
      <c r="BJ40" s="2">
        <v>3</v>
      </c>
      <c r="BK40" s="40">
        <v>8</v>
      </c>
      <c r="BL40" s="2">
        <v>3</v>
      </c>
      <c r="BM40" s="2">
        <v>8</v>
      </c>
      <c r="BN40" s="2">
        <v>2</v>
      </c>
      <c r="BO40" s="2">
        <v>3</v>
      </c>
      <c r="BP40" s="2">
        <v>3</v>
      </c>
      <c r="BQ40" s="2">
        <v>3</v>
      </c>
      <c r="BR40" s="2">
        <v>3</v>
      </c>
      <c r="BS40" s="2">
        <v>4</v>
      </c>
      <c r="BT40" s="2">
        <v>5</v>
      </c>
      <c r="BU40" s="2">
        <v>2</v>
      </c>
      <c r="BV40" s="40">
        <v>2</v>
      </c>
      <c r="BW40" s="2">
        <v>0</v>
      </c>
      <c r="BX40" s="2">
        <v>0</v>
      </c>
      <c r="BY40" s="2">
        <v>0</v>
      </c>
      <c r="BZ40" s="2">
        <v>6</v>
      </c>
      <c r="CA40" s="2">
        <v>3</v>
      </c>
      <c r="CB40" s="2">
        <v>3</v>
      </c>
      <c r="CC40" s="40">
        <v>3</v>
      </c>
      <c r="CD40" s="2">
        <v>7</v>
      </c>
      <c r="CE40" s="2">
        <v>3</v>
      </c>
      <c r="CF40" s="2">
        <v>8</v>
      </c>
      <c r="CG40" s="2">
        <v>3</v>
      </c>
      <c r="CH40" s="2">
        <v>3</v>
      </c>
      <c r="CI40" s="2">
        <v>3</v>
      </c>
      <c r="CJ40" s="2">
        <v>3</v>
      </c>
      <c r="CK40" s="40">
        <v>3</v>
      </c>
      <c r="CL40" s="2">
        <v>3</v>
      </c>
      <c r="CM40" s="2">
        <v>6</v>
      </c>
      <c r="CN40" s="2">
        <v>6</v>
      </c>
      <c r="CO40" s="2">
        <v>6</v>
      </c>
      <c r="CP40" s="2">
        <v>2</v>
      </c>
      <c r="CQ40" s="2">
        <v>8</v>
      </c>
      <c r="CR40" s="2">
        <v>2</v>
      </c>
      <c r="CS40" s="2">
        <v>3</v>
      </c>
      <c r="CT40" s="2">
        <v>0</v>
      </c>
      <c r="CU40" s="2">
        <v>3</v>
      </c>
      <c r="CV40" s="40">
        <v>3</v>
      </c>
      <c r="CW40" s="2">
        <v>3</v>
      </c>
      <c r="CX40" s="2">
        <v>0</v>
      </c>
      <c r="CY40" s="2">
        <v>7</v>
      </c>
      <c r="CZ40" s="2">
        <v>0</v>
      </c>
      <c r="DA40" s="2">
        <v>3</v>
      </c>
      <c r="DB40" s="2">
        <v>8</v>
      </c>
      <c r="DC40" s="2">
        <v>2</v>
      </c>
      <c r="DD40" s="40">
        <v>0</v>
      </c>
      <c r="DE40" s="2">
        <v>0</v>
      </c>
      <c r="DF40" s="2">
        <v>3</v>
      </c>
      <c r="DG40" s="2">
        <v>8</v>
      </c>
      <c r="DH40" s="2">
        <v>3</v>
      </c>
      <c r="DI40" s="2">
        <v>8</v>
      </c>
      <c r="DJ40" s="2">
        <v>2</v>
      </c>
      <c r="DK40" s="40">
        <v>0</v>
      </c>
      <c r="DL40" s="2">
        <v>0</v>
      </c>
      <c r="DM40" s="2">
        <v>0</v>
      </c>
      <c r="DN40" s="2">
        <v>8</v>
      </c>
      <c r="DO40" s="2">
        <v>3</v>
      </c>
      <c r="DP40" s="2">
        <v>7</v>
      </c>
      <c r="DQ40" s="2">
        <v>2</v>
      </c>
      <c r="DR40" s="2">
        <v>2</v>
      </c>
      <c r="DS40" s="2">
        <v>7</v>
      </c>
      <c r="DT40" s="2">
        <v>8</v>
      </c>
      <c r="DU40" s="2">
        <v>9</v>
      </c>
      <c r="DV40" s="40">
        <v>4</v>
      </c>
      <c r="DW40" s="2">
        <v>3</v>
      </c>
      <c r="DX40" s="2">
        <v>8</v>
      </c>
      <c r="DY40" s="2">
        <v>0</v>
      </c>
      <c r="DZ40" s="2">
        <v>8</v>
      </c>
      <c r="EA40" s="2">
        <v>0</v>
      </c>
      <c r="EB40" s="2">
        <v>9</v>
      </c>
      <c r="EC40" s="40">
        <v>9</v>
      </c>
      <c r="ED40" s="2">
        <v>7</v>
      </c>
      <c r="EE40" s="2">
        <v>7</v>
      </c>
      <c r="EF40" s="2">
        <v>7</v>
      </c>
      <c r="EG40" s="2">
        <v>2</v>
      </c>
      <c r="EH40" s="2">
        <v>2</v>
      </c>
      <c r="EI40" s="2">
        <v>7</v>
      </c>
      <c r="EJ40" s="2">
        <v>7</v>
      </c>
      <c r="EK40" s="2">
        <v>9</v>
      </c>
      <c r="EL40" s="40">
        <v>4</v>
      </c>
      <c r="EM40" s="2">
        <v>4</v>
      </c>
      <c r="EN40" s="2">
        <v>0</v>
      </c>
      <c r="EO40" s="2">
        <v>0</v>
      </c>
      <c r="EP40" s="2">
        <v>0</v>
      </c>
      <c r="EQ40" s="2">
        <v>7</v>
      </c>
      <c r="ER40" s="2">
        <v>8</v>
      </c>
      <c r="ES40" s="2">
        <v>2</v>
      </c>
      <c r="ET40" s="40">
        <v>8</v>
      </c>
      <c r="EU40" s="2">
        <v>0</v>
      </c>
      <c r="EV40" s="2">
        <v>8</v>
      </c>
      <c r="EW40" s="2">
        <v>2</v>
      </c>
      <c r="EX40" s="40">
        <v>0</v>
      </c>
      <c r="EY40" s="2">
        <v>8</v>
      </c>
      <c r="EZ40" s="2">
        <v>2</v>
      </c>
      <c r="FA40" s="2">
        <v>8</v>
      </c>
      <c r="FB40" s="2">
        <v>0</v>
      </c>
      <c r="FC40" s="2">
        <v>8</v>
      </c>
      <c r="FD40" s="2">
        <v>2</v>
      </c>
      <c r="FE40" s="2">
        <v>0</v>
      </c>
      <c r="FF40" s="2">
        <v>8</v>
      </c>
      <c r="FG40" s="2">
        <v>3</v>
      </c>
      <c r="FH40" s="40">
        <v>0</v>
      </c>
      <c r="FI40" s="2">
        <v>0</v>
      </c>
      <c r="FJ40" s="2">
        <v>0</v>
      </c>
      <c r="FK40" s="2">
        <v>8</v>
      </c>
      <c r="FL40" s="2">
        <v>0</v>
      </c>
      <c r="FM40" s="2">
        <v>8</v>
      </c>
      <c r="FN40" s="2">
        <v>0</v>
      </c>
      <c r="FO40" s="2">
        <v>0</v>
      </c>
      <c r="FP40" s="2">
        <v>8</v>
      </c>
      <c r="FQ40" s="2">
        <v>3</v>
      </c>
      <c r="FR40" s="2">
        <v>0</v>
      </c>
      <c r="FS40" s="2">
        <v>8</v>
      </c>
      <c r="FT40" s="38"/>
    </row>
    <row r="41" spans="1:207" x14ac:dyDescent="0.15">
      <c r="A41" s="32">
        <f t="shared" si="0"/>
        <v>0</v>
      </c>
      <c r="B41" s="33">
        <f t="array" ref="B41">MODE(IF(Q41:AAN41&lt;&gt;0,Q41:AAN41))</f>
        <v>5</v>
      </c>
      <c r="C41" s="29">
        <f t="shared" si="1"/>
        <v>0.60606060606060608</v>
      </c>
      <c r="D41" s="30">
        <f t="shared" si="2"/>
        <v>4.4444444444444446</v>
      </c>
      <c r="E41" s="64">
        <f t="shared" si="5"/>
        <v>57</v>
      </c>
      <c r="F41" s="64">
        <f t="shared" si="5"/>
        <v>0</v>
      </c>
      <c r="G41" s="64">
        <f t="shared" si="5"/>
        <v>2</v>
      </c>
      <c r="H41" s="64">
        <f t="shared" si="5"/>
        <v>0</v>
      </c>
      <c r="I41" s="64">
        <f t="shared" si="5"/>
        <v>0</v>
      </c>
      <c r="J41" s="64">
        <f t="shared" si="5"/>
        <v>6</v>
      </c>
      <c r="K41" s="64">
        <f t="shared" si="5"/>
        <v>1</v>
      </c>
      <c r="L41" s="64">
        <f t="shared" si="5"/>
        <v>0</v>
      </c>
      <c r="M41" s="64">
        <f t="shared" si="5"/>
        <v>0</v>
      </c>
      <c r="N41" s="64">
        <f t="shared" si="5"/>
        <v>0</v>
      </c>
      <c r="O41" s="64">
        <f t="shared" si="5"/>
        <v>0</v>
      </c>
      <c r="P41" s="24">
        <f>'RETROSPECTIVE Data collection'!A41</f>
        <v>40</v>
      </c>
      <c r="Q41" s="40">
        <v>0</v>
      </c>
      <c r="R41" s="2">
        <v>6</v>
      </c>
      <c r="S41" s="2">
        <v>0</v>
      </c>
      <c r="T41" s="2">
        <v>0</v>
      </c>
      <c r="U41" s="2">
        <v>0</v>
      </c>
      <c r="V41" s="2">
        <v>0</v>
      </c>
      <c r="W41" s="40">
        <v>5</v>
      </c>
      <c r="X41" s="2">
        <v>0</v>
      </c>
      <c r="Y41" s="2">
        <v>0</v>
      </c>
      <c r="Z41" s="2">
        <v>0</v>
      </c>
      <c r="AA41" s="2">
        <v>0</v>
      </c>
      <c r="AB41" s="40">
        <v>0</v>
      </c>
      <c r="AC41" s="2">
        <v>0</v>
      </c>
      <c r="AD41" s="2">
        <v>5</v>
      </c>
      <c r="AE41" s="2">
        <v>0</v>
      </c>
      <c r="AF41" s="2">
        <v>0</v>
      </c>
      <c r="AG41" s="2">
        <v>0</v>
      </c>
      <c r="AH41" s="2">
        <v>0</v>
      </c>
      <c r="AI41" s="40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40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40">
        <v>0</v>
      </c>
      <c r="AY41" s="2">
        <v>0</v>
      </c>
      <c r="AZ41" s="2">
        <v>5</v>
      </c>
      <c r="BA41" s="2">
        <v>2</v>
      </c>
      <c r="BB41" s="2">
        <v>2</v>
      </c>
      <c r="BC41" s="2">
        <v>0</v>
      </c>
      <c r="BD41" s="2">
        <v>0</v>
      </c>
      <c r="BE41" s="40">
        <v>0</v>
      </c>
      <c r="BF41" s="2">
        <v>0</v>
      </c>
      <c r="BG41" s="2">
        <v>0</v>
      </c>
      <c r="BH41" s="2">
        <v>5</v>
      </c>
      <c r="BI41" s="2">
        <v>0</v>
      </c>
      <c r="BJ41" s="2">
        <v>0</v>
      </c>
      <c r="BK41" s="2">
        <v>0</v>
      </c>
      <c r="BL41" s="2">
        <v>0</v>
      </c>
      <c r="BM41" s="40">
        <v>0</v>
      </c>
      <c r="BN41" s="2">
        <v>0</v>
      </c>
      <c r="BO41" s="2">
        <v>0</v>
      </c>
      <c r="BP41" s="2">
        <v>0</v>
      </c>
      <c r="BQ41" s="2">
        <v>5</v>
      </c>
      <c r="BR41" s="2">
        <v>5</v>
      </c>
      <c r="BS41" s="2">
        <v>0</v>
      </c>
      <c r="BT41" s="2">
        <v>0</v>
      </c>
      <c r="BU41" s="40">
        <v>0</v>
      </c>
      <c r="BV41" s="2">
        <v>0</v>
      </c>
      <c r="BW41" s="2">
        <v>0</v>
      </c>
      <c r="BX41" s="2">
        <v>0</v>
      </c>
      <c r="BY41" s="2">
        <v>0</v>
      </c>
      <c r="BZ41" s="40">
        <v>0</v>
      </c>
      <c r="CA41" s="2">
        <v>0</v>
      </c>
      <c r="CB41" s="2">
        <v>0</v>
      </c>
      <c r="CC41" s="2">
        <v>0</v>
      </c>
      <c r="CD41" s="2">
        <v>0</v>
      </c>
      <c r="CE41" s="38"/>
    </row>
    <row r="42" spans="1:207" x14ac:dyDescent="0.15">
      <c r="A42" s="32">
        <f t="shared" si="0"/>
        <v>0</v>
      </c>
      <c r="B42" s="33">
        <f t="array" ref="B42">MODE(IF(Q42:AAN42&lt;&gt;0,Q42:AAN42))</f>
        <v>2</v>
      </c>
      <c r="C42" s="29">
        <f t="shared" si="1"/>
        <v>0.81818181818181823</v>
      </c>
      <c r="D42" s="30">
        <f t="shared" si="2"/>
        <v>3.6</v>
      </c>
      <c r="E42" s="64">
        <f t="shared" si="5"/>
        <v>51</v>
      </c>
      <c r="F42" s="64">
        <f t="shared" si="5"/>
        <v>1</v>
      </c>
      <c r="G42" s="64">
        <f t="shared" si="5"/>
        <v>6</v>
      </c>
      <c r="H42" s="64">
        <f t="shared" si="5"/>
        <v>0</v>
      </c>
      <c r="I42" s="64">
        <f t="shared" si="5"/>
        <v>2</v>
      </c>
      <c r="J42" s="64">
        <f t="shared" si="5"/>
        <v>3</v>
      </c>
      <c r="K42" s="64">
        <f t="shared" si="5"/>
        <v>3</v>
      </c>
      <c r="L42" s="64">
        <f t="shared" si="5"/>
        <v>0</v>
      </c>
      <c r="M42" s="64">
        <f t="shared" si="5"/>
        <v>0</v>
      </c>
      <c r="N42" s="64">
        <f t="shared" si="5"/>
        <v>0</v>
      </c>
      <c r="O42" s="64">
        <f t="shared" si="5"/>
        <v>0</v>
      </c>
      <c r="P42" s="24">
        <f>'RETROSPECTIVE Data collection'!A42</f>
        <v>41</v>
      </c>
      <c r="Q42" s="40">
        <v>0</v>
      </c>
      <c r="R42" s="2">
        <v>0</v>
      </c>
      <c r="S42" s="2">
        <v>0</v>
      </c>
      <c r="T42" s="2">
        <v>0</v>
      </c>
      <c r="U42" s="2">
        <v>0</v>
      </c>
      <c r="V42" s="40">
        <v>0</v>
      </c>
      <c r="W42" s="2">
        <v>0</v>
      </c>
      <c r="X42" s="2">
        <v>0</v>
      </c>
      <c r="Y42" s="40">
        <v>0</v>
      </c>
      <c r="Z42" s="2">
        <v>0</v>
      </c>
      <c r="AA42" s="2">
        <v>0</v>
      </c>
      <c r="AB42" s="2">
        <v>0</v>
      </c>
      <c r="AC42" s="2">
        <v>0</v>
      </c>
      <c r="AD42" s="2">
        <v>5</v>
      </c>
      <c r="AE42" s="40">
        <v>0</v>
      </c>
      <c r="AF42" s="2">
        <v>0</v>
      </c>
      <c r="AG42" s="2">
        <v>0</v>
      </c>
      <c r="AH42" s="2">
        <v>0</v>
      </c>
      <c r="AI42" s="2">
        <v>4</v>
      </c>
      <c r="AJ42" s="40">
        <v>0</v>
      </c>
      <c r="AK42" s="2">
        <v>0</v>
      </c>
      <c r="AL42" s="2">
        <v>0</v>
      </c>
      <c r="AM42" s="2">
        <v>0</v>
      </c>
      <c r="AN42" s="40">
        <v>0</v>
      </c>
      <c r="AO42" s="2">
        <v>0</v>
      </c>
      <c r="AP42" s="2">
        <v>0</v>
      </c>
      <c r="AQ42" s="2">
        <v>6</v>
      </c>
      <c r="AR42" s="2">
        <v>0</v>
      </c>
      <c r="AS42" s="2">
        <v>0</v>
      </c>
      <c r="AT42" s="40">
        <v>2</v>
      </c>
      <c r="AU42" s="2">
        <v>0</v>
      </c>
      <c r="AV42" s="2">
        <v>6</v>
      </c>
      <c r="AW42" s="2">
        <v>2</v>
      </c>
      <c r="AX42" s="2">
        <v>2</v>
      </c>
      <c r="AY42" s="2">
        <v>6</v>
      </c>
      <c r="AZ42" s="2">
        <v>2</v>
      </c>
      <c r="BA42" s="2">
        <v>2</v>
      </c>
      <c r="BB42" s="40">
        <v>4</v>
      </c>
      <c r="BC42" s="2">
        <v>1</v>
      </c>
      <c r="BD42" s="2">
        <v>0</v>
      </c>
      <c r="BE42" s="2">
        <v>5</v>
      </c>
      <c r="BF42" s="2">
        <v>2</v>
      </c>
      <c r="BG42" s="2">
        <v>0</v>
      </c>
      <c r="BH42" s="2">
        <v>0</v>
      </c>
      <c r="BI42" s="40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40">
        <v>0</v>
      </c>
      <c r="BP42" s="2">
        <v>0</v>
      </c>
      <c r="BQ42" s="2">
        <v>0</v>
      </c>
      <c r="BR42" s="2">
        <v>0</v>
      </c>
      <c r="BS42" s="2">
        <v>0</v>
      </c>
      <c r="BT42" s="40">
        <v>0</v>
      </c>
      <c r="BU42" s="2">
        <v>0</v>
      </c>
      <c r="BV42" s="2">
        <v>0</v>
      </c>
      <c r="BW42" s="2">
        <v>0</v>
      </c>
      <c r="BX42" s="40">
        <v>0</v>
      </c>
      <c r="BY42" s="2">
        <v>0</v>
      </c>
      <c r="BZ42" s="2">
        <v>5</v>
      </c>
      <c r="CA42" s="2">
        <v>0</v>
      </c>
      <c r="CB42" s="2">
        <v>0</v>
      </c>
      <c r="CC42" s="2">
        <v>0</v>
      </c>
      <c r="CD42" s="2">
        <v>0</v>
      </c>
      <c r="CE42" s="38"/>
    </row>
    <row r="43" spans="1:207" x14ac:dyDescent="0.15">
      <c r="A43" s="32">
        <f t="shared" si="0"/>
        <v>0</v>
      </c>
      <c r="B43" s="33">
        <f t="array" ref="B43">MODE(IF(Q43:AAN43&lt;&gt;0,Q43:AAN43))</f>
        <v>7</v>
      </c>
      <c r="C43" s="29">
        <f t="shared" si="1"/>
        <v>1.375</v>
      </c>
      <c r="D43" s="30">
        <f t="shared" si="2"/>
        <v>5.5</v>
      </c>
      <c r="E43" s="64">
        <f t="shared" si="5"/>
        <v>66</v>
      </c>
      <c r="F43" s="64">
        <f t="shared" si="5"/>
        <v>0</v>
      </c>
      <c r="G43" s="64">
        <f t="shared" si="5"/>
        <v>2</v>
      </c>
      <c r="H43" s="64">
        <f t="shared" si="5"/>
        <v>1</v>
      </c>
      <c r="I43" s="64">
        <f t="shared" si="5"/>
        <v>4</v>
      </c>
      <c r="J43" s="64">
        <f t="shared" si="5"/>
        <v>3</v>
      </c>
      <c r="K43" s="64">
        <f t="shared" si="5"/>
        <v>3</v>
      </c>
      <c r="L43" s="64">
        <f t="shared" si="5"/>
        <v>7</v>
      </c>
      <c r="M43" s="64">
        <f t="shared" si="5"/>
        <v>2</v>
      </c>
      <c r="N43" s="64">
        <f t="shared" si="5"/>
        <v>0</v>
      </c>
      <c r="O43" s="64">
        <f t="shared" si="5"/>
        <v>0</v>
      </c>
      <c r="P43" s="24">
        <f>'RETROSPECTIVE Data collection'!A43</f>
        <v>42</v>
      </c>
      <c r="Q43" s="40">
        <v>4</v>
      </c>
      <c r="R43" s="2">
        <v>7</v>
      </c>
      <c r="S43" s="2">
        <v>7</v>
      </c>
      <c r="T43" s="40">
        <v>5</v>
      </c>
      <c r="U43" s="2">
        <v>4</v>
      </c>
      <c r="V43" s="2">
        <v>5</v>
      </c>
      <c r="W43" s="2">
        <v>3</v>
      </c>
      <c r="X43" s="2">
        <v>4</v>
      </c>
      <c r="Y43" s="2">
        <v>0</v>
      </c>
      <c r="Z43" s="40">
        <v>0</v>
      </c>
      <c r="AA43" s="2">
        <v>0</v>
      </c>
      <c r="AB43" s="2">
        <v>0</v>
      </c>
      <c r="AC43" s="2">
        <v>2</v>
      </c>
      <c r="AD43" s="2">
        <v>0</v>
      </c>
      <c r="AE43" s="2">
        <v>5</v>
      </c>
      <c r="AF43" s="2">
        <v>0</v>
      </c>
      <c r="AG43" s="2">
        <v>0</v>
      </c>
      <c r="AH43" s="2">
        <v>4</v>
      </c>
      <c r="AI43" s="2">
        <v>0</v>
      </c>
      <c r="AJ43" s="40">
        <v>0</v>
      </c>
      <c r="AK43" s="2">
        <v>7</v>
      </c>
      <c r="AL43" s="2">
        <v>0</v>
      </c>
      <c r="AM43" s="2">
        <v>0</v>
      </c>
      <c r="AN43" s="2">
        <v>0</v>
      </c>
      <c r="AO43" s="2">
        <v>2</v>
      </c>
      <c r="AP43" s="2">
        <v>0</v>
      </c>
      <c r="AQ43" s="2">
        <v>0</v>
      </c>
      <c r="AR43" s="2">
        <v>6</v>
      </c>
      <c r="AS43" s="2">
        <v>0</v>
      </c>
      <c r="AT43" s="2">
        <v>6</v>
      </c>
      <c r="AU43" s="40">
        <v>0</v>
      </c>
      <c r="AV43" s="2">
        <v>8</v>
      </c>
      <c r="AW43" s="2">
        <v>0</v>
      </c>
      <c r="AX43" s="2">
        <v>0</v>
      </c>
      <c r="AY43" s="2">
        <v>0</v>
      </c>
      <c r="AZ43" s="2">
        <v>7</v>
      </c>
      <c r="BA43" s="2">
        <v>0</v>
      </c>
      <c r="BB43" s="2">
        <v>0</v>
      </c>
      <c r="BC43" s="2">
        <v>8</v>
      </c>
      <c r="BD43" s="40">
        <v>0</v>
      </c>
      <c r="BE43" s="2">
        <v>0</v>
      </c>
      <c r="BF43" s="40">
        <v>6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40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40">
        <v>0</v>
      </c>
      <c r="BS43" s="2">
        <v>0</v>
      </c>
      <c r="BT43" s="2">
        <v>7</v>
      </c>
      <c r="BU43" s="2">
        <v>0</v>
      </c>
      <c r="BV43" s="2">
        <v>0</v>
      </c>
      <c r="BW43" s="2">
        <v>0</v>
      </c>
      <c r="BX43" s="2">
        <v>0</v>
      </c>
      <c r="BY43" s="40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40">
        <v>0</v>
      </c>
      <c r="CG43" s="2">
        <v>0</v>
      </c>
      <c r="CH43" s="2">
        <v>0</v>
      </c>
      <c r="CI43" s="2">
        <v>7</v>
      </c>
      <c r="CJ43" s="40">
        <v>0</v>
      </c>
      <c r="CK43" s="2">
        <v>0</v>
      </c>
      <c r="CL43" s="2">
        <v>0</v>
      </c>
      <c r="CM43" s="2">
        <v>0</v>
      </c>
      <c r="CN43" s="40">
        <v>0</v>
      </c>
      <c r="CO43" s="2">
        <v>0</v>
      </c>
      <c r="CP43" s="2">
        <v>0</v>
      </c>
      <c r="CQ43" s="2">
        <v>0</v>
      </c>
      <c r="CR43" s="2">
        <v>7</v>
      </c>
      <c r="CS43" s="2">
        <v>0</v>
      </c>
      <c r="CT43" s="2">
        <v>0</v>
      </c>
      <c r="CU43" s="2">
        <v>0</v>
      </c>
      <c r="CV43" s="40">
        <v>0</v>
      </c>
      <c r="CW43" s="2">
        <v>0</v>
      </c>
      <c r="CX43" s="2">
        <v>0</v>
      </c>
      <c r="CY43" s="2">
        <v>0</v>
      </c>
      <c r="CZ43" s="2">
        <v>0</v>
      </c>
    </row>
    <row r="44" spans="1:207" x14ac:dyDescent="0.15">
      <c r="A44" s="32">
        <f>MODE(AA44:AAM44)</f>
        <v>0</v>
      </c>
      <c r="B44" s="33">
        <f t="array" ref="B44">MODE(IF(AA44:AAN44&lt;&gt;0,AA44:AAN44))</f>
        <v>8</v>
      </c>
      <c r="C44" s="29">
        <f>AVERAGE(AA44:AAM44)</f>
        <v>1.7419354838709677</v>
      </c>
      <c r="D44" s="30">
        <f>AVERAGEIF(AA44:AAM44,"&lt;&gt;0")</f>
        <v>4.9090909090909092</v>
      </c>
      <c r="E44" s="64">
        <f t="shared" si="5"/>
        <v>47</v>
      </c>
      <c r="F44" s="64">
        <f t="shared" si="5"/>
        <v>3</v>
      </c>
      <c r="G44" s="64">
        <f t="shared" si="5"/>
        <v>3</v>
      </c>
      <c r="H44" s="64">
        <f t="shared" si="5"/>
        <v>5</v>
      </c>
      <c r="I44" s="64">
        <f t="shared" si="5"/>
        <v>0</v>
      </c>
      <c r="J44" s="64">
        <f t="shared" si="5"/>
        <v>2</v>
      </c>
      <c r="K44" s="64">
        <f t="shared" si="5"/>
        <v>2</v>
      </c>
      <c r="L44" s="64">
        <f t="shared" si="5"/>
        <v>4</v>
      </c>
      <c r="M44" s="64">
        <f t="shared" si="5"/>
        <v>6</v>
      </c>
      <c r="N44" s="64">
        <f t="shared" si="5"/>
        <v>0</v>
      </c>
      <c r="O44" s="64">
        <f t="shared" si="5"/>
        <v>0</v>
      </c>
      <c r="P44" s="24">
        <f>'RETROSPECTIVE Data collection'!A44</f>
        <v>43</v>
      </c>
      <c r="Q44" s="40">
        <v>0</v>
      </c>
      <c r="R44" s="2">
        <v>8</v>
      </c>
      <c r="S44" s="2">
        <v>0</v>
      </c>
      <c r="T44" s="2">
        <v>0</v>
      </c>
      <c r="U44" s="2">
        <v>5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40">
        <v>1</v>
      </c>
      <c r="AB44" s="2">
        <v>1</v>
      </c>
      <c r="AC44" s="2">
        <v>6</v>
      </c>
      <c r="AD44" s="2">
        <v>2</v>
      </c>
      <c r="AE44" s="2">
        <v>0</v>
      </c>
      <c r="AF44" s="2">
        <v>2</v>
      </c>
      <c r="AG44" s="2">
        <v>0</v>
      </c>
      <c r="AH44" s="2">
        <v>8</v>
      </c>
      <c r="AI44" s="40">
        <v>0</v>
      </c>
      <c r="AJ44" s="2">
        <v>0</v>
      </c>
      <c r="AK44" s="2">
        <v>0</v>
      </c>
      <c r="AL44" s="2">
        <v>0</v>
      </c>
      <c r="AM44" s="2">
        <v>8</v>
      </c>
      <c r="AN44" s="2">
        <v>2</v>
      </c>
      <c r="AO44" s="2">
        <v>0</v>
      </c>
      <c r="AP44" s="2">
        <v>0</v>
      </c>
      <c r="AQ44" s="40">
        <v>0</v>
      </c>
      <c r="AR44" s="2">
        <v>0</v>
      </c>
      <c r="AS44" s="2">
        <v>0</v>
      </c>
      <c r="AT44" s="2">
        <v>8</v>
      </c>
      <c r="AU44" s="2">
        <v>0</v>
      </c>
      <c r="AV44" s="2">
        <v>0</v>
      </c>
      <c r="AW44" s="2">
        <v>0</v>
      </c>
      <c r="AX44" s="40">
        <v>0</v>
      </c>
      <c r="AY44" s="2">
        <v>6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40">
        <v>0</v>
      </c>
      <c r="BF44" s="2">
        <v>0</v>
      </c>
      <c r="BG44" s="2">
        <v>0</v>
      </c>
      <c r="BH44" s="2">
        <v>0</v>
      </c>
      <c r="BI44" s="2">
        <v>0</v>
      </c>
      <c r="BJ44" s="40">
        <v>0</v>
      </c>
      <c r="BK44" s="2">
        <v>0</v>
      </c>
      <c r="BL44" s="40">
        <v>0</v>
      </c>
      <c r="BM44" s="2">
        <v>0</v>
      </c>
      <c r="BN44" s="2">
        <v>7</v>
      </c>
      <c r="BO44" s="2">
        <v>3</v>
      </c>
      <c r="BP44" s="2">
        <v>0</v>
      </c>
      <c r="BQ44" s="2">
        <v>7</v>
      </c>
      <c r="BR44" s="2">
        <v>0</v>
      </c>
      <c r="BS44" s="40">
        <v>7</v>
      </c>
      <c r="BT44" s="2">
        <v>8</v>
      </c>
      <c r="BU44" s="2">
        <v>8</v>
      </c>
      <c r="BV44" s="2">
        <v>7</v>
      </c>
      <c r="BW44" s="2">
        <v>3</v>
      </c>
      <c r="BX44" s="40">
        <v>3</v>
      </c>
      <c r="BY44" s="2">
        <v>3</v>
      </c>
      <c r="BZ44" s="2">
        <v>0</v>
      </c>
      <c r="CA44" s="2">
        <v>5</v>
      </c>
      <c r="CB44" s="2">
        <v>0</v>
      </c>
      <c r="CC44" s="40">
        <v>0</v>
      </c>
      <c r="CD44" s="2">
        <v>0</v>
      </c>
      <c r="CE44" s="2">
        <v>0</v>
      </c>
      <c r="CF44" s="40">
        <v>0</v>
      </c>
      <c r="CG44" s="2">
        <v>0</v>
      </c>
      <c r="CH44" s="2">
        <v>0</v>
      </c>
      <c r="CI44" s="2">
        <v>0</v>
      </c>
      <c r="CJ44" s="2">
        <v>0</v>
      </c>
      <c r="CK44" s="38"/>
    </row>
    <row r="45" spans="1:207" x14ac:dyDescent="0.15">
      <c r="A45" s="32">
        <f t="shared" si="0"/>
        <v>0</v>
      </c>
      <c r="B45" s="33">
        <f t="array" ref="B45">MODE(IF(Q45:AAN45&lt;&gt;0,Q45:AAN45))</f>
        <v>6</v>
      </c>
      <c r="C45" s="29">
        <f t="shared" si="1"/>
        <v>2.7166666666666668</v>
      </c>
      <c r="D45" s="30">
        <f t="shared" si="2"/>
        <v>4.5277777777777777</v>
      </c>
      <c r="E45" s="64">
        <f t="shared" si="5"/>
        <v>24</v>
      </c>
      <c r="F45" s="64">
        <f t="shared" si="5"/>
        <v>4</v>
      </c>
      <c r="G45" s="64">
        <f t="shared" si="5"/>
        <v>4</v>
      </c>
      <c r="H45" s="64">
        <f t="shared" si="5"/>
        <v>5</v>
      </c>
      <c r="I45" s="64">
        <f t="shared" si="5"/>
        <v>6</v>
      </c>
      <c r="J45" s="64">
        <f t="shared" si="5"/>
        <v>3</v>
      </c>
      <c r="K45" s="64">
        <f t="shared" si="5"/>
        <v>6</v>
      </c>
      <c r="L45" s="64">
        <f t="shared" si="5"/>
        <v>4</v>
      </c>
      <c r="M45" s="64">
        <f t="shared" si="5"/>
        <v>3</v>
      </c>
      <c r="N45" s="64">
        <f t="shared" si="5"/>
        <v>1</v>
      </c>
      <c r="O45" s="64">
        <f t="shared" si="5"/>
        <v>0</v>
      </c>
      <c r="P45" s="24">
        <f>'RETROSPECTIVE Data collection'!A45</f>
        <v>44</v>
      </c>
      <c r="Q45" s="40">
        <v>0</v>
      </c>
      <c r="R45" s="2">
        <v>0</v>
      </c>
      <c r="S45" s="2">
        <v>9</v>
      </c>
      <c r="T45" s="2">
        <v>0</v>
      </c>
      <c r="U45" s="2">
        <v>0</v>
      </c>
      <c r="V45" s="2">
        <v>5</v>
      </c>
      <c r="W45" s="2">
        <v>0</v>
      </c>
      <c r="X45" s="2">
        <v>1</v>
      </c>
      <c r="Y45" s="2">
        <v>1</v>
      </c>
      <c r="Z45" s="40">
        <v>1</v>
      </c>
      <c r="AA45" s="2">
        <v>5</v>
      </c>
      <c r="AB45" s="2">
        <v>1</v>
      </c>
      <c r="AC45" s="2">
        <v>2</v>
      </c>
      <c r="AD45" s="2">
        <v>0</v>
      </c>
      <c r="AE45" s="40">
        <v>6</v>
      </c>
      <c r="AF45" s="2">
        <v>3</v>
      </c>
      <c r="AG45" s="2">
        <v>4</v>
      </c>
      <c r="AH45" s="2">
        <v>7</v>
      </c>
      <c r="AI45" s="2">
        <v>6</v>
      </c>
      <c r="AJ45" s="2">
        <v>3</v>
      </c>
      <c r="AK45" s="2">
        <v>3</v>
      </c>
      <c r="AL45" s="40">
        <v>0</v>
      </c>
      <c r="AM45" s="2">
        <v>0</v>
      </c>
      <c r="AN45" s="2">
        <v>4</v>
      </c>
      <c r="AO45" s="2">
        <v>2</v>
      </c>
      <c r="AP45" s="2">
        <v>4</v>
      </c>
      <c r="AQ45" s="2">
        <v>0</v>
      </c>
      <c r="AR45" s="2">
        <v>0</v>
      </c>
      <c r="AS45" s="2">
        <v>0</v>
      </c>
      <c r="AT45" s="2">
        <v>6</v>
      </c>
      <c r="AU45" s="2">
        <v>0</v>
      </c>
      <c r="AV45" s="40">
        <v>0</v>
      </c>
      <c r="AW45" s="2">
        <v>0</v>
      </c>
      <c r="AX45" s="2">
        <v>0</v>
      </c>
      <c r="AY45" s="2">
        <v>7</v>
      </c>
      <c r="AZ45" s="2">
        <v>4</v>
      </c>
      <c r="BA45" s="2">
        <v>4</v>
      </c>
      <c r="BB45" s="2">
        <v>0</v>
      </c>
      <c r="BC45" s="2">
        <v>7</v>
      </c>
      <c r="BD45" s="2">
        <v>0</v>
      </c>
      <c r="BE45" s="40">
        <v>0</v>
      </c>
      <c r="BF45" s="2">
        <v>7</v>
      </c>
      <c r="BG45" s="2">
        <v>2</v>
      </c>
      <c r="BH45" s="2">
        <v>5</v>
      </c>
      <c r="BI45" s="2">
        <v>3</v>
      </c>
      <c r="BJ45" s="2">
        <v>8</v>
      </c>
      <c r="BK45" s="40">
        <v>2</v>
      </c>
      <c r="BL45" s="2">
        <v>0</v>
      </c>
      <c r="BM45" s="2">
        <v>6</v>
      </c>
      <c r="BN45" s="2">
        <v>0</v>
      </c>
      <c r="BO45" s="2">
        <v>8</v>
      </c>
      <c r="BP45" s="2">
        <v>0</v>
      </c>
      <c r="BQ45" s="2">
        <v>0</v>
      </c>
      <c r="BR45" s="2">
        <v>8</v>
      </c>
      <c r="BS45" s="40">
        <v>0</v>
      </c>
      <c r="BT45" s="2">
        <v>0</v>
      </c>
      <c r="BU45" s="2">
        <v>3</v>
      </c>
      <c r="BV45" s="2">
        <v>6</v>
      </c>
      <c r="BW45" s="2">
        <v>4</v>
      </c>
      <c r="BX45" s="2">
        <v>6</v>
      </c>
    </row>
    <row r="46" spans="1:207" x14ac:dyDescent="0.15">
      <c r="A46" s="32">
        <f t="shared" si="0"/>
        <v>0</v>
      </c>
      <c r="B46" s="33">
        <f t="array" ref="B46">MODE(IF(Q46:AAN46&lt;&gt;0,Q46:AAN46))</f>
        <v>2</v>
      </c>
      <c r="C46" s="29">
        <f t="shared" si="1"/>
        <v>1.875</v>
      </c>
      <c r="D46" s="30">
        <f t="shared" si="2"/>
        <v>5.25</v>
      </c>
      <c r="E46" s="64">
        <f t="shared" si="5"/>
        <v>36</v>
      </c>
      <c r="F46" s="64">
        <f t="shared" si="5"/>
        <v>0</v>
      </c>
      <c r="G46" s="64">
        <f t="shared" si="5"/>
        <v>6</v>
      </c>
      <c r="H46" s="64">
        <f t="shared" si="5"/>
        <v>0</v>
      </c>
      <c r="I46" s="64">
        <f t="shared" si="5"/>
        <v>3</v>
      </c>
      <c r="J46" s="64">
        <f t="shared" si="5"/>
        <v>2</v>
      </c>
      <c r="K46" s="64">
        <f t="shared" si="5"/>
        <v>1</v>
      </c>
      <c r="L46" s="64">
        <f t="shared" si="5"/>
        <v>2</v>
      </c>
      <c r="M46" s="64">
        <f t="shared" si="5"/>
        <v>4</v>
      </c>
      <c r="N46" s="64">
        <f t="shared" si="5"/>
        <v>1</v>
      </c>
      <c r="O46" s="64">
        <f t="shared" si="5"/>
        <v>1</v>
      </c>
      <c r="P46" s="24">
        <f>'RETROSPECTIVE Data collection'!A46</f>
        <v>45</v>
      </c>
      <c r="Q46" s="40">
        <v>0</v>
      </c>
      <c r="R46" s="2">
        <v>0</v>
      </c>
      <c r="S46" s="2">
        <v>8</v>
      </c>
      <c r="T46" s="2">
        <v>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40">
        <v>0</v>
      </c>
      <c r="AA46" s="2">
        <v>0</v>
      </c>
      <c r="AB46" s="2">
        <v>0</v>
      </c>
      <c r="AC46" s="2">
        <v>8</v>
      </c>
      <c r="AD46" s="2">
        <v>2</v>
      </c>
      <c r="AE46" s="2">
        <v>0</v>
      </c>
      <c r="AF46" s="2">
        <v>0</v>
      </c>
      <c r="AG46" s="2">
        <v>0</v>
      </c>
      <c r="AH46" s="40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40">
        <v>0</v>
      </c>
      <c r="AO46" s="2">
        <v>8</v>
      </c>
      <c r="AP46" s="2">
        <v>4</v>
      </c>
      <c r="AQ46" s="2">
        <v>4</v>
      </c>
      <c r="AR46" s="2">
        <v>0</v>
      </c>
      <c r="AS46" s="40">
        <v>5</v>
      </c>
      <c r="AT46" s="2">
        <v>0</v>
      </c>
      <c r="AU46" s="2">
        <v>0</v>
      </c>
      <c r="AV46" s="2">
        <v>8</v>
      </c>
      <c r="AW46" s="2">
        <v>0</v>
      </c>
      <c r="AX46" s="2">
        <v>0</v>
      </c>
      <c r="AY46" s="2">
        <v>0</v>
      </c>
      <c r="AZ46" s="40">
        <v>0</v>
      </c>
      <c r="BA46" s="2">
        <v>0</v>
      </c>
      <c r="BB46" s="2">
        <v>0</v>
      </c>
      <c r="BC46" s="2">
        <v>7</v>
      </c>
      <c r="BD46" s="2">
        <v>0</v>
      </c>
      <c r="BE46" s="2">
        <v>0</v>
      </c>
      <c r="BF46" s="2">
        <v>0</v>
      </c>
      <c r="BG46" s="2">
        <v>0</v>
      </c>
      <c r="BH46" s="40">
        <v>7</v>
      </c>
      <c r="BI46" s="2">
        <v>0</v>
      </c>
      <c r="BJ46" s="2">
        <v>0</v>
      </c>
      <c r="BK46" s="2">
        <v>0</v>
      </c>
      <c r="BL46" s="2">
        <v>4</v>
      </c>
      <c r="BM46" s="2">
        <v>5</v>
      </c>
      <c r="BN46" s="40">
        <v>9</v>
      </c>
      <c r="BO46" s="2">
        <v>2</v>
      </c>
      <c r="BP46" s="2">
        <v>10</v>
      </c>
      <c r="BQ46" s="2">
        <v>2</v>
      </c>
      <c r="BR46" s="2">
        <v>2</v>
      </c>
      <c r="BS46" s="2">
        <v>2</v>
      </c>
      <c r="BT46" s="2">
        <v>6</v>
      </c>
    </row>
    <row r="47" spans="1:207" x14ac:dyDescent="0.15">
      <c r="A47" s="32">
        <f>MODE(R47:AAM47)</f>
        <v>0</v>
      </c>
      <c r="B47" s="33">
        <f t="array" ref="B47">MODE(IF(R47:AAN47&lt;&gt;0,R47:AAN47))</f>
        <v>8</v>
      </c>
      <c r="C47" s="29">
        <f>AVERAGE(R47:AAM47)</f>
        <v>1.8888888888888888</v>
      </c>
      <c r="D47" s="30">
        <f>AVERAGEIF(R47:AAM47,"&lt;&gt;0")</f>
        <v>5.4255319148936172</v>
      </c>
      <c r="E47" s="64">
        <f t="shared" si="5"/>
        <v>88</v>
      </c>
      <c r="F47" s="64">
        <f t="shared" si="5"/>
        <v>2</v>
      </c>
      <c r="G47" s="64">
        <f t="shared" si="5"/>
        <v>3</v>
      </c>
      <c r="H47" s="64">
        <f t="shared" si="5"/>
        <v>12</v>
      </c>
      <c r="I47" s="64">
        <f t="shared" si="5"/>
        <v>1</v>
      </c>
      <c r="J47" s="64">
        <f t="shared" si="5"/>
        <v>1</v>
      </c>
      <c r="K47" s="64">
        <f t="shared" si="5"/>
        <v>9</v>
      </c>
      <c r="L47" s="64">
        <f t="shared" si="5"/>
        <v>4</v>
      </c>
      <c r="M47" s="64">
        <f t="shared" si="5"/>
        <v>15</v>
      </c>
      <c r="N47" s="64">
        <f t="shared" si="5"/>
        <v>0</v>
      </c>
      <c r="O47" s="64">
        <f t="shared" si="5"/>
        <v>0</v>
      </c>
      <c r="P47" s="24">
        <f>'RETROSPECTIVE Data collection'!A47</f>
        <v>46</v>
      </c>
      <c r="Q47" s="48"/>
      <c r="R47" s="40">
        <v>7</v>
      </c>
      <c r="S47" s="40">
        <v>0</v>
      </c>
      <c r="T47" s="2">
        <v>8</v>
      </c>
      <c r="U47" s="2">
        <v>0</v>
      </c>
      <c r="V47" s="40">
        <v>0</v>
      </c>
      <c r="W47" s="2">
        <v>0</v>
      </c>
      <c r="X47" s="2">
        <v>8</v>
      </c>
      <c r="Y47" s="2">
        <v>0</v>
      </c>
      <c r="Z47" s="2">
        <v>0</v>
      </c>
      <c r="AA47" s="2">
        <v>8</v>
      </c>
      <c r="AB47" s="2">
        <v>0</v>
      </c>
      <c r="AC47" s="40">
        <v>0</v>
      </c>
      <c r="AD47" s="2">
        <v>8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40">
        <v>0</v>
      </c>
      <c r="AK47" s="2">
        <v>0</v>
      </c>
      <c r="AL47" s="2">
        <v>6</v>
      </c>
      <c r="AM47" s="2">
        <v>0</v>
      </c>
      <c r="AN47" s="2">
        <v>0</v>
      </c>
      <c r="AO47" s="2">
        <v>0</v>
      </c>
      <c r="AP47" s="40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8</v>
      </c>
      <c r="AW47" s="40">
        <v>0</v>
      </c>
      <c r="AX47" s="2">
        <v>0</v>
      </c>
      <c r="AY47" s="2">
        <v>0</v>
      </c>
      <c r="AZ47" s="40">
        <v>0</v>
      </c>
      <c r="BA47" s="40">
        <v>3</v>
      </c>
      <c r="BB47" s="2">
        <v>0</v>
      </c>
      <c r="BC47" s="38">
        <v>8</v>
      </c>
      <c r="BD47" s="2">
        <v>0</v>
      </c>
      <c r="BE47" s="40">
        <v>0</v>
      </c>
      <c r="BF47" s="2">
        <v>8</v>
      </c>
      <c r="BG47" s="2">
        <v>0</v>
      </c>
      <c r="BH47" s="2">
        <v>0</v>
      </c>
      <c r="BI47" s="2">
        <v>6</v>
      </c>
      <c r="BJ47" s="2">
        <v>3</v>
      </c>
      <c r="BK47" s="2">
        <v>0</v>
      </c>
      <c r="BL47" s="2">
        <v>8</v>
      </c>
      <c r="BM47" s="2">
        <v>0</v>
      </c>
      <c r="BN47" s="40">
        <v>0</v>
      </c>
      <c r="BO47" s="2">
        <v>0</v>
      </c>
      <c r="BP47" s="2">
        <v>0</v>
      </c>
      <c r="BQ47" s="2">
        <v>0</v>
      </c>
      <c r="BR47" s="2">
        <v>0</v>
      </c>
      <c r="BS47" s="2">
        <v>4</v>
      </c>
      <c r="BT47" s="2">
        <v>7</v>
      </c>
      <c r="BU47" s="2">
        <v>0</v>
      </c>
      <c r="BV47" s="40">
        <v>8</v>
      </c>
      <c r="BW47" s="2">
        <v>0</v>
      </c>
      <c r="BX47" s="2">
        <v>7</v>
      </c>
      <c r="BY47" s="2">
        <v>2</v>
      </c>
      <c r="BZ47" s="2">
        <v>0</v>
      </c>
      <c r="CA47" s="2">
        <v>6</v>
      </c>
      <c r="CB47" s="40">
        <v>0</v>
      </c>
      <c r="CC47" s="2">
        <v>0</v>
      </c>
      <c r="CD47" s="2">
        <v>0</v>
      </c>
      <c r="CE47" s="2">
        <v>0</v>
      </c>
      <c r="CF47" s="2">
        <v>0</v>
      </c>
      <c r="CG47" s="2">
        <v>6</v>
      </c>
      <c r="CH47" s="2">
        <v>3</v>
      </c>
      <c r="CI47" s="40">
        <v>0</v>
      </c>
      <c r="CJ47" s="2">
        <v>0</v>
      </c>
      <c r="CK47" s="2">
        <v>8</v>
      </c>
      <c r="CL47" s="2">
        <v>3</v>
      </c>
      <c r="CM47" s="2">
        <v>8</v>
      </c>
      <c r="CN47" s="2">
        <v>3</v>
      </c>
      <c r="CO47" s="2">
        <v>3</v>
      </c>
      <c r="CP47" s="40">
        <v>1</v>
      </c>
      <c r="CQ47" s="2">
        <v>1</v>
      </c>
      <c r="CR47" s="2">
        <v>3</v>
      </c>
      <c r="CS47" s="2">
        <v>0</v>
      </c>
      <c r="CT47" s="2">
        <v>0</v>
      </c>
      <c r="CU47" s="2">
        <v>8</v>
      </c>
      <c r="CV47" s="2">
        <v>3</v>
      </c>
      <c r="CW47" s="40">
        <v>3</v>
      </c>
      <c r="CX47" s="2">
        <v>0</v>
      </c>
      <c r="CY47" s="2">
        <v>0</v>
      </c>
      <c r="CZ47" s="2">
        <v>0</v>
      </c>
      <c r="DA47" s="2">
        <v>3</v>
      </c>
      <c r="DB47" s="40">
        <v>0</v>
      </c>
      <c r="DC47" s="2">
        <v>0</v>
      </c>
      <c r="DD47" s="2">
        <v>0</v>
      </c>
      <c r="DE47" s="2">
        <v>0</v>
      </c>
      <c r="DF47" s="2">
        <v>0</v>
      </c>
      <c r="DG47" s="2">
        <v>8</v>
      </c>
      <c r="DH47" s="2">
        <v>3</v>
      </c>
      <c r="DI47" s="40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40">
        <v>0</v>
      </c>
      <c r="DQ47" s="2">
        <v>8</v>
      </c>
      <c r="DR47" s="2">
        <v>0</v>
      </c>
      <c r="DS47" s="2">
        <v>0</v>
      </c>
      <c r="DT47" s="2">
        <v>0</v>
      </c>
      <c r="DU47" s="2">
        <v>8</v>
      </c>
      <c r="DV47" s="2">
        <v>0</v>
      </c>
      <c r="DW47" s="2">
        <v>6</v>
      </c>
      <c r="DX47" s="2">
        <v>0</v>
      </c>
      <c r="DY47" s="40">
        <v>6</v>
      </c>
      <c r="DZ47" s="2">
        <v>0</v>
      </c>
      <c r="EA47" s="2">
        <v>0</v>
      </c>
      <c r="EB47" s="2">
        <v>0</v>
      </c>
      <c r="EC47" s="2">
        <v>0</v>
      </c>
      <c r="ED47" s="2">
        <v>6</v>
      </c>
      <c r="EE47" s="40">
        <v>6</v>
      </c>
      <c r="EF47" s="2">
        <v>3</v>
      </c>
      <c r="EG47" s="2">
        <v>0</v>
      </c>
      <c r="EH47" s="2">
        <v>6</v>
      </c>
      <c r="EI47" s="2">
        <v>0</v>
      </c>
      <c r="EJ47" s="2">
        <v>0</v>
      </c>
      <c r="EK47" s="2">
        <v>0</v>
      </c>
      <c r="EL47" s="2">
        <v>0</v>
      </c>
      <c r="EM47" s="2">
        <v>5</v>
      </c>
      <c r="EN47" s="2">
        <v>2</v>
      </c>
      <c r="EO47" s="40">
        <v>7</v>
      </c>
      <c r="EP47" s="2">
        <v>2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FB47" s="38"/>
    </row>
    <row r="48" spans="1:207" x14ac:dyDescent="0.15">
      <c r="A48" s="32">
        <f t="shared" si="0"/>
        <v>0</v>
      </c>
      <c r="B48" s="33">
        <f t="array" ref="B48">MODE(IF(Q48:AAN48&lt;&gt;0,Q48:AAN48))</f>
        <v>3</v>
      </c>
      <c r="C48" s="29">
        <f t="shared" si="1"/>
        <v>3.25</v>
      </c>
      <c r="D48" s="30">
        <f t="shared" si="2"/>
        <v>5.1587301587301591</v>
      </c>
      <c r="E48" s="64">
        <f t="shared" si="5"/>
        <v>37</v>
      </c>
      <c r="F48" s="64">
        <f t="shared" si="5"/>
        <v>1</v>
      </c>
      <c r="G48" s="64">
        <f t="shared" si="5"/>
        <v>5</v>
      </c>
      <c r="H48" s="64">
        <f t="shared" si="5"/>
        <v>24</v>
      </c>
      <c r="I48" s="64">
        <f t="shared" si="5"/>
        <v>1</v>
      </c>
      <c r="J48" s="64">
        <f t="shared" si="5"/>
        <v>1</v>
      </c>
      <c r="K48" s="64">
        <f t="shared" si="5"/>
        <v>4</v>
      </c>
      <c r="L48" s="64">
        <f t="shared" si="5"/>
        <v>7</v>
      </c>
      <c r="M48" s="64">
        <f t="shared" si="5"/>
        <v>20</v>
      </c>
      <c r="N48" s="64">
        <f t="shared" si="5"/>
        <v>0</v>
      </c>
      <c r="O48" s="64">
        <f t="shared" si="5"/>
        <v>0</v>
      </c>
      <c r="P48" s="24">
        <f>'RETROSPECTIVE Data collection'!A48</f>
        <v>47</v>
      </c>
      <c r="Q48" s="40">
        <v>0</v>
      </c>
      <c r="R48" s="2">
        <v>0</v>
      </c>
      <c r="S48" s="2">
        <v>0</v>
      </c>
      <c r="T48" s="2">
        <v>7</v>
      </c>
      <c r="U48" s="2">
        <v>0</v>
      </c>
      <c r="V48" s="2">
        <v>0</v>
      </c>
      <c r="W48" s="2">
        <v>0</v>
      </c>
      <c r="X48" s="2">
        <v>0</v>
      </c>
      <c r="Y48" s="38">
        <v>7</v>
      </c>
      <c r="Z48" s="40">
        <v>0</v>
      </c>
      <c r="AA48" s="2">
        <v>6</v>
      </c>
      <c r="AB48" s="2">
        <v>0</v>
      </c>
      <c r="AC48" s="2">
        <v>2</v>
      </c>
      <c r="AD48" s="2">
        <v>8</v>
      </c>
      <c r="AE48" s="2">
        <v>0</v>
      </c>
      <c r="AF48" s="2">
        <v>0</v>
      </c>
      <c r="AG48" s="2">
        <v>8</v>
      </c>
      <c r="AH48" s="2">
        <v>2</v>
      </c>
      <c r="AI48" s="2">
        <v>0</v>
      </c>
      <c r="AJ48" s="2">
        <v>0</v>
      </c>
      <c r="AK48" s="40">
        <v>0</v>
      </c>
      <c r="AL48" s="2">
        <v>0</v>
      </c>
      <c r="AM48" s="2">
        <v>6</v>
      </c>
      <c r="AN48" s="2">
        <v>0</v>
      </c>
      <c r="AO48" s="2">
        <v>8</v>
      </c>
      <c r="AP48" s="2">
        <v>4</v>
      </c>
      <c r="AQ48" s="2">
        <v>0</v>
      </c>
      <c r="AR48" s="2">
        <v>0</v>
      </c>
      <c r="AS48" s="2">
        <v>0</v>
      </c>
      <c r="AT48" s="2">
        <v>0</v>
      </c>
      <c r="AU48" s="2">
        <v>8</v>
      </c>
      <c r="AV48" s="2">
        <v>0</v>
      </c>
      <c r="AW48" s="40">
        <v>0</v>
      </c>
      <c r="AX48" s="2">
        <v>0</v>
      </c>
      <c r="AY48" s="2">
        <v>8</v>
      </c>
      <c r="AZ48" s="2">
        <v>3</v>
      </c>
      <c r="BA48" s="2">
        <v>7</v>
      </c>
      <c r="BB48" s="2">
        <v>3</v>
      </c>
      <c r="BC48" s="2">
        <v>5</v>
      </c>
      <c r="BD48" s="2">
        <v>3</v>
      </c>
      <c r="BE48" s="2">
        <v>0</v>
      </c>
      <c r="BF48" s="2">
        <v>0</v>
      </c>
      <c r="BG48" s="2">
        <v>8</v>
      </c>
      <c r="BH48" s="2">
        <v>3</v>
      </c>
      <c r="BI48" s="40">
        <v>0</v>
      </c>
      <c r="BJ48" s="2">
        <v>0</v>
      </c>
      <c r="BK48" s="2">
        <v>6</v>
      </c>
      <c r="BL48" s="2">
        <v>3</v>
      </c>
      <c r="BM48" s="2">
        <v>1</v>
      </c>
      <c r="BN48" s="2">
        <v>7</v>
      </c>
      <c r="BO48" s="2">
        <v>3</v>
      </c>
      <c r="BP48" s="2">
        <v>3</v>
      </c>
      <c r="BQ48" s="2">
        <v>8</v>
      </c>
      <c r="BR48" s="2">
        <v>3</v>
      </c>
      <c r="BS48" s="40">
        <v>0</v>
      </c>
      <c r="BT48" s="2">
        <v>0</v>
      </c>
      <c r="BU48" s="2">
        <v>8</v>
      </c>
      <c r="BV48" s="2">
        <v>3</v>
      </c>
      <c r="BW48" s="2">
        <v>8</v>
      </c>
      <c r="BX48" s="2">
        <v>3</v>
      </c>
      <c r="BY48" s="2">
        <v>8</v>
      </c>
      <c r="BZ48" s="2">
        <v>3</v>
      </c>
      <c r="CA48" s="40">
        <v>0</v>
      </c>
      <c r="CB48" s="2">
        <v>0</v>
      </c>
      <c r="CC48" s="2">
        <v>8</v>
      </c>
      <c r="CD48" s="2">
        <v>3</v>
      </c>
      <c r="CE48" s="2">
        <v>8</v>
      </c>
      <c r="CF48" s="2">
        <v>3</v>
      </c>
      <c r="CG48" s="2">
        <v>3</v>
      </c>
      <c r="CH48" s="2">
        <v>8</v>
      </c>
      <c r="CI48" s="2">
        <v>3</v>
      </c>
      <c r="CJ48" s="40">
        <v>3</v>
      </c>
      <c r="CK48" s="2">
        <v>8</v>
      </c>
      <c r="CL48" s="2">
        <v>3</v>
      </c>
      <c r="CM48" s="2">
        <v>8</v>
      </c>
      <c r="CN48" s="2">
        <v>3</v>
      </c>
      <c r="CO48" s="2">
        <v>2</v>
      </c>
      <c r="CP48" s="40">
        <v>6</v>
      </c>
      <c r="CQ48" s="2">
        <v>2</v>
      </c>
      <c r="CR48" s="2">
        <v>2</v>
      </c>
      <c r="CS48" s="2">
        <v>8</v>
      </c>
      <c r="CT48" s="2">
        <v>3</v>
      </c>
      <c r="CU48" s="2">
        <v>0</v>
      </c>
      <c r="CV48" s="2">
        <v>0</v>
      </c>
      <c r="CW48" s="2">
        <v>8</v>
      </c>
      <c r="CX48" s="2">
        <v>3</v>
      </c>
      <c r="CY48" s="2">
        <v>3</v>
      </c>
      <c r="CZ48" s="40">
        <v>7</v>
      </c>
      <c r="DA48" s="2">
        <v>3</v>
      </c>
      <c r="DB48" s="2">
        <v>8</v>
      </c>
      <c r="DC48" s="2">
        <v>3</v>
      </c>
      <c r="DD48" s="2">
        <v>0</v>
      </c>
      <c r="DE48" s="2">
        <v>8</v>
      </c>
      <c r="DF48" s="2">
        <v>3</v>
      </c>
      <c r="DG48" s="40">
        <v>7</v>
      </c>
      <c r="DH48" s="2">
        <v>7</v>
      </c>
      <c r="DI48" s="2">
        <v>0</v>
      </c>
      <c r="DJ48" s="2">
        <v>0</v>
      </c>
      <c r="DK48" s="2">
        <v>8</v>
      </c>
      <c r="DL48" s="2">
        <v>0</v>
      </c>
    </row>
    <row r="49" spans="1:191" x14ac:dyDescent="0.15">
      <c r="A49" s="32">
        <f>MODE(AE49:AAM49)</f>
        <v>0</v>
      </c>
      <c r="B49" s="33">
        <f t="array" ref="B49">MODE(IF(AE49:AAN49&lt;&gt;0,AE49:AAN49))</f>
        <v>3</v>
      </c>
      <c r="C49" s="29">
        <f>AVERAGE(AE49:AAM49)</f>
        <v>3.1923076923076925</v>
      </c>
      <c r="D49" s="30">
        <f>AVERAGEIF(AE49:AAM49,"&lt;&gt;0")</f>
        <v>4.882352941176471</v>
      </c>
      <c r="E49" s="64">
        <f t="shared" si="5"/>
        <v>31</v>
      </c>
      <c r="F49" s="64">
        <f t="shared" si="5"/>
        <v>4</v>
      </c>
      <c r="G49" s="64">
        <f t="shared" si="5"/>
        <v>3</v>
      </c>
      <c r="H49" s="64">
        <f t="shared" si="5"/>
        <v>17</v>
      </c>
      <c r="I49" s="64">
        <f t="shared" si="5"/>
        <v>5</v>
      </c>
      <c r="J49" s="64">
        <f t="shared" si="5"/>
        <v>3</v>
      </c>
      <c r="K49" s="64">
        <f t="shared" si="5"/>
        <v>7</v>
      </c>
      <c r="L49" s="64">
        <f t="shared" si="5"/>
        <v>11</v>
      </c>
      <c r="M49" s="64">
        <f t="shared" si="5"/>
        <v>9</v>
      </c>
      <c r="N49" s="64">
        <f t="shared" si="5"/>
        <v>2</v>
      </c>
      <c r="O49" s="64">
        <f t="shared" si="5"/>
        <v>0</v>
      </c>
      <c r="P49" s="24">
        <f>'RETROSPECTIVE Data collection'!A49</f>
        <v>48</v>
      </c>
      <c r="Q49" s="40">
        <v>0</v>
      </c>
      <c r="R49" s="2">
        <v>7</v>
      </c>
      <c r="S49" s="2">
        <v>0</v>
      </c>
      <c r="T49" s="2">
        <v>8</v>
      </c>
      <c r="U49" s="2">
        <v>4</v>
      </c>
      <c r="V49" s="2">
        <v>0</v>
      </c>
      <c r="W49" s="2">
        <v>7</v>
      </c>
      <c r="X49" s="2">
        <v>7</v>
      </c>
      <c r="Y49" s="2">
        <v>8</v>
      </c>
      <c r="Z49" s="2">
        <v>3</v>
      </c>
      <c r="AA49" s="2">
        <v>3</v>
      </c>
      <c r="AB49" s="2">
        <v>3</v>
      </c>
      <c r="AC49" s="2">
        <v>6</v>
      </c>
      <c r="AD49" s="2">
        <v>0</v>
      </c>
      <c r="AE49" s="40">
        <v>0</v>
      </c>
      <c r="AF49" s="2">
        <v>0</v>
      </c>
      <c r="AG49" s="2">
        <v>6</v>
      </c>
      <c r="AH49" s="2">
        <v>0</v>
      </c>
      <c r="AI49" s="2">
        <v>3</v>
      </c>
      <c r="AJ49" s="2">
        <v>3</v>
      </c>
      <c r="AK49" s="2">
        <v>3</v>
      </c>
      <c r="AL49" s="2">
        <v>0</v>
      </c>
      <c r="AM49" s="40">
        <v>0</v>
      </c>
      <c r="AN49" s="2">
        <v>0</v>
      </c>
      <c r="AO49" s="2">
        <v>6</v>
      </c>
      <c r="AP49" s="2">
        <v>0</v>
      </c>
      <c r="AQ49" s="2">
        <v>0</v>
      </c>
      <c r="AR49" s="2">
        <v>6</v>
      </c>
      <c r="AS49" s="2">
        <v>2</v>
      </c>
      <c r="AT49" s="2">
        <v>2</v>
      </c>
      <c r="AU49" s="2">
        <v>3</v>
      </c>
      <c r="AV49" s="2">
        <v>8</v>
      </c>
      <c r="AW49" s="40">
        <v>0</v>
      </c>
      <c r="AX49" s="2">
        <v>3</v>
      </c>
      <c r="AY49" s="2">
        <v>3</v>
      </c>
      <c r="AZ49" s="2">
        <v>3</v>
      </c>
      <c r="BA49" s="2">
        <v>8</v>
      </c>
      <c r="BB49" s="2">
        <v>3</v>
      </c>
      <c r="BC49" s="2">
        <v>9</v>
      </c>
      <c r="BD49" s="2">
        <v>0</v>
      </c>
      <c r="BE49" s="40">
        <v>0</v>
      </c>
      <c r="BF49" s="2">
        <v>0</v>
      </c>
      <c r="BG49" s="2">
        <v>7</v>
      </c>
      <c r="BH49" s="2">
        <v>7</v>
      </c>
      <c r="BI49" s="2">
        <v>4</v>
      </c>
      <c r="BJ49" s="2">
        <v>8</v>
      </c>
      <c r="BK49" s="2">
        <v>3</v>
      </c>
      <c r="BL49" s="2">
        <v>0</v>
      </c>
      <c r="BM49" s="2">
        <v>7</v>
      </c>
      <c r="BN49" s="2">
        <v>3</v>
      </c>
      <c r="BO49" s="40">
        <v>0</v>
      </c>
      <c r="BP49" s="2">
        <v>0</v>
      </c>
      <c r="BQ49" s="2">
        <v>7</v>
      </c>
      <c r="BR49" s="2">
        <v>1</v>
      </c>
      <c r="BS49" s="2">
        <v>6</v>
      </c>
      <c r="BT49" s="2">
        <v>1</v>
      </c>
      <c r="BU49" s="2">
        <v>1</v>
      </c>
      <c r="BV49" s="2">
        <v>6</v>
      </c>
      <c r="BW49" s="2">
        <v>0</v>
      </c>
      <c r="BX49" s="40">
        <v>0</v>
      </c>
      <c r="BY49" s="2">
        <v>8</v>
      </c>
      <c r="BZ49" s="2">
        <v>0</v>
      </c>
      <c r="CA49" s="2">
        <v>0</v>
      </c>
      <c r="CB49" s="2">
        <v>7</v>
      </c>
      <c r="CC49" s="2">
        <v>7</v>
      </c>
      <c r="CD49" s="2">
        <v>0</v>
      </c>
      <c r="CE49" s="2">
        <v>0</v>
      </c>
      <c r="CF49" s="2">
        <v>7</v>
      </c>
      <c r="CG49" s="2">
        <v>0</v>
      </c>
      <c r="CH49" s="2">
        <v>0</v>
      </c>
      <c r="CI49" s="2">
        <v>5</v>
      </c>
      <c r="CJ49" s="2">
        <v>0</v>
      </c>
      <c r="CK49" s="2">
        <v>5</v>
      </c>
      <c r="CL49" s="2">
        <v>3</v>
      </c>
      <c r="CM49" s="40">
        <v>8</v>
      </c>
      <c r="CN49" s="2">
        <v>7</v>
      </c>
      <c r="CO49" s="2">
        <v>9</v>
      </c>
      <c r="CP49" s="2">
        <v>5</v>
      </c>
      <c r="CQ49" s="40">
        <v>6</v>
      </c>
      <c r="CR49" s="2">
        <v>2</v>
      </c>
      <c r="CS49" s="2">
        <v>0</v>
      </c>
      <c r="CT49" s="2">
        <v>0</v>
      </c>
      <c r="CU49" s="2">
        <v>8</v>
      </c>
      <c r="CV49" s="2">
        <v>3</v>
      </c>
      <c r="CW49" s="40">
        <v>1</v>
      </c>
      <c r="CX49" s="2">
        <v>3</v>
      </c>
      <c r="CY49" s="2">
        <v>4</v>
      </c>
      <c r="CZ49" s="2">
        <v>8</v>
      </c>
      <c r="DA49" s="2">
        <v>4</v>
      </c>
      <c r="DB49" s="2">
        <v>4</v>
      </c>
      <c r="DC49" s="2">
        <v>3</v>
      </c>
      <c r="DD49" s="2">
        <v>0</v>
      </c>
    </row>
    <row r="50" spans="1:191" x14ac:dyDescent="0.15">
      <c r="A50" s="32">
        <f t="shared" si="0"/>
        <v>0</v>
      </c>
      <c r="B50" s="33">
        <f t="array" ref="B50">MODE(IF(Q50:AAN50&lt;&gt;0,Q50:AAN50))</f>
        <v>6</v>
      </c>
      <c r="C50" s="29">
        <f t="shared" si="1"/>
        <v>2.9666666666666668</v>
      </c>
      <c r="D50" s="30">
        <f t="shared" si="2"/>
        <v>5.6808510638297873</v>
      </c>
      <c r="E50" s="64">
        <f t="shared" si="5"/>
        <v>43</v>
      </c>
      <c r="F50" s="64">
        <f t="shared" si="5"/>
        <v>0</v>
      </c>
      <c r="G50" s="64">
        <f t="shared" si="5"/>
        <v>6</v>
      </c>
      <c r="H50" s="64">
        <f t="shared" si="5"/>
        <v>3</v>
      </c>
      <c r="I50" s="64">
        <f t="shared" si="5"/>
        <v>4</v>
      </c>
      <c r="J50" s="64">
        <f t="shared" si="5"/>
        <v>1</v>
      </c>
      <c r="K50" s="64">
        <f t="shared" si="5"/>
        <v>13</v>
      </c>
      <c r="L50" s="64">
        <f t="shared" si="5"/>
        <v>13</v>
      </c>
      <c r="M50" s="64">
        <f t="shared" si="5"/>
        <v>7</v>
      </c>
      <c r="N50" s="64">
        <f t="shared" si="5"/>
        <v>0</v>
      </c>
      <c r="O50" s="64">
        <f t="shared" si="5"/>
        <v>0</v>
      </c>
      <c r="P50" s="24">
        <f>'RETROSPECTIVE Data collection'!A50</f>
        <v>49</v>
      </c>
      <c r="Q50" s="40">
        <v>0</v>
      </c>
      <c r="R50" s="2">
        <v>0</v>
      </c>
      <c r="S50" s="2">
        <v>6</v>
      </c>
      <c r="T50" s="2">
        <v>0</v>
      </c>
      <c r="U50" s="2">
        <v>0</v>
      </c>
      <c r="V50" s="2">
        <v>0</v>
      </c>
      <c r="W50" s="2">
        <v>7</v>
      </c>
      <c r="X50" s="2">
        <v>0</v>
      </c>
      <c r="Y50" s="2">
        <v>0</v>
      </c>
      <c r="Z50" s="2">
        <v>8</v>
      </c>
      <c r="AA50" s="2">
        <v>0</v>
      </c>
      <c r="AB50" s="40">
        <v>0</v>
      </c>
      <c r="AC50" s="2">
        <v>0</v>
      </c>
      <c r="AD50" s="2">
        <v>8</v>
      </c>
      <c r="AE50" s="2">
        <v>0</v>
      </c>
      <c r="AF50" s="2">
        <v>5</v>
      </c>
      <c r="AG50" s="2">
        <v>0</v>
      </c>
      <c r="AH50" s="2">
        <v>2</v>
      </c>
      <c r="AI50" s="2">
        <v>0</v>
      </c>
      <c r="AJ50" s="2">
        <v>0</v>
      </c>
      <c r="AK50" s="2">
        <v>7</v>
      </c>
      <c r="AL50" s="2">
        <v>0</v>
      </c>
      <c r="AM50" s="40">
        <v>0</v>
      </c>
      <c r="AN50" s="2">
        <v>0</v>
      </c>
      <c r="AO50" s="2">
        <v>0</v>
      </c>
      <c r="AP50" s="2">
        <v>6</v>
      </c>
      <c r="AQ50" s="2">
        <v>0</v>
      </c>
      <c r="AR50" s="2">
        <v>6</v>
      </c>
      <c r="AS50" s="2">
        <v>0</v>
      </c>
      <c r="AT50" s="2">
        <v>0</v>
      </c>
      <c r="AU50" s="2">
        <v>8</v>
      </c>
      <c r="AV50" s="2">
        <v>0</v>
      </c>
      <c r="AW50" s="40">
        <v>8</v>
      </c>
      <c r="AX50" s="2">
        <v>0</v>
      </c>
      <c r="AY50" s="2">
        <v>7</v>
      </c>
      <c r="AZ50" s="2">
        <v>2</v>
      </c>
      <c r="BA50" s="2">
        <v>7</v>
      </c>
      <c r="BB50" s="2">
        <v>3</v>
      </c>
      <c r="BC50" s="2">
        <v>7</v>
      </c>
      <c r="BD50" s="2">
        <v>3</v>
      </c>
      <c r="BE50" s="2">
        <v>3</v>
      </c>
      <c r="BF50" s="2">
        <v>7</v>
      </c>
      <c r="BG50" s="2">
        <v>0</v>
      </c>
      <c r="BH50" s="40">
        <v>0</v>
      </c>
      <c r="BI50" s="2">
        <v>0</v>
      </c>
      <c r="BJ50" s="2">
        <v>6</v>
      </c>
      <c r="BK50" s="2">
        <v>0</v>
      </c>
      <c r="BL50" s="2">
        <v>8</v>
      </c>
      <c r="BM50" s="2">
        <v>0</v>
      </c>
      <c r="BN50" s="2">
        <v>7</v>
      </c>
      <c r="BO50" s="2">
        <v>0</v>
      </c>
      <c r="BP50" s="40">
        <v>0</v>
      </c>
      <c r="BQ50" s="2">
        <v>7</v>
      </c>
      <c r="BR50" s="2">
        <v>0</v>
      </c>
      <c r="BS50" s="2">
        <v>6</v>
      </c>
      <c r="BT50" s="2">
        <v>2</v>
      </c>
      <c r="BU50" s="2">
        <v>7</v>
      </c>
      <c r="BV50" s="2">
        <v>0</v>
      </c>
      <c r="BW50" s="2">
        <v>6</v>
      </c>
      <c r="BX50" s="2">
        <v>0</v>
      </c>
      <c r="BY50" s="40">
        <v>6</v>
      </c>
      <c r="BZ50" s="2">
        <v>0</v>
      </c>
      <c r="CA50" s="2">
        <v>6</v>
      </c>
      <c r="CB50" s="2">
        <v>6</v>
      </c>
      <c r="CC50" s="2">
        <v>0</v>
      </c>
      <c r="CD50" s="2">
        <v>6</v>
      </c>
      <c r="CE50" s="2">
        <v>0</v>
      </c>
      <c r="CF50" s="40">
        <v>4</v>
      </c>
      <c r="CG50" s="2">
        <v>0</v>
      </c>
      <c r="CH50" s="2">
        <v>6</v>
      </c>
      <c r="CI50" s="2">
        <v>4</v>
      </c>
      <c r="CJ50" s="2">
        <v>8</v>
      </c>
      <c r="CK50" s="2">
        <v>6</v>
      </c>
      <c r="CL50" s="2">
        <v>0</v>
      </c>
      <c r="CM50" s="2">
        <v>4</v>
      </c>
      <c r="CN50" s="2">
        <v>0</v>
      </c>
      <c r="CO50" s="40">
        <v>0</v>
      </c>
      <c r="CP50" s="2">
        <v>4</v>
      </c>
      <c r="CQ50" s="2">
        <v>0</v>
      </c>
      <c r="CR50" s="2">
        <v>6</v>
      </c>
      <c r="CS50" s="2">
        <v>2</v>
      </c>
      <c r="CT50" s="2">
        <v>7</v>
      </c>
      <c r="CU50" s="2">
        <v>2</v>
      </c>
      <c r="CV50" s="2">
        <v>7</v>
      </c>
      <c r="CW50" s="2">
        <v>2</v>
      </c>
      <c r="CX50" s="2">
        <v>7</v>
      </c>
      <c r="CY50" s="2">
        <v>0</v>
      </c>
      <c r="CZ50" s="40">
        <v>7</v>
      </c>
      <c r="DA50" s="2">
        <v>8</v>
      </c>
      <c r="DB50" s="2">
        <v>0</v>
      </c>
    </row>
    <row r="51" spans="1:191" x14ac:dyDescent="0.15">
      <c r="A51" s="32">
        <f t="shared" si="0"/>
        <v>0</v>
      </c>
      <c r="B51" s="33">
        <f t="array" ref="B51">MODE(IF(Q51:AAN51&lt;&gt;0,Q51:AAN51))</f>
        <v>2</v>
      </c>
      <c r="C51" s="29">
        <f t="shared" si="1"/>
        <v>2.7804878048780486</v>
      </c>
      <c r="D51" s="30">
        <f t="shared" si="2"/>
        <v>4.2222222222222223</v>
      </c>
      <c r="E51" s="64">
        <f t="shared" si="5"/>
        <v>14</v>
      </c>
      <c r="F51" s="64">
        <f t="shared" si="5"/>
        <v>0</v>
      </c>
      <c r="G51" s="64">
        <f t="shared" si="5"/>
        <v>10</v>
      </c>
      <c r="H51" s="64">
        <f t="shared" si="5"/>
        <v>7</v>
      </c>
      <c r="I51" s="64">
        <f t="shared" si="5"/>
        <v>0</v>
      </c>
      <c r="J51" s="64">
        <f t="shared" si="5"/>
        <v>1</v>
      </c>
      <c r="K51" s="64">
        <f t="shared" si="5"/>
        <v>2</v>
      </c>
      <c r="L51" s="64">
        <f t="shared" si="5"/>
        <v>0</v>
      </c>
      <c r="M51" s="64">
        <f t="shared" si="5"/>
        <v>7</v>
      </c>
      <c r="N51" s="64">
        <f t="shared" si="5"/>
        <v>0</v>
      </c>
      <c r="O51" s="64">
        <f t="shared" si="5"/>
        <v>0</v>
      </c>
      <c r="P51" s="24">
        <f>'RETROSPECTIVE Data collection'!A51</f>
        <v>50</v>
      </c>
      <c r="Q51" s="40">
        <v>0</v>
      </c>
      <c r="R51" s="2">
        <v>0</v>
      </c>
      <c r="S51" s="2">
        <v>8</v>
      </c>
      <c r="T51" s="2">
        <v>3</v>
      </c>
      <c r="U51" s="2">
        <v>2</v>
      </c>
      <c r="V51" s="2">
        <v>2</v>
      </c>
      <c r="W51" s="38">
        <v>5</v>
      </c>
      <c r="X51" s="2">
        <v>2</v>
      </c>
      <c r="Y51" s="2">
        <v>0</v>
      </c>
      <c r="Z51" s="2">
        <v>8</v>
      </c>
      <c r="AA51" s="2">
        <v>3</v>
      </c>
      <c r="AB51" s="40">
        <v>0</v>
      </c>
      <c r="AC51" s="2">
        <v>0</v>
      </c>
      <c r="AD51" s="2">
        <v>8</v>
      </c>
      <c r="AE51" s="2">
        <v>3</v>
      </c>
      <c r="AF51" s="2">
        <v>0</v>
      </c>
      <c r="AG51" s="2">
        <v>8</v>
      </c>
      <c r="AH51" s="2">
        <v>3</v>
      </c>
      <c r="AI51" s="2">
        <v>3</v>
      </c>
      <c r="AJ51" s="2">
        <v>3</v>
      </c>
      <c r="AK51" s="2">
        <v>8</v>
      </c>
      <c r="AL51" s="2">
        <v>3</v>
      </c>
      <c r="AM51" s="2">
        <v>0</v>
      </c>
      <c r="AN51" s="40">
        <v>0</v>
      </c>
      <c r="AO51" s="2">
        <v>8</v>
      </c>
      <c r="AP51" s="2">
        <v>0</v>
      </c>
      <c r="AQ51" s="2">
        <v>0</v>
      </c>
      <c r="AR51" s="2">
        <v>0</v>
      </c>
      <c r="AS51" s="2">
        <v>0</v>
      </c>
      <c r="AT51" s="2">
        <v>2</v>
      </c>
      <c r="AU51" s="2">
        <v>6</v>
      </c>
      <c r="AV51" s="2">
        <v>2</v>
      </c>
      <c r="AW51" s="40">
        <v>6</v>
      </c>
      <c r="AX51" s="2">
        <v>2</v>
      </c>
      <c r="AY51" s="2">
        <v>0</v>
      </c>
      <c r="AZ51" s="2">
        <v>2</v>
      </c>
      <c r="BA51" s="2">
        <v>2</v>
      </c>
      <c r="BB51" s="2">
        <v>2</v>
      </c>
      <c r="BC51" s="2">
        <v>2</v>
      </c>
      <c r="BD51" s="2">
        <v>8</v>
      </c>
      <c r="BE51" s="2">
        <v>0</v>
      </c>
    </row>
    <row r="52" spans="1:191" x14ac:dyDescent="0.15">
      <c r="A52" s="32">
        <f t="shared" si="0"/>
        <v>0</v>
      </c>
      <c r="B52" s="33">
        <f t="array" ref="B52">MODE(IF(Q52:AAN52&lt;&gt;0,Q52:AAN52))</f>
        <v>4</v>
      </c>
      <c r="C52" s="29">
        <f t="shared" si="1"/>
        <v>0.67213114754098358</v>
      </c>
      <c r="D52" s="30">
        <f t="shared" si="2"/>
        <v>4.5555555555555554</v>
      </c>
      <c r="E52" s="64">
        <f t="shared" si="5"/>
        <v>52</v>
      </c>
      <c r="F52" s="64">
        <f t="shared" si="5"/>
        <v>0</v>
      </c>
      <c r="G52" s="64">
        <f t="shared" si="5"/>
        <v>2</v>
      </c>
      <c r="H52" s="64">
        <f t="shared" si="5"/>
        <v>0</v>
      </c>
      <c r="I52" s="64">
        <f t="shared" si="5"/>
        <v>4</v>
      </c>
      <c r="J52" s="64">
        <f t="shared" si="5"/>
        <v>1</v>
      </c>
      <c r="K52" s="64">
        <f t="shared" si="5"/>
        <v>0</v>
      </c>
      <c r="L52" s="64">
        <f t="shared" si="5"/>
        <v>0</v>
      </c>
      <c r="M52" s="64">
        <f t="shared" si="5"/>
        <v>2</v>
      </c>
      <c r="N52" s="64">
        <f t="shared" si="5"/>
        <v>0</v>
      </c>
      <c r="O52" s="64">
        <f t="shared" si="5"/>
        <v>0</v>
      </c>
      <c r="P52" s="24">
        <f>'RETROSPECTIVE Data collection'!A52</f>
        <v>51</v>
      </c>
      <c r="Q52" s="40">
        <v>0</v>
      </c>
      <c r="R52" s="2">
        <v>0</v>
      </c>
      <c r="S52" s="2">
        <v>0</v>
      </c>
      <c r="T52" s="2">
        <v>0</v>
      </c>
      <c r="U52" s="2">
        <v>0</v>
      </c>
      <c r="V52" s="40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40">
        <v>4</v>
      </c>
      <c r="AC52" s="2">
        <v>0</v>
      </c>
      <c r="AD52" s="2">
        <v>0</v>
      </c>
      <c r="AE52" s="2">
        <v>0</v>
      </c>
      <c r="AF52" s="2">
        <v>0</v>
      </c>
      <c r="AG52" s="40">
        <v>0</v>
      </c>
      <c r="AH52" s="2">
        <v>4</v>
      </c>
      <c r="AI52" s="2">
        <v>4</v>
      </c>
      <c r="AJ52" s="2">
        <v>0</v>
      </c>
      <c r="AK52" s="40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40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40">
        <v>8</v>
      </c>
      <c r="AX52" s="2">
        <v>0</v>
      </c>
      <c r="AY52" s="2">
        <v>0</v>
      </c>
      <c r="AZ52" s="2">
        <v>5</v>
      </c>
      <c r="BA52" s="2">
        <v>2</v>
      </c>
      <c r="BB52" s="2">
        <v>8</v>
      </c>
      <c r="BC52" s="2">
        <v>2</v>
      </c>
      <c r="BD52" s="2">
        <v>0</v>
      </c>
      <c r="BE52" s="2">
        <v>0</v>
      </c>
      <c r="BF52" s="40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40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40">
        <v>0</v>
      </c>
      <c r="BU52" s="2">
        <v>0</v>
      </c>
      <c r="BV52" s="2">
        <v>0</v>
      </c>
      <c r="BW52" s="2">
        <v>0</v>
      </c>
      <c r="BX52" s="2">
        <v>4</v>
      </c>
      <c r="BY52" s="2">
        <v>0</v>
      </c>
    </row>
    <row r="53" spans="1:191" x14ac:dyDescent="0.15">
      <c r="A53" s="32">
        <f t="shared" si="0"/>
        <v>0</v>
      </c>
      <c r="B53" s="33">
        <f t="array" ref="B53">MODE(IF(Q53:AAN53&lt;&gt;0,Q53:AAN53))</f>
        <v>4</v>
      </c>
      <c r="C53" s="29">
        <f t="shared" si="1"/>
        <v>0.71875</v>
      </c>
      <c r="D53" s="30">
        <f t="shared" si="2"/>
        <v>5.1111111111111107</v>
      </c>
      <c r="E53" s="64">
        <f t="shared" si="5"/>
        <v>55</v>
      </c>
      <c r="F53" s="64">
        <f t="shared" si="5"/>
        <v>0</v>
      </c>
      <c r="G53" s="64">
        <f t="shared" si="5"/>
        <v>0</v>
      </c>
      <c r="H53" s="64">
        <f t="shared" si="5"/>
        <v>0</v>
      </c>
      <c r="I53" s="64">
        <f t="shared" si="5"/>
        <v>5</v>
      </c>
      <c r="J53" s="64">
        <f t="shared" si="5"/>
        <v>0</v>
      </c>
      <c r="K53" s="64">
        <f t="shared" si="5"/>
        <v>2</v>
      </c>
      <c r="L53" s="64">
        <f t="shared" si="5"/>
        <v>2</v>
      </c>
      <c r="M53" s="64">
        <f t="shared" si="5"/>
        <v>0</v>
      </c>
      <c r="N53" s="64">
        <f t="shared" si="5"/>
        <v>0</v>
      </c>
      <c r="O53" s="64">
        <f t="shared" si="5"/>
        <v>0</v>
      </c>
      <c r="P53" s="24">
        <f>'RETROSPECTIVE Data collection'!A53</f>
        <v>52</v>
      </c>
      <c r="Q53" s="40">
        <v>0</v>
      </c>
      <c r="R53" s="2">
        <v>0</v>
      </c>
      <c r="S53" s="2">
        <v>0</v>
      </c>
      <c r="T53" s="2">
        <v>7</v>
      </c>
      <c r="U53" s="2">
        <v>0</v>
      </c>
      <c r="V53" s="2">
        <v>0</v>
      </c>
      <c r="W53" s="2">
        <v>7</v>
      </c>
      <c r="X53" s="2">
        <v>4</v>
      </c>
      <c r="Y53" s="40">
        <v>0</v>
      </c>
      <c r="Z53" s="2">
        <v>0</v>
      </c>
      <c r="AA53" s="2">
        <v>6</v>
      </c>
      <c r="AB53" s="2">
        <v>4</v>
      </c>
      <c r="AC53" s="40">
        <v>4</v>
      </c>
      <c r="AD53" s="2">
        <v>4</v>
      </c>
      <c r="AE53" s="2">
        <v>4</v>
      </c>
      <c r="AF53" s="2">
        <v>0</v>
      </c>
      <c r="AG53" s="2">
        <v>0</v>
      </c>
      <c r="AH53" s="40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40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40">
        <v>0</v>
      </c>
      <c r="AY53" s="2">
        <v>0</v>
      </c>
      <c r="AZ53" s="2">
        <v>0</v>
      </c>
      <c r="BA53" s="2">
        <v>0</v>
      </c>
      <c r="BB53" s="2">
        <v>0</v>
      </c>
      <c r="BC53" s="40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40">
        <v>6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40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40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</row>
    <row r="54" spans="1:191" x14ac:dyDescent="0.15">
      <c r="A54" s="32">
        <f>MODE(Q54:AAM54)</f>
        <v>0</v>
      </c>
      <c r="B54" s="33">
        <f t="array" ref="B54">MODE(IF(Q54:AAN54&lt;&gt;0,Q54:AAN54))</f>
        <v>8</v>
      </c>
      <c r="C54" s="29">
        <f>AVERAGE(Q54:AAM54)</f>
        <v>3.3679999999999999</v>
      </c>
      <c r="D54" s="30">
        <f>AVERAGEIF(Q54:AAM54,"&lt;&gt;0")</f>
        <v>5.0119047619047619</v>
      </c>
      <c r="E54" s="64">
        <f t="shared" si="5"/>
        <v>41</v>
      </c>
      <c r="F54" s="64">
        <f t="shared" si="5"/>
        <v>0</v>
      </c>
      <c r="G54" s="64">
        <f t="shared" si="5"/>
        <v>17</v>
      </c>
      <c r="H54" s="64">
        <f t="shared" si="5"/>
        <v>16</v>
      </c>
      <c r="I54" s="64">
        <f t="shared" si="5"/>
        <v>0</v>
      </c>
      <c r="J54" s="64">
        <f t="shared" si="5"/>
        <v>10</v>
      </c>
      <c r="K54" s="64">
        <f t="shared" si="5"/>
        <v>17</v>
      </c>
      <c r="L54" s="64">
        <f t="shared" si="5"/>
        <v>5</v>
      </c>
      <c r="M54" s="64">
        <f t="shared" si="5"/>
        <v>19</v>
      </c>
      <c r="N54" s="64">
        <f t="shared" si="5"/>
        <v>0</v>
      </c>
      <c r="O54" s="64">
        <f t="shared" si="5"/>
        <v>0</v>
      </c>
      <c r="P54" s="24">
        <f>'RETROSPECTIVE Data collection'!A54</f>
        <v>53</v>
      </c>
      <c r="Q54" s="40">
        <v>0</v>
      </c>
      <c r="R54" s="2">
        <v>0</v>
      </c>
      <c r="S54" s="2">
        <v>5</v>
      </c>
      <c r="T54" s="2">
        <v>2</v>
      </c>
      <c r="U54" s="2">
        <v>6</v>
      </c>
      <c r="V54" s="2">
        <v>3</v>
      </c>
      <c r="W54" s="2">
        <v>6</v>
      </c>
      <c r="X54" s="2">
        <v>3</v>
      </c>
      <c r="Y54" s="40">
        <v>0</v>
      </c>
      <c r="Z54" s="2">
        <v>0</v>
      </c>
      <c r="AA54" s="2">
        <v>6</v>
      </c>
      <c r="AB54" s="2">
        <v>3</v>
      </c>
      <c r="AC54" s="2">
        <v>6</v>
      </c>
      <c r="AD54" s="2">
        <v>3</v>
      </c>
      <c r="AE54" s="2">
        <v>0</v>
      </c>
      <c r="AF54" s="40">
        <v>0</v>
      </c>
      <c r="AG54" s="2">
        <v>0</v>
      </c>
      <c r="AH54" s="2">
        <v>6</v>
      </c>
      <c r="AI54" s="2">
        <v>2</v>
      </c>
      <c r="AJ54" s="40">
        <v>0</v>
      </c>
      <c r="AK54" s="2">
        <v>2</v>
      </c>
      <c r="AL54" s="2">
        <v>7</v>
      </c>
      <c r="AM54" s="2">
        <v>3</v>
      </c>
      <c r="AN54" s="2">
        <v>3</v>
      </c>
      <c r="AO54" s="2">
        <v>7</v>
      </c>
      <c r="AP54" s="2">
        <v>5</v>
      </c>
      <c r="AQ54" s="2">
        <v>5</v>
      </c>
      <c r="AR54" s="2">
        <v>5</v>
      </c>
      <c r="AS54" s="2">
        <v>0</v>
      </c>
      <c r="AT54" s="2">
        <v>3</v>
      </c>
      <c r="AU54" s="2">
        <v>2</v>
      </c>
      <c r="AV54" s="2">
        <v>2</v>
      </c>
      <c r="AW54" s="40">
        <v>8</v>
      </c>
      <c r="AX54" s="2">
        <v>2</v>
      </c>
      <c r="AY54" s="2">
        <v>2</v>
      </c>
      <c r="AZ54" s="2">
        <v>3</v>
      </c>
      <c r="BA54" s="2">
        <v>2</v>
      </c>
      <c r="BB54" s="2">
        <v>8</v>
      </c>
      <c r="BC54" s="2">
        <v>0</v>
      </c>
      <c r="BD54" s="40">
        <v>0</v>
      </c>
      <c r="BE54" s="2">
        <v>0</v>
      </c>
      <c r="BF54" s="2">
        <v>8</v>
      </c>
      <c r="BG54" s="2">
        <v>2</v>
      </c>
      <c r="BH54" s="2">
        <v>8</v>
      </c>
      <c r="BI54" s="2">
        <v>2</v>
      </c>
      <c r="BJ54" s="2">
        <v>6</v>
      </c>
      <c r="BK54" s="40">
        <v>0</v>
      </c>
      <c r="BL54" s="2">
        <v>0</v>
      </c>
      <c r="BM54" s="2">
        <v>8</v>
      </c>
      <c r="BN54" s="2">
        <v>2</v>
      </c>
      <c r="BO54" s="2">
        <v>5</v>
      </c>
      <c r="BP54" s="2">
        <v>0</v>
      </c>
      <c r="BQ54" s="2">
        <v>0</v>
      </c>
      <c r="BR54" s="2">
        <v>8</v>
      </c>
      <c r="BS54" s="2">
        <v>2</v>
      </c>
      <c r="BT54" s="2">
        <v>5</v>
      </c>
      <c r="BU54" s="2">
        <v>2</v>
      </c>
      <c r="BV54" s="40">
        <v>0</v>
      </c>
      <c r="BW54" s="2">
        <v>0</v>
      </c>
      <c r="BX54" s="2">
        <v>8</v>
      </c>
      <c r="BY54" s="2">
        <v>5</v>
      </c>
      <c r="BZ54" s="2">
        <v>3</v>
      </c>
      <c r="CA54" s="2">
        <v>6</v>
      </c>
      <c r="CB54" s="2">
        <v>3</v>
      </c>
      <c r="CC54" s="2">
        <v>6</v>
      </c>
      <c r="CD54" s="2">
        <v>3</v>
      </c>
      <c r="CE54" s="40">
        <v>6</v>
      </c>
      <c r="CF54" s="2">
        <v>0</v>
      </c>
      <c r="CG54" s="2">
        <v>6</v>
      </c>
      <c r="CH54" s="2">
        <v>0</v>
      </c>
      <c r="CI54" s="2">
        <v>6</v>
      </c>
      <c r="CJ54" s="2">
        <v>0</v>
      </c>
      <c r="CK54" s="2">
        <v>0</v>
      </c>
      <c r="CL54" s="2">
        <v>6</v>
      </c>
      <c r="CM54" s="2">
        <v>0</v>
      </c>
      <c r="CN54" s="2">
        <v>2</v>
      </c>
      <c r="CO54" s="2">
        <v>6</v>
      </c>
      <c r="CP54" s="2">
        <v>0</v>
      </c>
      <c r="CQ54" s="40">
        <v>0</v>
      </c>
      <c r="CR54" s="2">
        <v>0</v>
      </c>
      <c r="CS54" s="2">
        <v>8</v>
      </c>
      <c r="CT54" s="2">
        <v>6</v>
      </c>
      <c r="CU54" s="2">
        <v>6</v>
      </c>
      <c r="CV54" s="2">
        <v>0</v>
      </c>
      <c r="CW54" s="2">
        <v>5</v>
      </c>
      <c r="CX54" s="2">
        <v>0</v>
      </c>
      <c r="CY54" s="2">
        <v>0</v>
      </c>
      <c r="CZ54" s="2">
        <v>7</v>
      </c>
      <c r="DA54" s="2">
        <v>3</v>
      </c>
      <c r="DB54" s="40">
        <v>0</v>
      </c>
      <c r="DC54" s="2">
        <v>0</v>
      </c>
      <c r="DD54" s="2">
        <v>7</v>
      </c>
      <c r="DE54" s="2">
        <v>0</v>
      </c>
      <c r="DF54" s="2">
        <v>5</v>
      </c>
      <c r="DG54" s="2">
        <v>0</v>
      </c>
      <c r="DH54" s="2">
        <v>8</v>
      </c>
      <c r="DI54" s="2">
        <v>0</v>
      </c>
      <c r="DJ54" s="40">
        <v>0</v>
      </c>
      <c r="DK54" s="2">
        <v>0</v>
      </c>
      <c r="DL54" s="2">
        <v>8</v>
      </c>
      <c r="DM54" s="2">
        <v>7</v>
      </c>
      <c r="DN54" s="2">
        <v>3</v>
      </c>
      <c r="DO54" s="2">
        <v>0</v>
      </c>
      <c r="DP54" s="2">
        <v>8</v>
      </c>
      <c r="DQ54" s="2">
        <v>3</v>
      </c>
      <c r="DR54" s="40">
        <v>3</v>
      </c>
      <c r="DS54" s="2">
        <v>8</v>
      </c>
      <c r="DT54" s="2">
        <v>8</v>
      </c>
      <c r="DU54" s="2">
        <v>2</v>
      </c>
      <c r="DV54" s="2">
        <v>0</v>
      </c>
      <c r="DW54" s="2">
        <v>8</v>
      </c>
      <c r="DX54" s="2">
        <v>2</v>
      </c>
      <c r="DY54" s="2">
        <v>8</v>
      </c>
      <c r="DZ54" s="2">
        <v>8</v>
      </c>
      <c r="EA54" s="2">
        <v>2</v>
      </c>
      <c r="EB54" s="2">
        <v>6</v>
      </c>
      <c r="EC54" s="40">
        <v>6</v>
      </c>
      <c r="ED54" s="2">
        <v>3</v>
      </c>
      <c r="EE54" s="2">
        <v>8</v>
      </c>
      <c r="EF54" s="2">
        <v>0</v>
      </c>
      <c r="EG54" s="2">
        <v>0</v>
      </c>
      <c r="EH54" s="2">
        <v>8</v>
      </c>
      <c r="EI54" s="2">
        <v>0</v>
      </c>
      <c r="EJ54" s="2">
        <v>8</v>
      </c>
      <c r="EK54" s="2">
        <v>5</v>
      </c>
    </row>
    <row r="55" spans="1:191" x14ac:dyDescent="0.15">
      <c r="A55" s="32">
        <f t="shared" si="0"/>
        <v>0</v>
      </c>
      <c r="B55" s="33">
        <f t="array" ref="B55">MODE(IF(Q55:AAN55&lt;&gt;0,Q55:AAN55))</f>
        <v>6</v>
      </c>
      <c r="C55" s="29">
        <f t="shared" si="1"/>
        <v>1.9459459459459461</v>
      </c>
      <c r="D55" s="30">
        <f t="shared" si="2"/>
        <v>5.1428571428571432</v>
      </c>
      <c r="E55" s="64">
        <f t="shared" si="5"/>
        <v>23</v>
      </c>
      <c r="F55" s="64">
        <f t="shared" si="5"/>
        <v>0</v>
      </c>
      <c r="G55" s="64">
        <f t="shared" si="5"/>
        <v>0</v>
      </c>
      <c r="H55" s="64">
        <f t="shared" si="5"/>
        <v>3</v>
      </c>
      <c r="I55" s="64">
        <f t="shared" si="5"/>
        <v>2</v>
      </c>
      <c r="J55" s="64">
        <f t="shared" si="5"/>
        <v>3</v>
      </c>
      <c r="K55" s="64">
        <f t="shared" si="5"/>
        <v>4</v>
      </c>
      <c r="L55" s="64">
        <f t="shared" si="5"/>
        <v>0</v>
      </c>
      <c r="M55" s="64">
        <f t="shared" si="5"/>
        <v>2</v>
      </c>
      <c r="N55" s="64">
        <f t="shared" si="5"/>
        <v>0</v>
      </c>
      <c r="O55" s="64">
        <f t="shared" si="5"/>
        <v>0</v>
      </c>
      <c r="P55" s="24">
        <f>'RETROSPECTIVE Data collection'!A55</f>
        <v>54</v>
      </c>
      <c r="Q55" s="40">
        <v>0</v>
      </c>
      <c r="R55" s="2">
        <v>0</v>
      </c>
      <c r="S55" s="2">
        <v>0</v>
      </c>
      <c r="T55" s="2">
        <v>0</v>
      </c>
      <c r="U55" s="40">
        <v>0</v>
      </c>
      <c r="V55" s="2">
        <v>0</v>
      </c>
      <c r="W55" s="2">
        <v>0</v>
      </c>
      <c r="X55" s="2">
        <v>0</v>
      </c>
      <c r="Y55" s="2">
        <v>0</v>
      </c>
      <c r="Z55" s="40">
        <v>0</v>
      </c>
      <c r="AA55" s="2">
        <v>0</v>
      </c>
      <c r="AB55" s="2">
        <v>6</v>
      </c>
      <c r="AC55" s="2">
        <v>5</v>
      </c>
      <c r="AD55" s="2">
        <v>8</v>
      </c>
      <c r="AE55" s="2">
        <v>5</v>
      </c>
      <c r="AF55" s="40">
        <v>6</v>
      </c>
      <c r="AG55" s="2">
        <v>0</v>
      </c>
      <c r="AH55" s="2">
        <v>8</v>
      </c>
      <c r="AI55" s="2">
        <v>0</v>
      </c>
      <c r="AJ55" s="2">
        <v>4</v>
      </c>
      <c r="AK55" s="2">
        <v>5</v>
      </c>
      <c r="AL55" s="2">
        <v>3</v>
      </c>
      <c r="AM55" s="40">
        <v>3</v>
      </c>
      <c r="AN55" s="2">
        <v>3</v>
      </c>
      <c r="AO55" s="2">
        <v>0</v>
      </c>
      <c r="AP55" s="2">
        <v>6</v>
      </c>
      <c r="AQ55" s="2">
        <v>0</v>
      </c>
      <c r="AR55" s="40">
        <v>0</v>
      </c>
      <c r="AS55" s="2">
        <v>0</v>
      </c>
      <c r="AT55" s="2">
        <v>0</v>
      </c>
      <c r="AU55" s="2">
        <v>0</v>
      </c>
      <c r="AV55" s="2">
        <v>0</v>
      </c>
      <c r="AW55" s="2">
        <v>4</v>
      </c>
      <c r="AX55" s="2">
        <v>0</v>
      </c>
      <c r="AY55" s="2">
        <v>0</v>
      </c>
      <c r="AZ55" s="2">
        <v>6</v>
      </c>
      <c r="BA55" s="2">
        <v>0</v>
      </c>
    </row>
    <row r="56" spans="1:191" x14ac:dyDescent="0.15">
      <c r="A56" s="32">
        <f t="shared" si="0"/>
        <v>0</v>
      </c>
      <c r="B56" s="33">
        <f t="array" ref="B56">MODE(IF(Q56:AAN56&lt;&gt;0,Q56:AAN56))</f>
        <v>8</v>
      </c>
      <c r="C56" s="29">
        <f t="shared" si="1"/>
        <v>4.4054054054054053</v>
      </c>
      <c r="D56" s="30">
        <f t="shared" si="2"/>
        <v>6.0370370370370372</v>
      </c>
      <c r="E56" s="64">
        <f t="shared" si="5"/>
        <v>10</v>
      </c>
      <c r="F56" s="64">
        <f t="shared" si="5"/>
        <v>1</v>
      </c>
      <c r="G56" s="64">
        <f t="shared" si="5"/>
        <v>5</v>
      </c>
      <c r="H56" s="64">
        <f t="shared" si="5"/>
        <v>1</v>
      </c>
      <c r="I56" s="64">
        <f t="shared" si="5"/>
        <v>1</v>
      </c>
      <c r="J56" s="64">
        <f t="shared" si="5"/>
        <v>0</v>
      </c>
      <c r="K56" s="64">
        <f t="shared" si="5"/>
        <v>4</v>
      </c>
      <c r="L56" s="64">
        <f t="shared" si="5"/>
        <v>3</v>
      </c>
      <c r="M56" s="64">
        <f t="shared" si="5"/>
        <v>8</v>
      </c>
      <c r="N56" s="64">
        <f t="shared" si="5"/>
        <v>4</v>
      </c>
      <c r="O56" s="64">
        <f t="shared" si="5"/>
        <v>0</v>
      </c>
      <c r="P56" s="24">
        <f>'RETROSPECTIVE Data collection'!A56</f>
        <v>55</v>
      </c>
      <c r="Q56" s="40">
        <v>2</v>
      </c>
      <c r="R56" s="2">
        <v>2</v>
      </c>
      <c r="S56" s="2">
        <v>6</v>
      </c>
      <c r="T56" s="2">
        <v>7</v>
      </c>
      <c r="U56" s="2">
        <v>8</v>
      </c>
      <c r="V56" s="2">
        <v>8</v>
      </c>
      <c r="W56" s="2">
        <v>8</v>
      </c>
      <c r="X56" s="40">
        <v>2</v>
      </c>
      <c r="Y56" s="2">
        <v>7</v>
      </c>
      <c r="Z56" s="2">
        <v>8</v>
      </c>
      <c r="AA56" s="40">
        <v>9</v>
      </c>
      <c r="AB56" s="2">
        <v>9</v>
      </c>
      <c r="AC56" s="2">
        <v>0</v>
      </c>
      <c r="AD56" s="2">
        <v>8</v>
      </c>
      <c r="AE56" s="2">
        <v>6</v>
      </c>
      <c r="AF56" s="2">
        <v>0</v>
      </c>
      <c r="AG56" s="2">
        <v>8</v>
      </c>
      <c r="AH56" s="2">
        <v>0</v>
      </c>
      <c r="AI56" s="2">
        <v>0</v>
      </c>
      <c r="AJ56" s="40">
        <v>9</v>
      </c>
      <c r="AK56" s="2">
        <v>0</v>
      </c>
      <c r="AL56" s="2">
        <v>0</v>
      </c>
      <c r="AM56" s="2">
        <v>0</v>
      </c>
      <c r="AN56" s="2">
        <v>9</v>
      </c>
      <c r="AO56" s="2">
        <v>8</v>
      </c>
      <c r="AP56" s="2">
        <v>6</v>
      </c>
      <c r="AQ56" s="2">
        <v>6</v>
      </c>
      <c r="AR56" s="2">
        <v>0</v>
      </c>
      <c r="AS56" s="2">
        <v>0</v>
      </c>
      <c r="AT56" s="2">
        <v>8</v>
      </c>
      <c r="AU56" s="40">
        <v>4</v>
      </c>
      <c r="AV56" s="2">
        <v>3</v>
      </c>
      <c r="AW56" s="2">
        <v>2</v>
      </c>
      <c r="AX56" s="2">
        <v>1</v>
      </c>
      <c r="AY56" s="2">
        <v>7</v>
      </c>
      <c r="AZ56" s="2">
        <v>2</v>
      </c>
      <c r="BA56" s="2">
        <v>0</v>
      </c>
    </row>
    <row r="57" spans="1:191" x14ac:dyDescent="0.15">
      <c r="A57" s="32">
        <f t="shared" si="0"/>
        <v>0</v>
      </c>
      <c r="B57" s="33">
        <f t="array" ref="B57">MODE(IF(Q57:AAN57&lt;&gt;0,Q57:AAN57))</f>
        <v>2</v>
      </c>
      <c r="C57" s="29">
        <f t="shared" si="1"/>
        <v>1.596774193548387</v>
      </c>
      <c r="D57" s="30">
        <f t="shared" si="2"/>
        <v>3.96</v>
      </c>
      <c r="E57" s="64">
        <f t="shared" si="5"/>
        <v>37</v>
      </c>
      <c r="F57" s="64">
        <f t="shared" si="5"/>
        <v>1</v>
      </c>
      <c r="G57" s="64">
        <f t="shared" si="5"/>
        <v>8</v>
      </c>
      <c r="H57" s="64">
        <f t="shared" si="5"/>
        <v>1</v>
      </c>
      <c r="I57" s="64">
        <f t="shared" si="5"/>
        <v>6</v>
      </c>
      <c r="J57" s="64">
        <f t="shared" si="5"/>
        <v>5</v>
      </c>
      <c r="K57" s="64">
        <f t="shared" si="5"/>
        <v>1</v>
      </c>
      <c r="L57" s="64">
        <f t="shared" si="5"/>
        <v>0</v>
      </c>
      <c r="M57" s="64">
        <f t="shared" si="5"/>
        <v>3</v>
      </c>
      <c r="N57" s="64">
        <f t="shared" si="5"/>
        <v>0</v>
      </c>
      <c r="O57" s="64">
        <f t="shared" si="5"/>
        <v>0</v>
      </c>
      <c r="P57" s="24">
        <f>'RETROSPECTIVE Data collection'!A57</f>
        <v>56</v>
      </c>
      <c r="Q57" s="40">
        <v>8</v>
      </c>
      <c r="R57" s="2">
        <v>0</v>
      </c>
      <c r="S57" s="2">
        <v>0</v>
      </c>
      <c r="T57" s="2">
        <v>8</v>
      </c>
      <c r="U57" s="2">
        <v>2</v>
      </c>
      <c r="V57" s="2">
        <v>5</v>
      </c>
      <c r="W57" s="2">
        <v>5</v>
      </c>
      <c r="X57" s="2">
        <v>0</v>
      </c>
      <c r="Y57" s="2">
        <v>0</v>
      </c>
      <c r="Z57" s="2">
        <v>8</v>
      </c>
      <c r="AA57" s="2">
        <v>0</v>
      </c>
      <c r="AB57" s="40">
        <v>0</v>
      </c>
      <c r="AC57" s="2">
        <v>0</v>
      </c>
      <c r="AD57" s="2">
        <v>0</v>
      </c>
      <c r="AE57" s="2">
        <v>0</v>
      </c>
      <c r="AF57" s="2">
        <v>4</v>
      </c>
      <c r="AG57" s="2">
        <v>0</v>
      </c>
      <c r="AH57" s="2">
        <v>0</v>
      </c>
      <c r="AI57" s="40">
        <v>0</v>
      </c>
      <c r="AJ57" s="2">
        <v>5</v>
      </c>
      <c r="AK57" s="2">
        <v>0</v>
      </c>
      <c r="AL57" s="2">
        <v>0</v>
      </c>
      <c r="AM57" s="40">
        <v>0</v>
      </c>
      <c r="AN57" s="2">
        <v>5</v>
      </c>
      <c r="AO57" s="2">
        <v>0</v>
      </c>
      <c r="AP57" s="2">
        <v>0</v>
      </c>
      <c r="AQ57" s="2">
        <v>0</v>
      </c>
      <c r="AR57" s="2">
        <v>5</v>
      </c>
      <c r="AS57" s="2">
        <v>0</v>
      </c>
      <c r="AT57" s="40">
        <v>0</v>
      </c>
      <c r="AU57" s="2">
        <v>0</v>
      </c>
      <c r="AV57" s="2">
        <v>6</v>
      </c>
      <c r="AW57" s="2">
        <v>2</v>
      </c>
      <c r="AX57" s="2">
        <v>0</v>
      </c>
      <c r="AY57" s="2">
        <v>4</v>
      </c>
      <c r="AZ57" s="2">
        <v>1</v>
      </c>
      <c r="BA57" s="2">
        <v>2</v>
      </c>
      <c r="BB57" s="40">
        <v>2</v>
      </c>
      <c r="BC57" s="2">
        <v>2</v>
      </c>
      <c r="BD57" s="2">
        <v>0</v>
      </c>
      <c r="BE57" s="2">
        <v>4</v>
      </c>
      <c r="BF57" s="2">
        <v>2</v>
      </c>
      <c r="BG57" s="2">
        <v>2</v>
      </c>
      <c r="BH57" s="2">
        <v>0</v>
      </c>
      <c r="BI57" s="2">
        <v>0</v>
      </c>
      <c r="BJ57" s="2">
        <v>4</v>
      </c>
      <c r="BK57" s="40">
        <v>4</v>
      </c>
      <c r="BL57" s="2">
        <v>2</v>
      </c>
      <c r="BM57" s="2">
        <v>0</v>
      </c>
      <c r="BN57" s="2">
        <v>0</v>
      </c>
      <c r="BO57" s="2">
        <v>0</v>
      </c>
      <c r="BP57" s="40">
        <v>4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40">
        <v>0</v>
      </c>
      <c r="BW57" s="2">
        <v>0</v>
      </c>
      <c r="BX57" s="2">
        <v>0</v>
      </c>
      <c r="BY57" s="2">
        <v>3</v>
      </c>
      <c r="BZ57" s="2">
        <v>0</v>
      </c>
    </row>
    <row r="58" spans="1:191" x14ac:dyDescent="0.15">
      <c r="A58" s="32">
        <f t="shared" si="0"/>
        <v>0</v>
      </c>
      <c r="B58" s="33">
        <f t="array" ref="B58">MODE(IF(Q58:AAN58&lt;&gt;0,Q58:AAN58))</f>
        <v>2</v>
      </c>
      <c r="C58" s="29">
        <f t="shared" si="1"/>
        <v>2.0514285714285716</v>
      </c>
      <c r="D58" s="30">
        <f t="shared" si="2"/>
        <v>3.902173913043478</v>
      </c>
      <c r="E58" s="64">
        <f t="shared" si="5"/>
        <v>83</v>
      </c>
      <c r="F58" s="64">
        <f t="shared" si="5"/>
        <v>0</v>
      </c>
      <c r="G58" s="64">
        <f t="shared" si="5"/>
        <v>30</v>
      </c>
      <c r="H58" s="64">
        <f t="shared" si="5"/>
        <v>7</v>
      </c>
      <c r="I58" s="64">
        <f t="shared" si="5"/>
        <v>12</v>
      </c>
      <c r="J58" s="64">
        <f t="shared" si="5"/>
        <v>29</v>
      </c>
      <c r="K58" s="64">
        <f t="shared" si="5"/>
        <v>13</v>
      </c>
      <c r="L58" s="64">
        <f t="shared" si="5"/>
        <v>1</v>
      </c>
      <c r="M58" s="64">
        <f t="shared" si="5"/>
        <v>0</v>
      </c>
      <c r="N58" s="64">
        <f t="shared" si="5"/>
        <v>0</v>
      </c>
      <c r="O58" s="64">
        <f t="shared" si="5"/>
        <v>0</v>
      </c>
      <c r="P58" s="24">
        <f>'RETROSPECTIVE Data collection'!A58</f>
        <v>57</v>
      </c>
      <c r="Q58" s="40">
        <v>0</v>
      </c>
      <c r="R58" s="2">
        <v>0</v>
      </c>
      <c r="S58" s="2">
        <v>0</v>
      </c>
      <c r="T58" s="2">
        <v>5</v>
      </c>
      <c r="U58" s="2">
        <v>0</v>
      </c>
      <c r="V58" s="2">
        <v>0</v>
      </c>
      <c r="W58" s="2">
        <v>3</v>
      </c>
      <c r="X58" s="2">
        <v>0</v>
      </c>
      <c r="Y58" s="40">
        <v>0</v>
      </c>
      <c r="Z58" s="2">
        <v>0</v>
      </c>
      <c r="AA58" s="2">
        <v>0</v>
      </c>
      <c r="AB58" s="2">
        <v>0</v>
      </c>
      <c r="AC58" s="2">
        <v>0</v>
      </c>
      <c r="AD58" s="2">
        <v>6</v>
      </c>
      <c r="AE58" s="40">
        <v>0</v>
      </c>
      <c r="AF58" s="2">
        <v>0</v>
      </c>
      <c r="AG58" s="2">
        <v>5</v>
      </c>
      <c r="AH58" s="2">
        <v>0</v>
      </c>
      <c r="AI58" s="2">
        <v>0</v>
      </c>
      <c r="AJ58" s="40">
        <v>0</v>
      </c>
      <c r="AK58" s="2">
        <v>5</v>
      </c>
      <c r="AL58" s="2">
        <v>0</v>
      </c>
      <c r="AM58" s="2">
        <v>2</v>
      </c>
      <c r="AN58" s="2">
        <v>0</v>
      </c>
      <c r="AO58" s="40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40">
        <v>0</v>
      </c>
      <c r="AV58" s="2">
        <v>0</v>
      </c>
      <c r="AW58" s="2">
        <v>0</v>
      </c>
      <c r="AX58" s="2">
        <v>0</v>
      </c>
      <c r="AY58" s="2">
        <v>0</v>
      </c>
      <c r="AZ58" s="2">
        <v>6</v>
      </c>
      <c r="BA58" s="40">
        <v>5</v>
      </c>
      <c r="BB58" s="2">
        <v>4</v>
      </c>
      <c r="BC58" s="2">
        <v>3</v>
      </c>
      <c r="BD58" s="2">
        <v>3</v>
      </c>
      <c r="BE58" s="2">
        <v>2</v>
      </c>
      <c r="BF58" s="2">
        <v>0</v>
      </c>
      <c r="BG58" s="2">
        <v>4</v>
      </c>
      <c r="BH58" s="2">
        <v>0</v>
      </c>
      <c r="BI58" s="40">
        <v>0</v>
      </c>
      <c r="BJ58" s="2">
        <v>0</v>
      </c>
      <c r="BK58" s="2">
        <v>2</v>
      </c>
      <c r="BL58" s="2">
        <v>5</v>
      </c>
      <c r="BM58" s="2">
        <v>2</v>
      </c>
      <c r="BN58" s="2">
        <v>5</v>
      </c>
      <c r="BO58" s="2">
        <v>4</v>
      </c>
      <c r="BP58" s="2">
        <v>3</v>
      </c>
      <c r="BQ58" s="2">
        <v>5</v>
      </c>
      <c r="BR58" s="2">
        <v>0</v>
      </c>
      <c r="BS58" s="40">
        <v>0</v>
      </c>
      <c r="BT58" s="2">
        <v>0</v>
      </c>
      <c r="BU58" s="2">
        <v>0</v>
      </c>
      <c r="BV58" s="2">
        <v>0</v>
      </c>
      <c r="BW58" s="2">
        <v>3</v>
      </c>
      <c r="BX58" s="2">
        <v>6</v>
      </c>
      <c r="BY58" s="2">
        <v>4</v>
      </c>
      <c r="BZ58" s="2">
        <v>0</v>
      </c>
      <c r="CA58" s="2">
        <v>0</v>
      </c>
      <c r="CB58" s="2">
        <v>5</v>
      </c>
      <c r="CC58" s="40">
        <v>0</v>
      </c>
      <c r="CD58" s="2">
        <v>5</v>
      </c>
      <c r="CE58" s="2">
        <v>0</v>
      </c>
      <c r="CF58" s="2">
        <v>6</v>
      </c>
      <c r="CG58" s="2">
        <v>0</v>
      </c>
      <c r="CH58" s="2">
        <v>6</v>
      </c>
      <c r="CI58" s="2">
        <v>5</v>
      </c>
      <c r="CJ58" s="2">
        <v>5</v>
      </c>
      <c r="CK58" s="2">
        <v>0</v>
      </c>
      <c r="CL58" s="2">
        <v>0</v>
      </c>
      <c r="CM58" s="40">
        <v>0</v>
      </c>
      <c r="CN58" s="2">
        <v>0</v>
      </c>
      <c r="CO58" s="2">
        <v>5</v>
      </c>
      <c r="CP58" s="2">
        <v>0</v>
      </c>
      <c r="CQ58" s="2">
        <v>4</v>
      </c>
      <c r="CR58" s="2">
        <v>2</v>
      </c>
      <c r="CS58" s="2">
        <v>2</v>
      </c>
      <c r="CT58" s="2">
        <v>0</v>
      </c>
      <c r="CU58" s="2">
        <v>0</v>
      </c>
      <c r="CV58" s="40">
        <v>0</v>
      </c>
      <c r="CW58" s="2">
        <v>0</v>
      </c>
      <c r="CX58" s="2">
        <v>6</v>
      </c>
      <c r="CY58" s="2">
        <v>0</v>
      </c>
      <c r="CZ58" s="2">
        <v>6</v>
      </c>
      <c r="DA58" s="2">
        <v>2</v>
      </c>
      <c r="DB58" s="2">
        <v>6</v>
      </c>
      <c r="DC58" s="2">
        <v>5</v>
      </c>
      <c r="DD58" s="2">
        <v>2</v>
      </c>
      <c r="DE58" s="2">
        <v>4</v>
      </c>
      <c r="DF58" s="2">
        <v>0</v>
      </c>
      <c r="DG58" s="2">
        <v>5</v>
      </c>
      <c r="DH58" s="40">
        <v>3</v>
      </c>
      <c r="DI58" s="2">
        <v>0</v>
      </c>
      <c r="DJ58" s="2">
        <v>4</v>
      </c>
      <c r="DK58" s="2">
        <v>0</v>
      </c>
      <c r="DL58" s="2">
        <v>0</v>
      </c>
      <c r="DM58" s="2">
        <v>4</v>
      </c>
      <c r="DN58" s="2">
        <v>0</v>
      </c>
      <c r="DO58" s="2">
        <v>0</v>
      </c>
      <c r="DP58" s="2">
        <v>6</v>
      </c>
      <c r="DQ58" s="2">
        <v>2</v>
      </c>
      <c r="DR58" s="2">
        <v>0</v>
      </c>
      <c r="DS58" s="2">
        <v>5</v>
      </c>
      <c r="DT58" s="2">
        <v>0</v>
      </c>
      <c r="DU58" s="40">
        <v>5</v>
      </c>
      <c r="DV58" s="2">
        <v>0</v>
      </c>
      <c r="DW58" s="2">
        <v>4</v>
      </c>
      <c r="DX58" s="2">
        <v>0</v>
      </c>
      <c r="DY58" s="2">
        <v>4</v>
      </c>
      <c r="DZ58" s="2">
        <v>7</v>
      </c>
      <c r="EA58" s="2">
        <v>0</v>
      </c>
      <c r="EB58" s="2">
        <v>4</v>
      </c>
      <c r="EC58" s="40">
        <v>6</v>
      </c>
      <c r="ED58" s="2">
        <v>0</v>
      </c>
      <c r="EE58" s="2">
        <v>5</v>
      </c>
      <c r="EF58" s="2">
        <v>5</v>
      </c>
      <c r="EG58" s="40">
        <v>6</v>
      </c>
      <c r="EH58" s="2">
        <v>5</v>
      </c>
      <c r="EI58" s="2">
        <v>2</v>
      </c>
      <c r="EJ58" s="2">
        <v>0</v>
      </c>
      <c r="EK58" s="2">
        <v>5</v>
      </c>
      <c r="EL58" s="2">
        <v>0</v>
      </c>
      <c r="EM58" s="2">
        <v>4</v>
      </c>
      <c r="EN58" s="2">
        <v>0</v>
      </c>
      <c r="EO58" s="2">
        <v>0</v>
      </c>
      <c r="EP58" s="2">
        <v>5</v>
      </c>
      <c r="EQ58" s="2">
        <v>2</v>
      </c>
      <c r="ER58" s="2">
        <v>5</v>
      </c>
      <c r="ES58" s="40">
        <v>2</v>
      </c>
      <c r="ET58" s="2">
        <v>5</v>
      </c>
      <c r="EU58" s="2">
        <v>2</v>
      </c>
      <c r="EV58" s="2">
        <v>2</v>
      </c>
      <c r="EW58" s="2">
        <v>2</v>
      </c>
      <c r="EX58" s="2">
        <v>2</v>
      </c>
      <c r="EY58" s="2">
        <v>2</v>
      </c>
      <c r="EZ58" s="2">
        <v>5</v>
      </c>
      <c r="FA58" s="40">
        <v>2</v>
      </c>
      <c r="FB58" s="2">
        <v>5</v>
      </c>
      <c r="FC58" s="2">
        <v>0</v>
      </c>
      <c r="FD58" s="2">
        <v>5</v>
      </c>
      <c r="FE58" s="2">
        <v>0</v>
      </c>
      <c r="FF58" s="2">
        <v>5</v>
      </c>
      <c r="FG58" s="2">
        <v>0</v>
      </c>
      <c r="FH58" s="2">
        <v>0</v>
      </c>
      <c r="FI58" s="2">
        <v>6</v>
      </c>
      <c r="FJ58" s="2">
        <v>2</v>
      </c>
      <c r="FK58" s="40">
        <v>2</v>
      </c>
      <c r="FL58" s="2">
        <v>0</v>
      </c>
      <c r="FM58" s="2">
        <v>6</v>
      </c>
      <c r="FN58" s="2">
        <v>0</v>
      </c>
      <c r="FO58" s="2">
        <v>0</v>
      </c>
      <c r="FP58" s="2">
        <v>2</v>
      </c>
      <c r="FQ58" s="40">
        <v>2</v>
      </c>
      <c r="FR58" s="2">
        <v>2</v>
      </c>
      <c r="FS58" s="2">
        <v>0</v>
      </c>
      <c r="FT58" s="2">
        <v>5</v>
      </c>
      <c r="FU58" s="2">
        <v>2</v>
      </c>
      <c r="FV58" s="2">
        <v>3</v>
      </c>
      <c r="FW58" s="2">
        <v>0</v>
      </c>
      <c r="FX58" s="2">
        <v>2</v>
      </c>
      <c r="FY58" s="2">
        <v>2</v>
      </c>
      <c r="FZ58" s="40">
        <v>2</v>
      </c>
      <c r="GA58" s="2">
        <v>2</v>
      </c>
      <c r="GB58" s="2">
        <v>2</v>
      </c>
      <c r="GC58" s="2">
        <v>0</v>
      </c>
      <c r="GD58" s="2">
        <v>0</v>
      </c>
      <c r="GE58" s="2">
        <v>0</v>
      </c>
      <c r="GF58" s="2">
        <v>5</v>
      </c>
      <c r="GG58" s="2">
        <v>0</v>
      </c>
      <c r="GH58" s="2">
        <v>2</v>
      </c>
      <c r="GI58" s="2">
        <v>0</v>
      </c>
    </row>
    <row r="59" spans="1:191" x14ac:dyDescent="0.15">
      <c r="A59" s="32">
        <f t="shared" si="0"/>
        <v>2</v>
      </c>
      <c r="B59" s="33">
        <f t="array" ref="B59">MODE(IF(Q59:AAN59&lt;&gt;0,Q59:AAN59))</f>
        <v>2</v>
      </c>
      <c r="C59" s="29">
        <f t="shared" si="1"/>
        <v>4.1428571428571432</v>
      </c>
      <c r="D59" s="30">
        <f t="shared" si="2"/>
        <v>5.3048780487804876</v>
      </c>
      <c r="E59" s="64">
        <f t="shared" si="5"/>
        <v>23</v>
      </c>
      <c r="F59" s="64">
        <f t="shared" si="5"/>
        <v>0</v>
      </c>
      <c r="G59" s="64">
        <f t="shared" si="5"/>
        <v>31</v>
      </c>
      <c r="H59" s="64">
        <f t="shared" si="5"/>
        <v>1</v>
      </c>
      <c r="I59" s="64">
        <f t="shared" si="5"/>
        <v>1</v>
      </c>
      <c r="J59" s="64">
        <f t="shared" si="5"/>
        <v>2</v>
      </c>
      <c r="K59" s="64">
        <f t="shared" si="5"/>
        <v>8</v>
      </c>
      <c r="L59" s="64">
        <f t="shared" si="5"/>
        <v>12</v>
      </c>
      <c r="M59" s="64">
        <f t="shared" si="5"/>
        <v>22</v>
      </c>
      <c r="N59" s="64">
        <f t="shared" si="5"/>
        <v>2</v>
      </c>
      <c r="O59" s="64">
        <f t="shared" si="5"/>
        <v>3</v>
      </c>
      <c r="P59" s="24">
        <f>'RETROSPECTIVE Data collection'!A59</f>
        <v>58</v>
      </c>
      <c r="Q59" s="40">
        <v>8</v>
      </c>
      <c r="R59" s="2">
        <v>0</v>
      </c>
      <c r="S59" s="2">
        <v>0</v>
      </c>
      <c r="T59" s="2">
        <v>8</v>
      </c>
      <c r="U59" s="2">
        <v>7</v>
      </c>
      <c r="V59" s="2">
        <v>8</v>
      </c>
      <c r="W59" s="2">
        <v>2</v>
      </c>
      <c r="X59" s="2">
        <v>0</v>
      </c>
      <c r="Y59" s="2">
        <v>6</v>
      </c>
      <c r="Z59" s="2">
        <v>0</v>
      </c>
      <c r="AA59" s="40">
        <v>0</v>
      </c>
      <c r="AB59" s="2">
        <v>8</v>
      </c>
      <c r="AC59" s="2">
        <v>0</v>
      </c>
      <c r="AD59" s="2">
        <v>8</v>
      </c>
      <c r="AE59" s="2">
        <v>10</v>
      </c>
      <c r="AF59" s="2">
        <v>7</v>
      </c>
      <c r="AG59" s="2">
        <v>0</v>
      </c>
      <c r="AH59" s="2">
        <v>8</v>
      </c>
      <c r="AI59" s="2">
        <v>0</v>
      </c>
      <c r="AJ59" s="40">
        <v>8</v>
      </c>
      <c r="AK59" s="2">
        <v>0</v>
      </c>
      <c r="AL59" s="2">
        <v>2</v>
      </c>
      <c r="AM59" s="2">
        <v>6</v>
      </c>
      <c r="AN59" s="2">
        <v>2</v>
      </c>
      <c r="AO59" s="2">
        <v>7</v>
      </c>
      <c r="AP59" s="2">
        <v>2</v>
      </c>
      <c r="AQ59" s="2">
        <v>0</v>
      </c>
      <c r="AR59" s="2">
        <v>8</v>
      </c>
      <c r="AS59" s="2">
        <v>0</v>
      </c>
      <c r="AT59" s="40">
        <v>0</v>
      </c>
      <c r="AU59" s="2">
        <v>8</v>
      </c>
      <c r="AV59" s="2">
        <v>0</v>
      </c>
      <c r="AW59" s="2">
        <v>2</v>
      </c>
      <c r="AX59" s="2">
        <v>2</v>
      </c>
      <c r="AY59" s="2">
        <v>8</v>
      </c>
      <c r="AZ59" s="2">
        <v>0</v>
      </c>
      <c r="BA59" s="2">
        <v>8</v>
      </c>
      <c r="BB59" s="2">
        <v>2</v>
      </c>
      <c r="BC59" s="2">
        <v>6</v>
      </c>
      <c r="BD59" s="2">
        <v>2</v>
      </c>
      <c r="BE59" s="2">
        <v>8</v>
      </c>
      <c r="BF59" s="40">
        <v>8</v>
      </c>
      <c r="BG59" s="2">
        <v>2</v>
      </c>
      <c r="BH59" s="2">
        <v>2</v>
      </c>
      <c r="BI59" s="2">
        <v>8</v>
      </c>
      <c r="BJ59" s="2">
        <v>2</v>
      </c>
      <c r="BK59" s="2">
        <v>2</v>
      </c>
      <c r="BL59" s="2">
        <v>0</v>
      </c>
      <c r="BM59" s="2">
        <v>8</v>
      </c>
      <c r="BN59" s="2">
        <v>0</v>
      </c>
      <c r="BO59" s="40">
        <v>0</v>
      </c>
      <c r="BP59" s="2">
        <v>0</v>
      </c>
      <c r="BQ59" s="2">
        <v>8</v>
      </c>
      <c r="BR59" s="2">
        <v>2</v>
      </c>
      <c r="BS59" s="2">
        <v>10</v>
      </c>
      <c r="BT59" s="2">
        <v>2</v>
      </c>
      <c r="BU59" s="2">
        <v>2</v>
      </c>
      <c r="BV59" s="2">
        <v>8</v>
      </c>
      <c r="BW59" s="2">
        <v>2</v>
      </c>
      <c r="BX59" s="2">
        <v>2</v>
      </c>
      <c r="BY59" s="2">
        <v>8</v>
      </c>
      <c r="BZ59" s="2">
        <v>2</v>
      </c>
      <c r="CA59" s="40">
        <v>0</v>
      </c>
      <c r="CB59" s="2">
        <v>0</v>
      </c>
      <c r="CC59" s="2">
        <v>8</v>
      </c>
      <c r="CD59" s="2">
        <v>2</v>
      </c>
      <c r="CE59" s="2">
        <v>7</v>
      </c>
      <c r="CF59" s="2">
        <v>2</v>
      </c>
      <c r="CG59" s="2">
        <v>7</v>
      </c>
      <c r="CH59" s="2">
        <v>2</v>
      </c>
      <c r="CI59" s="2">
        <v>6</v>
      </c>
      <c r="CJ59" s="40">
        <v>9</v>
      </c>
      <c r="CK59" s="2">
        <v>7</v>
      </c>
      <c r="CL59" s="2">
        <v>2</v>
      </c>
      <c r="CM59" s="2">
        <v>10</v>
      </c>
      <c r="CN59" s="2">
        <v>7</v>
      </c>
      <c r="CO59" s="2">
        <v>8</v>
      </c>
      <c r="CP59" s="2">
        <v>5</v>
      </c>
      <c r="CQ59" s="40">
        <v>7</v>
      </c>
      <c r="CR59" s="2">
        <v>8</v>
      </c>
      <c r="CS59" s="2">
        <v>4</v>
      </c>
      <c r="CT59" s="2">
        <v>7</v>
      </c>
      <c r="CU59" s="2">
        <v>6</v>
      </c>
      <c r="CV59" s="2">
        <v>6</v>
      </c>
      <c r="CW59" s="2">
        <v>3</v>
      </c>
      <c r="CX59" s="2">
        <v>6</v>
      </c>
      <c r="CY59" s="2">
        <v>2</v>
      </c>
      <c r="CZ59" s="40">
        <v>0</v>
      </c>
      <c r="DA59" s="2">
        <v>6</v>
      </c>
      <c r="DB59" s="2">
        <v>0</v>
      </c>
      <c r="DC59" s="2">
        <v>5</v>
      </c>
      <c r="DD59" s="2">
        <v>0</v>
      </c>
      <c r="DE59" s="2">
        <v>2</v>
      </c>
      <c r="DF59" s="2">
        <v>7</v>
      </c>
      <c r="DG59" s="2">
        <v>2</v>
      </c>
      <c r="DH59" s="40">
        <v>2</v>
      </c>
      <c r="DI59" s="2">
        <v>2</v>
      </c>
      <c r="DJ59" s="2">
        <v>7</v>
      </c>
      <c r="DK59" s="2">
        <v>2</v>
      </c>
      <c r="DL59" s="2">
        <v>2</v>
      </c>
      <c r="DM59" s="2">
        <v>9</v>
      </c>
      <c r="DN59" s="2">
        <v>7</v>
      </c>
      <c r="DO59" s="2">
        <v>2</v>
      </c>
      <c r="DP59" s="2">
        <v>8</v>
      </c>
      <c r="DQ59" s="2">
        <v>2</v>
      </c>
      <c r="DR59" s="38"/>
    </row>
    <row r="60" spans="1:191" x14ac:dyDescent="0.15">
      <c r="A60" s="32">
        <f t="shared" si="0"/>
        <v>0</v>
      </c>
      <c r="B60" s="33">
        <f t="array" ref="B60">MODE(IF(Q60:AAN60&lt;&gt;0,Q60:AAN60))</f>
        <v>10</v>
      </c>
      <c r="C60" s="29">
        <f t="shared" si="1"/>
        <v>2.7346938775510203</v>
      </c>
      <c r="D60" s="30">
        <f t="shared" si="2"/>
        <v>6.3809523809523814</v>
      </c>
      <c r="E60" s="64">
        <f t="shared" si="5"/>
        <v>28</v>
      </c>
      <c r="F60" s="64">
        <f t="shared" si="5"/>
        <v>0</v>
      </c>
      <c r="G60" s="64">
        <f t="shared" ref="F60:O85" si="6">COUNTIF($Q60:$IX60,G$1)</f>
        <v>3</v>
      </c>
      <c r="H60" s="64">
        <f t="shared" si="6"/>
        <v>0</v>
      </c>
      <c r="I60" s="64">
        <f t="shared" si="6"/>
        <v>3</v>
      </c>
      <c r="J60" s="64">
        <f t="shared" si="6"/>
        <v>4</v>
      </c>
      <c r="K60" s="64">
        <f t="shared" si="6"/>
        <v>1</v>
      </c>
      <c r="L60" s="64">
        <f t="shared" si="6"/>
        <v>1</v>
      </c>
      <c r="M60" s="64">
        <f t="shared" si="6"/>
        <v>3</v>
      </c>
      <c r="N60" s="64">
        <f t="shared" si="6"/>
        <v>1</v>
      </c>
      <c r="O60" s="64">
        <f t="shared" si="6"/>
        <v>5</v>
      </c>
      <c r="P60" s="24">
        <f>'RETROSPECTIVE Data collection'!A60</f>
        <v>59</v>
      </c>
      <c r="Q60" s="40">
        <v>0</v>
      </c>
      <c r="R60" s="2">
        <v>0</v>
      </c>
      <c r="S60" s="2">
        <v>10</v>
      </c>
      <c r="T60" s="2">
        <v>10</v>
      </c>
      <c r="U60" s="2">
        <v>10</v>
      </c>
      <c r="V60" s="2">
        <v>0</v>
      </c>
      <c r="W60" s="2">
        <v>0</v>
      </c>
      <c r="X60" s="2">
        <v>0</v>
      </c>
      <c r="Y60" s="2">
        <v>6</v>
      </c>
      <c r="Z60" s="2">
        <v>4</v>
      </c>
      <c r="AA60" s="2">
        <v>2</v>
      </c>
      <c r="AB60" s="2">
        <v>8</v>
      </c>
      <c r="AC60" s="2">
        <v>2</v>
      </c>
      <c r="AD60" s="40">
        <v>0</v>
      </c>
      <c r="AE60" s="2">
        <v>4</v>
      </c>
      <c r="AF60" s="2">
        <v>0</v>
      </c>
      <c r="AG60" s="2">
        <v>5</v>
      </c>
      <c r="AH60" s="2">
        <v>8</v>
      </c>
      <c r="AI60" s="2">
        <v>9</v>
      </c>
      <c r="AJ60" s="2">
        <v>5</v>
      </c>
      <c r="AK60" s="2">
        <v>5</v>
      </c>
      <c r="AL60" s="2">
        <v>4</v>
      </c>
      <c r="AM60" s="2">
        <v>0</v>
      </c>
      <c r="AN60" s="40">
        <v>0</v>
      </c>
      <c r="AO60" s="2">
        <v>0</v>
      </c>
      <c r="AP60" s="2">
        <v>0</v>
      </c>
      <c r="AQ60" s="2">
        <v>10</v>
      </c>
      <c r="AR60" s="2">
        <v>0</v>
      </c>
      <c r="AS60" s="2">
        <v>0</v>
      </c>
      <c r="AT60" s="2">
        <v>0</v>
      </c>
      <c r="AU60" s="2">
        <v>8</v>
      </c>
      <c r="AV60" s="2">
        <v>0</v>
      </c>
      <c r="AW60" s="40">
        <v>0</v>
      </c>
      <c r="AX60" s="2">
        <v>0</v>
      </c>
      <c r="AY60" s="2">
        <v>2</v>
      </c>
      <c r="AZ60" s="2">
        <v>10</v>
      </c>
      <c r="BA60" s="2">
        <v>0</v>
      </c>
      <c r="BB60" s="2">
        <v>0</v>
      </c>
      <c r="BC60" s="2">
        <v>5</v>
      </c>
      <c r="BD60" s="2">
        <v>0</v>
      </c>
      <c r="BE60" s="40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7</v>
      </c>
      <c r="BM60" s="2">
        <v>0</v>
      </c>
    </row>
    <row r="61" spans="1:191" x14ac:dyDescent="0.15">
      <c r="A61" s="32">
        <f t="shared" si="0"/>
        <v>0</v>
      </c>
      <c r="B61" s="33">
        <f t="array" ref="B61">MODE(IF(Q61:AAN61&lt;&gt;0,Q61:AAN61))</f>
        <v>7</v>
      </c>
      <c r="C61" s="29">
        <f t="shared" si="1"/>
        <v>1.392156862745098</v>
      </c>
      <c r="D61" s="30">
        <f t="shared" si="2"/>
        <v>5.0714285714285712</v>
      </c>
      <c r="E61" s="64">
        <f t="shared" ref="E61:E124" si="7">COUNTIF($Q61:$IX61,E$1)</f>
        <v>37</v>
      </c>
      <c r="F61" s="64">
        <f t="shared" si="6"/>
        <v>0</v>
      </c>
      <c r="G61" s="64">
        <f t="shared" si="6"/>
        <v>4</v>
      </c>
      <c r="H61" s="64">
        <f t="shared" si="6"/>
        <v>0</v>
      </c>
      <c r="I61" s="64">
        <f t="shared" si="6"/>
        <v>0</v>
      </c>
      <c r="J61" s="64">
        <f t="shared" si="6"/>
        <v>3</v>
      </c>
      <c r="K61" s="64">
        <f t="shared" si="6"/>
        <v>1</v>
      </c>
      <c r="L61" s="64">
        <f t="shared" si="6"/>
        <v>6</v>
      </c>
      <c r="M61" s="64">
        <f t="shared" si="6"/>
        <v>0</v>
      </c>
      <c r="N61" s="64">
        <f t="shared" si="6"/>
        <v>0</v>
      </c>
      <c r="O61" s="64">
        <f t="shared" si="6"/>
        <v>0</v>
      </c>
      <c r="P61" s="24">
        <f>'RETROSPECTIVE Data collection'!A61</f>
        <v>60</v>
      </c>
      <c r="Q61" s="40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40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7</v>
      </c>
      <c r="AD61" s="2">
        <v>0</v>
      </c>
      <c r="AE61" s="40">
        <v>0</v>
      </c>
      <c r="AF61" s="2">
        <v>0</v>
      </c>
      <c r="AG61" s="2">
        <v>7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7</v>
      </c>
      <c r="AN61" s="40">
        <v>0</v>
      </c>
      <c r="AO61" s="2">
        <v>0</v>
      </c>
      <c r="AP61" s="2">
        <v>0</v>
      </c>
      <c r="AQ61" s="2">
        <v>0</v>
      </c>
      <c r="AR61" s="2">
        <v>0</v>
      </c>
      <c r="AS61" s="2">
        <v>7</v>
      </c>
      <c r="AT61" s="2">
        <v>0</v>
      </c>
      <c r="AU61" s="40">
        <v>0</v>
      </c>
      <c r="AV61" s="2">
        <v>0</v>
      </c>
      <c r="AW61" s="2">
        <v>0</v>
      </c>
      <c r="AX61" s="2">
        <v>0</v>
      </c>
      <c r="AY61" s="2">
        <v>0</v>
      </c>
      <c r="AZ61" s="40">
        <v>0</v>
      </c>
      <c r="BA61" s="2">
        <v>7</v>
      </c>
      <c r="BB61" s="2">
        <v>5</v>
      </c>
      <c r="BC61" s="2">
        <v>2</v>
      </c>
      <c r="BD61" s="2">
        <v>7</v>
      </c>
      <c r="BE61" s="2">
        <v>2</v>
      </c>
      <c r="BF61" s="40">
        <v>2</v>
      </c>
      <c r="BG61" s="2">
        <v>5</v>
      </c>
      <c r="BH61" s="2">
        <v>6</v>
      </c>
      <c r="BI61" s="2">
        <v>0</v>
      </c>
      <c r="BJ61" s="2">
        <v>0</v>
      </c>
      <c r="BK61" s="2">
        <v>0</v>
      </c>
      <c r="BL61" s="2">
        <v>5</v>
      </c>
      <c r="BM61" s="2">
        <v>0</v>
      </c>
      <c r="BN61" s="2">
        <v>0</v>
      </c>
      <c r="BO61" s="2">
        <v>2</v>
      </c>
    </row>
    <row r="62" spans="1:191" x14ac:dyDescent="0.15">
      <c r="A62" s="32">
        <f t="shared" si="0"/>
        <v>0</v>
      </c>
      <c r="B62" s="33">
        <f t="array" ref="B62">MODE(IF(Q62:AAN62&lt;&gt;0,Q62:AAN62))</f>
        <v>3</v>
      </c>
      <c r="C62" s="29">
        <f t="shared" si="1"/>
        <v>4.0999999999999996</v>
      </c>
      <c r="D62" s="30">
        <f t="shared" si="2"/>
        <v>5.6274509803921573</v>
      </c>
      <c r="E62" s="64">
        <f t="shared" si="7"/>
        <v>19</v>
      </c>
      <c r="F62" s="64">
        <f t="shared" si="6"/>
        <v>1</v>
      </c>
      <c r="G62" s="64">
        <f t="shared" si="6"/>
        <v>6</v>
      </c>
      <c r="H62" s="64">
        <f t="shared" si="6"/>
        <v>10</v>
      </c>
      <c r="I62" s="64">
        <f t="shared" si="6"/>
        <v>2</v>
      </c>
      <c r="J62" s="64">
        <f t="shared" si="6"/>
        <v>4</v>
      </c>
      <c r="K62" s="64">
        <f t="shared" si="6"/>
        <v>5</v>
      </c>
      <c r="L62" s="64">
        <f t="shared" si="6"/>
        <v>7</v>
      </c>
      <c r="M62" s="64">
        <f t="shared" si="6"/>
        <v>7</v>
      </c>
      <c r="N62" s="64">
        <f t="shared" si="6"/>
        <v>9</v>
      </c>
      <c r="O62" s="64">
        <f t="shared" si="6"/>
        <v>0</v>
      </c>
      <c r="P62" s="24">
        <f>'RETROSPECTIVE Data collection'!A62</f>
        <v>61</v>
      </c>
      <c r="Q62" s="40">
        <v>0</v>
      </c>
      <c r="R62" s="2">
        <v>0</v>
      </c>
      <c r="S62" s="2">
        <v>8</v>
      </c>
      <c r="T62" s="2">
        <v>8</v>
      </c>
      <c r="U62" s="2">
        <v>8</v>
      </c>
      <c r="V62" s="2">
        <v>8</v>
      </c>
      <c r="W62" s="2">
        <v>3</v>
      </c>
      <c r="X62" s="2">
        <v>0</v>
      </c>
      <c r="Y62" s="2">
        <v>8</v>
      </c>
      <c r="Z62" s="40">
        <v>7</v>
      </c>
      <c r="AA62" s="2">
        <v>0</v>
      </c>
      <c r="AB62" s="2">
        <v>8</v>
      </c>
      <c r="AC62" s="2">
        <v>2</v>
      </c>
      <c r="AD62" s="2">
        <v>0</v>
      </c>
      <c r="AE62" s="2">
        <v>0</v>
      </c>
      <c r="AF62" s="2">
        <v>0</v>
      </c>
      <c r="AG62" s="2">
        <v>3</v>
      </c>
      <c r="AH62" s="2">
        <v>9</v>
      </c>
      <c r="AI62" s="2">
        <v>3</v>
      </c>
      <c r="AJ62" s="40">
        <v>0</v>
      </c>
      <c r="AK62" s="2">
        <v>9</v>
      </c>
      <c r="AL62" s="2">
        <v>0</v>
      </c>
      <c r="AM62" s="2">
        <v>0</v>
      </c>
      <c r="AN62" s="2">
        <v>9</v>
      </c>
      <c r="AO62" s="2">
        <v>4</v>
      </c>
      <c r="AP62" s="2">
        <v>1</v>
      </c>
      <c r="AQ62" s="2">
        <v>0</v>
      </c>
      <c r="AR62" s="2">
        <v>7</v>
      </c>
      <c r="AS62" s="2">
        <v>3</v>
      </c>
      <c r="AT62" s="2">
        <v>9</v>
      </c>
      <c r="AU62" s="40">
        <v>3</v>
      </c>
      <c r="AV62" s="2">
        <v>0</v>
      </c>
      <c r="AW62" s="2">
        <v>9</v>
      </c>
      <c r="AX62" s="2">
        <v>0</v>
      </c>
      <c r="AY62" s="2">
        <v>6</v>
      </c>
      <c r="AZ62" s="2">
        <v>6</v>
      </c>
      <c r="BA62" s="2">
        <v>3</v>
      </c>
      <c r="BB62" s="2">
        <v>3</v>
      </c>
      <c r="BC62" s="2">
        <v>9</v>
      </c>
      <c r="BD62" s="40">
        <v>0</v>
      </c>
      <c r="BE62" s="2">
        <v>0</v>
      </c>
      <c r="BF62" s="2">
        <v>9</v>
      </c>
      <c r="BG62" s="2">
        <v>0</v>
      </c>
      <c r="BH62" s="2">
        <v>5</v>
      </c>
      <c r="BI62" s="2">
        <v>2</v>
      </c>
      <c r="BJ62" s="2">
        <v>6</v>
      </c>
      <c r="BK62" s="2">
        <v>2</v>
      </c>
      <c r="BL62" s="2">
        <v>2</v>
      </c>
      <c r="BM62" s="2">
        <v>3</v>
      </c>
      <c r="BN62" s="2">
        <v>9</v>
      </c>
      <c r="BO62" s="40">
        <v>2</v>
      </c>
      <c r="BP62" s="2">
        <v>9</v>
      </c>
      <c r="BQ62" s="2">
        <v>3</v>
      </c>
      <c r="BR62" s="2">
        <v>7</v>
      </c>
      <c r="BS62" s="2">
        <v>7</v>
      </c>
      <c r="BT62" s="2">
        <v>8</v>
      </c>
      <c r="BU62" s="2">
        <v>6</v>
      </c>
      <c r="BV62" s="2">
        <v>6</v>
      </c>
      <c r="BW62" s="2">
        <v>3</v>
      </c>
      <c r="BX62" s="2">
        <v>7</v>
      </c>
      <c r="BY62" s="2">
        <v>0</v>
      </c>
      <c r="BZ62" s="40">
        <v>0</v>
      </c>
      <c r="CA62" s="2">
        <v>7</v>
      </c>
      <c r="CB62" s="2">
        <v>7</v>
      </c>
      <c r="CC62" s="2">
        <v>5</v>
      </c>
      <c r="CD62" s="2">
        <v>5</v>
      </c>
      <c r="CE62" s="2">
        <v>4</v>
      </c>
      <c r="CF62" s="2">
        <v>0</v>
      </c>
      <c r="CG62" s="2">
        <v>5</v>
      </c>
      <c r="CH62" s="2">
        <v>2</v>
      </c>
    </row>
    <row r="63" spans="1:191" x14ac:dyDescent="0.15">
      <c r="A63" s="32">
        <f t="shared" si="0"/>
        <v>0</v>
      </c>
      <c r="B63" s="33">
        <f t="array" ref="B63">MODE(IF(Q63:AAN63&lt;&gt;0,Q63:AAN63))</f>
        <v>9</v>
      </c>
      <c r="C63" s="29">
        <f t="shared" si="1"/>
        <v>3.0449438202247192</v>
      </c>
      <c r="D63" s="30">
        <f t="shared" si="2"/>
        <v>6.6097560975609753</v>
      </c>
      <c r="E63" s="64">
        <f t="shared" si="7"/>
        <v>48</v>
      </c>
      <c r="F63" s="64">
        <f t="shared" si="6"/>
        <v>0</v>
      </c>
      <c r="G63" s="64">
        <f t="shared" si="6"/>
        <v>10</v>
      </c>
      <c r="H63" s="64">
        <f t="shared" si="6"/>
        <v>0</v>
      </c>
      <c r="I63" s="64">
        <f t="shared" si="6"/>
        <v>0</v>
      </c>
      <c r="J63" s="64">
        <f t="shared" si="6"/>
        <v>2</v>
      </c>
      <c r="K63" s="64">
        <f t="shared" si="6"/>
        <v>0</v>
      </c>
      <c r="L63" s="64">
        <f t="shared" si="6"/>
        <v>6</v>
      </c>
      <c r="M63" s="64">
        <f t="shared" si="6"/>
        <v>9</v>
      </c>
      <c r="N63" s="64">
        <f t="shared" si="6"/>
        <v>13</v>
      </c>
      <c r="O63" s="64">
        <f t="shared" si="6"/>
        <v>1</v>
      </c>
      <c r="P63" s="24">
        <f>'RETROSPECTIVE Data collection'!A63</f>
        <v>62</v>
      </c>
      <c r="Q63" s="40">
        <v>0</v>
      </c>
      <c r="R63" s="2">
        <v>0</v>
      </c>
      <c r="S63" s="2">
        <v>7</v>
      </c>
      <c r="T63" s="2">
        <v>2</v>
      </c>
      <c r="U63" s="2">
        <v>2</v>
      </c>
      <c r="V63" s="2">
        <v>0</v>
      </c>
      <c r="W63" s="2">
        <v>0</v>
      </c>
      <c r="X63" s="40">
        <v>0</v>
      </c>
      <c r="Y63" s="2">
        <v>0</v>
      </c>
      <c r="Z63" s="2">
        <v>7</v>
      </c>
      <c r="AA63" s="2">
        <v>9</v>
      </c>
      <c r="AB63" s="2">
        <v>0</v>
      </c>
      <c r="AC63" s="2">
        <v>0</v>
      </c>
      <c r="AD63" s="2">
        <v>9</v>
      </c>
      <c r="AE63" s="2">
        <v>0</v>
      </c>
      <c r="AF63" s="2">
        <v>9</v>
      </c>
      <c r="AG63" s="2">
        <v>0</v>
      </c>
      <c r="AH63" s="2">
        <v>8</v>
      </c>
      <c r="AI63" s="2">
        <v>0</v>
      </c>
      <c r="AJ63" s="40">
        <v>0</v>
      </c>
      <c r="AK63" s="2">
        <v>0</v>
      </c>
      <c r="AL63" s="2">
        <v>0</v>
      </c>
      <c r="AM63" s="2">
        <v>0</v>
      </c>
      <c r="AN63" s="2">
        <v>0</v>
      </c>
      <c r="AO63" s="2">
        <v>8</v>
      </c>
      <c r="AP63" s="2">
        <v>0</v>
      </c>
      <c r="AQ63" s="40">
        <v>0</v>
      </c>
      <c r="AR63" s="2">
        <v>0</v>
      </c>
      <c r="AS63" s="2">
        <v>8</v>
      </c>
      <c r="AT63" s="2">
        <v>0</v>
      </c>
      <c r="AU63" s="2">
        <v>9</v>
      </c>
      <c r="AV63" s="2">
        <v>2</v>
      </c>
      <c r="AW63" s="2">
        <v>10</v>
      </c>
      <c r="AX63" s="2">
        <v>0</v>
      </c>
      <c r="AY63" s="2">
        <v>0</v>
      </c>
      <c r="AZ63" s="2">
        <v>0</v>
      </c>
      <c r="BA63" s="2">
        <v>8</v>
      </c>
      <c r="BB63" s="2">
        <v>0</v>
      </c>
      <c r="BC63" s="40">
        <v>0</v>
      </c>
      <c r="BD63" s="2">
        <v>8</v>
      </c>
      <c r="BE63" s="2">
        <v>0</v>
      </c>
      <c r="BF63" s="2">
        <v>9</v>
      </c>
      <c r="BG63" s="2">
        <v>0</v>
      </c>
      <c r="BH63" s="2">
        <v>8</v>
      </c>
      <c r="BI63" s="2">
        <v>0</v>
      </c>
      <c r="BJ63" s="2">
        <v>0</v>
      </c>
      <c r="BK63" s="40">
        <v>8</v>
      </c>
      <c r="BL63" s="2">
        <v>0</v>
      </c>
      <c r="BM63" s="2">
        <v>0</v>
      </c>
      <c r="BN63" s="2">
        <v>9</v>
      </c>
      <c r="BO63" s="2">
        <v>0</v>
      </c>
      <c r="BP63" s="2">
        <v>8</v>
      </c>
      <c r="BQ63" s="40">
        <v>0</v>
      </c>
      <c r="BR63" s="2">
        <v>0</v>
      </c>
      <c r="BS63" s="2">
        <v>0</v>
      </c>
      <c r="BT63" s="2">
        <v>9</v>
      </c>
      <c r="BU63" s="40">
        <v>0</v>
      </c>
      <c r="BV63" s="2">
        <v>7</v>
      </c>
      <c r="BW63" s="2">
        <v>0</v>
      </c>
      <c r="BX63" s="2">
        <v>7</v>
      </c>
      <c r="BY63" s="2">
        <v>2</v>
      </c>
      <c r="BZ63" s="2">
        <v>0</v>
      </c>
      <c r="CA63" s="40">
        <v>0</v>
      </c>
      <c r="CB63" s="2">
        <v>0</v>
      </c>
      <c r="CC63" s="2">
        <v>7</v>
      </c>
      <c r="CD63" s="2">
        <v>0</v>
      </c>
      <c r="CE63" s="2">
        <v>0</v>
      </c>
      <c r="CF63" s="2">
        <v>9</v>
      </c>
      <c r="CG63" s="2">
        <v>2</v>
      </c>
      <c r="CH63" s="2">
        <v>9</v>
      </c>
      <c r="CI63" s="2">
        <v>0</v>
      </c>
      <c r="CJ63" s="40">
        <v>0</v>
      </c>
      <c r="CK63" s="2">
        <v>0</v>
      </c>
      <c r="CL63" s="2">
        <v>9</v>
      </c>
      <c r="CM63" s="2">
        <v>2</v>
      </c>
      <c r="CN63" s="2">
        <v>2</v>
      </c>
      <c r="CO63" s="2">
        <v>2</v>
      </c>
      <c r="CP63" s="2">
        <v>2</v>
      </c>
      <c r="CQ63" s="2">
        <v>0</v>
      </c>
      <c r="CR63" s="40">
        <v>0</v>
      </c>
      <c r="CS63" s="2">
        <v>9</v>
      </c>
      <c r="CT63" s="2">
        <v>7</v>
      </c>
      <c r="CU63" s="2">
        <v>5</v>
      </c>
      <c r="CV63" s="2">
        <v>9</v>
      </c>
      <c r="CW63" s="2">
        <v>5</v>
      </c>
      <c r="CX63" s="2">
        <v>9</v>
      </c>
      <c r="CY63" s="2">
        <v>0</v>
      </c>
      <c r="CZ63" s="2">
        <v>8</v>
      </c>
      <c r="DA63" s="2">
        <v>2</v>
      </c>
    </row>
    <row r="64" spans="1:191" x14ac:dyDescent="0.15">
      <c r="A64" s="32">
        <f t="shared" si="0"/>
        <v>0</v>
      </c>
      <c r="B64" s="33">
        <f t="array" ref="B64">MODE(IF(Q64:AAN64&lt;&gt;0,Q64:AAN64))</f>
        <v>7</v>
      </c>
      <c r="C64" s="29">
        <f t="shared" si="1"/>
        <v>3.3055555555555554</v>
      </c>
      <c r="D64" s="30">
        <f t="shared" si="2"/>
        <v>5.95</v>
      </c>
      <c r="E64" s="64">
        <f t="shared" si="7"/>
        <v>16</v>
      </c>
      <c r="F64" s="64">
        <f t="shared" si="6"/>
        <v>0</v>
      </c>
      <c r="G64" s="64">
        <f t="shared" si="6"/>
        <v>0</v>
      </c>
      <c r="H64" s="64">
        <f t="shared" si="6"/>
        <v>3</v>
      </c>
      <c r="I64" s="64">
        <f t="shared" si="6"/>
        <v>0</v>
      </c>
      <c r="J64" s="64">
        <f t="shared" si="6"/>
        <v>4</v>
      </c>
      <c r="K64" s="64">
        <f t="shared" si="6"/>
        <v>4</v>
      </c>
      <c r="L64" s="64">
        <f t="shared" si="6"/>
        <v>6</v>
      </c>
      <c r="M64" s="64">
        <f t="shared" si="6"/>
        <v>3</v>
      </c>
      <c r="N64" s="64">
        <f t="shared" si="6"/>
        <v>0</v>
      </c>
      <c r="O64" s="64">
        <f t="shared" si="6"/>
        <v>0</v>
      </c>
      <c r="P64" s="24">
        <f>'RETROSPECTIVE Data collection'!A64</f>
        <v>63</v>
      </c>
      <c r="Q64" s="40">
        <v>0</v>
      </c>
      <c r="R64" s="2">
        <v>0</v>
      </c>
      <c r="S64" s="2">
        <v>0</v>
      </c>
      <c r="T64" s="2">
        <v>7</v>
      </c>
      <c r="U64" s="2">
        <v>0</v>
      </c>
      <c r="V64" s="2">
        <v>8</v>
      </c>
      <c r="W64" s="2">
        <v>0</v>
      </c>
      <c r="X64" s="40">
        <v>8</v>
      </c>
      <c r="Y64" s="2">
        <v>7</v>
      </c>
      <c r="Z64" s="2">
        <v>0</v>
      </c>
      <c r="AA64" s="40">
        <v>0</v>
      </c>
      <c r="AB64" s="2">
        <v>7</v>
      </c>
      <c r="AC64" s="2">
        <v>3</v>
      </c>
      <c r="AD64" s="2">
        <v>0</v>
      </c>
      <c r="AE64" s="40">
        <v>0</v>
      </c>
      <c r="AF64" s="2">
        <v>0</v>
      </c>
      <c r="AG64" s="2">
        <v>3</v>
      </c>
      <c r="AH64" s="2">
        <v>0</v>
      </c>
      <c r="AI64" s="2">
        <v>7</v>
      </c>
      <c r="AJ64" s="2">
        <v>3</v>
      </c>
      <c r="AK64" s="2">
        <v>8</v>
      </c>
      <c r="AL64" s="2">
        <v>5</v>
      </c>
      <c r="AM64" s="40">
        <v>7</v>
      </c>
      <c r="AN64" s="2">
        <v>5</v>
      </c>
      <c r="AO64" s="2">
        <v>5</v>
      </c>
      <c r="AP64" s="2">
        <v>6</v>
      </c>
      <c r="AQ64" s="2">
        <v>6</v>
      </c>
      <c r="AR64" s="40">
        <v>5</v>
      </c>
      <c r="AS64" s="2">
        <v>0</v>
      </c>
      <c r="AT64" s="2">
        <v>6</v>
      </c>
      <c r="AU64" s="2">
        <v>0</v>
      </c>
      <c r="AV64" s="40">
        <v>0</v>
      </c>
      <c r="AW64" s="2">
        <v>0</v>
      </c>
      <c r="AX64" s="2">
        <v>6</v>
      </c>
      <c r="AY64" s="2">
        <v>7</v>
      </c>
      <c r="AZ64" s="2">
        <v>0</v>
      </c>
    </row>
    <row r="65" spans="1:99" x14ac:dyDescent="0.15">
      <c r="A65" s="32">
        <f t="shared" si="0"/>
        <v>0</v>
      </c>
      <c r="B65" s="33">
        <f t="array" ref="B65">MODE(IF(Q65:AAN65&lt;&gt;0,Q65:AAN65))</f>
        <v>2</v>
      </c>
      <c r="C65" s="29">
        <f t="shared" si="1"/>
        <v>0.34375</v>
      </c>
      <c r="D65" s="30">
        <f t="shared" si="2"/>
        <v>3.6666666666666665</v>
      </c>
      <c r="E65" s="64">
        <f t="shared" si="7"/>
        <v>29</v>
      </c>
      <c r="F65" s="64">
        <f t="shared" si="6"/>
        <v>0</v>
      </c>
      <c r="G65" s="64">
        <f t="shared" si="6"/>
        <v>2</v>
      </c>
      <c r="H65" s="64">
        <f t="shared" si="6"/>
        <v>0</v>
      </c>
      <c r="I65" s="64">
        <f t="shared" si="6"/>
        <v>0</v>
      </c>
      <c r="J65" s="64">
        <f t="shared" si="6"/>
        <v>0</v>
      </c>
      <c r="K65" s="64">
        <f t="shared" si="6"/>
        <v>0</v>
      </c>
      <c r="L65" s="64">
        <f t="shared" si="6"/>
        <v>1</v>
      </c>
      <c r="M65" s="64">
        <f t="shared" si="6"/>
        <v>0</v>
      </c>
      <c r="N65" s="64">
        <f t="shared" si="6"/>
        <v>0</v>
      </c>
      <c r="O65" s="64">
        <f t="shared" si="6"/>
        <v>0</v>
      </c>
      <c r="P65" s="24">
        <f>'RETROSPECTIVE Data collection'!A65</f>
        <v>64</v>
      </c>
      <c r="Q65" s="40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0</v>
      </c>
      <c r="X65" s="2">
        <v>0</v>
      </c>
      <c r="Y65" s="40">
        <v>0</v>
      </c>
      <c r="Z65" s="2">
        <v>0</v>
      </c>
      <c r="AA65" s="2">
        <v>0</v>
      </c>
      <c r="AB65" s="2">
        <v>0</v>
      </c>
      <c r="AC65" s="2">
        <v>0</v>
      </c>
      <c r="AD65" s="40">
        <v>0</v>
      </c>
      <c r="AE65" s="2">
        <v>0</v>
      </c>
      <c r="AF65" s="2">
        <v>0</v>
      </c>
      <c r="AG65" s="2">
        <v>0</v>
      </c>
      <c r="AH65" s="2">
        <v>0</v>
      </c>
      <c r="AI65" s="40">
        <v>0</v>
      </c>
      <c r="AJ65" s="2">
        <v>0</v>
      </c>
      <c r="AK65" s="2">
        <v>7</v>
      </c>
      <c r="AL65" s="2">
        <v>0</v>
      </c>
      <c r="AM65" s="40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</v>
      </c>
      <c r="AS65" s="40">
        <v>0</v>
      </c>
      <c r="AT65" s="2">
        <v>0</v>
      </c>
      <c r="AU65" s="2">
        <v>0</v>
      </c>
      <c r="AV65" s="2">
        <v>0</v>
      </c>
      <c r="AW65" s="38"/>
    </row>
    <row r="66" spans="1:99" x14ac:dyDescent="0.15">
      <c r="A66" s="32">
        <f t="shared" ref="A66:A129" si="8">MODE(Q66:AAM66)</f>
        <v>0</v>
      </c>
      <c r="B66" s="33">
        <f t="array" ref="B66">MODE(IF(Q66:AAN66&lt;&gt;0,Q66:AAN66))</f>
        <v>2</v>
      </c>
      <c r="C66" s="29">
        <f t="shared" ref="C66:C129" si="9">AVERAGE(Q66:AAM66)</f>
        <v>0.76086956521739135</v>
      </c>
      <c r="D66" s="30">
        <f t="shared" ref="D66:D129" si="10">AVERAGEIF(Q66:AAM66,"&lt;&gt;0")</f>
        <v>4.375</v>
      </c>
      <c r="E66" s="64">
        <f t="shared" si="7"/>
        <v>38</v>
      </c>
      <c r="F66" s="64">
        <f t="shared" si="6"/>
        <v>0</v>
      </c>
      <c r="G66" s="64">
        <f t="shared" si="6"/>
        <v>4</v>
      </c>
      <c r="H66" s="64">
        <f t="shared" si="6"/>
        <v>0</v>
      </c>
      <c r="I66" s="64">
        <f t="shared" si="6"/>
        <v>0</v>
      </c>
      <c r="J66" s="64">
        <f t="shared" si="6"/>
        <v>0</v>
      </c>
      <c r="K66" s="64">
        <f t="shared" si="6"/>
        <v>1</v>
      </c>
      <c r="L66" s="64">
        <f t="shared" si="6"/>
        <v>3</v>
      </c>
      <c r="M66" s="64">
        <f t="shared" si="6"/>
        <v>0</v>
      </c>
      <c r="N66" s="64">
        <f t="shared" si="6"/>
        <v>0</v>
      </c>
      <c r="O66" s="64">
        <f t="shared" si="6"/>
        <v>0</v>
      </c>
      <c r="P66" s="24">
        <f>'RETROSPECTIVE Data collection'!A66</f>
        <v>65</v>
      </c>
      <c r="Q66" s="40">
        <v>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40">
        <v>0</v>
      </c>
      <c r="Y66" s="2">
        <v>0</v>
      </c>
      <c r="Z66" s="2">
        <v>0</v>
      </c>
      <c r="AA66" s="2">
        <v>7</v>
      </c>
      <c r="AB66" s="2">
        <v>2</v>
      </c>
      <c r="AC66" s="2">
        <v>2</v>
      </c>
      <c r="AD66" s="2">
        <v>2</v>
      </c>
      <c r="AE66" s="2">
        <v>0</v>
      </c>
      <c r="AF66" s="40">
        <v>0</v>
      </c>
      <c r="AG66" s="2">
        <v>7</v>
      </c>
      <c r="AH66" s="2">
        <v>0</v>
      </c>
      <c r="AI66" s="2">
        <v>6</v>
      </c>
      <c r="AJ66" s="2">
        <v>0</v>
      </c>
      <c r="AK66" s="2">
        <v>0</v>
      </c>
      <c r="AL66" s="2">
        <v>0</v>
      </c>
      <c r="AM66" s="40">
        <v>0</v>
      </c>
      <c r="AN66" s="2">
        <v>7</v>
      </c>
      <c r="AO66" s="2">
        <v>0</v>
      </c>
      <c r="AP66" s="38">
        <v>0</v>
      </c>
      <c r="AQ66" s="2">
        <v>0</v>
      </c>
      <c r="AR66" s="2">
        <v>0</v>
      </c>
      <c r="AS66" s="2">
        <v>0</v>
      </c>
      <c r="AT66" s="2">
        <v>0</v>
      </c>
      <c r="AU66" s="40">
        <v>0</v>
      </c>
      <c r="AV66" s="2">
        <v>0</v>
      </c>
      <c r="AW66" s="2">
        <v>0</v>
      </c>
      <c r="AX66" s="2">
        <v>0</v>
      </c>
      <c r="AY66" s="2">
        <v>0</v>
      </c>
      <c r="AZ66" s="40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40">
        <v>0</v>
      </c>
      <c r="BG66" s="2">
        <v>0</v>
      </c>
      <c r="BH66" s="2">
        <v>0</v>
      </c>
      <c r="BI66" s="2">
        <v>0</v>
      </c>
      <c r="BJ66" s="2">
        <v>0</v>
      </c>
      <c r="BK66" s="38"/>
    </row>
    <row r="67" spans="1:99" x14ac:dyDescent="0.15">
      <c r="A67" s="32">
        <f t="shared" si="8"/>
        <v>0</v>
      </c>
      <c r="B67" s="33">
        <f t="array" ref="B67">MODE(IF(Q67:AAN67&lt;&gt;0,Q67:AAN67))</f>
        <v>8</v>
      </c>
      <c r="C67" s="29">
        <f t="shared" si="9"/>
        <v>0.98795180722891562</v>
      </c>
      <c r="D67" s="30">
        <f t="shared" si="10"/>
        <v>6.3076923076923075</v>
      </c>
      <c r="E67" s="64">
        <f t="shared" si="7"/>
        <v>70</v>
      </c>
      <c r="F67" s="64">
        <f t="shared" si="6"/>
        <v>0</v>
      </c>
      <c r="G67" s="64">
        <f t="shared" si="6"/>
        <v>0</v>
      </c>
      <c r="H67" s="64">
        <f t="shared" si="6"/>
        <v>2</v>
      </c>
      <c r="I67" s="64">
        <f t="shared" si="6"/>
        <v>1</v>
      </c>
      <c r="J67" s="64">
        <f t="shared" si="6"/>
        <v>2</v>
      </c>
      <c r="K67" s="64">
        <f t="shared" si="6"/>
        <v>0</v>
      </c>
      <c r="L67" s="64">
        <f t="shared" si="6"/>
        <v>3</v>
      </c>
      <c r="M67" s="64">
        <f t="shared" si="6"/>
        <v>4</v>
      </c>
      <c r="N67" s="64">
        <f t="shared" si="6"/>
        <v>1</v>
      </c>
      <c r="O67" s="64">
        <f t="shared" si="6"/>
        <v>0</v>
      </c>
      <c r="P67" s="24">
        <f>'RETROSPECTIVE Data collection'!A67</f>
        <v>66</v>
      </c>
      <c r="Q67" s="40">
        <v>0</v>
      </c>
      <c r="R67" s="2">
        <v>7</v>
      </c>
      <c r="S67" s="2">
        <v>0</v>
      </c>
      <c r="T67" s="2">
        <v>0</v>
      </c>
      <c r="U67" s="2">
        <v>0</v>
      </c>
      <c r="V67" s="40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40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40">
        <v>0</v>
      </c>
      <c r="AK67" s="2">
        <v>0</v>
      </c>
      <c r="AL67" s="2">
        <v>0</v>
      </c>
      <c r="AM67" s="2">
        <v>0</v>
      </c>
      <c r="AN67" s="2">
        <v>0</v>
      </c>
      <c r="AO67" s="40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40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40">
        <v>0</v>
      </c>
      <c r="BC67" s="2">
        <v>0</v>
      </c>
      <c r="BD67" s="2">
        <v>0</v>
      </c>
      <c r="BE67" s="2">
        <v>0</v>
      </c>
      <c r="BF67" s="2">
        <v>0</v>
      </c>
      <c r="BG67" s="40">
        <v>0</v>
      </c>
      <c r="BH67" s="2">
        <v>0</v>
      </c>
      <c r="BI67" s="2">
        <v>8</v>
      </c>
      <c r="BJ67" s="2">
        <v>0</v>
      </c>
      <c r="BK67" s="2">
        <v>0</v>
      </c>
      <c r="BL67" s="40">
        <v>0</v>
      </c>
      <c r="BM67" s="2">
        <v>0</v>
      </c>
      <c r="BN67" s="2">
        <v>0</v>
      </c>
      <c r="BO67" s="2">
        <v>0</v>
      </c>
      <c r="BP67" s="40">
        <v>0</v>
      </c>
      <c r="BQ67" s="2">
        <v>0</v>
      </c>
      <c r="BR67" s="2">
        <v>7</v>
      </c>
      <c r="BS67" s="2">
        <v>0</v>
      </c>
      <c r="BT67" s="2">
        <v>0</v>
      </c>
      <c r="BU67" s="2">
        <v>0</v>
      </c>
      <c r="BV67" s="2">
        <v>0</v>
      </c>
      <c r="BW67" s="2">
        <v>8</v>
      </c>
      <c r="BX67" s="2">
        <v>0</v>
      </c>
      <c r="BY67" s="2">
        <v>0</v>
      </c>
      <c r="BZ67" s="40">
        <v>0</v>
      </c>
      <c r="CA67" s="2">
        <v>0</v>
      </c>
      <c r="CB67" s="2">
        <v>3</v>
      </c>
      <c r="CC67" s="2">
        <v>0</v>
      </c>
      <c r="CD67" s="2">
        <v>5</v>
      </c>
      <c r="CE67" s="2">
        <v>8</v>
      </c>
      <c r="CF67" s="2">
        <v>4</v>
      </c>
      <c r="CG67" s="2">
        <v>5</v>
      </c>
      <c r="CH67" s="2">
        <v>3</v>
      </c>
      <c r="CI67" s="40">
        <v>0</v>
      </c>
      <c r="CJ67" s="2">
        <v>0</v>
      </c>
      <c r="CK67" s="2">
        <v>8</v>
      </c>
      <c r="CL67" s="2">
        <v>0</v>
      </c>
      <c r="CM67" s="2">
        <v>7</v>
      </c>
      <c r="CN67" s="2">
        <v>0</v>
      </c>
      <c r="CO67" s="2">
        <v>0</v>
      </c>
      <c r="CP67" s="2">
        <v>0</v>
      </c>
      <c r="CQ67" s="40">
        <v>0</v>
      </c>
      <c r="CR67" s="2">
        <v>0</v>
      </c>
      <c r="CS67" s="2">
        <v>9</v>
      </c>
      <c r="CT67" s="2">
        <v>0</v>
      </c>
      <c r="CU67" s="2">
        <v>0</v>
      </c>
    </row>
    <row r="68" spans="1:99" x14ac:dyDescent="0.15">
      <c r="A68" s="32">
        <f t="shared" si="8"/>
        <v>0</v>
      </c>
      <c r="B68" s="33">
        <f t="array" ref="B68">MODE(IF(Q68:AAN68&lt;&gt;0,Q68:AAN68))</f>
        <v>8</v>
      </c>
      <c r="C68" s="29">
        <f t="shared" si="9"/>
        <v>4.6086956521739131</v>
      </c>
      <c r="D68" s="30">
        <f t="shared" si="10"/>
        <v>7.5714285714285712</v>
      </c>
      <c r="E68" s="64">
        <f t="shared" si="7"/>
        <v>9</v>
      </c>
      <c r="F68" s="64">
        <f t="shared" si="6"/>
        <v>0</v>
      </c>
      <c r="G68" s="64">
        <f t="shared" si="6"/>
        <v>1</v>
      </c>
      <c r="H68" s="64">
        <f t="shared" si="6"/>
        <v>0</v>
      </c>
      <c r="I68" s="64">
        <f t="shared" si="6"/>
        <v>0</v>
      </c>
      <c r="J68" s="64">
        <f t="shared" si="6"/>
        <v>0</v>
      </c>
      <c r="K68" s="64">
        <f t="shared" si="6"/>
        <v>1</v>
      </c>
      <c r="L68" s="64">
        <f t="shared" si="6"/>
        <v>1</v>
      </c>
      <c r="M68" s="64">
        <f t="shared" si="6"/>
        <v>8</v>
      </c>
      <c r="N68" s="64">
        <f t="shared" si="6"/>
        <v>3</v>
      </c>
      <c r="O68" s="64">
        <f t="shared" si="6"/>
        <v>0</v>
      </c>
      <c r="P68" s="24">
        <f>'RETROSPECTIVE Data collection'!A68</f>
        <v>67</v>
      </c>
      <c r="Q68" s="40">
        <v>0</v>
      </c>
      <c r="R68" s="2">
        <v>9</v>
      </c>
      <c r="S68" s="2">
        <v>9</v>
      </c>
      <c r="T68" s="2">
        <v>6</v>
      </c>
      <c r="U68" s="2">
        <v>8</v>
      </c>
      <c r="V68" s="2">
        <v>0</v>
      </c>
      <c r="W68" s="2">
        <v>8</v>
      </c>
      <c r="X68" s="2">
        <v>0</v>
      </c>
      <c r="Y68" s="2">
        <v>9</v>
      </c>
      <c r="Z68" s="2">
        <v>8</v>
      </c>
      <c r="AA68" s="40">
        <v>0</v>
      </c>
      <c r="AB68" s="2">
        <v>7</v>
      </c>
      <c r="AC68" s="2">
        <v>0</v>
      </c>
      <c r="AD68" s="2">
        <v>0</v>
      </c>
      <c r="AE68" s="2">
        <v>0</v>
      </c>
      <c r="AF68" s="40">
        <v>8</v>
      </c>
      <c r="AG68" s="40">
        <v>8</v>
      </c>
      <c r="AH68" s="2">
        <v>0</v>
      </c>
      <c r="AI68" s="2">
        <v>8</v>
      </c>
      <c r="AJ68" s="2">
        <v>2</v>
      </c>
      <c r="AK68" s="40">
        <v>8</v>
      </c>
      <c r="AL68" s="2">
        <v>0</v>
      </c>
      <c r="AM68" s="2">
        <v>8</v>
      </c>
    </row>
    <row r="69" spans="1:99" x14ac:dyDescent="0.15">
      <c r="A69" s="32">
        <f t="shared" si="8"/>
        <v>0</v>
      </c>
      <c r="B69" s="33">
        <f t="array" ref="B69">MODE(IF(Q69:AAN69&lt;&gt;0,Q69:AAN69))</f>
        <v>2</v>
      </c>
      <c r="C69" s="29">
        <f t="shared" si="9"/>
        <v>3.0779220779220777</v>
      </c>
      <c r="D69" s="30">
        <f t="shared" si="10"/>
        <v>4.4716981132075473</v>
      </c>
      <c r="E69" s="64">
        <f t="shared" si="7"/>
        <v>24</v>
      </c>
      <c r="F69" s="64">
        <f t="shared" si="6"/>
        <v>0</v>
      </c>
      <c r="G69" s="64">
        <f t="shared" si="6"/>
        <v>17</v>
      </c>
      <c r="H69" s="64">
        <f t="shared" si="6"/>
        <v>13</v>
      </c>
      <c r="I69" s="64">
        <f t="shared" si="6"/>
        <v>2</v>
      </c>
      <c r="J69" s="64">
        <f t="shared" si="6"/>
        <v>0</v>
      </c>
      <c r="K69" s="64">
        <f t="shared" si="6"/>
        <v>4</v>
      </c>
      <c r="L69" s="64">
        <f t="shared" si="6"/>
        <v>6</v>
      </c>
      <c r="M69" s="64">
        <f t="shared" si="6"/>
        <v>10</v>
      </c>
      <c r="N69" s="64">
        <f t="shared" si="6"/>
        <v>0</v>
      </c>
      <c r="O69" s="64">
        <f t="shared" si="6"/>
        <v>1</v>
      </c>
      <c r="P69" s="24">
        <f>'RETROSPECTIVE Data collection'!A69</f>
        <v>68</v>
      </c>
      <c r="Q69" s="40">
        <v>0</v>
      </c>
      <c r="R69" s="2">
        <v>0</v>
      </c>
      <c r="S69" s="2">
        <v>0</v>
      </c>
      <c r="T69" s="2">
        <v>7</v>
      </c>
      <c r="U69" s="2">
        <v>3</v>
      </c>
      <c r="V69" s="2">
        <v>6</v>
      </c>
      <c r="W69" s="2">
        <v>3</v>
      </c>
      <c r="X69" s="40">
        <v>3</v>
      </c>
      <c r="Y69" s="2">
        <v>6</v>
      </c>
      <c r="Z69" s="2">
        <v>2</v>
      </c>
      <c r="AA69" s="2">
        <v>8</v>
      </c>
      <c r="AB69" s="2">
        <v>3</v>
      </c>
      <c r="AC69" s="2">
        <v>0</v>
      </c>
      <c r="AD69" s="40">
        <v>0</v>
      </c>
      <c r="AE69" s="2">
        <v>0</v>
      </c>
      <c r="AF69" s="2">
        <v>0</v>
      </c>
      <c r="AG69" s="2">
        <v>0</v>
      </c>
      <c r="AH69" s="2">
        <v>3</v>
      </c>
      <c r="AI69" s="2">
        <v>8</v>
      </c>
      <c r="AJ69" s="2">
        <v>3</v>
      </c>
      <c r="AK69" s="40">
        <v>8</v>
      </c>
      <c r="AL69" s="2">
        <v>8</v>
      </c>
      <c r="AM69" s="2">
        <v>3</v>
      </c>
      <c r="AN69" s="2">
        <v>6</v>
      </c>
      <c r="AO69" s="2">
        <v>3</v>
      </c>
      <c r="AP69" s="2">
        <v>6</v>
      </c>
      <c r="AQ69" s="2">
        <v>3</v>
      </c>
      <c r="AR69" s="2">
        <v>3</v>
      </c>
      <c r="AS69" s="2">
        <v>7</v>
      </c>
      <c r="AT69" s="2">
        <v>3</v>
      </c>
      <c r="AU69" s="40">
        <v>8</v>
      </c>
      <c r="AV69" s="2">
        <v>8</v>
      </c>
      <c r="AW69" s="2">
        <v>0</v>
      </c>
      <c r="AX69" s="2">
        <v>8</v>
      </c>
      <c r="AY69" s="2">
        <v>0</v>
      </c>
      <c r="AZ69" s="2">
        <v>0</v>
      </c>
      <c r="BA69" s="2">
        <v>8</v>
      </c>
      <c r="BB69" s="2">
        <v>0</v>
      </c>
      <c r="BC69" s="40">
        <v>8</v>
      </c>
      <c r="BD69" s="2">
        <v>4</v>
      </c>
      <c r="BE69" s="2">
        <v>0</v>
      </c>
      <c r="BF69" s="2">
        <v>2</v>
      </c>
      <c r="BG69" s="2">
        <v>0</v>
      </c>
      <c r="BH69" s="2">
        <v>0</v>
      </c>
      <c r="BI69" s="2">
        <v>0</v>
      </c>
      <c r="BJ69" s="2">
        <v>0</v>
      </c>
      <c r="BK69" s="40">
        <v>8</v>
      </c>
      <c r="BL69" s="2">
        <v>0</v>
      </c>
      <c r="BM69" s="2">
        <v>10</v>
      </c>
      <c r="BN69" s="2">
        <v>3</v>
      </c>
      <c r="BO69" s="2">
        <v>0</v>
      </c>
      <c r="BP69" s="2">
        <v>0</v>
      </c>
      <c r="BQ69" s="2">
        <v>3</v>
      </c>
      <c r="BR69" s="2">
        <v>7</v>
      </c>
      <c r="BS69" s="2">
        <v>2</v>
      </c>
      <c r="BT69" s="40">
        <v>2</v>
      </c>
      <c r="BU69" s="2">
        <v>2</v>
      </c>
      <c r="BV69" s="2">
        <v>2</v>
      </c>
      <c r="BW69" s="2">
        <v>4</v>
      </c>
      <c r="BX69" s="2">
        <v>2</v>
      </c>
      <c r="BY69" s="2">
        <v>2</v>
      </c>
      <c r="BZ69" s="2">
        <v>0</v>
      </c>
      <c r="CA69" s="2">
        <v>7</v>
      </c>
      <c r="CB69" s="40">
        <v>0</v>
      </c>
      <c r="CC69" s="2">
        <v>2</v>
      </c>
      <c r="CD69" s="2">
        <v>7</v>
      </c>
      <c r="CE69" s="2">
        <v>2</v>
      </c>
      <c r="CF69" s="2">
        <v>2</v>
      </c>
      <c r="CG69" s="2">
        <v>7</v>
      </c>
      <c r="CH69" s="2">
        <v>2</v>
      </c>
      <c r="CI69" s="2">
        <v>2</v>
      </c>
      <c r="CJ69" s="40">
        <v>0</v>
      </c>
      <c r="CK69" s="2">
        <v>0</v>
      </c>
      <c r="CL69" s="2">
        <v>2</v>
      </c>
      <c r="CM69" s="2">
        <v>2</v>
      </c>
      <c r="CN69" s="2">
        <v>2</v>
      </c>
      <c r="CO69" s="2">
        <v>2</v>
      </c>
    </row>
    <row r="70" spans="1:99" x14ac:dyDescent="0.15">
      <c r="A70" s="32">
        <f t="shared" si="8"/>
        <v>0</v>
      </c>
      <c r="B70" s="33">
        <f t="array" ref="B70">MODE(IF(Q70:AAN70&lt;&gt;0,Q70:AAN70))</f>
        <v>3</v>
      </c>
      <c r="C70" s="29">
        <f t="shared" si="9"/>
        <v>1.7833333333333334</v>
      </c>
      <c r="D70" s="30">
        <f t="shared" si="10"/>
        <v>4.8636363636363633</v>
      </c>
      <c r="E70" s="64">
        <f t="shared" si="7"/>
        <v>38</v>
      </c>
      <c r="F70" s="64">
        <f t="shared" si="6"/>
        <v>1</v>
      </c>
      <c r="G70" s="64">
        <f t="shared" si="6"/>
        <v>1</v>
      </c>
      <c r="H70" s="64">
        <f t="shared" si="6"/>
        <v>10</v>
      </c>
      <c r="I70" s="64">
        <f t="shared" si="6"/>
        <v>0</v>
      </c>
      <c r="J70" s="64">
        <f t="shared" si="6"/>
        <v>0</v>
      </c>
      <c r="K70" s="64">
        <f t="shared" si="6"/>
        <v>2</v>
      </c>
      <c r="L70" s="64">
        <f t="shared" si="6"/>
        <v>2</v>
      </c>
      <c r="M70" s="64">
        <f t="shared" si="6"/>
        <v>6</v>
      </c>
      <c r="N70" s="64">
        <f t="shared" si="6"/>
        <v>0</v>
      </c>
      <c r="O70" s="64">
        <f t="shared" si="6"/>
        <v>0</v>
      </c>
      <c r="P70" s="24">
        <f>'RETROSPECTIVE Data collection'!A70</f>
        <v>69</v>
      </c>
      <c r="Q70" s="40">
        <v>0</v>
      </c>
      <c r="R70" s="2">
        <v>6</v>
      </c>
      <c r="S70" s="2">
        <v>2</v>
      </c>
      <c r="T70" s="2">
        <v>7</v>
      </c>
      <c r="U70" s="2">
        <v>0</v>
      </c>
      <c r="V70" s="2">
        <v>0</v>
      </c>
      <c r="W70" s="2">
        <v>0</v>
      </c>
      <c r="X70" s="2">
        <v>7</v>
      </c>
      <c r="Y70" s="2">
        <v>3</v>
      </c>
      <c r="Z70" s="40">
        <v>6</v>
      </c>
      <c r="AA70" s="2">
        <v>3</v>
      </c>
      <c r="AB70" s="2">
        <v>3</v>
      </c>
      <c r="AC70" s="2">
        <v>3</v>
      </c>
      <c r="AD70" s="2">
        <v>0</v>
      </c>
      <c r="AE70" s="2">
        <v>0</v>
      </c>
      <c r="AF70" s="2">
        <v>0</v>
      </c>
      <c r="AG70" s="40">
        <v>0</v>
      </c>
      <c r="AH70" s="2">
        <v>0</v>
      </c>
      <c r="AI70" s="2">
        <v>0</v>
      </c>
      <c r="AJ70" s="2">
        <v>0</v>
      </c>
      <c r="AK70" s="2">
        <v>3</v>
      </c>
      <c r="AL70" s="40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8</v>
      </c>
      <c r="AU70" s="2">
        <v>3</v>
      </c>
      <c r="AV70" s="40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8</v>
      </c>
      <c r="BD70" s="2">
        <v>3</v>
      </c>
      <c r="BE70" s="40">
        <v>0</v>
      </c>
      <c r="BF70" s="2">
        <v>0</v>
      </c>
      <c r="BG70" s="2">
        <v>0</v>
      </c>
      <c r="BH70" s="2">
        <v>8</v>
      </c>
      <c r="BI70" s="2">
        <v>3</v>
      </c>
      <c r="BJ70" s="2">
        <v>0</v>
      </c>
      <c r="BK70" s="2">
        <v>8</v>
      </c>
      <c r="BL70" s="2">
        <v>3</v>
      </c>
      <c r="BM70" s="2">
        <v>0</v>
      </c>
      <c r="BN70" s="2">
        <v>8</v>
      </c>
      <c r="BO70" s="2">
        <v>3</v>
      </c>
      <c r="BP70" s="2">
        <v>0</v>
      </c>
      <c r="BQ70" s="40">
        <v>8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40">
        <v>0</v>
      </c>
      <c r="BX70" s="2">
        <v>0</v>
      </c>
    </row>
    <row r="71" spans="1:99" x14ac:dyDescent="0.15">
      <c r="A71" s="32">
        <f t="shared" si="8"/>
        <v>0</v>
      </c>
      <c r="B71" s="33">
        <f t="array" ref="B71">MODE(IF(Q71:AAN71&lt;&gt;0,Q71:AAN71))</f>
        <v>2</v>
      </c>
      <c r="C71" s="29">
        <f t="shared" si="9"/>
        <v>2</v>
      </c>
      <c r="D71" s="30">
        <f t="shared" si="10"/>
        <v>3.6444444444444444</v>
      </c>
      <c r="E71" s="64">
        <f t="shared" si="7"/>
        <v>37</v>
      </c>
      <c r="F71" s="64">
        <f t="shared" si="6"/>
        <v>0</v>
      </c>
      <c r="G71" s="64">
        <f t="shared" si="6"/>
        <v>16</v>
      </c>
      <c r="H71" s="64">
        <f t="shared" si="6"/>
        <v>10</v>
      </c>
      <c r="I71" s="64">
        <f t="shared" si="6"/>
        <v>8</v>
      </c>
      <c r="J71" s="64">
        <f t="shared" si="6"/>
        <v>1</v>
      </c>
      <c r="K71" s="64">
        <f t="shared" si="6"/>
        <v>6</v>
      </c>
      <c r="L71" s="64">
        <f t="shared" si="6"/>
        <v>3</v>
      </c>
      <c r="M71" s="64">
        <f t="shared" si="6"/>
        <v>1</v>
      </c>
      <c r="N71" s="64">
        <f t="shared" si="6"/>
        <v>0</v>
      </c>
      <c r="O71" s="64">
        <f t="shared" si="6"/>
        <v>0</v>
      </c>
      <c r="P71" s="24">
        <f>'RETROSPECTIVE Data collection'!A71</f>
        <v>70</v>
      </c>
      <c r="Q71" s="40">
        <v>6</v>
      </c>
      <c r="R71" s="2">
        <v>2</v>
      </c>
      <c r="S71" s="2">
        <v>2</v>
      </c>
      <c r="T71" s="2">
        <v>6</v>
      </c>
      <c r="U71" s="2">
        <v>6</v>
      </c>
      <c r="V71" s="2">
        <v>0</v>
      </c>
      <c r="W71" s="2">
        <v>0</v>
      </c>
      <c r="X71" s="2">
        <v>0</v>
      </c>
      <c r="Y71" s="2">
        <v>7</v>
      </c>
      <c r="Z71" s="2">
        <v>2</v>
      </c>
      <c r="AA71" s="40">
        <v>2</v>
      </c>
      <c r="AB71" s="2">
        <v>2</v>
      </c>
      <c r="AC71" s="2">
        <v>2</v>
      </c>
      <c r="AD71" s="2">
        <v>4</v>
      </c>
      <c r="AE71" s="2">
        <v>0</v>
      </c>
      <c r="AF71" s="2">
        <v>3</v>
      </c>
      <c r="AG71" s="40">
        <v>7</v>
      </c>
      <c r="AH71" s="2">
        <v>3</v>
      </c>
      <c r="AI71" s="2">
        <v>8</v>
      </c>
      <c r="AJ71" s="2">
        <v>2</v>
      </c>
      <c r="AK71" s="2">
        <v>2</v>
      </c>
      <c r="AL71" s="2">
        <v>4</v>
      </c>
      <c r="AM71" s="2">
        <v>6</v>
      </c>
      <c r="AN71" s="40">
        <v>0</v>
      </c>
      <c r="AO71" s="2">
        <v>3</v>
      </c>
      <c r="AP71" s="2">
        <v>3</v>
      </c>
      <c r="AQ71" s="2">
        <v>3</v>
      </c>
      <c r="AR71" s="2">
        <v>0</v>
      </c>
      <c r="AS71" s="2">
        <v>0</v>
      </c>
      <c r="AT71" s="2">
        <v>6</v>
      </c>
      <c r="AU71" s="2">
        <v>2</v>
      </c>
      <c r="AV71" s="40">
        <v>2</v>
      </c>
      <c r="AW71" s="2">
        <v>2</v>
      </c>
      <c r="AX71" s="2">
        <v>6</v>
      </c>
      <c r="AY71" s="2">
        <v>2</v>
      </c>
      <c r="AZ71" s="2">
        <v>3</v>
      </c>
      <c r="BA71" s="2">
        <v>4</v>
      </c>
      <c r="BB71" s="2">
        <v>2</v>
      </c>
      <c r="BC71" s="2">
        <v>0</v>
      </c>
      <c r="BD71" s="2">
        <v>0</v>
      </c>
      <c r="BE71" s="40">
        <v>0</v>
      </c>
      <c r="BF71" s="2">
        <v>0</v>
      </c>
      <c r="BG71" s="2">
        <v>3</v>
      </c>
      <c r="BH71" s="2">
        <v>4</v>
      </c>
      <c r="BI71" s="2">
        <v>4</v>
      </c>
      <c r="BJ71" s="2">
        <v>3</v>
      </c>
      <c r="BK71" s="2">
        <v>0</v>
      </c>
      <c r="BL71" s="2">
        <v>4</v>
      </c>
      <c r="BM71" s="40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40">
        <v>0</v>
      </c>
      <c r="BU71" s="2">
        <v>0</v>
      </c>
      <c r="BV71" s="2">
        <v>0</v>
      </c>
      <c r="BW71" s="2">
        <v>0</v>
      </c>
      <c r="BX71" s="2">
        <v>5</v>
      </c>
      <c r="BY71" s="2">
        <v>0</v>
      </c>
      <c r="BZ71" s="40">
        <v>7</v>
      </c>
      <c r="CA71" s="2">
        <v>2</v>
      </c>
      <c r="CB71" s="2">
        <v>0</v>
      </c>
      <c r="CC71" s="2">
        <v>0</v>
      </c>
      <c r="CD71" s="2">
        <v>0</v>
      </c>
      <c r="CE71" s="2">
        <v>3</v>
      </c>
      <c r="CF71" s="40">
        <v>3</v>
      </c>
      <c r="CG71" s="2">
        <v>2</v>
      </c>
      <c r="CH71" s="2">
        <v>0</v>
      </c>
      <c r="CI71" s="2">
        <v>4</v>
      </c>
      <c r="CJ71" s="2">
        <v>0</v>
      </c>
      <c r="CK71" s="2">
        <v>2</v>
      </c>
      <c r="CL71" s="2">
        <v>0</v>
      </c>
      <c r="CM71" s="2">
        <v>0</v>
      </c>
      <c r="CN71" s="40">
        <v>0</v>
      </c>
      <c r="CO71" s="2">
        <v>0</v>
      </c>
      <c r="CP71" s="2">
        <v>4</v>
      </c>
      <c r="CQ71" s="2">
        <v>0</v>
      </c>
      <c r="CR71" s="2">
        <v>0</v>
      </c>
      <c r="CS71" s="2">
        <v>0</v>
      </c>
      <c r="CT71" s="2">
        <v>0</v>
      </c>
    </row>
    <row r="72" spans="1:99" x14ac:dyDescent="0.15">
      <c r="A72" s="32">
        <f t="shared" si="8"/>
        <v>0</v>
      </c>
      <c r="B72" s="33">
        <f t="array" ref="B72">MODE(IF(Q72:AAN72&lt;&gt;0,Q72:AAN72))</f>
        <v>2</v>
      </c>
      <c r="C72" s="29">
        <f t="shared" si="9"/>
        <v>0.79629629629629628</v>
      </c>
      <c r="D72" s="30">
        <f t="shared" si="10"/>
        <v>2.6875</v>
      </c>
      <c r="E72" s="64">
        <f t="shared" si="7"/>
        <v>38</v>
      </c>
      <c r="F72" s="64">
        <f t="shared" si="6"/>
        <v>0</v>
      </c>
      <c r="G72" s="64">
        <f t="shared" si="6"/>
        <v>11</v>
      </c>
      <c r="H72" s="64">
        <f t="shared" si="6"/>
        <v>1</v>
      </c>
      <c r="I72" s="64">
        <f t="shared" si="6"/>
        <v>2</v>
      </c>
      <c r="J72" s="64">
        <f t="shared" si="6"/>
        <v>2</v>
      </c>
      <c r="K72" s="64">
        <f t="shared" si="6"/>
        <v>0</v>
      </c>
      <c r="L72" s="64">
        <f t="shared" si="6"/>
        <v>0</v>
      </c>
      <c r="M72" s="64">
        <f t="shared" si="6"/>
        <v>0</v>
      </c>
      <c r="N72" s="64">
        <f t="shared" si="6"/>
        <v>0</v>
      </c>
      <c r="O72" s="64">
        <f t="shared" si="6"/>
        <v>0</v>
      </c>
      <c r="P72" s="24">
        <f>'RETROSPECTIVE Data collection'!A72</f>
        <v>71</v>
      </c>
      <c r="Q72" s="40">
        <v>0</v>
      </c>
      <c r="R72" s="2">
        <v>0</v>
      </c>
      <c r="S72" s="2">
        <v>2</v>
      </c>
      <c r="T72" s="2">
        <v>2</v>
      </c>
      <c r="U72" s="2">
        <v>0</v>
      </c>
      <c r="V72" s="2">
        <v>0</v>
      </c>
      <c r="W72" s="2">
        <v>0</v>
      </c>
      <c r="X72" s="40">
        <v>0</v>
      </c>
      <c r="Y72" s="2">
        <v>0</v>
      </c>
      <c r="Z72" s="2">
        <v>2</v>
      </c>
      <c r="AA72" s="2">
        <v>4</v>
      </c>
      <c r="AB72" s="2">
        <v>0</v>
      </c>
      <c r="AC72" s="2">
        <v>2</v>
      </c>
      <c r="AD72" s="40">
        <v>2</v>
      </c>
      <c r="AE72" s="2">
        <v>0</v>
      </c>
      <c r="AF72" s="2">
        <v>2</v>
      </c>
      <c r="AG72" s="2">
        <v>2</v>
      </c>
      <c r="AH72" s="2">
        <v>2</v>
      </c>
      <c r="AI72" s="40">
        <v>2</v>
      </c>
      <c r="AJ72" s="2">
        <v>2</v>
      </c>
      <c r="AK72" s="2">
        <v>5</v>
      </c>
      <c r="AL72" s="2">
        <v>0</v>
      </c>
      <c r="AM72" s="2">
        <v>0</v>
      </c>
      <c r="AN72" s="2">
        <v>5</v>
      </c>
      <c r="AO72" s="2">
        <v>0</v>
      </c>
      <c r="AP72" s="40">
        <v>0</v>
      </c>
      <c r="AQ72" s="2">
        <v>0</v>
      </c>
      <c r="AR72" s="2">
        <v>3</v>
      </c>
      <c r="AS72" s="2">
        <v>2</v>
      </c>
      <c r="AT72" s="2">
        <v>0</v>
      </c>
      <c r="AU72" s="2">
        <v>0</v>
      </c>
      <c r="AV72" s="40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40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40">
        <v>0</v>
      </c>
      <c r="BJ72" s="2">
        <v>0</v>
      </c>
      <c r="BK72" s="2">
        <v>0</v>
      </c>
      <c r="BL72" s="2">
        <v>4</v>
      </c>
      <c r="BM72" s="2">
        <v>0</v>
      </c>
      <c r="BN72" s="40">
        <v>0</v>
      </c>
      <c r="BO72" s="2">
        <v>0</v>
      </c>
      <c r="BP72" s="2">
        <v>0</v>
      </c>
      <c r="BQ72" s="2">
        <v>0</v>
      </c>
      <c r="BR72" s="2">
        <v>0</v>
      </c>
    </row>
    <row r="73" spans="1:99" x14ac:dyDescent="0.15">
      <c r="A73" s="32">
        <f t="shared" si="8"/>
        <v>0</v>
      </c>
      <c r="B73" s="33">
        <f t="array" ref="B73">MODE(IF(Q73:AAN73&lt;&gt;0,Q73:AAN73))</f>
        <v>4</v>
      </c>
      <c r="C73" s="29">
        <f t="shared" si="9"/>
        <v>1.1159420289855073</v>
      </c>
      <c r="D73" s="30">
        <f t="shared" si="10"/>
        <v>4.8125</v>
      </c>
      <c r="E73" s="64">
        <f t="shared" si="7"/>
        <v>53</v>
      </c>
      <c r="F73" s="64">
        <f t="shared" si="6"/>
        <v>0</v>
      </c>
      <c r="G73" s="64">
        <f t="shared" si="6"/>
        <v>0</v>
      </c>
      <c r="H73" s="64">
        <f t="shared" si="6"/>
        <v>4</v>
      </c>
      <c r="I73" s="64">
        <f t="shared" si="6"/>
        <v>4</v>
      </c>
      <c r="J73" s="64">
        <f t="shared" si="6"/>
        <v>3</v>
      </c>
      <c r="K73" s="64">
        <f t="shared" si="6"/>
        <v>2</v>
      </c>
      <c r="L73" s="64">
        <f t="shared" si="6"/>
        <v>2</v>
      </c>
      <c r="M73" s="64">
        <f t="shared" si="6"/>
        <v>1</v>
      </c>
      <c r="N73" s="64">
        <f t="shared" si="6"/>
        <v>0</v>
      </c>
      <c r="O73" s="64">
        <f t="shared" si="6"/>
        <v>0</v>
      </c>
      <c r="P73" s="24">
        <f>'RETROSPECTIVE Data collection'!A73</f>
        <v>72</v>
      </c>
      <c r="Q73" s="40">
        <v>4</v>
      </c>
      <c r="R73" s="2">
        <v>0</v>
      </c>
      <c r="S73" s="2">
        <v>0</v>
      </c>
      <c r="T73" s="2">
        <v>0</v>
      </c>
      <c r="U73" s="2">
        <v>3</v>
      </c>
      <c r="V73" s="2">
        <v>6</v>
      </c>
      <c r="W73" s="2">
        <v>0</v>
      </c>
      <c r="X73" s="2">
        <v>0</v>
      </c>
      <c r="Y73" s="40">
        <v>0</v>
      </c>
      <c r="Z73" s="2">
        <v>0</v>
      </c>
      <c r="AA73" s="2">
        <v>0</v>
      </c>
      <c r="AB73" s="2">
        <v>0</v>
      </c>
      <c r="AC73" s="2">
        <v>3</v>
      </c>
      <c r="AD73" s="40">
        <v>0</v>
      </c>
      <c r="AE73" s="2">
        <v>0</v>
      </c>
      <c r="AF73" s="2">
        <v>0</v>
      </c>
      <c r="AG73" s="2">
        <v>0</v>
      </c>
      <c r="AH73" s="2">
        <v>0</v>
      </c>
      <c r="AI73" s="40">
        <v>0</v>
      </c>
      <c r="AJ73" s="2">
        <v>0</v>
      </c>
      <c r="AK73" s="2">
        <v>3</v>
      </c>
      <c r="AL73" s="2">
        <v>4</v>
      </c>
      <c r="AM73" s="2">
        <v>0</v>
      </c>
      <c r="AN73" s="2">
        <v>7</v>
      </c>
      <c r="AO73" s="2">
        <v>0</v>
      </c>
      <c r="AP73" s="2">
        <v>0</v>
      </c>
      <c r="AQ73" s="2">
        <v>8</v>
      </c>
      <c r="AR73" s="2">
        <v>0</v>
      </c>
      <c r="AS73" s="40">
        <v>0</v>
      </c>
      <c r="AT73" s="2">
        <v>0</v>
      </c>
      <c r="AU73" s="2">
        <v>0</v>
      </c>
      <c r="AV73" s="2">
        <v>3</v>
      </c>
      <c r="AW73" s="2">
        <v>0</v>
      </c>
      <c r="AX73" s="2">
        <v>0</v>
      </c>
      <c r="AY73" s="2">
        <v>7</v>
      </c>
      <c r="AZ73" s="2">
        <v>0</v>
      </c>
      <c r="BA73" s="40">
        <v>0</v>
      </c>
      <c r="BB73" s="2">
        <v>0</v>
      </c>
      <c r="BC73" s="2">
        <v>0</v>
      </c>
      <c r="BD73" s="2">
        <v>0</v>
      </c>
      <c r="BE73" s="2">
        <v>4</v>
      </c>
      <c r="BF73" s="2">
        <v>0</v>
      </c>
      <c r="BG73" s="2">
        <v>0</v>
      </c>
      <c r="BH73" s="2">
        <v>0</v>
      </c>
      <c r="BI73" s="40">
        <v>0</v>
      </c>
      <c r="BJ73" s="2">
        <v>0</v>
      </c>
      <c r="BK73" s="2">
        <v>0</v>
      </c>
      <c r="BL73" s="2">
        <v>4</v>
      </c>
      <c r="BM73" s="2">
        <v>5</v>
      </c>
      <c r="BN73" s="2">
        <v>0</v>
      </c>
      <c r="BO73" s="40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40">
        <v>0</v>
      </c>
      <c r="BV73" s="2">
        <v>0</v>
      </c>
      <c r="BW73" s="2">
        <v>0</v>
      </c>
      <c r="BX73" s="2">
        <v>5</v>
      </c>
      <c r="BY73" s="2">
        <v>0</v>
      </c>
      <c r="BZ73" s="40">
        <v>5</v>
      </c>
      <c r="CA73" s="2">
        <v>0</v>
      </c>
      <c r="CB73" s="2">
        <v>0</v>
      </c>
      <c r="CC73" s="2">
        <v>0</v>
      </c>
      <c r="CD73" s="2">
        <v>0</v>
      </c>
      <c r="CE73" s="2">
        <v>6</v>
      </c>
      <c r="CF73" s="2">
        <v>0</v>
      </c>
      <c r="CG73" s="2">
        <v>0</v>
      </c>
    </row>
    <row r="74" spans="1:99" x14ac:dyDescent="0.15">
      <c r="A74" s="32">
        <f t="shared" si="8"/>
        <v>0</v>
      </c>
      <c r="B74" s="33">
        <f t="array" ref="B74">MODE(IF(Q74:AAN74&lt;&gt;0,Q74:AAN74))</f>
        <v>6</v>
      </c>
      <c r="C74" s="29">
        <f t="shared" si="9"/>
        <v>2.6666666666666665</v>
      </c>
      <c r="D74" s="30">
        <f t="shared" si="10"/>
        <v>4.5714285714285712</v>
      </c>
      <c r="E74" s="64">
        <f t="shared" si="7"/>
        <v>5</v>
      </c>
      <c r="F74" s="64">
        <f t="shared" si="6"/>
        <v>0</v>
      </c>
      <c r="G74" s="64">
        <f t="shared" si="6"/>
        <v>1</v>
      </c>
      <c r="H74" s="64">
        <f t="shared" si="6"/>
        <v>2</v>
      </c>
      <c r="I74" s="64">
        <f t="shared" si="6"/>
        <v>1</v>
      </c>
      <c r="J74" s="64">
        <f t="shared" si="6"/>
        <v>0</v>
      </c>
      <c r="K74" s="64">
        <f t="shared" si="6"/>
        <v>2</v>
      </c>
      <c r="L74" s="64">
        <f t="shared" si="6"/>
        <v>0</v>
      </c>
      <c r="M74" s="64">
        <f t="shared" si="6"/>
        <v>1</v>
      </c>
      <c r="N74" s="64">
        <f t="shared" si="6"/>
        <v>0</v>
      </c>
      <c r="O74" s="64">
        <f t="shared" si="6"/>
        <v>0</v>
      </c>
      <c r="P74" s="24">
        <f>'RETROSPECTIVE Data collection'!A74</f>
        <v>73</v>
      </c>
      <c r="Q74" s="40">
        <v>6</v>
      </c>
      <c r="R74" s="2">
        <v>0</v>
      </c>
      <c r="S74" s="2">
        <v>0</v>
      </c>
      <c r="T74" s="2">
        <v>4</v>
      </c>
      <c r="U74" s="2">
        <v>2</v>
      </c>
      <c r="V74" s="2">
        <v>0</v>
      </c>
      <c r="W74" s="2">
        <v>8</v>
      </c>
      <c r="X74" s="2">
        <v>3</v>
      </c>
      <c r="Y74" s="2">
        <v>6</v>
      </c>
      <c r="Z74" s="2">
        <v>3</v>
      </c>
      <c r="AA74" s="40">
        <v>0</v>
      </c>
      <c r="AB74" s="2">
        <v>0</v>
      </c>
    </row>
    <row r="75" spans="1:99" x14ac:dyDescent="0.15">
      <c r="A75" s="32">
        <f t="shared" si="8"/>
        <v>0</v>
      </c>
      <c r="B75" s="33">
        <f t="array" ref="B75">MODE(IF(Q75:AAN75&lt;&gt;0,Q75:AAN75))</f>
        <v>2</v>
      </c>
      <c r="C75" s="29">
        <f t="shared" si="9"/>
        <v>1.4074074074074074</v>
      </c>
      <c r="D75" s="30">
        <f t="shared" si="10"/>
        <v>5.4285714285714288</v>
      </c>
      <c r="E75" s="64">
        <f t="shared" si="7"/>
        <v>20</v>
      </c>
      <c r="F75" s="64">
        <f t="shared" si="6"/>
        <v>0</v>
      </c>
      <c r="G75" s="64">
        <f t="shared" si="6"/>
        <v>2</v>
      </c>
      <c r="H75" s="64">
        <f t="shared" si="6"/>
        <v>1</v>
      </c>
      <c r="I75" s="64">
        <f t="shared" si="6"/>
        <v>0</v>
      </c>
      <c r="J75" s="64">
        <f t="shared" si="6"/>
        <v>0</v>
      </c>
      <c r="K75" s="64">
        <f t="shared" si="6"/>
        <v>1</v>
      </c>
      <c r="L75" s="64">
        <f t="shared" si="6"/>
        <v>1</v>
      </c>
      <c r="M75" s="64">
        <f t="shared" si="6"/>
        <v>1</v>
      </c>
      <c r="N75" s="64">
        <f t="shared" si="6"/>
        <v>0</v>
      </c>
      <c r="O75" s="64">
        <f t="shared" si="6"/>
        <v>1</v>
      </c>
      <c r="P75" s="24">
        <f>'RETROSPECTIVE Data collection'!A75</f>
        <v>74</v>
      </c>
      <c r="Q75" s="40">
        <v>0</v>
      </c>
      <c r="R75" s="2">
        <v>0</v>
      </c>
      <c r="S75" s="40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40">
        <v>0</v>
      </c>
      <c r="Z75" s="2">
        <v>0</v>
      </c>
      <c r="AA75" s="2">
        <v>0</v>
      </c>
      <c r="AB75" s="2">
        <v>10</v>
      </c>
      <c r="AC75" s="2">
        <v>0</v>
      </c>
      <c r="AD75" s="2">
        <v>0</v>
      </c>
      <c r="AE75" s="2">
        <v>0</v>
      </c>
      <c r="AF75" s="40">
        <v>0</v>
      </c>
      <c r="AG75" s="2">
        <v>0</v>
      </c>
      <c r="AH75" s="2">
        <v>6</v>
      </c>
      <c r="AI75" s="2">
        <v>0</v>
      </c>
      <c r="AJ75" s="2">
        <v>0</v>
      </c>
      <c r="AK75" s="2">
        <v>0</v>
      </c>
      <c r="AL75" s="2">
        <v>2</v>
      </c>
      <c r="AM75" s="2">
        <v>8</v>
      </c>
      <c r="AN75" s="2">
        <v>3</v>
      </c>
      <c r="AO75" s="40">
        <v>0</v>
      </c>
      <c r="AP75" s="2">
        <v>7</v>
      </c>
      <c r="AQ75" s="2">
        <v>2</v>
      </c>
    </row>
    <row r="76" spans="1:99" x14ac:dyDescent="0.15">
      <c r="A76" s="32">
        <f t="shared" si="8"/>
        <v>0</v>
      </c>
      <c r="B76" s="33">
        <f t="array" ref="B76">MODE(IF(Q76:AAN76&lt;&gt;0,Q76:AAN76))</f>
        <v>7</v>
      </c>
      <c r="C76" s="29">
        <f t="shared" si="9"/>
        <v>3.7922077922077921</v>
      </c>
      <c r="D76" s="30">
        <f t="shared" si="10"/>
        <v>5.3090909090909095</v>
      </c>
      <c r="E76" s="64">
        <f t="shared" si="7"/>
        <v>22</v>
      </c>
      <c r="F76" s="64">
        <f t="shared" si="6"/>
        <v>0</v>
      </c>
      <c r="G76" s="64">
        <f t="shared" si="6"/>
        <v>6</v>
      </c>
      <c r="H76" s="64">
        <f t="shared" si="6"/>
        <v>6</v>
      </c>
      <c r="I76" s="64">
        <f t="shared" si="6"/>
        <v>11</v>
      </c>
      <c r="J76" s="64">
        <f t="shared" si="6"/>
        <v>7</v>
      </c>
      <c r="K76" s="64">
        <f t="shared" si="6"/>
        <v>2</v>
      </c>
      <c r="L76" s="64">
        <f t="shared" si="6"/>
        <v>13</v>
      </c>
      <c r="M76" s="64">
        <f t="shared" si="6"/>
        <v>10</v>
      </c>
      <c r="N76" s="64">
        <f t="shared" si="6"/>
        <v>0</v>
      </c>
      <c r="O76" s="64">
        <f t="shared" si="6"/>
        <v>0</v>
      </c>
      <c r="P76" s="24">
        <f>'RETROSPECTIVE Data collection'!A76</f>
        <v>75</v>
      </c>
      <c r="Q76" s="40">
        <v>8</v>
      </c>
      <c r="R76" s="2">
        <v>0</v>
      </c>
      <c r="S76" s="2">
        <v>8</v>
      </c>
      <c r="T76" s="2">
        <v>0</v>
      </c>
      <c r="U76" s="2">
        <v>8</v>
      </c>
      <c r="V76" s="2">
        <v>0</v>
      </c>
      <c r="W76" s="2">
        <v>4</v>
      </c>
      <c r="X76" s="2">
        <v>8</v>
      </c>
      <c r="Y76" s="2">
        <v>3</v>
      </c>
      <c r="Z76" s="40">
        <v>8</v>
      </c>
      <c r="AA76" s="2">
        <v>3</v>
      </c>
      <c r="AB76" s="2">
        <v>0</v>
      </c>
      <c r="AC76" s="2">
        <v>0</v>
      </c>
      <c r="AD76" s="2">
        <v>8</v>
      </c>
      <c r="AE76" s="2">
        <v>0</v>
      </c>
      <c r="AF76" s="2">
        <v>8</v>
      </c>
      <c r="AG76" s="2">
        <v>0</v>
      </c>
      <c r="AH76" s="2">
        <v>0</v>
      </c>
      <c r="AI76" s="2">
        <v>8</v>
      </c>
      <c r="AJ76" s="2">
        <v>0</v>
      </c>
      <c r="AK76" s="2">
        <v>7</v>
      </c>
      <c r="AL76" s="2">
        <v>0</v>
      </c>
      <c r="AM76" s="40">
        <v>0</v>
      </c>
      <c r="AN76" s="2">
        <v>0</v>
      </c>
      <c r="AO76" s="2">
        <v>0</v>
      </c>
      <c r="AP76" s="2">
        <v>0</v>
      </c>
      <c r="AQ76" s="2">
        <v>0</v>
      </c>
      <c r="AR76" s="2">
        <v>5</v>
      </c>
      <c r="AS76" s="2">
        <v>4</v>
      </c>
      <c r="AT76" s="2">
        <v>7</v>
      </c>
      <c r="AU76" s="2">
        <v>4</v>
      </c>
      <c r="AV76" s="2">
        <v>7</v>
      </c>
      <c r="AW76" s="2">
        <v>7</v>
      </c>
      <c r="AX76" s="2">
        <v>4</v>
      </c>
      <c r="AY76" s="2">
        <v>7</v>
      </c>
      <c r="AZ76" s="40">
        <v>2</v>
      </c>
      <c r="BA76" s="2">
        <v>7</v>
      </c>
      <c r="BB76" s="2">
        <v>2</v>
      </c>
      <c r="BC76" s="2">
        <v>6</v>
      </c>
      <c r="BD76" s="2">
        <v>6</v>
      </c>
      <c r="BE76" s="2">
        <v>4</v>
      </c>
      <c r="BF76" s="2">
        <v>7</v>
      </c>
      <c r="BG76" s="2">
        <v>4</v>
      </c>
      <c r="BH76" s="2">
        <v>7</v>
      </c>
      <c r="BI76" s="2">
        <v>4</v>
      </c>
      <c r="BJ76" s="2">
        <v>4</v>
      </c>
      <c r="BK76" s="2">
        <v>8</v>
      </c>
      <c r="BL76" s="40">
        <v>7</v>
      </c>
      <c r="BM76" s="2">
        <v>8</v>
      </c>
      <c r="BN76" s="2">
        <v>4</v>
      </c>
      <c r="BO76" s="2">
        <v>4</v>
      </c>
      <c r="BP76" s="2">
        <v>0</v>
      </c>
      <c r="BQ76" s="2">
        <v>7</v>
      </c>
      <c r="BR76" s="2">
        <v>3</v>
      </c>
      <c r="BS76" s="40">
        <v>0</v>
      </c>
      <c r="BT76" s="2">
        <v>0</v>
      </c>
      <c r="BU76" s="2">
        <v>5</v>
      </c>
      <c r="BV76" s="2">
        <v>2</v>
      </c>
      <c r="BW76" s="2">
        <v>0</v>
      </c>
      <c r="BX76" s="2">
        <v>5</v>
      </c>
      <c r="BY76" s="2">
        <v>2</v>
      </c>
      <c r="BZ76" s="2">
        <v>2</v>
      </c>
      <c r="CA76" s="2">
        <v>0</v>
      </c>
      <c r="CB76" s="2">
        <v>7</v>
      </c>
      <c r="CC76" s="2">
        <v>3</v>
      </c>
      <c r="CD76" s="40">
        <v>0</v>
      </c>
      <c r="CE76" s="2">
        <v>0</v>
      </c>
      <c r="CF76" s="2">
        <v>7</v>
      </c>
      <c r="CG76" s="2">
        <v>3</v>
      </c>
      <c r="CH76" s="2">
        <v>3</v>
      </c>
      <c r="CI76" s="2">
        <v>5</v>
      </c>
      <c r="CJ76" s="2">
        <v>5</v>
      </c>
      <c r="CK76" s="2">
        <v>5</v>
      </c>
      <c r="CL76" s="2">
        <v>5</v>
      </c>
      <c r="CM76" s="2">
        <v>2</v>
      </c>
      <c r="CN76" s="2">
        <v>7</v>
      </c>
      <c r="CO76" s="2">
        <v>4</v>
      </c>
    </row>
    <row r="77" spans="1:99" x14ac:dyDescent="0.15">
      <c r="A77" s="32">
        <f t="shared" si="8"/>
        <v>0</v>
      </c>
      <c r="B77" s="33">
        <f t="array" ref="B77">MODE(IF(Q77:AAN77&lt;&gt;0,Q77:AAN77))</f>
        <v>6</v>
      </c>
      <c r="C77" s="29">
        <f t="shared" si="9"/>
        <v>2</v>
      </c>
      <c r="D77" s="30">
        <f t="shared" si="10"/>
        <v>4.5454545454545459</v>
      </c>
      <c r="E77" s="64">
        <f t="shared" si="7"/>
        <v>14</v>
      </c>
      <c r="F77" s="64">
        <f t="shared" si="6"/>
        <v>0</v>
      </c>
      <c r="G77" s="64">
        <f t="shared" si="6"/>
        <v>2</v>
      </c>
      <c r="H77" s="64">
        <f t="shared" si="6"/>
        <v>1</v>
      </c>
      <c r="I77" s="64">
        <f t="shared" si="6"/>
        <v>2</v>
      </c>
      <c r="J77" s="64">
        <f t="shared" si="6"/>
        <v>2</v>
      </c>
      <c r="K77" s="64">
        <f t="shared" si="6"/>
        <v>3</v>
      </c>
      <c r="L77" s="64">
        <f t="shared" si="6"/>
        <v>1</v>
      </c>
      <c r="M77" s="64">
        <f t="shared" si="6"/>
        <v>0</v>
      </c>
      <c r="N77" s="64">
        <f t="shared" si="6"/>
        <v>0</v>
      </c>
      <c r="O77" s="64">
        <f t="shared" si="6"/>
        <v>0</v>
      </c>
      <c r="P77" s="24">
        <f>'RETROSPECTIVE Data collection'!A77</f>
        <v>76</v>
      </c>
      <c r="Q77" s="40">
        <v>5</v>
      </c>
      <c r="R77" s="2">
        <v>0</v>
      </c>
      <c r="S77" s="2">
        <v>7</v>
      </c>
      <c r="T77" s="2">
        <v>4</v>
      </c>
      <c r="U77" s="2">
        <v>3</v>
      </c>
      <c r="V77" s="2">
        <v>6</v>
      </c>
      <c r="W77" s="2">
        <v>0</v>
      </c>
      <c r="X77" s="2">
        <v>0</v>
      </c>
      <c r="Y77" s="2">
        <v>0</v>
      </c>
      <c r="Z77" s="40">
        <v>0</v>
      </c>
      <c r="AA77" s="2">
        <v>0</v>
      </c>
      <c r="AB77" s="2">
        <v>0</v>
      </c>
      <c r="AC77" s="2">
        <v>5</v>
      </c>
      <c r="AD77" s="2">
        <v>6</v>
      </c>
      <c r="AE77" s="2">
        <v>2</v>
      </c>
      <c r="AF77" s="2">
        <v>0</v>
      </c>
      <c r="AG77" s="2">
        <v>2</v>
      </c>
      <c r="AH77" s="40">
        <v>0</v>
      </c>
      <c r="AI77" s="2">
        <v>0</v>
      </c>
      <c r="AJ77" s="2">
        <v>0</v>
      </c>
      <c r="AK77" s="2">
        <v>6</v>
      </c>
      <c r="AL77" s="2">
        <v>0</v>
      </c>
      <c r="AM77" s="2">
        <v>0</v>
      </c>
      <c r="AN77" s="2">
        <v>4</v>
      </c>
      <c r="AO77" s="2">
        <v>0</v>
      </c>
    </row>
    <row r="78" spans="1:99" x14ac:dyDescent="0.15">
      <c r="A78" s="32">
        <f t="shared" si="8"/>
        <v>0</v>
      </c>
      <c r="B78" s="33">
        <f t="array" ref="B78">MODE(IF(Q78:AAN78&lt;&gt;0,Q78:AAN78))</f>
        <v>6</v>
      </c>
      <c r="C78" s="29">
        <f t="shared" si="9"/>
        <v>3.8356164383561642</v>
      </c>
      <c r="D78" s="30">
        <f t="shared" si="10"/>
        <v>5</v>
      </c>
      <c r="E78" s="64">
        <f t="shared" si="7"/>
        <v>17</v>
      </c>
      <c r="F78" s="64">
        <f t="shared" si="6"/>
        <v>0</v>
      </c>
      <c r="G78" s="64">
        <f t="shared" si="6"/>
        <v>10</v>
      </c>
      <c r="H78" s="64">
        <f t="shared" si="6"/>
        <v>7</v>
      </c>
      <c r="I78" s="64">
        <f t="shared" si="6"/>
        <v>6</v>
      </c>
      <c r="J78" s="64">
        <f t="shared" si="6"/>
        <v>6</v>
      </c>
      <c r="K78" s="64">
        <f t="shared" si="6"/>
        <v>14</v>
      </c>
      <c r="L78" s="64">
        <f t="shared" si="6"/>
        <v>3</v>
      </c>
      <c r="M78" s="64">
        <f t="shared" si="6"/>
        <v>10</v>
      </c>
      <c r="N78" s="64">
        <f t="shared" si="6"/>
        <v>0</v>
      </c>
      <c r="O78" s="64">
        <f t="shared" si="6"/>
        <v>0</v>
      </c>
      <c r="P78" s="24">
        <f>'RETROSPECTIVE Data collection'!A78</f>
        <v>77</v>
      </c>
      <c r="Q78" s="40">
        <v>3</v>
      </c>
      <c r="R78" s="2">
        <v>8</v>
      </c>
      <c r="S78" s="2">
        <v>0</v>
      </c>
      <c r="T78" s="2">
        <v>4</v>
      </c>
      <c r="U78" s="2">
        <v>4</v>
      </c>
      <c r="V78" s="2">
        <v>4</v>
      </c>
      <c r="W78" s="2">
        <v>3</v>
      </c>
      <c r="X78" s="2">
        <v>6</v>
      </c>
      <c r="Y78" s="2">
        <v>6</v>
      </c>
      <c r="Z78" s="2">
        <v>6</v>
      </c>
      <c r="AA78" s="2">
        <v>0</v>
      </c>
      <c r="AB78" s="40">
        <v>0</v>
      </c>
      <c r="AC78" s="2">
        <v>8</v>
      </c>
      <c r="AD78" s="2">
        <v>2</v>
      </c>
      <c r="AE78" s="40">
        <v>8</v>
      </c>
      <c r="AF78" s="2">
        <v>5</v>
      </c>
      <c r="AG78" s="2">
        <v>3</v>
      </c>
      <c r="AH78" s="2">
        <v>5</v>
      </c>
      <c r="AI78" s="2">
        <v>2</v>
      </c>
      <c r="AJ78" s="2">
        <v>6</v>
      </c>
      <c r="AK78" s="40">
        <v>6</v>
      </c>
      <c r="AL78" s="2">
        <v>8</v>
      </c>
      <c r="AM78" s="2">
        <v>0</v>
      </c>
      <c r="AN78" s="2">
        <v>8</v>
      </c>
      <c r="AO78" s="2">
        <v>3</v>
      </c>
      <c r="AP78" s="2">
        <v>8</v>
      </c>
      <c r="AQ78" s="2">
        <v>2</v>
      </c>
      <c r="AR78" s="40">
        <v>8</v>
      </c>
      <c r="AS78" s="2">
        <v>2</v>
      </c>
      <c r="AT78" s="2">
        <v>6</v>
      </c>
      <c r="AU78" s="2">
        <v>2</v>
      </c>
      <c r="AV78" s="2">
        <v>6</v>
      </c>
      <c r="AW78" s="2">
        <v>2</v>
      </c>
      <c r="AX78" s="2">
        <v>8</v>
      </c>
      <c r="AY78" s="2">
        <v>6</v>
      </c>
      <c r="AZ78" s="2">
        <v>4</v>
      </c>
      <c r="BA78" s="40">
        <v>5</v>
      </c>
      <c r="BB78" s="2">
        <v>7</v>
      </c>
      <c r="BC78" s="2">
        <v>2</v>
      </c>
      <c r="BD78" s="2">
        <v>6</v>
      </c>
      <c r="BE78" s="2">
        <v>8</v>
      </c>
      <c r="BF78" s="2">
        <v>6</v>
      </c>
      <c r="BG78" s="2">
        <v>8</v>
      </c>
      <c r="BH78" s="40">
        <v>5</v>
      </c>
      <c r="BI78" s="2">
        <v>6</v>
      </c>
      <c r="BJ78" s="2">
        <v>6</v>
      </c>
      <c r="BK78" s="2">
        <v>0</v>
      </c>
      <c r="BL78" s="2">
        <v>4</v>
      </c>
      <c r="BM78" s="2">
        <v>0</v>
      </c>
      <c r="BN78" s="2">
        <v>0</v>
      </c>
      <c r="BO78" s="2">
        <v>0</v>
      </c>
      <c r="BP78" s="2">
        <v>6</v>
      </c>
      <c r="BQ78" s="2">
        <v>2</v>
      </c>
      <c r="BR78" s="40">
        <v>0</v>
      </c>
      <c r="BS78" s="2">
        <v>0</v>
      </c>
      <c r="BT78" s="2">
        <v>6</v>
      </c>
      <c r="BU78" s="2">
        <v>2</v>
      </c>
      <c r="BV78" s="2">
        <v>0</v>
      </c>
      <c r="BW78" s="2">
        <v>3</v>
      </c>
      <c r="BX78" s="2">
        <v>0</v>
      </c>
      <c r="BY78" s="2">
        <v>0</v>
      </c>
      <c r="BZ78" s="2">
        <v>7</v>
      </c>
      <c r="CA78" s="2">
        <v>4</v>
      </c>
      <c r="CB78" s="2">
        <v>0</v>
      </c>
      <c r="CC78" s="2">
        <v>0</v>
      </c>
      <c r="CD78" s="40">
        <v>0</v>
      </c>
      <c r="CE78" s="2">
        <v>7</v>
      </c>
      <c r="CF78" s="2">
        <v>0</v>
      </c>
      <c r="CG78" s="2">
        <v>3</v>
      </c>
      <c r="CH78" s="2">
        <v>5</v>
      </c>
      <c r="CI78" s="2">
        <v>3</v>
      </c>
      <c r="CJ78" s="2">
        <v>5</v>
      </c>
      <c r="CK78" s="2">
        <v>2</v>
      </c>
    </row>
    <row r="79" spans="1:99" x14ac:dyDescent="0.15">
      <c r="A79" s="32">
        <f t="shared" si="8"/>
        <v>0</v>
      </c>
      <c r="B79" s="33">
        <f t="array" ref="B79">MODE(IF(Q79:AAN79&lt;&gt;0,Q79:AAN79))</f>
        <v>2</v>
      </c>
      <c r="C79" s="29">
        <f t="shared" si="9"/>
        <v>0.95774647887323938</v>
      </c>
      <c r="D79" s="30">
        <f t="shared" si="10"/>
        <v>3.7777777777777777</v>
      </c>
      <c r="E79" s="64">
        <f t="shared" si="7"/>
        <v>53</v>
      </c>
      <c r="F79" s="64">
        <f t="shared" si="6"/>
        <v>3</v>
      </c>
      <c r="G79" s="64">
        <f t="shared" si="6"/>
        <v>5</v>
      </c>
      <c r="H79" s="64">
        <f t="shared" si="6"/>
        <v>2</v>
      </c>
      <c r="I79" s="64">
        <f t="shared" si="6"/>
        <v>0</v>
      </c>
      <c r="J79" s="64">
        <f t="shared" si="6"/>
        <v>3</v>
      </c>
      <c r="K79" s="64">
        <f t="shared" si="6"/>
        <v>2</v>
      </c>
      <c r="L79" s="64">
        <f t="shared" si="6"/>
        <v>2</v>
      </c>
      <c r="M79" s="64">
        <f t="shared" si="6"/>
        <v>1</v>
      </c>
      <c r="N79" s="64">
        <f t="shared" si="6"/>
        <v>0</v>
      </c>
      <c r="O79" s="64">
        <f t="shared" si="6"/>
        <v>0</v>
      </c>
      <c r="P79" s="24">
        <f>'RETROSPECTIVE Data collection'!A79</f>
        <v>78</v>
      </c>
      <c r="Q79" s="40">
        <v>0</v>
      </c>
      <c r="R79" s="2">
        <v>0</v>
      </c>
      <c r="S79" s="2">
        <v>0</v>
      </c>
      <c r="T79" s="2">
        <v>0</v>
      </c>
      <c r="U79" s="2">
        <v>5</v>
      </c>
      <c r="V79" s="2">
        <v>0</v>
      </c>
      <c r="W79" s="2">
        <v>0</v>
      </c>
      <c r="X79" s="2">
        <v>0</v>
      </c>
      <c r="Y79" s="2">
        <v>3</v>
      </c>
      <c r="Z79" s="40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5</v>
      </c>
      <c r="AG79" s="2">
        <v>0</v>
      </c>
      <c r="AH79" s="40">
        <v>0</v>
      </c>
      <c r="AI79" s="2">
        <v>0</v>
      </c>
      <c r="AJ79" s="2">
        <v>0</v>
      </c>
      <c r="AK79" s="2">
        <v>0</v>
      </c>
      <c r="AL79" s="2">
        <v>1</v>
      </c>
      <c r="AM79" s="2">
        <v>5</v>
      </c>
      <c r="AN79" s="2">
        <v>2</v>
      </c>
      <c r="AO79" s="40">
        <v>0</v>
      </c>
      <c r="AP79" s="2">
        <v>0</v>
      </c>
      <c r="AQ79" s="2">
        <v>0</v>
      </c>
      <c r="AR79" s="2">
        <v>0</v>
      </c>
      <c r="AS79" s="2">
        <v>7</v>
      </c>
      <c r="AT79" s="40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6</v>
      </c>
      <c r="BB79" s="40">
        <v>0</v>
      </c>
      <c r="BC79" s="2">
        <v>0</v>
      </c>
      <c r="BD79" s="2">
        <v>0</v>
      </c>
      <c r="BE79" s="2">
        <v>0</v>
      </c>
      <c r="BF79" s="2">
        <v>0</v>
      </c>
      <c r="BG79" s="2">
        <v>7</v>
      </c>
      <c r="BH79" s="2">
        <v>2</v>
      </c>
      <c r="BI79" s="40">
        <v>2</v>
      </c>
      <c r="BJ79" s="2">
        <v>0</v>
      </c>
      <c r="BK79" s="2">
        <v>0</v>
      </c>
      <c r="BL79" s="2">
        <v>0</v>
      </c>
      <c r="BM79" s="2">
        <v>0</v>
      </c>
      <c r="BN79" s="2">
        <v>6</v>
      </c>
      <c r="BO79" s="40">
        <v>2</v>
      </c>
      <c r="BP79" s="2">
        <v>0</v>
      </c>
      <c r="BQ79" s="2">
        <v>0</v>
      </c>
      <c r="BR79" s="2">
        <v>0</v>
      </c>
      <c r="BS79" s="2">
        <v>0</v>
      </c>
      <c r="BT79" s="40">
        <v>0</v>
      </c>
      <c r="BU79" s="2">
        <v>0</v>
      </c>
      <c r="BV79" s="2">
        <v>0</v>
      </c>
      <c r="BW79" s="40">
        <v>1</v>
      </c>
      <c r="BX79" s="2">
        <v>1</v>
      </c>
      <c r="BY79" s="2">
        <v>0</v>
      </c>
      <c r="BZ79" s="2">
        <v>0</v>
      </c>
      <c r="CA79" s="2">
        <v>0</v>
      </c>
      <c r="CB79" s="40">
        <v>3</v>
      </c>
      <c r="CC79" s="2">
        <v>2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8</v>
      </c>
    </row>
    <row r="80" spans="1:99" x14ac:dyDescent="0.15">
      <c r="A80" s="32">
        <f t="shared" si="8"/>
        <v>3</v>
      </c>
      <c r="B80" s="33">
        <f t="array" ref="B80">MODE(IF(Q80:AAN80&lt;&gt;0,Q80:AAN80))</f>
        <v>3</v>
      </c>
      <c r="C80" s="29">
        <f t="shared" si="9"/>
        <v>4.7619047619047619</v>
      </c>
      <c r="D80" s="30">
        <f t="shared" si="10"/>
        <v>5.6603773584905657</v>
      </c>
      <c r="E80" s="64">
        <f t="shared" si="7"/>
        <v>10</v>
      </c>
      <c r="F80" s="64">
        <f t="shared" si="6"/>
        <v>0</v>
      </c>
      <c r="G80" s="64">
        <f t="shared" si="6"/>
        <v>1</v>
      </c>
      <c r="H80" s="64">
        <f t="shared" si="6"/>
        <v>20</v>
      </c>
      <c r="I80" s="64">
        <f t="shared" si="6"/>
        <v>0</v>
      </c>
      <c r="J80" s="64">
        <f t="shared" si="6"/>
        <v>0</v>
      </c>
      <c r="K80" s="64">
        <f t="shared" si="6"/>
        <v>0</v>
      </c>
      <c r="L80" s="64">
        <f t="shared" si="6"/>
        <v>19</v>
      </c>
      <c r="M80" s="64">
        <f t="shared" si="6"/>
        <v>12</v>
      </c>
      <c r="N80" s="64">
        <f t="shared" si="6"/>
        <v>1</v>
      </c>
      <c r="O80" s="64">
        <f t="shared" si="6"/>
        <v>0</v>
      </c>
      <c r="P80" s="24">
        <f>'RETROSPECTIVE Data collection'!A80</f>
        <v>79</v>
      </c>
      <c r="Q80" s="40">
        <v>7</v>
      </c>
      <c r="R80" s="2">
        <v>8</v>
      </c>
      <c r="S80" s="2">
        <v>0</v>
      </c>
      <c r="T80" s="2">
        <v>8</v>
      </c>
      <c r="U80" s="2">
        <v>0</v>
      </c>
      <c r="V80" s="2">
        <v>7</v>
      </c>
      <c r="W80" s="2">
        <v>3</v>
      </c>
      <c r="X80" s="40">
        <v>8</v>
      </c>
      <c r="Y80" s="2">
        <v>3</v>
      </c>
      <c r="Z80" s="2">
        <v>3</v>
      </c>
      <c r="AA80" s="2">
        <v>0</v>
      </c>
      <c r="AB80" s="2">
        <v>7</v>
      </c>
      <c r="AC80" s="2">
        <v>7</v>
      </c>
      <c r="AD80" s="2">
        <v>8</v>
      </c>
      <c r="AE80" s="2">
        <v>3</v>
      </c>
      <c r="AF80" s="2">
        <v>3</v>
      </c>
      <c r="AG80" s="40">
        <v>8</v>
      </c>
      <c r="AH80" s="2">
        <v>3</v>
      </c>
      <c r="AI80" s="2">
        <v>7</v>
      </c>
      <c r="AJ80" s="2">
        <v>3</v>
      </c>
      <c r="AK80" s="2">
        <v>0</v>
      </c>
      <c r="AL80" s="2">
        <v>7</v>
      </c>
      <c r="AM80" s="2">
        <v>3</v>
      </c>
      <c r="AN80" s="2">
        <v>3</v>
      </c>
      <c r="AO80" s="40">
        <v>3</v>
      </c>
      <c r="AP80" s="2">
        <v>7</v>
      </c>
      <c r="AQ80" s="2">
        <v>3</v>
      </c>
      <c r="AR80" s="2">
        <v>7</v>
      </c>
      <c r="AS80" s="2">
        <v>3</v>
      </c>
      <c r="AT80" s="2">
        <v>3</v>
      </c>
      <c r="AU80" s="2">
        <v>3</v>
      </c>
      <c r="AV80" s="2">
        <v>7</v>
      </c>
      <c r="AW80" s="2">
        <v>3</v>
      </c>
      <c r="AX80" s="40">
        <v>7</v>
      </c>
      <c r="AY80" s="2">
        <v>0</v>
      </c>
      <c r="AZ80" s="2">
        <v>0</v>
      </c>
      <c r="BA80" s="2">
        <v>9</v>
      </c>
      <c r="BB80" s="2">
        <v>0</v>
      </c>
      <c r="BC80" s="2">
        <v>7</v>
      </c>
      <c r="BD80" s="2">
        <v>0</v>
      </c>
      <c r="BE80" s="2">
        <v>8</v>
      </c>
      <c r="BF80" s="2">
        <v>7</v>
      </c>
      <c r="BG80" s="2">
        <v>3</v>
      </c>
      <c r="BH80" s="2">
        <v>7</v>
      </c>
      <c r="BI80" s="40">
        <v>8</v>
      </c>
      <c r="BJ80" s="2">
        <v>0</v>
      </c>
      <c r="BK80" s="2">
        <v>8</v>
      </c>
      <c r="BL80" s="2">
        <v>3</v>
      </c>
      <c r="BM80" s="2">
        <v>7</v>
      </c>
      <c r="BN80" s="2">
        <v>7</v>
      </c>
      <c r="BO80" s="2">
        <v>2</v>
      </c>
      <c r="BP80" s="2">
        <v>7</v>
      </c>
      <c r="BQ80" s="2">
        <v>3</v>
      </c>
      <c r="BR80" s="2">
        <v>8</v>
      </c>
      <c r="BS80" s="40">
        <v>8</v>
      </c>
      <c r="BT80" s="2">
        <v>7</v>
      </c>
      <c r="BU80" s="2">
        <v>8</v>
      </c>
      <c r="BV80" s="2">
        <v>8</v>
      </c>
      <c r="BW80" s="2">
        <v>0</v>
      </c>
      <c r="BX80" s="2">
        <v>7</v>
      </c>
      <c r="BY80" s="2">
        <v>3</v>
      </c>
      <c r="BZ80" s="2">
        <v>7</v>
      </c>
      <c r="CA80" s="2">
        <v>3</v>
      </c>
    </row>
    <row r="81" spans="1:186" x14ac:dyDescent="0.15">
      <c r="A81" s="32">
        <f t="shared" si="8"/>
        <v>0</v>
      </c>
      <c r="B81" s="33">
        <f t="array" ref="B81">MODE(IF(Q81:AAN81&lt;&gt;0,Q81:AAN81))</f>
        <v>8</v>
      </c>
      <c r="C81" s="29">
        <f t="shared" si="9"/>
        <v>2.6375000000000002</v>
      </c>
      <c r="D81" s="30">
        <f t="shared" si="10"/>
        <v>5.8611111111111107</v>
      </c>
      <c r="E81" s="64">
        <f t="shared" si="7"/>
        <v>88</v>
      </c>
      <c r="F81" s="64">
        <f t="shared" si="6"/>
        <v>1</v>
      </c>
      <c r="G81" s="64">
        <f t="shared" si="6"/>
        <v>13</v>
      </c>
      <c r="H81" s="64">
        <f t="shared" si="6"/>
        <v>9</v>
      </c>
      <c r="I81" s="64">
        <f t="shared" si="6"/>
        <v>3</v>
      </c>
      <c r="J81" s="64">
        <f t="shared" si="6"/>
        <v>7</v>
      </c>
      <c r="K81" s="64">
        <f t="shared" si="6"/>
        <v>7</v>
      </c>
      <c r="L81" s="64">
        <f t="shared" si="6"/>
        <v>3</v>
      </c>
      <c r="M81" s="64">
        <f t="shared" si="6"/>
        <v>14</v>
      </c>
      <c r="N81" s="64">
        <f t="shared" si="6"/>
        <v>4</v>
      </c>
      <c r="O81" s="64">
        <f t="shared" si="6"/>
        <v>11</v>
      </c>
      <c r="P81" s="24">
        <f>'RETROSPECTIVE Data collection'!A81</f>
        <v>80</v>
      </c>
      <c r="Q81" s="40">
        <v>8</v>
      </c>
      <c r="R81" s="2">
        <v>0</v>
      </c>
      <c r="S81" s="2">
        <v>0</v>
      </c>
      <c r="T81" s="2">
        <v>8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5</v>
      </c>
      <c r="AA81" s="40">
        <v>0</v>
      </c>
      <c r="AB81" s="2">
        <v>6</v>
      </c>
      <c r="AC81" s="2">
        <v>0</v>
      </c>
      <c r="AD81" s="40">
        <v>10</v>
      </c>
      <c r="AE81" s="2">
        <v>0</v>
      </c>
      <c r="AF81" s="2">
        <v>0</v>
      </c>
      <c r="AG81" s="2">
        <v>0</v>
      </c>
      <c r="AH81" s="2">
        <v>0</v>
      </c>
      <c r="AI81" s="2">
        <v>10</v>
      </c>
      <c r="AJ81" s="40">
        <v>0</v>
      </c>
      <c r="AK81" s="2">
        <v>0</v>
      </c>
      <c r="AL81" s="2">
        <v>0</v>
      </c>
      <c r="AM81" s="2">
        <v>6</v>
      </c>
      <c r="AN81" s="2">
        <v>0</v>
      </c>
      <c r="AO81" s="2">
        <v>0</v>
      </c>
      <c r="AP81" s="2">
        <v>0</v>
      </c>
      <c r="AQ81" s="40">
        <v>0</v>
      </c>
      <c r="AR81" s="2">
        <v>0</v>
      </c>
      <c r="AS81" s="2">
        <v>0</v>
      </c>
      <c r="AT81" s="2">
        <v>0</v>
      </c>
      <c r="AU81" s="2">
        <v>5</v>
      </c>
      <c r="AV81" s="40">
        <v>0</v>
      </c>
      <c r="AW81" s="2">
        <v>0</v>
      </c>
      <c r="AX81" s="2">
        <v>0</v>
      </c>
      <c r="AY81" s="2">
        <v>6</v>
      </c>
      <c r="AZ81" s="2">
        <v>0</v>
      </c>
      <c r="BA81" s="40">
        <v>0</v>
      </c>
      <c r="BB81" s="2">
        <v>6</v>
      </c>
      <c r="BC81" s="2">
        <v>3</v>
      </c>
      <c r="BD81" s="2">
        <v>8</v>
      </c>
      <c r="BE81" s="2">
        <v>2</v>
      </c>
      <c r="BF81" s="2">
        <v>0</v>
      </c>
      <c r="BG81" s="2">
        <v>0</v>
      </c>
      <c r="BH81" s="2">
        <v>3</v>
      </c>
      <c r="BI81" s="2">
        <v>8</v>
      </c>
      <c r="BJ81" s="2">
        <v>3</v>
      </c>
      <c r="BK81" s="40">
        <v>8</v>
      </c>
      <c r="BL81" s="2">
        <v>3</v>
      </c>
      <c r="BM81" s="2">
        <v>3</v>
      </c>
      <c r="BN81" s="2">
        <v>8</v>
      </c>
      <c r="BO81" s="2">
        <v>4</v>
      </c>
      <c r="BP81" s="2">
        <v>0</v>
      </c>
      <c r="BQ81" s="2">
        <v>0</v>
      </c>
      <c r="BR81" s="2">
        <v>9</v>
      </c>
      <c r="BS81" s="2">
        <v>0</v>
      </c>
      <c r="BT81" s="40">
        <v>0</v>
      </c>
      <c r="BU81" s="2">
        <v>0</v>
      </c>
      <c r="BV81" s="2">
        <v>0</v>
      </c>
      <c r="BW81" s="2">
        <v>0</v>
      </c>
      <c r="BX81" s="2">
        <v>0</v>
      </c>
      <c r="BY81" s="2">
        <v>3</v>
      </c>
      <c r="BZ81" s="40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40">
        <v>0</v>
      </c>
      <c r="CG81" s="2">
        <v>10</v>
      </c>
      <c r="CH81" s="2">
        <v>0</v>
      </c>
      <c r="CI81" s="2">
        <v>0</v>
      </c>
      <c r="CJ81" s="2">
        <v>10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s="2">
        <v>7</v>
      </c>
      <c r="CR81" s="2">
        <v>0</v>
      </c>
      <c r="CS81" s="40">
        <v>0</v>
      </c>
      <c r="CT81" s="2">
        <v>0</v>
      </c>
      <c r="CU81" s="2">
        <v>4</v>
      </c>
      <c r="CV81" s="2">
        <v>0</v>
      </c>
      <c r="CW81" s="2">
        <v>10</v>
      </c>
      <c r="CX81" s="2">
        <v>8</v>
      </c>
      <c r="CY81" s="2">
        <v>0</v>
      </c>
      <c r="CZ81" s="2">
        <v>7</v>
      </c>
      <c r="DA81" s="2">
        <v>0</v>
      </c>
      <c r="DB81" s="40">
        <v>0</v>
      </c>
      <c r="DC81" s="2">
        <v>0</v>
      </c>
      <c r="DD81" s="2">
        <v>0</v>
      </c>
      <c r="DE81" s="2">
        <v>8</v>
      </c>
      <c r="DF81" s="2">
        <v>5</v>
      </c>
      <c r="DG81" s="2">
        <v>6</v>
      </c>
      <c r="DH81" s="2">
        <v>9</v>
      </c>
      <c r="DI81" s="2">
        <v>10</v>
      </c>
      <c r="DJ81" s="2">
        <v>10</v>
      </c>
      <c r="DK81" s="2">
        <v>10</v>
      </c>
      <c r="DL81" s="40">
        <v>8</v>
      </c>
      <c r="DM81" s="2">
        <v>8</v>
      </c>
      <c r="DN81" s="2">
        <v>2</v>
      </c>
      <c r="DO81" s="2">
        <v>2</v>
      </c>
      <c r="DP81" s="2">
        <v>2</v>
      </c>
      <c r="DQ81" s="2">
        <v>10</v>
      </c>
      <c r="DR81" s="2">
        <v>2</v>
      </c>
      <c r="DS81" s="40">
        <v>2</v>
      </c>
      <c r="DT81" s="2">
        <v>5</v>
      </c>
      <c r="DU81" s="2">
        <v>0</v>
      </c>
      <c r="DV81" s="2">
        <v>2</v>
      </c>
      <c r="DW81" s="2">
        <v>2</v>
      </c>
      <c r="DX81" s="2">
        <v>2</v>
      </c>
      <c r="DY81" s="2">
        <v>2</v>
      </c>
      <c r="DZ81" s="2">
        <v>3</v>
      </c>
      <c r="EA81" s="2">
        <v>3</v>
      </c>
      <c r="EB81" s="2">
        <v>5</v>
      </c>
      <c r="EC81" s="40">
        <v>0</v>
      </c>
      <c r="ED81" s="2">
        <v>5</v>
      </c>
      <c r="EE81" s="2">
        <v>2</v>
      </c>
      <c r="EF81" s="2">
        <v>6</v>
      </c>
      <c r="EG81" s="2">
        <v>0</v>
      </c>
      <c r="EH81" s="2">
        <v>6</v>
      </c>
      <c r="EI81" s="2">
        <v>0</v>
      </c>
      <c r="EJ81" s="2">
        <v>0</v>
      </c>
      <c r="EK81" s="2">
        <v>8</v>
      </c>
      <c r="EL81" s="2">
        <v>0</v>
      </c>
      <c r="EM81" s="2">
        <v>0</v>
      </c>
      <c r="EN81" s="2">
        <v>7</v>
      </c>
      <c r="EO81" s="2">
        <v>9</v>
      </c>
      <c r="EP81" s="40">
        <v>0</v>
      </c>
      <c r="EQ81" s="2">
        <v>0</v>
      </c>
      <c r="ER81" s="2">
        <v>10</v>
      </c>
      <c r="ES81" s="2">
        <v>0</v>
      </c>
      <c r="ET81" s="2">
        <v>0</v>
      </c>
      <c r="EU81" s="2">
        <v>0</v>
      </c>
      <c r="EV81" s="2">
        <v>0</v>
      </c>
      <c r="EW81" s="2">
        <v>8</v>
      </c>
      <c r="EX81" s="2">
        <v>0</v>
      </c>
      <c r="EY81" s="2">
        <v>2</v>
      </c>
      <c r="EZ81" s="2">
        <v>5</v>
      </c>
      <c r="FA81" s="40">
        <v>0</v>
      </c>
      <c r="FB81" s="2">
        <v>0</v>
      </c>
      <c r="FC81" s="2">
        <v>10</v>
      </c>
      <c r="FD81" s="2">
        <v>0</v>
      </c>
      <c r="FE81" s="2">
        <v>0</v>
      </c>
      <c r="FF81" s="2">
        <v>0</v>
      </c>
      <c r="FG81" s="2">
        <v>4</v>
      </c>
      <c r="FH81" s="2">
        <v>8</v>
      </c>
      <c r="FI81" s="2">
        <v>0</v>
      </c>
      <c r="FJ81" s="40">
        <v>8</v>
      </c>
      <c r="FK81" s="2">
        <v>0</v>
      </c>
      <c r="FL81" s="2">
        <v>0</v>
      </c>
      <c r="FM81" s="2">
        <v>2</v>
      </c>
      <c r="FN81" s="2">
        <v>0</v>
      </c>
      <c r="FO81" s="2">
        <v>9</v>
      </c>
      <c r="FP81" s="2">
        <v>0</v>
      </c>
      <c r="FQ81" s="2">
        <v>0</v>
      </c>
      <c r="FR81" s="2">
        <v>0</v>
      </c>
      <c r="FS81" s="2">
        <v>0</v>
      </c>
      <c r="FT81" s="2">
        <v>3</v>
      </c>
    </row>
    <row r="82" spans="1:186" x14ac:dyDescent="0.15">
      <c r="A82" s="32">
        <f t="shared" si="8"/>
        <v>0</v>
      </c>
      <c r="B82" s="33">
        <f t="array" ref="B82">MODE(IF(Q82:AAN82&lt;&gt;0,Q82:AAN82))</f>
        <v>8</v>
      </c>
      <c r="C82" s="29">
        <f t="shared" si="9"/>
        <v>2.9622641509433962</v>
      </c>
      <c r="D82" s="30">
        <f t="shared" si="10"/>
        <v>6.0384615384615383</v>
      </c>
      <c r="E82" s="64">
        <f t="shared" si="7"/>
        <v>27</v>
      </c>
      <c r="F82" s="64">
        <f t="shared" si="6"/>
        <v>0</v>
      </c>
      <c r="G82" s="64">
        <f t="shared" si="6"/>
        <v>3</v>
      </c>
      <c r="H82" s="64">
        <f t="shared" si="6"/>
        <v>4</v>
      </c>
      <c r="I82" s="64">
        <f t="shared" si="6"/>
        <v>2</v>
      </c>
      <c r="J82" s="64">
        <f t="shared" si="6"/>
        <v>1</v>
      </c>
      <c r="K82" s="64">
        <f t="shared" si="6"/>
        <v>1</v>
      </c>
      <c r="L82" s="64">
        <f t="shared" si="6"/>
        <v>4</v>
      </c>
      <c r="M82" s="64">
        <f t="shared" si="6"/>
        <v>8</v>
      </c>
      <c r="N82" s="64">
        <f t="shared" si="6"/>
        <v>2</v>
      </c>
      <c r="O82" s="64">
        <f t="shared" si="6"/>
        <v>1</v>
      </c>
      <c r="P82" s="24">
        <f>'RETROSPECTIVE Data collection'!A82</f>
        <v>81</v>
      </c>
      <c r="Q82" s="40">
        <v>8</v>
      </c>
      <c r="R82" s="2">
        <v>0</v>
      </c>
      <c r="S82" s="2">
        <v>8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9</v>
      </c>
      <c r="Z82" s="40">
        <v>8</v>
      </c>
      <c r="AA82" s="2">
        <v>8</v>
      </c>
      <c r="AB82" s="2">
        <v>0</v>
      </c>
      <c r="AC82" s="2">
        <v>8</v>
      </c>
      <c r="AD82" s="2">
        <v>0</v>
      </c>
      <c r="AE82" s="2">
        <v>8</v>
      </c>
      <c r="AF82" s="2">
        <v>0</v>
      </c>
      <c r="AG82" s="2">
        <v>7</v>
      </c>
      <c r="AH82" s="2">
        <v>0</v>
      </c>
      <c r="AI82" s="2">
        <v>2</v>
      </c>
      <c r="AJ82" s="40">
        <v>10</v>
      </c>
      <c r="AK82" s="2">
        <v>6</v>
      </c>
      <c r="AL82" s="2">
        <v>0</v>
      </c>
      <c r="AM82" s="2">
        <v>9</v>
      </c>
      <c r="AN82" s="2">
        <v>0</v>
      </c>
      <c r="AO82" s="2">
        <v>0</v>
      </c>
      <c r="AP82" s="2">
        <v>8</v>
      </c>
      <c r="AQ82" s="2">
        <v>4</v>
      </c>
      <c r="AR82" s="40">
        <v>7</v>
      </c>
      <c r="AS82" s="2">
        <v>3</v>
      </c>
      <c r="AT82" s="2">
        <v>3</v>
      </c>
      <c r="AU82" s="2">
        <v>5</v>
      </c>
      <c r="AV82" s="2">
        <v>3</v>
      </c>
      <c r="AW82" s="2">
        <v>8</v>
      </c>
      <c r="AX82" s="2">
        <v>3</v>
      </c>
      <c r="AY82" s="2">
        <v>0</v>
      </c>
      <c r="AZ82" s="40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40">
        <v>0</v>
      </c>
      <c r="BH82" s="2">
        <v>7</v>
      </c>
      <c r="BI82" s="2">
        <v>0</v>
      </c>
      <c r="BJ82" s="2">
        <v>0</v>
      </c>
      <c r="BK82" s="2">
        <v>0</v>
      </c>
      <c r="BL82" s="2">
        <v>2</v>
      </c>
      <c r="BM82" s="40">
        <v>0</v>
      </c>
      <c r="BN82" s="2">
        <v>0</v>
      </c>
      <c r="BO82" s="2">
        <v>4</v>
      </c>
      <c r="BP82" s="2">
        <v>0</v>
      </c>
      <c r="BQ82" s="2">
        <v>2</v>
      </c>
    </row>
    <row r="83" spans="1:186" x14ac:dyDescent="0.15">
      <c r="A83" s="32">
        <f t="shared" si="8"/>
        <v>0</v>
      </c>
      <c r="B83" s="33">
        <f t="array" ref="B83">MODE(IF(Q83:AAN83&lt;&gt;0,Q83:AAN83))</f>
        <v>8</v>
      </c>
      <c r="C83" s="29">
        <f t="shared" si="9"/>
        <v>1.2647058823529411</v>
      </c>
      <c r="D83" s="30">
        <f t="shared" si="10"/>
        <v>5.5128205128205128</v>
      </c>
      <c r="E83" s="64">
        <f t="shared" si="7"/>
        <v>131</v>
      </c>
      <c r="F83" s="64">
        <f t="shared" si="6"/>
        <v>1</v>
      </c>
      <c r="G83" s="64">
        <f t="shared" si="6"/>
        <v>4</v>
      </c>
      <c r="H83" s="64">
        <f t="shared" si="6"/>
        <v>10</v>
      </c>
      <c r="I83" s="64">
        <f t="shared" si="6"/>
        <v>1</v>
      </c>
      <c r="J83" s="64">
        <f t="shared" si="6"/>
        <v>3</v>
      </c>
      <c r="K83" s="64">
        <f t="shared" si="6"/>
        <v>0</v>
      </c>
      <c r="L83" s="64">
        <f t="shared" si="6"/>
        <v>3</v>
      </c>
      <c r="M83" s="64">
        <f t="shared" si="6"/>
        <v>17</v>
      </c>
      <c r="N83" s="64">
        <f t="shared" si="6"/>
        <v>0</v>
      </c>
      <c r="O83" s="64">
        <f t="shared" si="6"/>
        <v>0</v>
      </c>
      <c r="P83" s="24">
        <f>'RETROSPECTIVE Data collection'!A83</f>
        <v>82</v>
      </c>
      <c r="Q83" s="40">
        <v>8</v>
      </c>
      <c r="R83" s="2">
        <v>0</v>
      </c>
      <c r="S83" s="2">
        <v>8</v>
      </c>
      <c r="T83" s="2">
        <v>0</v>
      </c>
      <c r="U83" s="40">
        <v>0</v>
      </c>
      <c r="V83" s="2">
        <v>8</v>
      </c>
      <c r="W83" s="2">
        <v>0</v>
      </c>
      <c r="X83" s="2">
        <v>7</v>
      </c>
      <c r="Y83" s="2">
        <v>8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40">
        <v>0</v>
      </c>
      <c r="AG83" s="2">
        <v>8</v>
      </c>
      <c r="AH83" s="2">
        <v>0</v>
      </c>
      <c r="AI83" s="2">
        <v>0</v>
      </c>
      <c r="AJ83" s="2">
        <v>0</v>
      </c>
      <c r="AK83" s="2">
        <v>8</v>
      </c>
      <c r="AL83" s="2">
        <v>0</v>
      </c>
      <c r="AM83" s="2">
        <v>0</v>
      </c>
      <c r="AN83" s="2">
        <v>0</v>
      </c>
      <c r="AO83" s="2">
        <v>0</v>
      </c>
      <c r="AP83" s="2">
        <v>8</v>
      </c>
      <c r="AQ83" s="2">
        <v>3</v>
      </c>
      <c r="AR83" s="40">
        <v>8</v>
      </c>
      <c r="AS83" s="2">
        <v>3</v>
      </c>
      <c r="AT83" s="2">
        <v>3</v>
      </c>
      <c r="AU83" s="2">
        <v>8</v>
      </c>
      <c r="AV83" s="2">
        <v>0</v>
      </c>
      <c r="AW83" s="2">
        <v>0</v>
      </c>
      <c r="AX83" s="2">
        <v>0</v>
      </c>
      <c r="AY83" s="2">
        <v>8</v>
      </c>
      <c r="AZ83" s="2">
        <v>3</v>
      </c>
      <c r="BA83" s="40">
        <v>2</v>
      </c>
      <c r="BB83" s="2">
        <v>8</v>
      </c>
      <c r="BC83" s="2">
        <v>3</v>
      </c>
      <c r="BD83" s="2">
        <v>0</v>
      </c>
      <c r="BE83" s="2">
        <v>0</v>
      </c>
      <c r="BF83" s="2">
        <v>0</v>
      </c>
      <c r="BG83" s="2">
        <v>0</v>
      </c>
      <c r="BH83" s="40">
        <v>0</v>
      </c>
      <c r="BI83" s="2">
        <v>8</v>
      </c>
      <c r="BJ83" s="2">
        <v>0</v>
      </c>
      <c r="BK83" s="2">
        <v>0</v>
      </c>
      <c r="BL83" s="2">
        <v>5</v>
      </c>
      <c r="BM83" s="2">
        <v>0</v>
      </c>
      <c r="BN83" s="2">
        <v>0</v>
      </c>
      <c r="BO83" s="2">
        <v>0</v>
      </c>
      <c r="BP83" s="2">
        <v>0</v>
      </c>
      <c r="BQ83" s="2">
        <v>8</v>
      </c>
      <c r="BR83" s="2">
        <v>0</v>
      </c>
      <c r="BS83" s="40">
        <v>0</v>
      </c>
      <c r="BT83" s="2">
        <v>8</v>
      </c>
      <c r="BU83" s="2">
        <v>0</v>
      </c>
      <c r="BV83" s="2">
        <v>0</v>
      </c>
      <c r="BW83" s="2">
        <v>8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8</v>
      </c>
      <c r="CD83" s="40">
        <v>0</v>
      </c>
      <c r="CE83" s="2">
        <v>8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40">
        <v>0</v>
      </c>
      <c r="CN83" s="2">
        <v>0</v>
      </c>
      <c r="CO83" s="2">
        <v>0</v>
      </c>
      <c r="CP83" s="2">
        <v>0</v>
      </c>
      <c r="CQ83" s="2">
        <v>0</v>
      </c>
      <c r="CR83" s="2">
        <v>7</v>
      </c>
      <c r="CS83" s="40">
        <v>3</v>
      </c>
      <c r="CT83" s="2">
        <v>7</v>
      </c>
      <c r="CU83" s="2">
        <v>3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4</v>
      </c>
      <c r="DB83" s="2">
        <v>0</v>
      </c>
      <c r="DC83" s="2">
        <v>0</v>
      </c>
      <c r="DD83" s="40">
        <v>0</v>
      </c>
      <c r="DE83" s="2">
        <v>0</v>
      </c>
      <c r="DF83" s="2">
        <v>0</v>
      </c>
      <c r="DG83" s="2">
        <v>0</v>
      </c>
      <c r="DH83" s="2">
        <v>0</v>
      </c>
      <c r="DI83" s="40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40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40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40">
        <v>0</v>
      </c>
      <c r="EC83" s="2">
        <v>0</v>
      </c>
      <c r="ED83" s="2">
        <v>0</v>
      </c>
      <c r="EE83" s="2">
        <v>0</v>
      </c>
      <c r="EF83" s="2">
        <v>0</v>
      </c>
      <c r="EG83" s="40">
        <v>0</v>
      </c>
      <c r="EH83" s="2">
        <v>0</v>
      </c>
      <c r="EI83" s="2">
        <v>0</v>
      </c>
      <c r="EJ83" s="2">
        <v>0</v>
      </c>
      <c r="EK83" s="2">
        <v>0</v>
      </c>
      <c r="EL83" s="2">
        <v>3</v>
      </c>
      <c r="EM83" s="2">
        <v>0</v>
      </c>
      <c r="EN83" s="40">
        <v>0</v>
      </c>
      <c r="EO83" s="2">
        <v>0</v>
      </c>
      <c r="EP83" s="2">
        <v>0</v>
      </c>
      <c r="EQ83" s="2">
        <v>0</v>
      </c>
      <c r="ER83" s="2">
        <v>0</v>
      </c>
      <c r="ES83" s="2">
        <v>5</v>
      </c>
      <c r="ET83" s="2">
        <v>2</v>
      </c>
      <c r="EU83" s="40">
        <v>0</v>
      </c>
      <c r="EV83" s="2">
        <v>0</v>
      </c>
      <c r="EW83" s="2">
        <v>0</v>
      </c>
      <c r="EX83" s="2">
        <v>0</v>
      </c>
      <c r="EY83" s="2">
        <v>0</v>
      </c>
      <c r="EZ83" s="2">
        <v>3</v>
      </c>
      <c r="FA83" s="40">
        <v>0</v>
      </c>
      <c r="FB83" s="2">
        <v>0</v>
      </c>
      <c r="FC83" s="2">
        <v>0</v>
      </c>
      <c r="FD83" s="2">
        <v>0</v>
      </c>
      <c r="FE83" s="2">
        <v>5</v>
      </c>
      <c r="FF83" s="2">
        <v>2</v>
      </c>
      <c r="FG83" s="40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40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2</v>
      </c>
      <c r="FT83" s="2">
        <v>0</v>
      </c>
      <c r="FU83" s="40">
        <v>0</v>
      </c>
      <c r="FV83" s="2">
        <v>0</v>
      </c>
      <c r="FW83" s="2">
        <v>0</v>
      </c>
      <c r="FX83" s="2">
        <v>0</v>
      </c>
      <c r="FY83" s="2">
        <v>3</v>
      </c>
      <c r="FZ83" s="2">
        <v>1</v>
      </c>
      <c r="GA83" s="40">
        <v>0</v>
      </c>
      <c r="GB83" s="2">
        <v>0</v>
      </c>
      <c r="GC83" s="2">
        <v>0</v>
      </c>
      <c r="GD83" s="2">
        <v>0</v>
      </c>
    </row>
    <row r="84" spans="1:186" x14ac:dyDescent="0.15">
      <c r="A84" s="32">
        <f t="shared" si="8"/>
        <v>0</v>
      </c>
      <c r="B84" s="33">
        <f t="array" ref="B84">MODE(IF(Q84:AAN84&lt;&gt;0,Q84:AAN84))</f>
        <v>8</v>
      </c>
      <c r="C84" s="29">
        <f t="shared" si="9"/>
        <v>4.4328358208955221</v>
      </c>
      <c r="D84" s="30">
        <f t="shared" si="10"/>
        <v>7.0714285714285712</v>
      </c>
      <c r="E84" s="64">
        <f t="shared" si="7"/>
        <v>25</v>
      </c>
      <c r="F84" s="64">
        <f t="shared" si="6"/>
        <v>1</v>
      </c>
      <c r="G84" s="64">
        <f t="shared" si="6"/>
        <v>2</v>
      </c>
      <c r="H84" s="64">
        <f t="shared" si="6"/>
        <v>2</v>
      </c>
      <c r="I84" s="64">
        <f t="shared" si="6"/>
        <v>1</v>
      </c>
      <c r="J84" s="64">
        <f t="shared" si="6"/>
        <v>2</v>
      </c>
      <c r="K84" s="64">
        <f t="shared" si="6"/>
        <v>1</v>
      </c>
      <c r="L84" s="64">
        <f t="shared" si="6"/>
        <v>6</v>
      </c>
      <c r="M84" s="64">
        <f t="shared" si="6"/>
        <v>19</v>
      </c>
      <c r="N84" s="64">
        <f t="shared" si="6"/>
        <v>8</v>
      </c>
      <c r="O84" s="64">
        <f t="shared" si="6"/>
        <v>0</v>
      </c>
      <c r="P84" s="24">
        <f>'RETROSPECTIVE Data collection'!A84</f>
        <v>83</v>
      </c>
      <c r="Q84" s="40">
        <v>0</v>
      </c>
      <c r="R84" s="2">
        <v>0</v>
      </c>
      <c r="S84" s="2">
        <v>3</v>
      </c>
      <c r="T84" s="2">
        <v>9</v>
      </c>
      <c r="U84" s="2">
        <v>9</v>
      </c>
      <c r="V84" s="2">
        <v>7</v>
      </c>
      <c r="W84" s="2">
        <v>8</v>
      </c>
      <c r="X84" s="2">
        <v>8</v>
      </c>
      <c r="Y84" s="2">
        <v>5</v>
      </c>
      <c r="Z84" s="2">
        <v>8</v>
      </c>
      <c r="AA84" s="2">
        <v>7</v>
      </c>
      <c r="AB84" s="2">
        <v>4</v>
      </c>
      <c r="AC84" s="2">
        <v>6</v>
      </c>
      <c r="AD84" s="2">
        <v>0</v>
      </c>
      <c r="AE84" s="40">
        <v>0</v>
      </c>
      <c r="AF84" s="2">
        <v>9</v>
      </c>
      <c r="AG84" s="2">
        <v>0</v>
      </c>
      <c r="AH84" s="2">
        <v>0</v>
      </c>
      <c r="AI84" s="2">
        <v>8</v>
      </c>
      <c r="AJ84" s="2">
        <v>3</v>
      </c>
      <c r="AK84" s="2">
        <v>1</v>
      </c>
      <c r="AL84" s="2">
        <v>0</v>
      </c>
      <c r="AM84" s="2">
        <v>9</v>
      </c>
      <c r="AN84" s="2">
        <v>0</v>
      </c>
      <c r="AO84" s="2">
        <v>8</v>
      </c>
      <c r="AP84" s="40">
        <v>7</v>
      </c>
      <c r="AQ84" s="2">
        <v>7</v>
      </c>
      <c r="AR84" s="2">
        <v>8</v>
      </c>
      <c r="AS84" s="2">
        <v>8</v>
      </c>
      <c r="AT84" s="2">
        <v>9</v>
      </c>
      <c r="AU84" s="2">
        <v>7</v>
      </c>
      <c r="AV84" s="40">
        <v>7</v>
      </c>
      <c r="AW84" s="2">
        <v>8</v>
      </c>
      <c r="AX84" s="2">
        <v>0</v>
      </c>
      <c r="AY84" s="2">
        <v>8</v>
      </c>
      <c r="AZ84" s="2">
        <v>0</v>
      </c>
      <c r="BA84" s="2">
        <v>8</v>
      </c>
      <c r="BB84" s="40">
        <v>8</v>
      </c>
      <c r="BC84" s="2">
        <v>0</v>
      </c>
      <c r="BD84" s="2">
        <v>8</v>
      </c>
      <c r="BE84" s="2">
        <v>0</v>
      </c>
      <c r="BF84" s="2">
        <v>5</v>
      </c>
      <c r="BG84" s="2">
        <v>0</v>
      </c>
      <c r="BH84" s="2">
        <v>9</v>
      </c>
      <c r="BI84" s="2">
        <v>0</v>
      </c>
      <c r="BJ84" s="2">
        <v>8</v>
      </c>
      <c r="BK84" s="40">
        <v>8</v>
      </c>
      <c r="BL84" s="2">
        <v>0</v>
      </c>
      <c r="BM84" s="2">
        <v>8</v>
      </c>
      <c r="BN84" s="2">
        <v>2</v>
      </c>
      <c r="BO84" s="2">
        <v>8</v>
      </c>
      <c r="BP84" s="2">
        <v>8</v>
      </c>
      <c r="BQ84" s="2">
        <v>2</v>
      </c>
      <c r="BR84" s="2">
        <v>0</v>
      </c>
      <c r="BS84" s="2">
        <v>8</v>
      </c>
      <c r="BT84" s="2">
        <v>0</v>
      </c>
      <c r="BU84" s="40">
        <v>0</v>
      </c>
      <c r="BV84" s="2">
        <v>0</v>
      </c>
      <c r="BW84" s="2">
        <v>8</v>
      </c>
      <c r="BX84" s="2">
        <v>0</v>
      </c>
      <c r="BY84" s="2">
        <v>0</v>
      </c>
      <c r="BZ84" s="2">
        <v>9</v>
      </c>
      <c r="CA84" s="2">
        <v>0</v>
      </c>
      <c r="CB84" s="2">
        <v>0</v>
      </c>
      <c r="CC84" s="2">
        <v>9</v>
      </c>
      <c r="CD84" s="2">
        <v>0</v>
      </c>
      <c r="CE84" s="2">
        <v>0</v>
      </c>
      <c r="CF84" s="38"/>
    </row>
    <row r="85" spans="1:186" x14ac:dyDescent="0.15">
      <c r="A85" s="32">
        <f t="shared" si="8"/>
        <v>0</v>
      </c>
      <c r="B85" s="33">
        <f t="array" ref="B85">MODE(IF(Q85:AAN85&lt;&gt;0,Q85:AAN85))</f>
        <v>5</v>
      </c>
      <c r="C85" s="29">
        <f t="shared" si="9"/>
        <v>3.0891089108910892</v>
      </c>
      <c r="D85" s="30">
        <f t="shared" si="10"/>
        <v>6.117647058823529</v>
      </c>
      <c r="E85" s="64">
        <f t="shared" si="7"/>
        <v>50</v>
      </c>
      <c r="F85" s="64">
        <f t="shared" si="6"/>
        <v>0</v>
      </c>
      <c r="G85" s="64">
        <f t="shared" si="6"/>
        <v>3</v>
      </c>
      <c r="H85" s="64">
        <f t="shared" si="6"/>
        <v>5</v>
      </c>
      <c r="I85" s="64">
        <f t="shared" si="6"/>
        <v>1</v>
      </c>
      <c r="J85" s="64">
        <f t="shared" si="6"/>
        <v>11</v>
      </c>
      <c r="K85" s="64">
        <f t="shared" si="6"/>
        <v>8</v>
      </c>
      <c r="L85" s="64">
        <f t="shared" ref="F85:O111" si="11">COUNTIF($Q85:$IX85,L$1)</f>
        <v>9</v>
      </c>
      <c r="M85" s="64">
        <f t="shared" si="11"/>
        <v>8</v>
      </c>
      <c r="N85" s="64">
        <f t="shared" si="11"/>
        <v>3</v>
      </c>
      <c r="O85" s="64">
        <f t="shared" si="11"/>
        <v>3</v>
      </c>
      <c r="P85" s="24">
        <f>'RETROSPECTIVE Data collection'!A85</f>
        <v>84</v>
      </c>
      <c r="Q85" s="40">
        <v>0</v>
      </c>
      <c r="R85" s="2">
        <v>8</v>
      </c>
      <c r="S85" s="2">
        <v>0</v>
      </c>
      <c r="T85" s="2">
        <v>0</v>
      </c>
      <c r="U85" s="2">
        <v>3</v>
      </c>
      <c r="V85" s="2">
        <v>0</v>
      </c>
      <c r="W85" s="2">
        <v>5</v>
      </c>
      <c r="X85" s="2">
        <v>0</v>
      </c>
      <c r="Y85" s="2">
        <v>5</v>
      </c>
      <c r="Z85" s="2">
        <v>0</v>
      </c>
      <c r="AA85" s="40">
        <v>0</v>
      </c>
      <c r="AB85" s="2">
        <v>5</v>
      </c>
      <c r="AC85" s="2">
        <v>3</v>
      </c>
      <c r="AD85" s="2">
        <v>3</v>
      </c>
      <c r="AE85" s="2">
        <v>6</v>
      </c>
      <c r="AF85" s="2">
        <v>0</v>
      </c>
      <c r="AG85" s="40">
        <v>6</v>
      </c>
      <c r="AH85" s="2">
        <v>0</v>
      </c>
      <c r="AI85" s="2">
        <v>0</v>
      </c>
      <c r="AJ85" s="2">
        <v>7</v>
      </c>
      <c r="AK85" s="2">
        <v>0</v>
      </c>
      <c r="AL85" s="40">
        <v>0</v>
      </c>
      <c r="AM85" s="2">
        <v>7</v>
      </c>
      <c r="AN85" s="2">
        <v>6</v>
      </c>
      <c r="AO85" s="2">
        <v>0</v>
      </c>
      <c r="AP85" s="2">
        <v>0</v>
      </c>
      <c r="AQ85" s="2">
        <v>0</v>
      </c>
      <c r="AR85" s="2">
        <v>6</v>
      </c>
      <c r="AS85" s="2">
        <v>0</v>
      </c>
      <c r="AT85" s="45">
        <v>6</v>
      </c>
      <c r="AU85" s="2">
        <v>2</v>
      </c>
      <c r="AV85" s="40">
        <v>7</v>
      </c>
      <c r="AW85" s="2">
        <v>0</v>
      </c>
      <c r="AX85" s="2">
        <v>6</v>
      </c>
      <c r="AY85" s="2">
        <v>6</v>
      </c>
      <c r="AZ85" s="2">
        <v>0</v>
      </c>
      <c r="BA85" s="40">
        <v>0</v>
      </c>
      <c r="BB85" s="2">
        <v>7</v>
      </c>
      <c r="BC85" s="2">
        <v>0</v>
      </c>
      <c r="BD85" s="2">
        <v>4</v>
      </c>
      <c r="BE85" s="2">
        <v>5</v>
      </c>
      <c r="BF85" s="2">
        <v>7</v>
      </c>
      <c r="BG85" s="40">
        <v>7</v>
      </c>
      <c r="BH85" s="2">
        <v>8</v>
      </c>
      <c r="BI85" s="2">
        <v>0</v>
      </c>
      <c r="BJ85" s="2">
        <v>0</v>
      </c>
      <c r="BK85" s="2">
        <v>10</v>
      </c>
      <c r="BL85" s="2">
        <v>3</v>
      </c>
      <c r="BM85" s="2">
        <v>3</v>
      </c>
      <c r="BN85" s="2">
        <v>9</v>
      </c>
      <c r="BO85" s="2">
        <v>0</v>
      </c>
      <c r="BP85" s="40">
        <v>0</v>
      </c>
      <c r="BQ85" s="2">
        <v>8</v>
      </c>
      <c r="BR85" s="2">
        <v>0</v>
      </c>
      <c r="BS85" s="2">
        <v>9</v>
      </c>
      <c r="BT85" s="2">
        <v>0</v>
      </c>
      <c r="BU85" s="2">
        <v>0</v>
      </c>
      <c r="BV85" s="2">
        <v>5</v>
      </c>
      <c r="BW85" s="2">
        <v>0</v>
      </c>
      <c r="BX85" s="2">
        <v>5</v>
      </c>
      <c r="BY85" s="2">
        <v>0</v>
      </c>
      <c r="BZ85" s="2">
        <v>5</v>
      </c>
      <c r="CA85" s="2">
        <v>0</v>
      </c>
      <c r="CB85" s="40">
        <v>0</v>
      </c>
      <c r="CC85" s="2">
        <v>0</v>
      </c>
      <c r="CD85" s="2">
        <v>5</v>
      </c>
      <c r="CE85" s="2">
        <v>0</v>
      </c>
      <c r="CF85" s="2">
        <v>0</v>
      </c>
      <c r="CG85" s="2">
        <v>8</v>
      </c>
      <c r="CH85" s="2">
        <v>0</v>
      </c>
      <c r="CI85" s="2">
        <v>8</v>
      </c>
      <c r="CJ85" s="2">
        <v>0</v>
      </c>
      <c r="CK85" s="40">
        <v>6</v>
      </c>
      <c r="CL85" s="2">
        <v>0</v>
      </c>
      <c r="CM85" s="2">
        <v>0</v>
      </c>
      <c r="CN85" s="2">
        <v>0</v>
      </c>
      <c r="CO85" s="2">
        <v>8</v>
      </c>
      <c r="CP85" s="2">
        <v>2</v>
      </c>
      <c r="CQ85" s="2">
        <v>0</v>
      </c>
      <c r="CR85" s="2">
        <v>10</v>
      </c>
      <c r="CS85" s="2">
        <v>2</v>
      </c>
      <c r="CT85" s="2">
        <v>0</v>
      </c>
      <c r="CU85" s="2">
        <v>8</v>
      </c>
      <c r="CV85" s="2">
        <v>0</v>
      </c>
      <c r="CW85" s="40">
        <v>8</v>
      </c>
      <c r="CX85" s="2">
        <v>0</v>
      </c>
      <c r="CY85" s="2">
        <v>10</v>
      </c>
      <c r="CZ85" s="2">
        <v>7</v>
      </c>
      <c r="DA85" s="2">
        <v>9</v>
      </c>
      <c r="DB85" s="2">
        <v>7</v>
      </c>
      <c r="DC85" s="2">
        <v>0</v>
      </c>
      <c r="DD85" s="40">
        <v>0</v>
      </c>
      <c r="DE85" s="2">
        <v>0</v>
      </c>
      <c r="DF85" s="2">
        <v>5</v>
      </c>
      <c r="DG85" s="2">
        <v>5</v>
      </c>
      <c r="DH85" s="2">
        <v>0</v>
      </c>
      <c r="DI85" s="2">
        <v>0</v>
      </c>
      <c r="DJ85" s="2">
        <v>5</v>
      </c>
      <c r="DK85" s="2">
        <v>0</v>
      </c>
      <c r="DL85" s="2">
        <v>7</v>
      </c>
      <c r="DM85" s="2">
        <v>0</v>
      </c>
    </row>
    <row r="86" spans="1:186" x14ac:dyDescent="0.15">
      <c r="A86" s="32">
        <f t="shared" si="8"/>
        <v>8</v>
      </c>
      <c r="B86" s="33">
        <f t="array" ref="B86">MODE(IF(Q86:AAN86&lt;&gt;0,Q86:AAN86))</f>
        <v>8</v>
      </c>
      <c r="C86" s="29">
        <f t="shared" si="9"/>
        <v>5.132352941176471</v>
      </c>
      <c r="D86" s="30">
        <f t="shared" si="10"/>
        <v>5.8166666666666664</v>
      </c>
      <c r="E86" s="64">
        <f t="shared" si="7"/>
        <v>8</v>
      </c>
      <c r="F86" s="64">
        <f t="shared" si="11"/>
        <v>1</v>
      </c>
      <c r="G86" s="64">
        <f t="shared" si="11"/>
        <v>4</v>
      </c>
      <c r="H86" s="64">
        <f t="shared" si="11"/>
        <v>15</v>
      </c>
      <c r="I86" s="64">
        <f t="shared" si="11"/>
        <v>4</v>
      </c>
      <c r="J86" s="64">
        <f t="shared" si="11"/>
        <v>1</v>
      </c>
      <c r="K86" s="64">
        <f t="shared" si="11"/>
        <v>2</v>
      </c>
      <c r="L86" s="64">
        <f t="shared" si="11"/>
        <v>2</v>
      </c>
      <c r="M86" s="64">
        <f t="shared" si="11"/>
        <v>31</v>
      </c>
      <c r="N86" s="64">
        <f t="shared" si="11"/>
        <v>0</v>
      </c>
      <c r="O86" s="64">
        <f t="shared" si="11"/>
        <v>0</v>
      </c>
      <c r="P86" s="24">
        <f>'RETROSPECTIVE Data collection'!A86</f>
        <v>85</v>
      </c>
      <c r="Q86" s="40">
        <v>3</v>
      </c>
      <c r="R86" s="2">
        <v>8</v>
      </c>
      <c r="S86" s="2">
        <v>3</v>
      </c>
      <c r="T86" s="2">
        <v>8</v>
      </c>
      <c r="U86" s="2">
        <v>3</v>
      </c>
      <c r="V86" s="2">
        <v>7</v>
      </c>
      <c r="W86" s="2">
        <v>3</v>
      </c>
      <c r="X86" s="2">
        <v>8</v>
      </c>
      <c r="Y86" s="2">
        <v>3</v>
      </c>
      <c r="Z86" s="2">
        <v>8</v>
      </c>
      <c r="AA86" s="2">
        <v>6</v>
      </c>
      <c r="AB86" s="2">
        <v>6</v>
      </c>
      <c r="AC86" s="2">
        <v>8</v>
      </c>
      <c r="AD86" s="40">
        <v>3</v>
      </c>
      <c r="AE86" s="2">
        <v>8</v>
      </c>
      <c r="AF86" s="2">
        <v>3</v>
      </c>
      <c r="AG86" s="2">
        <v>8</v>
      </c>
      <c r="AH86" s="2">
        <v>3</v>
      </c>
      <c r="AI86" s="2">
        <v>8</v>
      </c>
      <c r="AJ86" s="2">
        <v>3</v>
      </c>
      <c r="AK86" s="2">
        <v>8</v>
      </c>
      <c r="AL86" s="2">
        <v>5</v>
      </c>
      <c r="AM86" s="2">
        <v>8</v>
      </c>
      <c r="AN86" s="2">
        <v>3</v>
      </c>
      <c r="AO86" s="2">
        <v>8</v>
      </c>
      <c r="AP86" s="40">
        <v>3</v>
      </c>
      <c r="AQ86" s="2">
        <v>8</v>
      </c>
      <c r="AR86" s="2">
        <v>3</v>
      </c>
      <c r="AS86" s="2">
        <v>8</v>
      </c>
      <c r="AT86" s="2">
        <v>8</v>
      </c>
      <c r="AU86" s="2">
        <v>3</v>
      </c>
      <c r="AV86" s="2">
        <v>8</v>
      </c>
      <c r="AW86" s="2">
        <v>3</v>
      </c>
      <c r="AX86" s="2">
        <v>0</v>
      </c>
      <c r="AY86" s="40">
        <v>0</v>
      </c>
      <c r="AZ86" s="2">
        <v>0</v>
      </c>
      <c r="BA86" s="2">
        <v>8</v>
      </c>
      <c r="BB86" s="2">
        <v>3</v>
      </c>
      <c r="BC86" s="2">
        <v>8</v>
      </c>
      <c r="BD86" s="2">
        <v>0</v>
      </c>
      <c r="BE86" s="2">
        <v>8</v>
      </c>
      <c r="BF86" s="2">
        <v>0</v>
      </c>
      <c r="BG86" s="2">
        <v>8</v>
      </c>
      <c r="BH86" s="2">
        <v>8</v>
      </c>
      <c r="BI86" s="2">
        <v>0</v>
      </c>
      <c r="BJ86" s="40">
        <v>8</v>
      </c>
      <c r="BK86" s="2">
        <v>0</v>
      </c>
      <c r="BL86" s="2">
        <v>8</v>
      </c>
      <c r="BM86" s="2">
        <v>0</v>
      </c>
      <c r="BN86" s="2">
        <v>8</v>
      </c>
      <c r="BO86" s="2">
        <v>7</v>
      </c>
      <c r="BP86" s="2">
        <v>4</v>
      </c>
      <c r="BQ86" s="2">
        <v>8</v>
      </c>
      <c r="BR86" s="2">
        <v>4</v>
      </c>
      <c r="BS86" s="2">
        <v>8</v>
      </c>
      <c r="BT86" s="2">
        <v>4</v>
      </c>
      <c r="BU86" s="2">
        <v>8</v>
      </c>
      <c r="BV86" s="2">
        <v>4</v>
      </c>
      <c r="BW86" s="2">
        <v>8</v>
      </c>
      <c r="BX86" s="40">
        <v>8</v>
      </c>
      <c r="BY86" s="2">
        <v>8</v>
      </c>
      <c r="BZ86" s="2">
        <v>2</v>
      </c>
      <c r="CA86" s="2">
        <v>2</v>
      </c>
      <c r="CB86" s="2">
        <v>8</v>
      </c>
      <c r="CC86" s="2">
        <v>2</v>
      </c>
      <c r="CD86" s="2">
        <v>2</v>
      </c>
      <c r="CE86" s="2">
        <v>8</v>
      </c>
      <c r="CF86" s="2">
        <v>1</v>
      </c>
      <c r="CG86" s="38"/>
    </row>
    <row r="87" spans="1:186" x14ac:dyDescent="0.15">
      <c r="A87" s="32">
        <f t="shared" si="8"/>
        <v>0</v>
      </c>
      <c r="B87" s="33">
        <f t="array" ref="B87">MODE(IF(Q87:AAN87&lt;&gt;0,Q87:AAN87))</f>
        <v>2</v>
      </c>
      <c r="C87" s="29">
        <f t="shared" si="9"/>
        <v>1.3908045977011494</v>
      </c>
      <c r="D87" s="30">
        <f t="shared" si="10"/>
        <v>4.3214285714285712</v>
      </c>
      <c r="E87" s="64">
        <f t="shared" si="7"/>
        <v>59</v>
      </c>
      <c r="F87" s="64">
        <f t="shared" si="11"/>
        <v>3</v>
      </c>
      <c r="G87" s="64">
        <f t="shared" si="11"/>
        <v>8</v>
      </c>
      <c r="H87" s="64">
        <f t="shared" si="11"/>
        <v>1</v>
      </c>
      <c r="I87" s="64">
        <f t="shared" si="11"/>
        <v>1</v>
      </c>
      <c r="J87" s="64">
        <f t="shared" si="11"/>
        <v>6</v>
      </c>
      <c r="K87" s="64">
        <f t="shared" si="11"/>
        <v>4</v>
      </c>
      <c r="L87" s="64">
        <f t="shared" si="11"/>
        <v>3</v>
      </c>
      <c r="M87" s="64">
        <f t="shared" si="11"/>
        <v>0</v>
      </c>
      <c r="N87" s="64">
        <f t="shared" si="11"/>
        <v>0</v>
      </c>
      <c r="O87" s="64">
        <f t="shared" si="11"/>
        <v>2</v>
      </c>
      <c r="P87" s="24">
        <f>'RETROSPECTIVE Data collection'!A87</f>
        <v>86</v>
      </c>
      <c r="Q87" s="40">
        <v>5</v>
      </c>
      <c r="R87" s="2">
        <v>0</v>
      </c>
      <c r="S87" s="2">
        <v>5</v>
      </c>
      <c r="T87" s="2">
        <v>2</v>
      </c>
      <c r="U87" s="40">
        <v>0</v>
      </c>
      <c r="V87" s="2">
        <v>0</v>
      </c>
      <c r="W87" s="2">
        <v>0</v>
      </c>
      <c r="X87" s="2">
        <v>10</v>
      </c>
      <c r="Y87" s="2">
        <v>5</v>
      </c>
      <c r="Z87" s="2">
        <v>2</v>
      </c>
      <c r="AA87" s="2">
        <v>7</v>
      </c>
      <c r="AB87" s="2">
        <v>0</v>
      </c>
      <c r="AC87" s="40">
        <v>0</v>
      </c>
      <c r="AD87" s="2">
        <v>2</v>
      </c>
      <c r="AE87" s="2">
        <v>7</v>
      </c>
      <c r="AF87" s="2">
        <v>2</v>
      </c>
      <c r="AG87" s="2">
        <v>2</v>
      </c>
      <c r="AH87" s="2">
        <v>7</v>
      </c>
      <c r="AI87" s="2">
        <v>2</v>
      </c>
      <c r="AJ87" s="2">
        <v>2</v>
      </c>
      <c r="AK87" s="2">
        <v>2</v>
      </c>
      <c r="AL87" s="2">
        <v>5</v>
      </c>
      <c r="AM87" s="2">
        <v>1</v>
      </c>
      <c r="AN87" s="40">
        <v>1</v>
      </c>
      <c r="AO87" s="2">
        <v>5</v>
      </c>
      <c r="AP87" s="2">
        <v>10</v>
      </c>
      <c r="AQ87" s="2">
        <v>0</v>
      </c>
      <c r="AR87" s="2">
        <v>0</v>
      </c>
      <c r="AS87" s="40">
        <v>0</v>
      </c>
      <c r="AT87" s="2">
        <v>0</v>
      </c>
      <c r="AU87" s="2">
        <v>6</v>
      </c>
      <c r="AV87" s="2">
        <v>0</v>
      </c>
      <c r="AW87" s="2">
        <v>0</v>
      </c>
      <c r="AX87" s="2">
        <v>0</v>
      </c>
      <c r="AY87" s="40">
        <v>0</v>
      </c>
      <c r="AZ87" s="2">
        <v>0</v>
      </c>
      <c r="BA87" s="2">
        <v>0</v>
      </c>
      <c r="BB87" s="2">
        <v>0</v>
      </c>
      <c r="BC87" s="40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40">
        <v>0</v>
      </c>
      <c r="BK87" s="2">
        <v>6</v>
      </c>
      <c r="BL87" s="2">
        <v>0</v>
      </c>
      <c r="BM87" s="2">
        <v>0</v>
      </c>
      <c r="BN87" s="2">
        <v>0</v>
      </c>
      <c r="BO87" s="2">
        <v>3</v>
      </c>
      <c r="BP87" s="2">
        <v>5</v>
      </c>
      <c r="BQ87" s="2">
        <v>6</v>
      </c>
      <c r="BR87" s="2">
        <v>0</v>
      </c>
      <c r="BS87" s="40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40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40">
        <v>0</v>
      </c>
      <c r="CL87" s="2">
        <v>0</v>
      </c>
      <c r="CM87" s="2">
        <v>6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40">
        <v>0</v>
      </c>
      <c r="CT87" s="2">
        <v>0</v>
      </c>
      <c r="CU87" s="2">
        <v>4</v>
      </c>
      <c r="CV87" s="2">
        <v>0</v>
      </c>
      <c r="CW87" s="2">
        <v>0</v>
      </c>
      <c r="CX87" s="2">
        <v>0</v>
      </c>
      <c r="CY87" s="2">
        <v>0</v>
      </c>
    </row>
    <row r="88" spans="1:186" x14ac:dyDescent="0.15">
      <c r="A88" s="32">
        <f t="shared" si="8"/>
        <v>0</v>
      </c>
      <c r="B88" s="33">
        <f t="array" ref="B88">MODE(IF(Q88:AAN88&lt;&gt;0,Q88:AAN88))</f>
        <v>8</v>
      </c>
      <c r="C88" s="29">
        <f t="shared" si="9"/>
        <v>1.9836065573770492</v>
      </c>
      <c r="D88" s="30">
        <f t="shared" si="10"/>
        <v>5.5</v>
      </c>
      <c r="E88" s="64">
        <f t="shared" si="7"/>
        <v>39</v>
      </c>
      <c r="F88" s="64">
        <f t="shared" si="11"/>
        <v>0</v>
      </c>
      <c r="G88" s="64">
        <f t="shared" si="11"/>
        <v>2</v>
      </c>
      <c r="H88" s="64">
        <f t="shared" si="11"/>
        <v>4</v>
      </c>
      <c r="I88" s="64">
        <f t="shared" si="11"/>
        <v>2</v>
      </c>
      <c r="J88" s="64">
        <f t="shared" si="11"/>
        <v>4</v>
      </c>
      <c r="K88" s="64">
        <f t="shared" si="11"/>
        <v>2</v>
      </c>
      <c r="L88" s="64">
        <f t="shared" si="11"/>
        <v>1</v>
      </c>
      <c r="M88" s="64">
        <f t="shared" si="11"/>
        <v>5</v>
      </c>
      <c r="N88" s="64">
        <f t="shared" si="11"/>
        <v>2</v>
      </c>
      <c r="O88" s="64">
        <f t="shared" si="11"/>
        <v>0</v>
      </c>
      <c r="P88" s="24">
        <f>'RETROSPECTIVE Data collection'!A88</f>
        <v>87</v>
      </c>
      <c r="Q88" s="40">
        <v>0</v>
      </c>
      <c r="R88" s="2">
        <v>9</v>
      </c>
      <c r="S88" s="2">
        <v>0</v>
      </c>
      <c r="T88" s="2">
        <v>0</v>
      </c>
      <c r="U88" s="2">
        <v>4</v>
      </c>
      <c r="V88" s="40">
        <v>0</v>
      </c>
      <c r="W88" s="2">
        <v>0</v>
      </c>
      <c r="X88" s="2">
        <v>0</v>
      </c>
      <c r="Y88" s="2">
        <v>4</v>
      </c>
      <c r="Z88" s="40">
        <v>0</v>
      </c>
      <c r="AA88" s="2">
        <v>0</v>
      </c>
      <c r="AB88" s="2">
        <v>8</v>
      </c>
      <c r="AC88" s="2">
        <v>2</v>
      </c>
      <c r="AD88" s="2">
        <v>0</v>
      </c>
      <c r="AE88" s="2">
        <v>0</v>
      </c>
      <c r="AF88" s="2">
        <v>0</v>
      </c>
      <c r="AG88" s="40">
        <v>0</v>
      </c>
      <c r="AH88" s="2">
        <v>0</v>
      </c>
      <c r="AI88" s="2">
        <v>0</v>
      </c>
      <c r="AJ88" s="2">
        <v>3</v>
      </c>
      <c r="AK88" s="2">
        <v>8</v>
      </c>
      <c r="AL88" s="2">
        <v>8</v>
      </c>
      <c r="AM88" s="2">
        <v>6</v>
      </c>
      <c r="AN88" s="2">
        <v>5</v>
      </c>
      <c r="AO88" s="2">
        <v>3</v>
      </c>
      <c r="AP88" s="2">
        <v>0</v>
      </c>
      <c r="AQ88" s="2">
        <v>0</v>
      </c>
      <c r="AR88" s="40">
        <v>0</v>
      </c>
      <c r="AS88" s="2">
        <v>0</v>
      </c>
      <c r="AT88" s="2">
        <v>0</v>
      </c>
      <c r="AU88" s="2">
        <v>9</v>
      </c>
      <c r="AV88" s="2">
        <v>5</v>
      </c>
      <c r="AW88" s="2">
        <v>5</v>
      </c>
      <c r="AX88" s="2">
        <v>0</v>
      </c>
      <c r="AY88" s="2">
        <v>0</v>
      </c>
      <c r="AZ88" s="40">
        <v>0</v>
      </c>
      <c r="BA88" s="2">
        <v>7</v>
      </c>
      <c r="BB88" s="2">
        <v>3</v>
      </c>
      <c r="BC88" s="2">
        <v>3</v>
      </c>
      <c r="BD88" s="2">
        <v>8</v>
      </c>
      <c r="BE88" s="2">
        <v>5</v>
      </c>
      <c r="BF88" s="2">
        <v>0</v>
      </c>
      <c r="BG88" s="2">
        <v>8</v>
      </c>
      <c r="BH88" s="2">
        <v>0</v>
      </c>
      <c r="BI88" s="40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40">
        <v>0</v>
      </c>
      <c r="BP88" s="2">
        <v>2</v>
      </c>
      <c r="BQ88" s="2">
        <v>0</v>
      </c>
      <c r="BR88" s="2">
        <v>0</v>
      </c>
      <c r="BS88" s="2">
        <v>0</v>
      </c>
      <c r="BT88" s="40">
        <v>0</v>
      </c>
      <c r="BU88" s="2">
        <v>0</v>
      </c>
      <c r="BV88" s="2">
        <v>0</v>
      </c>
      <c r="BW88" s="2">
        <v>0</v>
      </c>
      <c r="BX88" s="2">
        <v>0</v>
      </c>
      <c r="BY88" s="40">
        <v>6</v>
      </c>
      <c r="BZ88" s="48"/>
      <c r="CA88" s="48"/>
    </row>
    <row r="89" spans="1:186" x14ac:dyDescent="0.15">
      <c r="A89" s="32">
        <f t="shared" si="8"/>
        <v>0</v>
      </c>
      <c r="B89" s="33">
        <f t="array" ref="B89">MODE(IF(Q89:AAN89&lt;&gt;0,Q89:AAN89))</f>
        <v>4</v>
      </c>
      <c r="C89" s="29">
        <f t="shared" si="9"/>
        <v>1.6521739130434783</v>
      </c>
      <c r="D89" s="30">
        <f t="shared" si="10"/>
        <v>4.75</v>
      </c>
      <c r="E89" s="64">
        <f t="shared" si="7"/>
        <v>15</v>
      </c>
      <c r="F89" s="64">
        <f t="shared" si="11"/>
        <v>0</v>
      </c>
      <c r="G89" s="64">
        <f t="shared" si="11"/>
        <v>1</v>
      </c>
      <c r="H89" s="64">
        <f t="shared" si="11"/>
        <v>2</v>
      </c>
      <c r="I89" s="64">
        <f t="shared" si="11"/>
        <v>2</v>
      </c>
      <c r="J89" s="64">
        <f t="shared" si="11"/>
        <v>0</v>
      </c>
      <c r="K89" s="64">
        <f t="shared" si="11"/>
        <v>1</v>
      </c>
      <c r="L89" s="64">
        <f t="shared" si="11"/>
        <v>0</v>
      </c>
      <c r="M89" s="64">
        <f t="shared" si="11"/>
        <v>2</v>
      </c>
      <c r="N89" s="64">
        <f t="shared" si="11"/>
        <v>0</v>
      </c>
      <c r="O89" s="64">
        <f t="shared" si="11"/>
        <v>0</v>
      </c>
      <c r="P89" s="24">
        <f>'RETROSPECTIVE Data collection'!A89</f>
        <v>88</v>
      </c>
      <c r="Q89" s="40">
        <v>0</v>
      </c>
      <c r="R89" s="2">
        <v>0</v>
      </c>
      <c r="S89" s="2">
        <v>0</v>
      </c>
      <c r="T89" s="2">
        <v>4</v>
      </c>
      <c r="U89" s="2">
        <v>3</v>
      </c>
      <c r="V89" s="2">
        <v>0</v>
      </c>
      <c r="W89" s="40">
        <v>0</v>
      </c>
      <c r="X89" s="2">
        <v>8</v>
      </c>
      <c r="Y89" s="2">
        <v>3</v>
      </c>
      <c r="Z89" s="2">
        <v>0</v>
      </c>
      <c r="AA89" s="40">
        <v>0</v>
      </c>
      <c r="AB89" s="2">
        <v>0</v>
      </c>
      <c r="AC89" s="2">
        <v>0</v>
      </c>
      <c r="AD89" s="2">
        <v>0</v>
      </c>
      <c r="AE89" s="2">
        <v>0</v>
      </c>
      <c r="AF89" s="2">
        <v>6</v>
      </c>
      <c r="AG89" s="2">
        <v>0</v>
      </c>
      <c r="AH89" s="40">
        <v>0</v>
      </c>
      <c r="AI89" s="2">
        <v>0</v>
      </c>
      <c r="AJ89" s="2">
        <v>8</v>
      </c>
      <c r="AK89" s="2">
        <v>4</v>
      </c>
      <c r="AL89" s="2">
        <v>2</v>
      </c>
      <c r="AM89" s="2">
        <v>0</v>
      </c>
    </row>
    <row r="90" spans="1:186" x14ac:dyDescent="0.15">
      <c r="A90" s="32">
        <f t="shared" si="8"/>
        <v>0</v>
      </c>
      <c r="B90" s="33">
        <f t="array" ref="B90">MODE(IF(Q90:AAN90&lt;&gt;0,Q90:AAN90))</f>
        <v>8</v>
      </c>
      <c r="C90" s="29">
        <f t="shared" si="9"/>
        <v>1.65</v>
      </c>
      <c r="D90" s="30">
        <f t="shared" si="10"/>
        <v>7.333333333333333</v>
      </c>
      <c r="E90" s="64">
        <f t="shared" si="7"/>
        <v>31</v>
      </c>
      <c r="F90" s="64">
        <f t="shared" si="11"/>
        <v>0</v>
      </c>
      <c r="G90" s="64">
        <f t="shared" si="11"/>
        <v>0</v>
      </c>
      <c r="H90" s="64">
        <f t="shared" si="11"/>
        <v>1</v>
      </c>
      <c r="I90" s="64">
        <f t="shared" si="11"/>
        <v>0</v>
      </c>
      <c r="J90" s="64">
        <f t="shared" si="11"/>
        <v>0</v>
      </c>
      <c r="K90" s="64">
        <f t="shared" si="11"/>
        <v>1</v>
      </c>
      <c r="L90" s="64">
        <f t="shared" si="11"/>
        <v>1</v>
      </c>
      <c r="M90" s="64">
        <f t="shared" si="11"/>
        <v>5</v>
      </c>
      <c r="N90" s="64">
        <f t="shared" si="11"/>
        <v>0</v>
      </c>
      <c r="O90" s="64">
        <f t="shared" si="11"/>
        <v>1</v>
      </c>
      <c r="P90" s="24">
        <f>'RETROSPECTIVE Data collection'!A90</f>
        <v>89</v>
      </c>
      <c r="Q90" s="40">
        <v>8</v>
      </c>
      <c r="R90" s="40">
        <v>6</v>
      </c>
      <c r="S90" s="2">
        <v>3</v>
      </c>
      <c r="T90" s="2">
        <v>0</v>
      </c>
      <c r="U90" s="40">
        <v>0</v>
      </c>
      <c r="V90" s="2">
        <v>0</v>
      </c>
      <c r="W90" s="2">
        <v>0</v>
      </c>
      <c r="X90" s="2">
        <v>8</v>
      </c>
      <c r="Y90" s="2">
        <v>0</v>
      </c>
      <c r="Z90" s="2">
        <v>0</v>
      </c>
      <c r="AA90" s="2">
        <v>0</v>
      </c>
      <c r="AB90" s="40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40">
        <v>0</v>
      </c>
      <c r="AJ90" s="2">
        <v>0</v>
      </c>
      <c r="AK90" s="2">
        <v>8</v>
      </c>
      <c r="AL90" s="2">
        <v>0</v>
      </c>
      <c r="AM90" s="2">
        <v>0</v>
      </c>
      <c r="AN90" s="2">
        <v>0</v>
      </c>
      <c r="AO90" s="40">
        <v>10</v>
      </c>
      <c r="AP90" s="2">
        <v>0</v>
      </c>
      <c r="AQ90" s="2">
        <v>7</v>
      </c>
      <c r="AR90" s="2">
        <v>0</v>
      </c>
      <c r="AS90" s="40">
        <v>0</v>
      </c>
      <c r="AT90" s="2">
        <v>0</v>
      </c>
      <c r="AU90" s="2">
        <v>0</v>
      </c>
      <c r="AV90" s="2">
        <v>0</v>
      </c>
      <c r="AW90" s="2">
        <v>8</v>
      </c>
      <c r="AX90" s="2">
        <v>0</v>
      </c>
      <c r="AY90" s="2">
        <v>0</v>
      </c>
      <c r="AZ90" s="40">
        <v>0</v>
      </c>
      <c r="BA90" s="2">
        <v>0</v>
      </c>
      <c r="BB90" s="2">
        <v>0</v>
      </c>
      <c r="BC90" s="2">
        <v>8</v>
      </c>
      <c r="BD90" s="2">
        <v>0</v>
      </c>
    </row>
    <row r="91" spans="1:186" x14ac:dyDescent="0.15">
      <c r="A91" s="32">
        <f t="shared" si="8"/>
        <v>8</v>
      </c>
      <c r="B91" s="33">
        <f t="array" ref="B91">MODE(IF(Q91:AAN91&lt;&gt;0,Q91:AAN91))</f>
        <v>8</v>
      </c>
      <c r="C91" s="29">
        <f t="shared" si="9"/>
        <v>6.0886075949367084</v>
      </c>
      <c r="D91" s="30">
        <f t="shared" si="10"/>
        <v>6.166666666666667</v>
      </c>
      <c r="E91" s="64">
        <f t="shared" si="7"/>
        <v>1</v>
      </c>
      <c r="F91" s="64">
        <f t="shared" si="11"/>
        <v>0</v>
      </c>
      <c r="G91" s="64">
        <f t="shared" si="11"/>
        <v>6</v>
      </c>
      <c r="H91" s="64">
        <f t="shared" si="11"/>
        <v>12</v>
      </c>
      <c r="I91" s="64">
        <f t="shared" si="11"/>
        <v>9</v>
      </c>
      <c r="J91" s="64">
        <f t="shared" si="11"/>
        <v>4</v>
      </c>
      <c r="K91" s="64">
        <f t="shared" si="11"/>
        <v>5</v>
      </c>
      <c r="L91" s="64">
        <f t="shared" si="11"/>
        <v>8</v>
      </c>
      <c r="M91" s="64">
        <f t="shared" si="11"/>
        <v>18</v>
      </c>
      <c r="N91" s="64">
        <f t="shared" si="11"/>
        <v>13</v>
      </c>
      <c r="O91" s="64">
        <f t="shared" si="11"/>
        <v>3</v>
      </c>
      <c r="P91" s="24">
        <f>'RETROSPECTIVE Data collection'!A91</f>
        <v>90</v>
      </c>
      <c r="Q91" s="40">
        <v>3</v>
      </c>
      <c r="R91" s="2">
        <v>9</v>
      </c>
      <c r="S91" s="2">
        <v>7</v>
      </c>
      <c r="T91" s="2">
        <v>3</v>
      </c>
      <c r="U91" s="2">
        <v>9</v>
      </c>
      <c r="V91" s="2">
        <v>3</v>
      </c>
      <c r="W91" s="2">
        <v>9</v>
      </c>
      <c r="X91" s="2">
        <v>3</v>
      </c>
      <c r="Y91" s="2">
        <v>9</v>
      </c>
      <c r="Z91" s="2">
        <v>3</v>
      </c>
      <c r="AA91" s="2">
        <v>3</v>
      </c>
      <c r="AB91" s="2">
        <v>6</v>
      </c>
      <c r="AC91" s="2">
        <v>7</v>
      </c>
      <c r="AD91" s="2">
        <v>2</v>
      </c>
      <c r="AE91" s="40">
        <v>9</v>
      </c>
      <c r="AF91" s="2">
        <v>3</v>
      </c>
      <c r="AG91" s="2">
        <v>9</v>
      </c>
      <c r="AH91" s="2">
        <v>3</v>
      </c>
      <c r="AI91" s="40">
        <v>8</v>
      </c>
      <c r="AJ91" s="2">
        <v>8</v>
      </c>
      <c r="AK91" s="2">
        <v>4</v>
      </c>
      <c r="AL91" s="2">
        <v>8</v>
      </c>
      <c r="AM91" s="2">
        <v>8</v>
      </c>
      <c r="AN91" s="2">
        <v>4</v>
      </c>
      <c r="AO91" s="2">
        <v>4</v>
      </c>
      <c r="AP91" s="2">
        <v>8</v>
      </c>
      <c r="AQ91" s="40">
        <v>8</v>
      </c>
      <c r="AR91" s="2">
        <v>9</v>
      </c>
      <c r="AS91" s="2">
        <v>9</v>
      </c>
      <c r="AT91" s="2">
        <v>8</v>
      </c>
      <c r="AU91" s="2">
        <v>10</v>
      </c>
      <c r="AV91" s="2">
        <v>8</v>
      </c>
      <c r="AW91" s="40">
        <v>7</v>
      </c>
      <c r="AX91" s="2">
        <v>8</v>
      </c>
      <c r="AY91" s="2">
        <v>9</v>
      </c>
      <c r="AZ91" s="2">
        <v>9</v>
      </c>
      <c r="BA91" s="2">
        <v>6</v>
      </c>
      <c r="BB91" s="2">
        <v>10</v>
      </c>
      <c r="BC91" s="2">
        <v>10</v>
      </c>
      <c r="BD91" s="2">
        <v>7</v>
      </c>
      <c r="BE91" s="2">
        <v>5</v>
      </c>
      <c r="BF91" s="2">
        <v>6</v>
      </c>
      <c r="BG91" s="2">
        <v>9</v>
      </c>
      <c r="BH91" s="2">
        <v>5</v>
      </c>
      <c r="BI91" s="2">
        <v>8</v>
      </c>
      <c r="BJ91" s="40">
        <v>9</v>
      </c>
      <c r="BK91" s="2">
        <v>8</v>
      </c>
      <c r="BL91" s="2">
        <v>4</v>
      </c>
      <c r="BM91" s="2">
        <v>8</v>
      </c>
      <c r="BN91" s="2">
        <v>3</v>
      </c>
      <c r="BO91" s="2">
        <v>8</v>
      </c>
      <c r="BP91" s="2">
        <v>3</v>
      </c>
      <c r="BQ91" s="2">
        <v>8</v>
      </c>
      <c r="BR91" s="2">
        <v>3</v>
      </c>
      <c r="BS91" s="2">
        <v>3</v>
      </c>
      <c r="BT91" s="2">
        <v>5</v>
      </c>
      <c r="BU91" s="2">
        <v>6</v>
      </c>
      <c r="BV91" s="40">
        <v>0</v>
      </c>
      <c r="BW91" s="2">
        <v>4</v>
      </c>
      <c r="BX91" s="2">
        <v>8</v>
      </c>
      <c r="BY91" s="2">
        <v>4</v>
      </c>
      <c r="BZ91" s="2">
        <v>8</v>
      </c>
      <c r="CA91" s="2">
        <v>4</v>
      </c>
      <c r="CB91" s="2">
        <v>8</v>
      </c>
      <c r="CC91" s="2">
        <v>4</v>
      </c>
      <c r="CD91" s="2">
        <v>8</v>
      </c>
      <c r="CE91" s="2">
        <v>4</v>
      </c>
      <c r="CF91" s="2">
        <v>2</v>
      </c>
      <c r="CG91" s="2">
        <v>7</v>
      </c>
      <c r="CH91" s="2">
        <v>2</v>
      </c>
      <c r="CI91" s="40">
        <v>7</v>
      </c>
      <c r="CJ91" s="2">
        <v>2</v>
      </c>
      <c r="CK91" s="2">
        <v>2</v>
      </c>
      <c r="CL91" s="2">
        <v>7</v>
      </c>
      <c r="CM91" s="40">
        <v>7</v>
      </c>
      <c r="CN91" s="2">
        <v>9</v>
      </c>
      <c r="CO91" s="2">
        <v>5</v>
      </c>
      <c r="CP91" s="2">
        <v>2</v>
      </c>
      <c r="CQ91" s="2">
        <v>6</v>
      </c>
    </row>
    <row r="92" spans="1:186" x14ac:dyDescent="0.15">
      <c r="A92" s="32">
        <f t="shared" si="8"/>
        <v>0</v>
      </c>
      <c r="B92" s="33">
        <f t="array" ref="B92">MODE(IF(Q92:AAN92&lt;&gt;0,Q92:AAN92))</f>
        <v>4</v>
      </c>
      <c r="C92" s="29">
        <f t="shared" si="9"/>
        <v>2.7894736842105261</v>
      </c>
      <c r="D92" s="30">
        <f t="shared" si="10"/>
        <v>4.8181818181818183</v>
      </c>
      <c r="E92" s="64">
        <f t="shared" si="7"/>
        <v>24</v>
      </c>
      <c r="F92" s="64">
        <f t="shared" si="11"/>
        <v>0</v>
      </c>
      <c r="G92" s="64">
        <f t="shared" si="11"/>
        <v>7</v>
      </c>
      <c r="H92" s="64">
        <f t="shared" si="11"/>
        <v>2</v>
      </c>
      <c r="I92" s="64">
        <f t="shared" si="11"/>
        <v>9</v>
      </c>
      <c r="J92" s="64">
        <f t="shared" si="11"/>
        <v>2</v>
      </c>
      <c r="K92" s="64">
        <f t="shared" si="11"/>
        <v>5</v>
      </c>
      <c r="L92" s="64">
        <f t="shared" si="11"/>
        <v>1</v>
      </c>
      <c r="M92" s="64">
        <f t="shared" si="11"/>
        <v>7</v>
      </c>
      <c r="N92" s="64">
        <f t="shared" si="11"/>
        <v>0</v>
      </c>
      <c r="O92" s="64">
        <f t="shared" si="11"/>
        <v>0</v>
      </c>
      <c r="P92" s="24">
        <f>'RETROSPECTIVE Data collection'!A92</f>
        <v>91</v>
      </c>
      <c r="Q92" s="40">
        <v>4</v>
      </c>
      <c r="R92" s="2">
        <v>8</v>
      </c>
      <c r="S92" s="2">
        <v>2</v>
      </c>
      <c r="T92" s="2">
        <v>8</v>
      </c>
      <c r="U92" s="2">
        <v>0</v>
      </c>
      <c r="V92" s="40">
        <v>0</v>
      </c>
      <c r="W92" s="2">
        <v>8</v>
      </c>
      <c r="X92" s="2">
        <v>0</v>
      </c>
      <c r="Y92" s="2">
        <v>0</v>
      </c>
      <c r="Z92" s="2">
        <v>8</v>
      </c>
      <c r="AA92" s="2">
        <v>0</v>
      </c>
      <c r="AB92" s="40">
        <v>0</v>
      </c>
      <c r="AC92" s="2">
        <v>0</v>
      </c>
      <c r="AD92" s="2">
        <v>8</v>
      </c>
      <c r="AE92" s="2">
        <v>8</v>
      </c>
      <c r="AF92" s="2">
        <v>2</v>
      </c>
      <c r="AG92" s="2">
        <v>2</v>
      </c>
      <c r="AH92" s="2">
        <v>6</v>
      </c>
      <c r="AI92" s="2">
        <v>2</v>
      </c>
      <c r="AJ92" s="2">
        <v>6</v>
      </c>
      <c r="AK92" s="40">
        <v>6</v>
      </c>
      <c r="AL92" s="2">
        <v>4</v>
      </c>
      <c r="AM92" s="2">
        <v>0</v>
      </c>
      <c r="AN92" s="2">
        <v>0</v>
      </c>
      <c r="AO92" s="2">
        <v>6</v>
      </c>
      <c r="AP92" s="2">
        <v>0</v>
      </c>
      <c r="AQ92" s="40">
        <v>0</v>
      </c>
      <c r="AR92" s="2">
        <v>0</v>
      </c>
      <c r="AS92" s="2">
        <v>8</v>
      </c>
      <c r="AT92" s="2">
        <v>0</v>
      </c>
      <c r="AU92" s="2">
        <v>0</v>
      </c>
      <c r="AV92" s="2">
        <v>0</v>
      </c>
      <c r="AW92" s="2">
        <v>7</v>
      </c>
      <c r="AX92" s="2">
        <v>4</v>
      </c>
      <c r="AY92" s="2">
        <v>4</v>
      </c>
      <c r="AZ92" s="2">
        <v>4</v>
      </c>
      <c r="BA92" s="2">
        <v>3</v>
      </c>
      <c r="BB92" s="2">
        <v>3</v>
      </c>
      <c r="BC92" s="2">
        <v>0</v>
      </c>
      <c r="BD92" s="2">
        <v>5</v>
      </c>
      <c r="BE92" s="40">
        <v>4</v>
      </c>
      <c r="BF92" s="2">
        <v>0</v>
      </c>
      <c r="BG92" s="2">
        <v>0</v>
      </c>
      <c r="BH92" s="2">
        <v>4</v>
      </c>
      <c r="BI92" s="2">
        <v>0</v>
      </c>
      <c r="BJ92" s="2">
        <v>4</v>
      </c>
      <c r="BK92" s="2">
        <v>0</v>
      </c>
      <c r="BL92" s="40">
        <v>0</v>
      </c>
      <c r="BM92" s="2">
        <v>4</v>
      </c>
      <c r="BN92" s="2">
        <v>2</v>
      </c>
      <c r="BO92" s="2">
        <v>2</v>
      </c>
      <c r="BP92" s="2">
        <v>6</v>
      </c>
      <c r="BQ92" s="2">
        <v>2</v>
      </c>
      <c r="BR92" s="2">
        <v>0</v>
      </c>
      <c r="BS92" s="2">
        <v>0</v>
      </c>
      <c r="BT92" s="2">
        <v>5</v>
      </c>
      <c r="BU92" s="2">
        <v>0</v>
      </c>
    </row>
    <row r="93" spans="1:186" x14ac:dyDescent="0.15">
      <c r="A93" s="32">
        <f t="shared" si="8"/>
        <v>8</v>
      </c>
      <c r="B93" s="33">
        <f t="array" ref="B93">MODE(IF(Q93:AAN93&lt;&gt;0,Q93:AAN93))</f>
        <v>8</v>
      </c>
      <c r="C93" s="29">
        <f t="shared" si="9"/>
        <v>4.78</v>
      </c>
      <c r="D93" s="30">
        <f t="shared" si="10"/>
        <v>5.4318181818181817</v>
      </c>
      <c r="E93" s="64">
        <f t="shared" si="7"/>
        <v>6</v>
      </c>
      <c r="F93" s="64">
        <f t="shared" si="11"/>
        <v>0</v>
      </c>
      <c r="G93" s="64">
        <f t="shared" si="11"/>
        <v>5</v>
      </c>
      <c r="H93" s="64">
        <f t="shared" si="11"/>
        <v>5</v>
      </c>
      <c r="I93" s="64">
        <f t="shared" si="11"/>
        <v>9</v>
      </c>
      <c r="J93" s="64">
        <f t="shared" si="11"/>
        <v>5</v>
      </c>
      <c r="K93" s="64">
        <f t="shared" si="11"/>
        <v>5</v>
      </c>
      <c r="L93" s="64">
        <f t="shared" si="11"/>
        <v>1</v>
      </c>
      <c r="M93" s="64">
        <f t="shared" si="11"/>
        <v>11</v>
      </c>
      <c r="N93" s="64">
        <f t="shared" si="11"/>
        <v>2</v>
      </c>
      <c r="O93" s="64">
        <f t="shared" si="11"/>
        <v>1</v>
      </c>
      <c r="P93" s="24">
        <f>'RETROSPECTIVE Data collection'!A93</f>
        <v>92</v>
      </c>
      <c r="Q93" s="40">
        <v>4</v>
      </c>
      <c r="R93" s="2">
        <v>6</v>
      </c>
      <c r="S93" s="2">
        <v>9</v>
      </c>
      <c r="T93" s="2">
        <v>3</v>
      </c>
      <c r="U93" s="2">
        <v>5</v>
      </c>
      <c r="V93" s="2">
        <v>4</v>
      </c>
      <c r="W93" s="2">
        <v>4</v>
      </c>
      <c r="X93" s="2">
        <v>8</v>
      </c>
      <c r="Y93" s="2">
        <v>2</v>
      </c>
      <c r="Z93" s="2">
        <v>7</v>
      </c>
      <c r="AA93" s="2">
        <v>2</v>
      </c>
      <c r="AB93" s="40">
        <v>8</v>
      </c>
      <c r="AC93" s="2">
        <v>2</v>
      </c>
      <c r="AD93" s="2">
        <v>8</v>
      </c>
      <c r="AE93" s="2">
        <v>8</v>
      </c>
      <c r="AF93" s="2">
        <v>2</v>
      </c>
      <c r="AG93" s="2">
        <v>4</v>
      </c>
      <c r="AH93" s="2">
        <v>4</v>
      </c>
      <c r="AI93" s="2">
        <v>3</v>
      </c>
      <c r="AJ93" s="2">
        <v>5</v>
      </c>
      <c r="AK93" s="2">
        <v>5</v>
      </c>
      <c r="AL93" s="2">
        <v>9</v>
      </c>
      <c r="AM93" s="2">
        <v>3</v>
      </c>
      <c r="AN93" s="2">
        <v>8</v>
      </c>
      <c r="AO93" s="40">
        <v>4</v>
      </c>
      <c r="AP93" s="2">
        <v>5</v>
      </c>
      <c r="AQ93" s="2">
        <v>4</v>
      </c>
      <c r="AR93" s="2">
        <v>3</v>
      </c>
      <c r="AS93" s="2">
        <v>8</v>
      </c>
      <c r="AT93" s="2">
        <v>4</v>
      </c>
      <c r="AU93" s="40">
        <v>10</v>
      </c>
      <c r="AV93" s="2">
        <v>5</v>
      </c>
      <c r="AW93" s="2">
        <v>4</v>
      </c>
      <c r="AX93" s="2">
        <v>8</v>
      </c>
      <c r="AY93" s="40">
        <v>8</v>
      </c>
      <c r="AZ93" s="2">
        <v>6</v>
      </c>
      <c r="BA93" s="2">
        <v>0</v>
      </c>
      <c r="BB93" s="2">
        <f>-BB930</f>
        <v>0</v>
      </c>
      <c r="BC93" s="2">
        <v>6</v>
      </c>
      <c r="BD93" s="2">
        <v>0</v>
      </c>
      <c r="BE93" s="2">
        <v>8</v>
      </c>
      <c r="BF93" s="40">
        <v>6</v>
      </c>
      <c r="BG93" s="2">
        <v>6</v>
      </c>
      <c r="BH93" s="2">
        <v>8</v>
      </c>
      <c r="BI93" s="2">
        <v>0</v>
      </c>
      <c r="BJ93" s="2">
        <v>0</v>
      </c>
      <c r="BK93" s="2">
        <v>0</v>
      </c>
      <c r="BL93" s="2">
        <v>2</v>
      </c>
      <c r="BM93" s="2">
        <v>8</v>
      </c>
      <c r="BN93" s="2">
        <v>3</v>
      </c>
    </row>
    <row r="94" spans="1:186" x14ac:dyDescent="0.15">
      <c r="A94" s="32">
        <f t="shared" si="8"/>
        <v>0</v>
      </c>
      <c r="B94" s="33">
        <f t="array" ref="B94">MODE(IF(Q94:AAN94&lt;&gt;0,Q94:AAN94))</f>
        <v>2</v>
      </c>
      <c r="C94" s="29">
        <f t="shared" si="9"/>
        <v>1.6868686868686869</v>
      </c>
      <c r="D94" s="30">
        <f t="shared" si="10"/>
        <v>3.7954545454545454</v>
      </c>
      <c r="E94" s="64">
        <f t="shared" si="7"/>
        <v>55</v>
      </c>
      <c r="F94" s="64">
        <f t="shared" si="11"/>
        <v>1</v>
      </c>
      <c r="G94" s="64">
        <f t="shared" si="11"/>
        <v>19</v>
      </c>
      <c r="H94" s="64">
        <f t="shared" si="11"/>
        <v>2</v>
      </c>
      <c r="I94" s="64">
        <f t="shared" si="11"/>
        <v>6</v>
      </c>
      <c r="J94" s="64">
        <f t="shared" si="11"/>
        <v>6</v>
      </c>
      <c r="K94" s="64">
        <f t="shared" si="11"/>
        <v>4</v>
      </c>
      <c r="L94" s="64">
        <f t="shared" si="11"/>
        <v>4</v>
      </c>
      <c r="M94" s="64">
        <f t="shared" si="11"/>
        <v>2</v>
      </c>
      <c r="N94" s="64">
        <f t="shared" si="11"/>
        <v>0</v>
      </c>
      <c r="O94" s="64">
        <f t="shared" si="11"/>
        <v>0</v>
      </c>
      <c r="P94" s="24">
        <f>'RETROSPECTIVE Data collection'!A94</f>
        <v>93</v>
      </c>
      <c r="Q94" s="47">
        <v>6</v>
      </c>
      <c r="R94" s="2">
        <v>2</v>
      </c>
      <c r="S94" s="2">
        <v>8</v>
      </c>
      <c r="T94" s="40">
        <v>2</v>
      </c>
      <c r="U94" s="2">
        <v>2</v>
      </c>
      <c r="V94" s="40">
        <v>5</v>
      </c>
      <c r="W94" s="2">
        <v>2</v>
      </c>
      <c r="X94" s="2">
        <v>7</v>
      </c>
      <c r="Y94" s="2">
        <v>1</v>
      </c>
      <c r="Z94" s="2">
        <v>4</v>
      </c>
      <c r="AA94" s="2">
        <v>5</v>
      </c>
      <c r="AB94" s="2">
        <v>0</v>
      </c>
      <c r="AC94" s="40">
        <v>0</v>
      </c>
      <c r="AD94" s="2">
        <v>0</v>
      </c>
      <c r="AE94" s="2">
        <v>4</v>
      </c>
      <c r="AF94" s="2">
        <v>6</v>
      </c>
      <c r="AG94" s="2">
        <v>2</v>
      </c>
      <c r="AH94" s="2">
        <v>6</v>
      </c>
      <c r="AI94" s="2">
        <v>0</v>
      </c>
      <c r="AJ94" s="40">
        <v>0</v>
      </c>
      <c r="AK94" s="2">
        <v>4</v>
      </c>
      <c r="AL94" s="2">
        <v>8</v>
      </c>
      <c r="AM94" s="2">
        <v>4</v>
      </c>
      <c r="AN94" s="2">
        <v>2</v>
      </c>
      <c r="AO94" s="2">
        <v>7</v>
      </c>
      <c r="AP94" s="2">
        <v>3</v>
      </c>
      <c r="AQ94" s="40">
        <v>0</v>
      </c>
      <c r="AR94" s="2">
        <v>0</v>
      </c>
      <c r="AS94" s="2">
        <v>7</v>
      </c>
      <c r="AT94" s="2">
        <v>7</v>
      </c>
      <c r="AU94" s="2">
        <v>5</v>
      </c>
      <c r="AV94" s="2">
        <v>2</v>
      </c>
      <c r="AW94" s="40">
        <v>6</v>
      </c>
      <c r="AX94" s="2">
        <v>3</v>
      </c>
      <c r="AY94" s="2">
        <v>0</v>
      </c>
      <c r="AZ94" s="2">
        <v>4</v>
      </c>
      <c r="BA94" s="2">
        <v>0</v>
      </c>
      <c r="BB94" s="2">
        <v>0</v>
      </c>
      <c r="BC94" s="2">
        <v>0</v>
      </c>
      <c r="BD94" s="2">
        <v>0</v>
      </c>
      <c r="BE94" s="40">
        <v>0</v>
      </c>
      <c r="BF94" s="2">
        <v>0</v>
      </c>
      <c r="BG94" s="2">
        <v>0</v>
      </c>
      <c r="BH94" s="2">
        <v>4</v>
      </c>
      <c r="BI94" s="2">
        <v>0</v>
      </c>
      <c r="BJ94" s="2">
        <v>0</v>
      </c>
      <c r="BK94" s="40">
        <v>0</v>
      </c>
      <c r="BL94" s="2">
        <v>0</v>
      </c>
      <c r="BM94" s="2">
        <v>5</v>
      </c>
      <c r="BN94" s="2">
        <v>5</v>
      </c>
      <c r="BO94" s="2">
        <v>5</v>
      </c>
      <c r="BP94" s="2">
        <v>2</v>
      </c>
      <c r="BQ94" s="40">
        <v>2</v>
      </c>
      <c r="BR94" s="40">
        <v>2</v>
      </c>
      <c r="BS94" s="2">
        <v>0</v>
      </c>
      <c r="BT94" s="2">
        <v>0</v>
      </c>
      <c r="BU94" s="2">
        <v>0</v>
      </c>
      <c r="BV94" s="2">
        <v>0</v>
      </c>
      <c r="BW94" s="40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40">
        <v>0</v>
      </c>
      <c r="CD94" s="2">
        <v>0</v>
      </c>
      <c r="CE94" s="2">
        <v>0</v>
      </c>
      <c r="CF94" s="2">
        <v>2</v>
      </c>
      <c r="CG94" s="40">
        <v>2</v>
      </c>
      <c r="CH94" s="2">
        <v>2</v>
      </c>
      <c r="CI94" s="2">
        <v>2</v>
      </c>
      <c r="CJ94" s="2">
        <v>2</v>
      </c>
      <c r="CK94" s="2">
        <v>2</v>
      </c>
      <c r="CL94" s="40">
        <v>2</v>
      </c>
      <c r="CM94" s="2">
        <v>2</v>
      </c>
      <c r="CN94" s="2">
        <v>2</v>
      </c>
      <c r="CO94" s="2">
        <v>0</v>
      </c>
      <c r="CP94" s="40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40">
        <v>0</v>
      </c>
      <c r="CW94" s="2">
        <v>0</v>
      </c>
      <c r="CX94" s="2">
        <v>0</v>
      </c>
      <c r="CY94" s="2">
        <v>0</v>
      </c>
      <c r="CZ94" s="40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40">
        <v>0</v>
      </c>
      <c r="DH94" s="2">
        <v>0</v>
      </c>
      <c r="DI94" s="2">
        <v>0</v>
      </c>
      <c r="DJ94" s="2">
        <v>0</v>
      </c>
      <c r="DK94" s="2">
        <v>0</v>
      </c>
    </row>
    <row r="95" spans="1:186" x14ac:dyDescent="0.15">
      <c r="A95" s="32">
        <f t="shared" si="8"/>
        <v>0</v>
      </c>
      <c r="B95" s="33">
        <f t="array" ref="B95">MODE(IF(Q95:AAN95&lt;&gt;0,Q95:AAN95))</f>
        <v>4</v>
      </c>
      <c r="C95" s="29">
        <f t="shared" si="9"/>
        <v>3.3620689655172415</v>
      </c>
      <c r="D95" s="30">
        <f t="shared" si="10"/>
        <v>4.333333333333333</v>
      </c>
      <c r="E95" s="64">
        <f t="shared" si="7"/>
        <v>13</v>
      </c>
      <c r="F95" s="64">
        <f t="shared" si="11"/>
        <v>0</v>
      </c>
      <c r="G95" s="64">
        <f t="shared" si="11"/>
        <v>9</v>
      </c>
      <c r="H95" s="64">
        <f t="shared" si="11"/>
        <v>9</v>
      </c>
      <c r="I95" s="64">
        <f t="shared" si="11"/>
        <v>12</v>
      </c>
      <c r="J95" s="64">
        <f t="shared" si="11"/>
        <v>4</v>
      </c>
      <c r="K95" s="64">
        <f t="shared" si="11"/>
        <v>3</v>
      </c>
      <c r="L95" s="64">
        <f t="shared" si="11"/>
        <v>0</v>
      </c>
      <c r="M95" s="64">
        <f t="shared" si="11"/>
        <v>8</v>
      </c>
      <c r="N95" s="64">
        <f t="shared" si="11"/>
        <v>0</v>
      </c>
      <c r="O95" s="64">
        <f t="shared" si="11"/>
        <v>0</v>
      </c>
      <c r="P95" s="24">
        <f>'RETROSPECTIVE Data collection'!A95</f>
        <v>94</v>
      </c>
      <c r="Q95" s="40">
        <v>2</v>
      </c>
      <c r="R95" s="2">
        <v>2</v>
      </c>
      <c r="S95" s="2">
        <v>8</v>
      </c>
      <c r="T95" s="2">
        <v>2</v>
      </c>
      <c r="U95" s="2">
        <v>2</v>
      </c>
      <c r="V95" s="2">
        <v>8</v>
      </c>
      <c r="W95" s="2">
        <v>2</v>
      </c>
      <c r="X95" s="2">
        <v>2</v>
      </c>
      <c r="Y95" s="2">
        <v>4</v>
      </c>
      <c r="Z95" s="40">
        <v>8</v>
      </c>
      <c r="AA95" s="2">
        <v>0</v>
      </c>
      <c r="AB95" s="40">
        <v>0</v>
      </c>
      <c r="AC95" s="2">
        <v>0</v>
      </c>
      <c r="AD95" s="2">
        <v>4</v>
      </c>
      <c r="AE95" s="2">
        <v>3</v>
      </c>
      <c r="AF95" s="2">
        <v>6</v>
      </c>
      <c r="AG95" s="2">
        <v>8</v>
      </c>
      <c r="AH95" s="40">
        <v>8</v>
      </c>
      <c r="AI95" s="2">
        <v>8</v>
      </c>
      <c r="AJ95" s="2">
        <v>0</v>
      </c>
      <c r="AK95" s="40">
        <v>0</v>
      </c>
      <c r="AL95" s="2">
        <v>0</v>
      </c>
      <c r="AM95" s="2">
        <v>5</v>
      </c>
      <c r="AN95" s="2">
        <v>2</v>
      </c>
      <c r="AO95" s="2">
        <v>0</v>
      </c>
      <c r="AP95" s="2">
        <v>3</v>
      </c>
      <c r="AQ95" s="2">
        <v>0</v>
      </c>
      <c r="AR95" s="2">
        <v>8</v>
      </c>
      <c r="AS95" s="2">
        <v>0</v>
      </c>
      <c r="AT95" s="40">
        <v>0</v>
      </c>
      <c r="AU95" s="2">
        <v>0</v>
      </c>
      <c r="AV95" s="2">
        <v>4</v>
      </c>
      <c r="AW95" s="2">
        <v>4</v>
      </c>
      <c r="AX95" s="2">
        <v>3</v>
      </c>
      <c r="AY95" s="2">
        <v>6</v>
      </c>
      <c r="AZ95" s="2">
        <v>4</v>
      </c>
      <c r="BA95" s="2">
        <v>4</v>
      </c>
      <c r="BB95" s="2">
        <v>4</v>
      </c>
      <c r="BC95" s="2">
        <v>5</v>
      </c>
      <c r="BD95" s="2">
        <v>4</v>
      </c>
      <c r="BE95" s="2">
        <v>3</v>
      </c>
      <c r="BF95" s="2">
        <v>4</v>
      </c>
      <c r="BG95" s="2">
        <v>2</v>
      </c>
      <c r="BH95" s="40">
        <v>4</v>
      </c>
      <c r="BI95" s="2">
        <v>2</v>
      </c>
      <c r="BJ95" s="2">
        <v>6</v>
      </c>
      <c r="BK95" s="2">
        <v>3</v>
      </c>
      <c r="BL95" s="2">
        <v>4</v>
      </c>
      <c r="BM95" s="2">
        <v>3</v>
      </c>
      <c r="BN95" s="2">
        <v>3</v>
      </c>
      <c r="BO95" s="2">
        <v>4</v>
      </c>
      <c r="BP95" s="40">
        <v>5</v>
      </c>
      <c r="BQ95" s="2">
        <v>8</v>
      </c>
      <c r="BR95" s="2">
        <v>3</v>
      </c>
      <c r="BS95" s="2">
        <v>5</v>
      </c>
      <c r="BT95" s="2">
        <v>3</v>
      </c>
      <c r="BU95" s="2">
        <v>0</v>
      </c>
      <c r="BV95" s="2">
        <v>0</v>
      </c>
      <c r="BW95" s="38"/>
    </row>
    <row r="96" spans="1:186" x14ac:dyDescent="0.15">
      <c r="A96" s="32">
        <f>MODE(Q96:AAM96)</f>
        <v>0</v>
      </c>
      <c r="B96" s="33">
        <f t="array" ref="B96">MODE(IF(Q96:AAN96&lt;&gt;0,Q96:AAN96))</f>
        <v>2</v>
      </c>
      <c r="C96" s="29">
        <f>AVERAGE(Q96:AAM96)</f>
        <v>2</v>
      </c>
      <c r="D96" s="30">
        <f>AVERAGEIF(Q96:AAM96,"&lt;&gt;0")</f>
        <v>3.3</v>
      </c>
      <c r="E96" s="64">
        <f t="shared" si="7"/>
        <v>13</v>
      </c>
      <c r="F96" s="64">
        <f t="shared" si="11"/>
        <v>0</v>
      </c>
      <c r="G96" s="64">
        <f t="shared" si="11"/>
        <v>13</v>
      </c>
      <c r="H96" s="64">
        <f t="shared" si="11"/>
        <v>2</v>
      </c>
      <c r="I96" s="64">
        <f t="shared" si="11"/>
        <v>0</v>
      </c>
      <c r="J96" s="64">
        <f t="shared" si="11"/>
        <v>0</v>
      </c>
      <c r="K96" s="64">
        <f t="shared" si="11"/>
        <v>3</v>
      </c>
      <c r="L96" s="64">
        <f t="shared" si="11"/>
        <v>0</v>
      </c>
      <c r="M96" s="64">
        <f t="shared" si="11"/>
        <v>2</v>
      </c>
      <c r="N96" s="64">
        <f t="shared" si="11"/>
        <v>0</v>
      </c>
      <c r="O96" s="64">
        <f t="shared" si="11"/>
        <v>0</v>
      </c>
      <c r="P96" s="24">
        <f>'RETROSPECTIVE Data collection'!A96</f>
        <v>95</v>
      </c>
      <c r="Q96" s="40">
        <v>0</v>
      </c>
      <c r="R96" s="2">
        <v>0</v>
      </c>
      <c r="S96" s="2">
        <v>0</v>
      </c>
      <c r="T96" s="2">
        <v>2</v>
      </c>
      <c r="U96" s="2">
        <v>3</v>
      </c>
      <c r="V96" s="40">
        <v>3</v>
      </c>
      <c r="W96" s="2">
        <v>0</v>
      </c>
      <c r="X96" s="2">
        <v>2</v>
      </c>
      <c r="Y96" s="2">
        <v>8</v>
      </c>
      <c r="Z96" s="2">
        <v>2</v>
      </c>
      <c r="AA96" s="40">
        <v>2</v>
      </c>
      <c r="AB96" s="2">
        <v>8</v>
      </c>
      <c r="AC96" s="2">
        <v>2</v>
      </c>
      <c r="AD96" s="2">
        <v>6</v>
      </c>
      <c r="AE96" s="2">
        <v>0</v>
      </c>
      <c r="AF96" s="40">
        <v>0</v>
      </c>
      <c r="AG96" s="2">
        <v>0</v>
      </c>
      <c r="AH96" s="40">
        <v>0</v>
      </c>
      <c r="AI96" s="2">
        <v>0</v>
      </c>
      <c r="AJ96" s="2">
        <v>2</v>
      </c>
      <c r="AK96" s="40">
        <v>2</v>
      </c>
      <c r="AL96" s="2">
        <v>2</v>
      </c>
      <c r="AM96" s="2">
        <v>2</v>
      </c>
      <c r="AN96" s="2">
        <v>6</v>
      </c>
      <c r="AO96" s="2">
        <v>2</v>
      </c>
      <c r="AP96" s="40">
        <v>2</v>
      </c>
      <c r="AQ96" s="2">
        <v>2</v>
      </c>
      <c r="AR96" s="2">
        <v>0</v>
      </c>
      <c r="AS96" s="2">
        <v>0</v>
      </c>
      <c r="AT96" s="2">
        <v>0</v>
      </c>
      <c r="AU96" s="2">
        <v>2</v>
      </c>
      <c r="AV96" s="2">
        <v>6</v>
      </c>
      <c r="AW96" s="2">
        <v>0</v>
      </c>
    </row>
    <row r="97" spans="1:218" x14ac:dyDescent="0.15">
      <c r="A97" s="32">
        <f t="shared" si="8"/>
        <v>2</v>
      </c>
      <c r="B97" s="33">
        <f t="array" ref="B97">MODE(IF(Q97:AAN97&lt;&gt;0,Q97:AAN97))</f>
        <v>2</v>
      </c>
      <c r="C97" s="29">
        <f t="shared" si="9"/>
        <v>1.5164835164835164</v>
      </c>
      <c r="D97" s="30">
        <f t="shared" si="10"/>
        <v>2.76</v>
      </c>
      <c r="E97" s="64">
        <f t="shared" si="7"/>
        <v>41</v>
      </c>
      <c r="F97" s="64">
        <f t="shared" si="11"/>
        <v>0</v>
      </c>
      <c r="G97" s="64">
        <f t="shared" si="11"/>
        <v>41</v>
      </c>
      <c r="H97" s="64">
        <f t="shared" si="11"/>
        <v>1</v>
      </c>
      <c r="I97" s="64">
        <f t="shared" si="11"/>
        <v>1</v>
      </c>
      <c r="J97" s="64">
        <f t="shared" si="11"/>
        <v>0</v>
      </c>
      <c r="K97" s="64">
        <f t="shared" si="11"/>
        <v>2</v>
      </c>
      <c r="L97" s="64">
        <f t="shared" si="11"/>
        <v>3</v>
      </c>
      <c r="M97" s="64">
        <f t="shared" si="11"/>
        <v>2</v>
      </c>
      <c r="N97" s="64">
        <f t="shared" si="11"/>
        <v>0</v>
      </c>
      <c r="O97" s="64">
        <f t="shared" si="11"/>
        <v>0</v>
      </c>
      <c r="P97" s="24">
        <f>'RETROSPECTIVE Data collection'!A97</f>
        <v>96</v>
      </c>
      <c r="Q97" s="40">
        <v>2</v>
      </c>
      <c r="R97" s="2">
        <v>2</v>
      </c>
      <c r="S97" s="2">
        <v>2</v>
      </c>
      <c r="T97" s="2">
        <v>0</v>
      </c>
      <c r="U97" s="2">
        <v>4</v>
      </c>
      <c r="V97" s="2">
        <v>0</v>
      </c>
      <c r="W97" s="40">
        <v>0</v>
      </c>
      <c r="X97" s="2">
        <v>0</v>
      </c>
      <c r="Y97" s="2">
        <v>0</v>
      </c>
      <c r="Z97" s="2">
        <v>0</v>
      </c>
      <c r="AA97" s="2">
        <v>2</v>
      </c>
      <c r="AB97" s="40">
        <v>2</v>
      </c>
      <c r="AC97" s="2">
        <v>2</v>
      </c>
      <c r="AD97" s="2">
        <v>2</v>
      </c>
      <c r="AE97" s="2">
        <v>2</v>
      </c>
      <c r="AF97" s="40">
        <v>2</v>
      </c>
      <c r="AG97" s="2">
        <v>2</v>
      </c>
      <c r="AH97" s="2">
        <v>8</v>
      </c>
      <c r="AI97" s="2">
        <v>2</v>
      </c>
      <c r="AJ97" s="2">
        <v>2</v>
      </c>
      <c r="AK97" s="2">
        <v>2</v>
      </c>
      <c r="AL97" s="2">
        <v>2</v>
      </c>
      <c r="AM97" s="40">
        <v>2</v>
      </c>
      <c r="AN97" s="2">
        <v>2</v>
      </c>
      <c r="AO97" s="2">
        <v>2</v>
      </c>
      <c r="AP97" s="2">
        <v>2</v>
      </c>
      <c r="AQ97" s="2">
        <v>2</v>
      </c>
      <c r="AR97" s="2">
        <v>2</v>
      </c>
      <c r="AS97" s="40">
        <v>2</v>
      </c>
      <c r="AT97" s="2">
        <v>2</v>
      </c>
      <c r="AU97" s="2">
        <v>2</v>
      </c>
      <c r="AV97" s="2">
        <v>2</v>
      </c>
      <c r="AW97" s="2">
        <v>2</v>
      </c>
      <c r="AX97" s="2">
        <v>2</v>
      </c>
      <c r="AY97" s="2">
        <v>2</v>
      </c>
      <c r="AZ97" s="2">
        <v>2</v>
      </c>
      <c r="BA97" s="2">
        <v>2</v>
      </c>
      <c r="BB97" s="40">
        <v>2</v>
      </c>
      <c r="BC97" s="2">
        <v>2</v>
      </c>
      <c r="BD97" s="2">
        <v>2</v>
      </c>
      <c r="BE97" s="2">
        <v>2</v>
      </c>
      <c r="BF97" s="2">
        <v>2</v>
      </c>
      <c r="BG97" s="2">
        <v>8</v>
      </c>
      <c r="BH97" s="2">
        <v>2</v>
      </c>
      <c r="BI97" s="2">
        <v>2</v>
      </c>
      <c r="BJ97" s="40">
        <v>7</v>
      </c>
      <c r="BK97" s="2">
        <v>0</v>
      </c>
      <c r="BL97" s="40">
        <v>0</v>
      </c>
      <c r="BM97" s="2">
        <v>0</v>
      </c>
      <c r="BN97" s="2">
        <v>7</v>
      </c>
      <c r="BO97" s="2">
        <v>2</v>
      </c>
      <c r="BP97" s="2">
        <v>2</v>
      </c>
      <c r="BQ97" s="2">
        <v>2</v>
      </c>
      <c r="BR97" s="2">
        <v>7</v>
      </c>
      <c r="BS97" s="2">
        <v>6</v>
      </c>
      <c r="BT97" s="2">
        <v>0</v>
      </c>
      <c r="BU97" s="40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3</v>
      </c>
      <c r="CB97" s="2">
        <v>0</v>
      </c>
      <c r="CC97" s="40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40">
        <v>0</v>
      </c>
      <c r="CK97" s="2">
        <v>0</v>
      </c>
      <c r="CL97" s="2">
        <v>0</v>
      </c>
      <c r="CM97" s="2">
        <v>0</v>
      </c>
      <c r="CN97" s="2">
        <v>0</v>
      </c>
      <c r="CO97" s="40">
        <v>0</v>
      </c>
      <c r="CP97" s="2">
        <v>0</v>
      </c>
      <c r="CQ97" s="2">
        <v>0</v>
      </c>
      <c r="CR97" s="40">
        <v>0</v>
      </c>
      <c r="CS97" s="2">
        <v>0</v>
      </c>
      <c r="CT97" s="2">
        <v>0</v>
      </c>
      <c r="CU97" s="2">
        <v>0</v>
      </c>
      <c r="CV97" s="40">
        <v>0</v>
      </c>
      <c r="CW97" s="2">
        <v>6</v>
      </c>
      <c r="CX97" s="2">
        <v>2</v>
      </c>
      <c r="CY97" s="2">
        <v>2</v>
      </c>
      <c r="CZ97" s="2">
        <v>0</v>
      </c>
      <c r="DA97" s="40">
        <v>0</v>
      </c>
      <c r="DB97" s="2">
        <v>0</v>
      </c>
      <c r="DC97" s="2">
        <v>0</v>
      </c>
    </row>
    <row r="98" spans="1:218" x14ac:dyDescent="0.15">
      <c r="A98" s="32">
        <f t="shared" si="8"/>
        <v>8</v>
      </c>
      <c r="B98" s="33">
        <f t="array" ref="B98">MODE(IF(Q98:AAN98&lt;&gt;0,Q98:AAN98))</f>
        <v>8</v>
      </c>
      <c r="C98" s="29">
        <f t="shared" si="9"/>
        <v>4.0990099009900991</v>
      </c>
      <c r="D98" s="30">
        <f t="shared" si="10"/>
        <v>5.52</v>
      </c>
      <c r="E98" s="64">
        <f t="shared" si="7"/>
        <v>52</v>
      </c>
      <c r="F98" s="64">
        <f t="shared" si="11"/>
        <v>0</v>
      </c>
      <c r="G98" s="64">
        <f t="shared" si="11"/>
        <v>49</v>
      </c>
      <c r="H98" s="64">
        <f t="shared" si="11"/>
        <v>3</v>
      </c>
      <c r="I98" s="64">
        <f t="shared" si="11"/>
        <v>0</v>
      </c>
      <c r="J98" s="64">
        <f t="shared" si="11"/>
        <v>8</v>
      </c>
      <c r="K98" s="64">
        <f t="shared" si="11"/>
        <v>11</v>
      </c>
      <c r="L98" s="64">
        <f t="shared" si="11"/>
        <v>19</v>
      </c>
      <c r="M98" s="64">
        <f t="shared" si="11"/>
        <v>58</v>
      </c>
      <c r="N98" s="64">
        <f t="shared" si="11"/>
        <v>2</v>
      </c>
      <c r="O98" s="64">
        <f t="shared" si="11"/>
        <v>0</v>
      </c>
      <c r="P98" s="24">
        <f>'RETROSPECTIVE Data collection'!A98</f>
        <v>97</v>
      </c>
      <c r="Q98" s="40">
        <v>8</v>
      </c>
      <c r="R98" s="2">
        <v>2</v>
      </c>
      <c r="S98" s="2">
        <v>8</v>
      </c>
      <c r="T98" s="2">
        <v>5</v>
      </c>
      <c r="U98" s="2">
        <v>8</v>
      </c>
      <c r="V98" s="2">
        <v>5</v>
      </c>
      <c r="W98" s="2">
        <v>8</v>
      </c>
      <c r="X98" s="2">
        <v>8</v>
      </c>
      <c r="Y98" s="2">
        <v>3</v>
      </c>
      <c r="Z98" s="2">
        <v>8</v>
      </c>
      <c r="AA98" s="40">
        <v>8</v>
      </c>
      <c r="AB98" s="2">
        <v>8</v>
      </c>
      <c r="AC98" s="2">
        <v>8</v>
      </c>
      <c r="AD98" s="2">
        <v>2</v>
      </c>
      <c r="AE98" s="2">
        <v>8</v>
      </c>
      <c r="AF98" s="2">
        <v>2</v>
      </c>
      <c r="AG98" s="2">
        <v>7</v>
      </c>
      <c r="AH98" s="2">
        <v>0</v>
      </c>
      <c r="AI98" s="2">
        <v>8</v>
      </c>
      <c r="AJ98" s="40">
        <v>8</v>
      </c>
      <c r="AK98" s="2">
        <v>0</v>
      </c>
      <c r="AL98" s="2">
        <v>8</v>
      </c>
      <c r="AM98" s="2">
        <v>0</v>
      </c>
      <c r="AN98" s="2">
        <v>8</v>
      </c>
      <c r="AO98" s="2">
        <v>0</v>
      </c>
      <c r="AP98" s="40">
        <v>0</v>
      </c>
      <c r="AQ98" s="2">
        <v>0</v>
      </c>
      <c r="AR98" s="2">
        <v>8</v>
      </c>
      <c r="AS98" s="2">
        <v>0</v>
      </c>
      <c r="AT98" s="2">
        <v>0</v>
      </c>
      <c r="AU98" s="2">
        <v>8</v>
      </c>
      <c r="AV98" s="2">
        <v>0</v>
      </c>
      <c r="AW98" s="2">
        <v>7</v>
      </c>
      <c r="AX98" s="2">
        <v>2</v>
      </c>
      <c r="AY98" s="2">
        <v>9</v>
      </c>
      <c r="AZ98" s="2">
        <v>0</v>
      </c>
      <c r="BA98" s="2">
        <v>0</v>
      </c>
      <c r="BB98" s="2">
        <v>8</v>
      </c>
      <c r="BC98" s="40">
        <v>7</v>
      </c>
      <c r="BD98" s="2">
        <v>8</v>
      </c>
      <c r="BE98" s="2">
        <v>0</v>
      </c>
      <c r="BF98" s="2">
        <v>8</v>
      </c>
      <c r="BG98" s="2">
        <v>7</v>
      </c>
      <c r="BH98" s="2">
        <v>9</v>
      </c>
      <c r="BI98" s="2">
        <v>0</v>
      </c>
      <c r="BJ98" s="2">
        <v>8</v>
      </c>
      <c r="BK98" s="2">
        <v>3</v>
      </c>
      <c r="BL98" s="40">
        <v>8</v>
      </c>
      <c r="BM98" s="2">
        <v>2</v>
      </c>
      <c r="BN98" s="2">
        <v>8</v>
      </c>
      <c r="BO98" s="2">
        <v>2</v>
      </c>
      <c r="BP98" s="2">
        <v>0</v>
      </c>
      <c r="BQ98" s="2">
        <v>0</v>
      </c>
      <c r="BR98" s="2">
        <v>8</v>
      </c>
      <c r="BS98" s="2">
        <v>0</v>
      </c>
      <c r="BT98" s="2">
        <v>8</v>
      </c>
      <c r="BU98" s="2">
        <v>0</v>
      </c>
      <c r="BV98" s="2">
        <v>0</v>
      </c>
      <c r="BW98" s="2">
        <v>8</v>
      </c>
      <c r="BX98" s="2">
        <v>2</v>
      </c>
      <c r="BY98" s="2">
        <v>8</v>
      </c>
      <c r="BZ98" s="2">
        <v>3</v>
      </c>
      <c r="CA98" s="40">
        <v>8</v>
      </c>
      <c r="CB98" s="2">
        <v>2</v>
      </c>
      <c r="CC98" s="2">
        <v>7</v>
      </c>
      <c r="CD98" s="2">
        <v>2</v>
      </c>
      <c r="CE98" s="2">
        <v>0</v>
      </c>
      <c r="CF98" s="2">
        <v>8</v>
      </c>
      <c r="CG98" s="2">
        <v>0</v>
      </c>
      <c r="CH98" s="2">
        <v>8</v>
      </c>
      <c r="CI98" s="2">
        <v>8</v>
      </c>
      <c r="CJ98" s="2">
        <v>0</v>
      </c>
      <c r="CK98" s="2">
        <v>7</v>
      </c>
      <c r="CL98" s="40">
        <v>7</v>
      </c>
      <c r="CM98" s="2">
        <v>8</v>
      </c>
      <c r="CN98" s="2">
        <v>7</v>
      </c>
      <c r="CO98" s="2">
        <v>7</v>
      </c>
      <c r="CP98" s="2">
        <v>2</v>
      </c>
      <c r="CQ98" s="2">
        <v>7</v>
      </c>
      <c r="CR98" s="2">
        <v>0</v>
      </c>
      <c r="CS98" s="2">
        <v>8</v>
      </c>
      <c r="CT98" s="2">
        <v>2</v>
      </c>
      <c r="CU98" s="2">
        <v>5</v>
      </c>
      <c r="CV98" s="2">
        <v>0</v>
      </c>
      <c r="CW98" s="40">
        <v>0</v>
      </c>
      <c r="CX98" s="2">
        <v>7</v>
      </c>
      <c r="CY98" s="2">
        <v>0</v>
      </c>
      <c r="CZ98" s="2">
        <v>7</v>
      </c>
      <c r="DA98" s="2">
        <v>0</v>
      </c>
      <c r="DB98" s="2">
        <v>5</v>
      </c>
      <c r="DC98" s="2">
        <v>2</v>
      </c>
      <c r="DD98" s="2">
        <v>5</v>
      </c>
      <c r="DE98" s="2">
        <v>0</v>
      </c>
      <c r="DF98" s="40">
        <v>0</v>
      </c>
      <c r="DG98" s="2">
        <v>0</v>
      </c>
      <c r="DH98" s="2">
        <v>5</v>
      </c>
      <c r="DI98" s="2">
        <v>2</v>
      </c>
      <c r="DJ98" s="2">
        <v>8</v>
      </c>
      <c r="DK98" s="2">
        <v>2</v>
      </c>
      <c r="DL98" s="2">
        <v>8</v>
      </c>
      <c r="DM98" s="2">
        <v>2</v>
      </c>
      <c r="DN98" s="2">
        <v>2</v>
      </c>
      <c r="DO98" s="2">
        <v>8</v>
      </c>
      <c r="DP98" s="2">
        <v>2</v>
      </c>
      <c r="DQ98" s="2">
        <v>8</v>
      </c>
      <c r="DR98" s="2">
        <v>2</v>
      </c>
      <c r="DS98" s="40">
        <v>6</v>
      </c>
      <c r="DT98" s="2">
        <v>2</v>
      </c>
      <c r="DU98" s="2">
        <v>6</v>
      </c>
      <c r="DV98" s="2">
        <v>2</v>
      </c>
      <c r="DW98" s="2">
        <v>2</v>
      </c>
      <c r="DX98" s="2">
        <v>6</v>
      </c>
      <c r="DY98" s="2">
        <v>2</v>
      </c>
      <c r="DZ98" s="2">
        <v>2</v>
      </c>
      <c r="EA98" s="2">
        <v>6</v>
      </c>
      <c r="EB98" s="2">
        <v>2</v>
      </c>
      <c r="EC98" s="2">
        <v>2</v>
      </c>
      <c r="ED98" s="2">
        <v>2</v>
      </c>
      <c r="EE98" s="2">
        <v>6</v>
      </c>
      <c r="EF98" s="2">
        <v>2</v>
      </c>
      <c r="EG98" s="40">
        <v>2</v>
      </c>
      <c r="EH98" s="2">
        <v>2</v>
      </c>
      <c r="EI98" s="2">
        <v>2</v>
      </c>
      <c r="EJ98" s="2">
        <v>6</v>
      </c>
      <c r="EK98" s="2">
        <v>2</v>
      </c>
      <c r="EL98" s="2">
        <v>6</v>
      </c>
      <c r="EM98" s="2">
        <v>2</v>
      </c>
      <c r="EN98" s="2">
        <v>2</v>
      </c>
      <c r="EO98" s="2">
        <v>8</v>
      </c>
      <c r="EP98" s="2">
        <v>2</v>
      </c>
      <c r="EQ98" s="2">
        <v>8</v>
      </c>
      <c r="ER98" s="2">
        <v>2</v>
      </c>
      <c r="ES98" s="40">
        <v>0</v>
      </c>
      <c r="ET98" s="2">
        <v>8</v>
      </c>
      <c r="EU98" s="2">
        <v>0</v>
      </c>
      <c r="EV98" s="2">
        <v>8</v>
      </c>
      <c r="EW98" s="2">
        <v>2</v>
      </c>
      <c r="EX98" s="2">
        <v>7</v>
      </c>
      <c r="EY98" s="2">
        <v>0</v>
      </c>
      <c r="EZ98" s="2">
        <v>0</v>
      </c>
      <c r="FA98" s="2">
        <v>7</v>
      </c>
      <c r="FB98" s="2">
        <v>0</v>
      </c>
      <c r="FC98" s="2">
        <v>0</v>
      </c>
      <c r="FD98" s="2">
        <v>7</v>
      </c>
      <c r="FE98" s="2">
        <v>0</v>
      </c>
      <c r="FF98" s="2">
        <v>2</v>
      </c>
      <c r="FG98" s="2">
        <v>8</v>
      </c>
      <c r="FH98" s="2">
        <v>0</v>
      </c>
      <c r="FI98" s="40">
        <v>0</v>
      </c>
      <c r="FJ98" s="2">
        <v>8</v>
      </c>
      <c r="FK98" s="2">
        <v>0</v>
      </c>
      <c r="FL98" s="2">
        <v>0</v>
      </c>
      <c r="FM98" s="2">
        <v>7</v>
      </c>
      <c r="FN98" s="2">
        <v>0</v>
      </c>
      <c r="FO98" s="2">
        <v>2</v>
      </c>
      <c r="FP98" s="2">
        <v>6</v>
      </c>
      <c r="FQ98" s="2">
        <v>0</v>
      </c>
      <c r="FR98" s="2">
        <v>0</v>
      </c>
      <c r="FS98" s="2">
        <v>6</v>
      </c>
      <c r="FT98" s="2">
        <v>2</v>
      </c>
      <c r="FU98" s="2">
        <v>6</v>
      </c>
      <c r="FV98" s="40">
        <v>2</v>
      </c>
      <c r="FW98" s="2">
        <v>8</v>
      </c>
      <c r="FX98" s="2">
        <v>2</v>
      </c>
      <c r="FY98" s="2">
        <v>8</v>
      </c>
      <c r="FZ98" s="2">
        <v>7</v>
      </c>
      <c r="GA98" s="2">
        <v>2</v>
      </c>
      <c r="GB98" s="2">
        <v>8</v>
      </c>
      <c r="GC98" s="2">
        <v>2</v>
      </c>
      <c r="GD98" s="40">
        <v>7</v>
      </c>
      <c r="GE98" s="2">
        <v>2</v>
      </c>
      <c r="GF98" s="2">
        <v>7</v>
      </c>
      <c r="GG98" s="2">
        <v>2</v>
      </c>
      <c r="GH98" s="2">
        <v>2</v>
      </c>
      <c r="GI98" s="2">
        <v>8</v>
      </c>
      <c r="GJ98" s="2">
        <v>2</v>
      </c>
      <c r="GK98" s="2">
        <v>8</v>
      </c>
      <c r="GL98" s="2">
        <v>2</v>
      </c>
      <c r="GM98" s="2">
        <v>2</v>
      </c>
      <c r="GN98" s="2">
        <v>8</v>
      </c>
      <c r="GO98" s="2">
        <v>8</v>
      </c>
      <c r="GP98" s="40">
        <v>8</v>
      </c>
      <c r="GQ98" s="2">
        <v>0</v>
      </c>
      <c r="GR98" s="2">
        <v>0</v>
      </c>
      <c r="GS98" s="2">
        <v>8</v>
      </c>
      <c r="GT98" s="2">
        <v>6</v>
      </c>
      <c r="GU98" s="2">
        <v>8</v>
      </c>
      <c r="GV98" s="2">
        <v>5</v>
      </c>
      <c r="GW98" s="2">
        <v>5</v>
      </c>
      <c r="GX98" s="2">
        <v>8</v>
      </c>
      <c r="GY98" s="2">
        <v>0</v>
      </c>
      <c r="GZ98" s="2">
        <v>8</v>
      </c>
      <c r="HA98" s="2">
        <v>0</v>
      </c>
      <c r="HB98" s="40">
        <v>8</v>
      </c>
      <c r="HC98" s="2">
        <v>0</v>
      </c>
      <c r="HD98" s="2">
        <v>0</v>
      </c>
      <c r="HE98" s="2">
        <v>8</v>
      </c>
      <c r="HF98" s="2">
        <v>0</v>
      </c>
      <c r="HG98" s="2">
        <v>8</v>
      </c>
      <c r="HH98" s="2">
        <v>0</v>
      </c>
      <c r="HI98" s="2">
        <v>8</v>
      </c>
      <c r="HJ98" s="2">
        <v>0</v>
      </c>
    </row>
    <row r="99" spans="1:218" x14ac:dyDescent="0.15">
      <c r="A99" s="32">
        <f t="shared" si="8"/>
        <v>0</v>
      </c>
      <c r="B99" s="33">
        <f t="array" ref="B99">MODE(IF(Q99:AAN99&lt;&gt;0,Q99:AAN99))</f>
        <v>6</v>
      </c>
      <c r="C99" s="29">
        <f t="shared" si="9"/>
        <v>3.0568181818181817</v>
      </c>
      <c r="D99" s="30">
        <f t="shared" si="10"/>
        <v>5.0754716981132075</v>
      </c>
      <c r="E99" s="64">
        <f t="shared" si="7"/>
        <v>35</v>
      </c>
      <c r="F99" s="64">
        <f t="shared" si="11"/>
        <v>0</v>
      </c>
      <c r="G99" s="64">
        <f t="shared" si="11"/>
        <v>7</v>
      </c>
      <c r="H99" s="64">
        <f t="shared" si="11"/>
        <v>11</v>
      </c>
      <c r="I99" s="64">
        <f t="shared" si="11"/>
        <v>0</v>
      </c>
      <c r="J99" s="64">
        <f t="shared" si="11"/>
        <v>6</v>
      </c>
      <c r="K99" s="64">
        <f t="shared" si="11"/>
        <v>20</v>
      </c>
      <c r="L99" s="64">
        <f t="shared" si="11"/>
        <v>0</v>
      </c>
      <c r="M99" s="64">
        <f t="shared" si="11"/>
        <v>9</v>
      </c>
      <c r="N99" s="64">
        <f t="shared" si="11"/>
        <v>0</v>
      </c>
      <c r="O99" s="64">
        <f t="shared" si="11"/>
        <v>0</v>
      </c>
      <c r="P99" s="24">
        <f>'RETROSPECTIVE Data collection'!A99</f>
        <v>98</v>
      </c>
      <c r="Q99" s="40">
        <v>8</v>
      </c>
      <c r="R99" s="2">
        <v>3</v>
      </c>
      <c r="S99" s="2">
        <v>6</v>
      </c>
      <c r="T99" s="2">
        <v>3</v>
      </c>
      <c r="U99" s="2">
        <v>2</v>
      </c>
      <c r="V99" s="2">
        <v>8</v>
      </c>
      <c r="W99" s="2">
        <v>2</v>
      </c>
      <c r="X99" s="2">
        <v>6</v>
      </c>
      <c r="Y99" s="2">
        <v>3</v>
      </c>
      <c r="Z99" s="2">
        <v>8</v>
      </c>
      <c r="AA99" s="40">
        <v>3</v>
      </c>
      <c r="AB99" s="2">
        <v>8</v>
      </c>
      <c r="AC99" s="2">
        <v>2</v>
      </c>
      <c r="AD99" s="2">
        <v>2</v>
      </c>
      <c r="AE99" s="2">
        <v>6</v>
      </c>
      <c r="AF99" s="2">
        <v>3</v>
      </c>
      <c r="AG99" s="2">
        <v>3</v>
      </c>
      <c r="AH99" s="2">
        <v>6</v>
      </c>
      <c r="AI99" s="2">
        <v>3</v>
      </c>
      <c r="AJ99" s="2">
        <v>8</v>
      </c>
      <c r="AK99" s="2">
        <v>6</v>
      </c>
      <c r="AL99" s="2">
        <v>3</v>
      </c>
      <c r="AM99" s="40">
        <v>2</v>
      </c>
      <c r="AN99" s="2">
        <v>6</v>
      </c>
      <c r="AO99" s="2">
        <v>2</v>
      </c>
      <c r="AP99" s="2">
        <v>0</v>
      </c>
      <c r="AQ99" s="2">
        <v>5</v>
      </c>
      <c r="AR99" s="2">
        <v>0</v>
      </c>
      <c r="AS99" s="2">
        <v>6</v>
      </c>
      <c r="AT99" s="2">
        <v>0</v>
      </c>
      <c r="AU99" s="2">
        <v>8</v>
      </c>
      <c r="AV99" s="2">
        <v>0</v>
      </c>
      <c r="AW99" s="40">
        <v>0</v>
      </c>
      <c r="AX99" s="2">
        <v>6</v>
      </c>
      <c r="AY99" s="2">
        <v>0</v>
      </c>
      <c r="AZ99" s="2">
        <v>6</v>
      </c>
      <c r="BA99" s="2">
        <v>0</v>
      </c>
      <c r="BB99" s="2">
        <v>6</v>
      </c>
      <c r="BC99" s="2">
        <v>0</v>
      </c>
      <c r="BD99" s="2">
        <v>5</v>
      </c>
      <c r="BE99" s="2">
        <v>0</v>
      </c>
      <c r="BF99" s="2">
        <v>5</v>
      </c>
      <c r="BG99" s="40">
        <v>0</v>
      </c>
      <c r="BH99" s="2">
        <v>0</v>
      </c>
      <c r="BI99" s="2">
        <v>0</v>
      </c>
      <c r="BJ99" s="2">
        <v>6</v>
      </c>
      <c r="BK99" s="2">
        <v>5</v>
      </c>
      <c r="BL99" s="2">
        <v>6</v>
      </c>
      <c r="BM99" s="2">
        <v>0</v>
      </c>
      <c r="BN99" s="40">
        <v>0</v>
      </c>
      <c r="BO99" s="2">
        <v>6</v>
      </c>
      <c r="BP99" s="2">
        <v>0</v>
      </c>
      <c r="BQ99" s="2">
        <v>0</v>
      </c>
      <c r="BR99" s="2">
        <v>2</v>
      </c>
      <c r="BS99" s="2">
        <v>5</v>
      </c>
      <c r="BT99" s="2">
        <v>0</v>
      </c>
      <c r="BU99" s="40">
        <v>0</v>
      </c>
      <c r="BV99" s="2">
        <v>0</v>
      </c>
      <c r="BW99" s="2">
        <v>0</v>
      </c>
      <c r="BX99" s="2">
        <v>0</v>
      </c>
      <c r="BY99" s="2">
        <v>8</v>
      </c>
      <c r="BZ99" s="2">
        <v>0</v>
      </c>
      <c r="CA99" s="2">
        <v>6</v>
      </c>
      <c r="CB99" s="2">
        <v>0</v>
      </c>
      <c r="CC99" s="40">
        <v>0</v>
      </c>
      <c r="CD99" s="2">
        <v>8</v>
      </c>
      <c r="CE99" s="2">
        <v>8</v>
      </c>
      <c r="CF99" s="2">
        <v>0</v>
      </c>
      <c r="CG99" s="40">
        <v>0</v>
      </c>
      <c r="CH99" s="2">
        <v>0</v>
      </c>
      <c r="CI99" s="2">
        <v>0</v>
      </c>
      <c r="CJ99" s="2">
        <v>5</v>
      </c>
      <c r="CL99" s="2">
        <v>6</v>
      </c>
      <c r="CM99" s="2">
        <v>0</v>
      </c>
      <c r="CN99" s="2">
        <v>6</v>
      </c>
      <c r="CO99" s="2">
        <v>0</v>
      </c>
      <c r="CP99" s="40">
        <v>0</v>
      </c>
      <c r="CQ99" s="2">
        <v>6</v>
      </c>
      <c r="CR99" s="2">
        <v>0</v>
      </c>
      <c r="CS99" s="2">
        <v>0</v>
      </c>
      <c r="CT99" s="2">
        <v>6</v>
      </c>
      <c r="CU99" s="2">
        <v>3</v>
      </c>
      <c r="CV99" s="2">
        <v>3</v>
      </c>
      <c r="CW99" s="2">
        <v>3</v>
      </c>
      <c r="CX99" s="2">
        <v>6</v>
      </c>
      <c r="CY99" s="2">
        <v>0</v>
      </c>
      <c r="CZ99" s="2">
        <v>6</v>
      </c>
      <c r="DA99" s="2">
        <v>0</v>
      </c>
    </row>
    <row r="100" spans="1:218" x14ac:dyDescent="0.15">
      <c r="A100" s="32">
        <f t="shared" si="8"/>
        <v>0</v>
      </c>
      <c r="B100" s="33">
        <f t="array" ref="B100">MODE(IF(Q100:AAN100&lt;&gt;0,Q100:AAN100))</f>
        <v>4</v>
      </c>
      <c r="C100" s="29">
        <f t="shared" si="9"/>
        <v>0.7021276595744681</v>
      </c>
      <c r="D100" s="30">
        <f t="shared" si="10"/>
        <v>4.125</v>
      </c>
      <c r="E100" s="64">
        <f t="shared" si="7"/>
        <v>39</v>
      </c>
      <c r="F100" s="64">
        <f t="shared" si="11"/>
        <v>0</v>
      </c>
      <c r="G100" s="64">
        <f t="shared" si="11"/>
        <v>2</v>
      </c>
      <c r="H100" s="64">
        <f t="shared" si="11"/>
        <v>1</v>
      </c>
      <c r="I100" s="64">
        <f t="shared" si="11"/>
        <v>2</v>
      </c>
      <c r="J100" s="64">
        <f t="shared" si="11"/>
        <v>2</v>
      </c>
      <c r="K100" s="64">
        <f t="shared" si="11"/>
        <v>0</v>
      </c>
      <c r="L100" s="64">
        <f t="shared" si="11"/>
        <v>0</v>
      </c>
      <c r="M100" s="64">
        <f t="shared" si="11"/>
        <v>1</v>
      </c>
      <c r="N100" s="64">
        <f t="shared" si="11"/>
        <v>0</v>
      </c>
      <c r="O100" s="64">
        <f t="shared" si="11"/>
        <v>0</v>
      </c>
      <c r="P100" s="24">
        <f>'RETROSPECTIVE Data collection'!A100</f>
        <v>99</v>
      </c>
      <c r="Q100" s="40">
        <v>0</v>
      </c>
      <c r="R100" s="2">
        <v>0</v>
      </c>
      <c r="S100" s="2">
        <v>0</v>
      </c>
      <c r="T100" s="2">
        <v>0</v>
      </c>
      <c r="U100" s="40">
        <v>0</v>
      </c>
      <c r="V100" s="45">
        <v>0</v>
      </c>
      <c r="W100" s="2">
        <v>0</v>
      </c>
      <c r="X100" s="2">
        <v>8</v>
      </c>
      <c r="Y100" s="2">
        <v>3</v>
      </c>
      <c r="Z100" s="2">
        <v>0</v>
      </c>
      <c r="AA100" s="2">
        <v>0</v>
      </c>
      <c r="AB100" s="40">
        <v>0</v>
      </c>
      <c r="AC100" s="2">
        <v>0</v>
      </c>
      <c r="AD100" s="2">
        <v>4</v>
      </c>
      <c r="AE100" s="2">
        <v>2</v>
      </c>
      <c r="AF100" s="2">
        <v>4</v>
      </c>
      <c r="AG100" s="2">
        <v>0</v>
      </c>
      <c r="AH100" s="40">
        <v>5</v>
      </c>
      <c r="AI100" s="2">
        <v>0</v>
      </c>
      <c r="AJ100" s="2">
        <v>0</v>
      </c>
      <c r="AK100" s="2">
        <v>0</v>
      </c>
      <c r="AL100" s="2">
        <v>0</v>
      </c>
      <c r="AM100" s="45">
        <v>0</v>
      </c>
      <c r="AN100" s="2">
        <v>0</v>
      </c>
      <c r="AO100" s="40">
        <v>0</v>
      </c>
      <c r="AP100" s="2">
        <v>0</v>
      </c>
      <c r="AQ100" s="2">
        <v>0</v>
      </c>
      <c r="AR100" s="38">
        <v>0</v>
      </c>
      <c r="AS100" s="2">
        <v>0</v>
      </c>
      <c r="AT100" s="40">
        <v>0</v>
      </c>
      <c r="AU100" s="2">
        <v>0</v>
      </c>
      <c r="AV100" s="2">
        <v>0</v>
      </c>
      <c r="AW100" s="2">
        <v>2</v>
      </c>
      <c r="AX100" s="38">
        <v>0</v>
      </c>
      <c r="AY100" s="2">
        <v>0</v>
      </c>
      <c r="AZ100" s="40">
        <v>0</v>
      </c>
      <c r="BA100" s="2">
        <v>0</v>
      </c>
      <c r="BB100" s="2">
        <v>0</v>
      </c>
      <c r="BC100" s="38">
        <v>0</v>
      </c>
      <c r="BD100" s="2">
        <v>0</v>
      </c>
      <c r="BE100" s="40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5</v>
      </c>
      <c r="BK100" s="2">
        <v>0</v>
      </c>
      <c r="BL100" s="48"/>
      <c r="BM100" s="48"/>
    </row>
    <row r="101" spans="1:218" x14ac:dyDescent="0.15">
      <c r="A101" s="32">
        <f t="shared" si="8"/>
        <v>0</v>
      </c>
      <c r="B101" s="33">
        <f t="array" ref="B101">MODE(IF(Q101:AAN101&lt;&gt;0,Q101:AAN101))</f>
        <v>8</v>
      </c>
      <c r="C101" s="29">
        <f t="shared" si="9"/>
        <v>3.3207547169811322</v>
      </c>
      <c r="D101" s="30">
        <f t="shared" si="10"/>
        <v>5.5</v>
      </c>
      <c r="E101" s="64">
        <f t="shared" si="7"/>
        <v>21</v>
      </c>
      <c r="F101" s="64">
        <f t="shared" si="11"/>
        <v>0</v>
      </c>
      <c r="G101" s="64">
        <f t="shared" si="11"/>
        <v>4</v>
      </c>
      <c r="H101" s="64">
        <f t="shared" si="11"/>
        <v>3</v>
      </c>
      <c r="I101" s="64">
        <f t="shared" si="11"/>
        <v>7</v>
      </c>
      <c r="J101" s="64">
        <f t="shared" si="11"/>
        <v>2</v>
      </c>
      <c r="K101" s="64">
        <f t="shared" si="11"/>
        <v>4</v>
      </c>
      <c r="L101" s="64">
        <f t="shared" si="11"/>
        <v>0</v>
      </c>
      <c r="M101" s="64">
        <f t="shared" si="11"/>
        <v>11</v>
      </c>
      <c r="N101" s="64">
        <f t="shared" si="11"/>
        <v>1</v>
      </c>
      <c r="O101" s="64">
        <f t="shared" si="11"/>
        <v>0</v>
      </c>
      <c r="P101" s="24">
        <f>'RETROSPECTIVE Data collection'!A101</f>
        <v>100</v>
      </c>
      <c r="Q101" s="40">
        <v>8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40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8</v>
      </c>
      <c r="AF101" s="2">
        <v>0</v>
      </c>
      <c r="AG101" s="2">
        <v>0</v>
      </c>
      <c r="AH101" s="48"/>
      <c r="AI101" s="48"/>
      <c r="AJ101" s="40">
        <v>9</v>
      </c>
      <c r="AK101" s="2">
        <v>8</v>
      </c>
      <c r="AL101" s="2">
        <v>0</v>
      </c>
      <c r="AM101" s="2">
        <v>8</v>
      </c>
      <c r="AN101" s="2">
        <v>0</v>
      </c>
      <c r="AO101" s="2">
        <v>0</v>
      </c>
      <c r="AP101" s="2">
        <v>8</v>
      </c>
      <c r="AQ101" s="2">
        <v>0</v>
      </c>
      <c r="AR101" s="40">
        <v>0</v>
      </c>
      <c r="AS101" s="2">
        <v>8</v>
      </c>
      <c r="AT101" s="2">
        <v>0</v>
      </c>
      <c r="AU101" s="2">
        <v>5</v>
      </c>
      <c r="AV101" s="2">
        <v>2</v>
      </c>
      <c r="AW101" s="2">
        <v>4</v>
      </c>
      <c r="AX101" s="2">
        <v>4</v>
      </c>
      <c r="AY101" s="2">
        <v>8</v>
      </c>
      <c r="AZ101" s="2">
        <v>8</v>
      </c>
      <c r="BA101" s="2">
        <v>6</v>
      </c>
      <c r="BB101" s="40">
        <v>8</v>
      </c>
      <c r="BC101" s="2">
        <v>4</v>
      </c>
      <c r="BD101" s="2">
        <v>2</v>
      </c>
      <c r="BE101" s="2">
        <v>4</v>
      </c>
      <c r="BF101" s="2">
        <v>4</v>
      </c>
      <c r="BG101" s="2">
        <v>6</v>
      </c>
      <c r="BH101" s="2">
        <v>2</v>
      </c>
      <c r="BI101" s="40">
        <v>8</v>
      </c>
      <c r="BJ101" s="2">
        <v>3</v>
      </c>
      <c r="BK101" s="2">
        <v>5</v>
      </c>
      <c r="BL101" s="2">
        <v>3</v>
      </c>
      <c r="BM101" s="2">
        <v>8</v>
      </c>
      <c r="BN101" s="2">
        <v>4</v>
      </c>
      <c r="BO101" s="2">
        <v>6</v>
      </c>
      <c r="BP101" s="2">
        <v>4</v>
      </c>
      <c r="BQ101" s="2">
        <v>6</v>
      </c>
      <c r="BR101" s="2">
        <v>3</v>
      </c>
      <c r="BS101" s="2">
        <v>2</v>
      </c>
    </row>
    <row r="102" spans="1:218" x14ac:dyDescent="0.15">
      <c r="A102" s="32">
        <f t="shared" si="8"/>
        <v>0</v>
      </c>
      <c r="B102" s="33">
        <f t="array" ref="B102">MODE(IF(Q102:AAN102&lt;&gt;0,Q102:AAN102))</f>
        <v>2</v>
      </c>
      <c r="C102" s="29">
        <f t="shared" si="9"/>
        <v>0.76699029126213591</v>
      </c>
      <c r="D102" s="30">
        <f t="shared" si="10"/>
        <v>4.3888888888888893</v>
      </c>
      <c r="E102" s="64">
        <f t="shared" si="7"/>
        <v>85</v>
      </c>
      <c r="F102" s="64">
        <f t="shared" si="11"/>
        <v>0</v>
      </c>
      <c r="G102" s="64">
        <f t="shared" si="11"/>
        <v>5</v>
      </c>
      <c r="H102" s="64">
        <f t="shared" si="11"/>
        <v>2</v>
      </c>
      <c r="I102" s="64">
        <f t="shared" si="11"/>
        <v>3</v>
      </c>
      <c r="J102" s="64">
        <f t="shared" si="11"/>
        <v>3</v>
      </c>
      <c r="K102" s="64">
        <f t="shared" si="11"/>
        <v>2</v>
      </c>
      <c r="L102" s="64">
        <f t="shared" si="11"/>
        <v>0</v>
      </c>
      <c r="M102" s="64">
        <f t="shared" si="11"/>
        <v>3</v>
      </c>
      <c r="N102" s="64">
        <f t="shared" si="11"/>
        <v>0</v>
      </c>
      <c r="O102" s="64">
        <f t="shared" si="11"/>
        <v>0</v>
      </c>
      <c r="P102" s="24">
        <f>'RETROSPECTIVE Data collection'!A102</f>
        <v>101</v>
      </c>
      <c r="Q102" s="40">
        <v>2</v>
      </c>
      <c r="R102" s="2">
        <v>6</v>
      </c>
      <c r="S102" s="2">
        <v>0</v>
      </c>
      <c r="T102" s="2">
        <v>0</v>
      </c>
      <c r="U102" s="2">
        <v>6</v>
      </c>
      <c r="V102" s="2">
        <v>0</v>
      </c>
      <c r="W102" s="2">
        <v>5</v>
      </c>
      <c r="X102" s="40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8</v>
      </c>
      <c r="AD102" s="40">
        <v>0</v>
      </c>
      <c r="AE102" s="2">
        <v>0</v>
      </c>
      <c r="AF102" s="2">
        <v>8</v>
      </c>
      <c r="AG102" s="2">
        <v>2</v>
      </c>
      <c r="AH102" s="2">
        <v>0</v>
      </c>
      <c r="AI102" s="2">
        <v>0</v>
      </c>
      <c r="AJ102" s="2">
        <v>2</v>
      </c>
      <c r="AK102" s="48"/>
      <c r="AL102" s="40">
        <v>4</v>
      </c>
      <c r="AM102" s="2">
        <v>2</v>
      </c>
      <c r="AN102" s="2">
        <v>5</v>
      </c>
      <c r="AO102" s="2">
        <v>3</v>
      </c>
      <c r="AP102" s="2">
        <v>4</v>
      </c>
      <c r="AQ102" s="2">
        <v>2</v>
      </c>
      <c r="AR102" s="2">
        <v>3</v>
      </c>
      <c r="AS102" s="2">
        <v>0</v>
      </c>
      <c r="AT102" s="40">
        <v>5</v>
      </c>
      <c r="AU102" s="2">
        <v>8</v>
      </c>
      <c r="AV102" s="2">
        <v>4</v>
      </c>
      <c r="AW102" s="2">
        <v>0</v>
      </c>
      <c r="AX102" s="2">
        <v>0</v>
      </c>
      <c r="AY102" s="40">
        <v>0</v>
      </c>
      <c r="AZ102" s="2">
        <v>0</v>
      </c>
      <c r="BA102" s="2">
        <v>0</v>
      </c>
      <c r="BB102" s="2">
        <v>0</v>
      </c>
      <c r="BC102" s="2">
        <v>0</v>
      </c>
      <c r="BD102" s="40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40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40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40">
        <v>0</v>
      </c>
      <c r="BX102" s="2">
        <v>0</v>
      </c>
      <c r="BY102" s="2">
        <v>0</v>
      </c>
      <c r="BZ102" s="2">
        <v>0</v>
      </c>
      <c r="CA102" s="40">
        <v>0</v>
      </c>
      <c r="CB102" s="2">
        <v>0</v>
      </c>
      <c r="CC102" s="2">
        <v>0</v>
      </c>
      <c r="CD102" s="2">
        <v>0</v>
      </c>
      <c r="CE102" s="2">
        <v>0</v>
      </c>
      <c r="CF102" s="40">
        <v>0</v>
      </c>
      <c r="CG102" s="2">
        <v>0</v>
      </c>
      <c r="CH102" s="2">
        <v>0</v>
      </c>
      <c r="CI102" s="2">
        <v>0</v>
      </c>
      <c r="CJ102" s="40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40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40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40">
        <v>0</v>
      </c>
      <c r="DF102" s="2">
        <v>0</v>
      </c>
      <c r="DG102" s="2">
        <v>0</v>
      </c>
      <c r="DH102" s="40">
        <v>0</v>
      </c>
      <c r="DI102" s="2">
        <v>0</v>
      </c>
      <c r="DJ102" s="2">
        <v>0</v>
      </c>
      <c r="DK102" s="2">
        <v>0</v>
      </c>
      <c r="DL102" s="40">
        <v>0</v>
      </c>
      <c r="DM102" s="2">
        <v>0</v>
      </c>
      <c r="DN102" s="2">
        <v>0</v>
      </c>
      <c r="DO102" s="2">
        <v>0</v>
      </c>
      <c r="DP102" s="2">
        <v>0</v>
      </c>
      <c r="DQ102" s="38"/>
      <c r="DR102" s="38"/>
      <c r="DS102" s="38"/>
    </row>
    <row r="103" spans="1:218" x14ac:dyDescent="0.15">
      <c r="A103" s="32">
        <f t="shared" si="8"/>
        <v>0</v>
      </c>
      <c r="B103" s="33">
        <f t="array" ref="B103">MODE(IF(Q103:AAN103&lt;&gt;0,Q103:AAN103))</f>
        <v>2</v>
      </c>
      <c r="C103" s="29">
        <f t="shared" si="9"/>
        <v>4.04</v>
      </c>
      <c r="D103" s="30">
        <f t="shared" si="10"/>
        <v>5.7714285714285714</v>
      </c>
      <c r="E103" s="64">
        <f t="shared" si="7"/>
        <v>30</v>
      </c>
      <c r="F103" s="64">
        <f t="shared" si="11"/>
        <v>0</v>
      </c>
      <c r="G103" s="64">
        <f t="shared" si="11"/>
        <v>16</v>
      </c>
      <c r="H103" s="64">
        <f t="shared" si="11"/>
        <v>4</v>
      </c>
      <c r="I103" s="64">
        <f t="shared" si="11"/>
        <v>14</v>
      </c>
      <c r="J103" s="64">
        <f t="shared" si="11"/>
        <v>2</v>
      </c>
      <c r="K103" s="64">
        <f t="shared" si="11"/>
        <v>5</v>
      </c>
      <c r="L103" s="64">
        <f t="shared" si="11"/>
        <v>2</v>
      </c>
      <c r="M103" s="64">
        <f t="shared" si="11"/>
        <v>6</v>
      </c>
      <c r="N103" s="64">
        <f t="shared" si="11"/>
        <v>8</v>
      </c>
      <c r="O103" s="64">
        <f t="shared" si="11"/>
        <v>13</v>
      </c>
      <c r="P103" s="24">
        <f>'RETROSPECTIVE Data collection'!A103</f>
        <v>102</v>
      </c>
      <c r="Q103" s="40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8</v>
      </c>
      <c r="X103" s="2">
        <v>2</v>
      </c>
      <c r="Y103" s="40">
        <v>0</v>
      </c>
      <c r="Z103" s="2">
        <v>0</v>
      </c>
      <c r="AA103" s="2">
        <v>0</v>
      </c>
      <c r="AB103" s="2">
        <v>6</v>
      </c>
      <c r="AC103" s="2">
        <v>2</v>
      </c>
      <c r="AD103" s="2">
        <v>7</v>
      </c>
      <c r="AE103" s="2">
        <v>2</v>
      </c>
      <c r="AF103" s="2">
        <v>2</v>
      </c>
      <c r="AG103" s="2">
        <v>4</v>
      </c>
      <c r="AH103" s="2">
        <v>8</v>
      </c>
      <c r="AI103" s="40">
        <v>8</v>
      </c>
      <c r="AJ103" s="2">
        <v>4</v>
      </c>
      <c r="AK103" s="2">
        <v>2</v>
      </c>
      <c r="AL103" s="2">
        <v>2</v>
      </c>
      <c r="AM103" s="2">
        <v>10</v>
      </c>
      <c r="AN103" s="2">
        <v>2</v>
      </c>
      <c r="AO103" s="2">
        <v>2</v>
      </c>
      <c r="AP103" s="2">
        <v>4</v>
      </c>
      <c r="AQ103" s="2">
        <v>7</v>
      </c>
      <c r="AR103" s="2">
        <v>4</v>
      </c>
      <c r="AS103" s="40">
        <v>10</v>
      </c>
      <c r="AT103" s="2">
        <v>5</v>
      </c>
      <c r="AU103" s="2">
        <v>6</v>
      </c>
      <c r="AV103" s="2">
        <v>10</v>
      </c>
      <c r="AW103" s="2">
        <v>3</v>
      </c>
      <c r="AX103" s="2">
        <v>10</v>
      </c>
      <c r="AY103" s="2">
        <v>3</v>
      </c>
      <c r="AZ103" s="2">
        <v>3</v>
      </c>
      <c r="BA103" s="2">
        <v>10</v>
      </c>
      <c r="BB103" s="2">
        <v>3</v>
      </c>
      <c r="BC103" s="2">
        <v>2</v>
      </c>
      <c r="BD103" s="2">
        <v>9</v>
      </c>
      <c r="BE103" s="2">
        <v>4</v>
      </c>
      <c r="BF103" s="40">
        <v>0</v>
      </c>
      <c r="BG103" s="2">
        <v>6</v>
      </c>
      <c r="BH103" s="2">
        <v>0</v>
      </c>
      <c r="BI103" s="2">
        <v>4</v>
      </c>
      <c r="BJ103" s="2">
        <v>2</v>
      </c>
      <c r="BK103" s="2">
        <v>0</v>
      </c>
      <c r="BL103" s="2">
        <v>4</v>
      </c>
      <c r="BM103" s="2">
        <v>2</v>
      </c>
      <c r="BN103" s="2">
        <v>4</v>
      </c>
      <c r="BO103" s="2">
        <v>10</v>
      </c>
      <c r="BP103" s="40">
        <v>10</v>
      </c>
      <c r="BQ103" s="2">
        <v>4</v>
      </c>
      <c r="BR103" s="2">
        <v>2</v>
      </c>
      <c r="BS103" s="2">
        <v>10</v>
      </c>
      <c r="BT103" s="2">
        <v>2</v>
      </c>
      <c r="BU103" s="2">
        <v>2</v>
      </c>
      <c r="BV103" s="2">
        <v>10</v>
      </c>
      <c r="BW103" s="2">
        <v>6</v>
      </c>
      <c r="BX103" s="40">
        <v>10</v>
      </c>
      <c r="BY103" s="2">
        <v>4</v>
      </c>
      <c r="BZ103" s="2">
        <v>9</v>
      </c>
      <c r="CA103" s="2">
        <v>4</v>
      </c>
      <c r="CB103" s="2">
        <v>10</v>
      </c>
      <c r="CC103" s="2">
        <v>4</v>
      </c>
      <c r="CD103" s="2">
        <v>0</v>
      </c>
      <c r="CE103" s="2">
        <v>8</v>
      </c>
      <c r="CF103" s="2">
        <v>0</v>
      </c>
      <c r="CG103" s="40">
        <v>0</v>
      </c>
      <c r="CH103" s="2">
        <v>0</v>
      </c>
      <c r="CI103" s="2">
        <v>10</v>
      </c>
      <c r="CJ103" s="2">
        <v>4</v>
      </c>
      <c r="CK103" s="2">
        <v>0</v>
      </c>
      <c r="CL103" s="2">
        <v>9</v>
      </c>
      <c r="CM103" s="2">
        <v>4</v>
      </c>
      <c r="CN103" s="2">
        <v>0</v>
      </c>
      <c r="CO103" s="40">
        <v>0</v>
      </c>
      <c r="CP103" s="2">
        <v>0</v>
      </c>
      <c r="CQ103" s="2">
        <v>8</v>
      </c>
      <c r="CR103" s="2">
        <v>0</v>
      </c>
      <c r="CS103" s="2">
        <v>0</v>
      </c>
      <c r="CT103" s="2">
        <v>9</v>
      </c>
      <c r="CU103" s="2">
        <v>0</v>
      </c>
      <c r="CV103" s="2">
        <v>0</v>
      </c>
      <c r="CW103" s="2">
        <v>9</v>
      </c>
      <c r="CX103" s="2">
        <v>0</v>
      </c>
      <c r="CY103" s="40">
        <v>0</v>
      </c>
      <c r="CZ103" s="2">
        <v>0</v>
      </c>
      <c r="DA103" s="2">
        <v>9</v>
      </c>
      <c r="DB103" s="2">
        <v>9</v>
      </c>
      <c r="DC103" s="2">
        <v>6</v>
      </c>
      <c r="DD103" s="2">
        <v>2</v>
      </c>
      <c r="DE103" s="40">
        <v>8</v>
      </c>
      <c r="DF103" s="2">
        <v>2</v>
      </c>
      <c r="DG103" s="40">
        <v>0</v>
      </c>
      <c r="DH103" s="40">
        <v>9</v>
      </c>
      <c r="DI103" s="2">
        <v>10</v>
      </c>
      <c r="DJ103" s="2">
        <v>5</v>
      </c>
      <c r="DK103" s="2">
        <v>0</v>
      </c>
      <c r="DL103" s="2">
        <v>0</v>
      </c>
    </row>
    <row r="104" spans="1:218" x14ac:dyDescent="0.15">
      <c r="A104" s="32">
        <f t="shared" si="8"/>
        <v>0</v>
      </c>
      <c r="B104" s="33">
        <f t="array" ref="B104">MODE(IF(Q104:AAN104&lt;&gt;0,Q104:AAN104))</f>
        <v>3</v>
      </c>
      <c r="C104" s="29">
        <f t="shared" si="9"/>
        <v>3.1770833333333335</v>
      </c>
      <c r="D104" s="30">
        <f t="shared" si="10"/>
        <v>5.2586206896551726</v>
      </c>
      <c r="E104" s="64">
        <f t="shared" si="7"/>
        <v>38</v>
      </c>
      <c r="F104" s="64">
        <f t="shared" si="11"/>
        <v>0</v>
      </c>
      <c r="G104" s="64">
        <f t="shared" si="11"/>
        <v>0</v>
      </c>
      <c r="H104" s="64">
        <f t="shared" si="11"/>
        <v>24</v>
      </c>
      <c r="I104" s="64">
        <f t="shared" si="11"/>
        <v>0</v>
      </c>
      <c r="J104" s="64">
        <f t="shared" si="11"/>
        <v>6</v>
      </c>
      <c r="K104" s="64">
        <f t="shared" si="11"/>
        <v>11</v>
      </c>
      <c r="L104" s="64">
        <f t="shared" si="11"/>
        <v>0</v>
      </c>
      <c r="M104" s="64">
        <f t="shared" si="11"/>
        <v>16</v>
      </c>
      <c r="N104" s="64">
        <f t="shared" si="11"/>
        <v>1</v>
      </c>
      <c r="O104" s="64">
        <f t="shared" si="11"/>
        <v>0</v>
      </c>
      <c r="P104" s="24">
        <f>'RETROSPECTIVE Data collection'!A104</f>
        <v>103</v>
      </c>
      <c r="Q104" s="40">
        <v>8</v>
      </c>
      <c r="R104" s="2">
        <v>3</v>
      </c>
      <c r="S104" s="2">
        <v>0</v>
      </c>
      <c r="T104" s="2">
        <v>8</v>
      </c>
      <c r="U104" s="2">
        <v>0</v>
      </c>
      <c r="V104" s="2">
        <v>0</v>
      </c>
      <c r="W104" s="2">
        <v>8</v>
      </c>
      <c r="X104" s="2">
        <v>0</v>
      </c>
      <c r="Y104" s="2">
        <v>0</v>
      </c>
      <c r="Z104" s="40">
        <v>8</v>
      </c>
      <c r="AA104" s="2">
        <v>0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5</v>
      </c>
      <c r="AH104" s="2">
        <v>0</v>
      </c>
      <c r="AI104" s="2">
        <v>0</v>
      </c>
      <c r="AJ104" s="2">
        <v>8</v>
      </c>
      <c r="AK104" s="2">
        <v>0</v>
      </c>
      <c r="AL104" s="2">
        <v>5</v>
      </c>
      <c r="AM104" s="2">
        <v>0</v>
      </c>
      <c r="AN104" s="40">
        <v>0</v>
      </c>
      <c r="AO104" s="2">
        <v>5</v>
      </c>
      <c r="AP104" s="2">
        <v>0</v>
      </c>
      <c r="AQ104" s="2">
        <v>0</v>
      </c>
      <c r="AR104" s="2">
        <v>0</v>
      </c>
      <c r="AS104" s="2">
        <v>8</v>
      </c>
      <c r="AT104" s="2">
        <v>3</v>
      </c>
      <c r="AU104" s="2">
        <v>6</v>
      </c>
      <c r="AV104" s="40">
        <v>0</v>
      </c>
      <c r="AW104" s="2">
        <v>0</v>
      </c>
      <c r="AX104" s="2">
        <v>0</v>
      </c>
      <c r="AY104" s="2">
        <v>5</v>
      </c>
      <c r="AZ104" s="2">
        <v>0</v>
      </c>
      <c r="BA104" s="2">
        <v>0</v>
      </c>
      <c r="BB104" s="2">
        <v>6</v>
      </c>
      <c r="BC104" s="2">
        <v>3</v>
      </c>
      <c r="BD104" s="2">
        <v>8</v>
      </c>
      <c r="BE104" s="40">
        <v>3</v>
      </c>
      <c r="BF104" s="2">
        <v>8</v>
      </c>
      <c r="BG104" s="2">
        <v>3</v>
      </c>
      <c r="BH104" s="2">
        <v>3</v>
      </c>
      <c r="BI104" s="2">
        <v>9</v>
      </c>
      <c r="BJ104" s="2">
        <v>3</v>
      </c>
      <c r="BK104" s="2">
        <v>3</v>
      </c>
      <c r="BL104" s="2">
        <v>8</v>
      </c>
      <c r="BM104" s="2">
        <v>3</v>
      </c>
      <c r="BN104" s="40">
        <v>8</v>
      </c>
      <c r="BO104" s="2">
        <v>3</v>
      </c>
      <c r="BP104" s="2">
        <v>3</v>
      </c>
      <c r="BQ104" s="2">
        <v>3</v>
      </c>
      <c r="BR104" s="2">
        <v>3</v>
      </c>
      <c r="BS104" s="2">
        <v>8</v>
      </c>
      <c r="BT104" s="2">
        <v>3</v>
      </c>
      <c r="BU104" s="2">
        <v>5</v>
      </c>
      <c r="BV104" s="2">
        <v>3</v>
      </c>
      <c r="BW104" s="40">
        <v>5</v>
      </c>
      <c r="BX104" s="2">
        <v>3</v>
      </c>
      <c r="BY104" s="2">
        <v>6</v>
      </c>
      <c r="BZ104" s="2">
        <v>3</v>
      </c>
      <c r="CA104" s="2">
        <v>3</v>
      </c>
      <c r="CB104" s="2">
        <v>3</v>
      </c>
      <c r="CC104" s="2">
        <v>6</v>
      </c>
      <c r="CD104" s="2">
        <v>3</v>
      </c>
      <c r="CE104" s="2">
        <v>6</v>
      </c>
      <c r="CF104" s="2">
        <v>3</v>
      </c>
      <c r="CG104" s="40">
        <v>8</v>
      </c>
      <c r="CH104" s="2">
        <v>3</v>
      </c>
      <c r="CI104" s="2">
        <v>3</v>
      </c>
      <c r="CJ104" s="2">
        <v>0</v>
      </c>
      <c r="CK104" s="2">
        <v>6</v>
      </c>
      <c r="CL104" s="2">
        <v>0</v>
      </c>
      <c r="CM104" s="2">
        <v>0</v>
      </c>
      <c r="CN104" s="2">
        <v>0</v>
      </c>
      <c r="CO104" s="2">
        <v>6</v>
      </c>
      <c r="CP104" s="2">
        <v>0</v>
      </c>
      <c r="CQ104" s="2">
        <v>0</v>
      </c>
      <c r="CR104" s="2">
        <v>8</v>
      </c>
      <c r="CS104" s="2">
        <v>3</v>
      </c>
      <c r="CT104" s="40">
        <v>0</v>
      </c>
      <c r="CU104" s="2">
        <v>8</v>
      </c>
      <c r="CV104" s="2">
        <v>0</v>
      </c>
      <c r="CW104" s="2">
        <v>6</v>
      </c>
      <c r="CX104" s="2">
        <v>0</v>
      </c>
      <c r="CY104" s="2">
        <v>6</v>
      </c>
      <c r="CZ104" s="2">
        <v>0</v>
      </c>
      <c r="DA104" s="2">
        <v>6</v>
      </c>
      <c r="DB104" s="2">
        <v>0</v>
      </c>
      <c r="DC104" s="2">
        <v>0</v>
      </c>
      <c r="DD104" s="2">
        <v>6</v>
      </c>
      <c r="DE104" s="2">
        <v>0</v>
      </c>
      <c r="DF104" s="2">
        <v>0</v>
      </c>
      <c r="DG104" s="2">
        <v>8</v>
      </c>
      <c r="DH104" s="2">
        <v>0</v>
      </c>
    </row>
    <row r="105" spans="1:218" x14ac:dyDescent="0.15">
      <c r="A105" s="32">
        <f t="shared" si="8"/>
        <v>8</v>
      </c>
      <c r="B105" s="33">
        <f t="array" ref="B105">MODE(IF(Q105:AAN105&lt;&gt;0,Q105:AAN105))</f>
        <v>8</v>
      </c>
      <c r="C105" s="29">
        <f t="shared" si="9"/>
        <v>5.1228070175438596</v>
      </c>
      <c r="D105" s="30">
        <f t="shared" si="10"/>
        <v>6.8976377952755907</v>
      </c>
      <c r="E105" s="64">
        <f t="shared" si="7"/>
        <v>44</v>
      </c>
      <c r="F105" s="64">
        <f t="shared" si="11"/>
        <v>0</v>
      </c>
      <c r="G105" s="64">
        <f t="shared" si="11"/>
        <v>1</v>
      </c>
      <c r="H105" s="64">
        <f t="shared" si="11"/>
        <v>11</v>
      </c>
      <c r="I105" s="64">
        <f t="shared" si="11"/>
        <v>9</v>
      </c>
      <c r="J105" s="64">
        <f t="shared" si="11"/>
        <v>7</v>
      </c>
      <c r="K105" s="64">
        <f t="shared" si="11"/>
        <v>2</v>
      </c>
      <c r="L105" s="64">
        <f t="shared" si="11"/>
        <v>25</v>
      </c>
      <c r="M105" s="64">
        <f t="shared" si="11"/>
        <v>65</v>
      </c>
      <c r="N105" s="64">
        <f t="shared" si="11"/>
        <v>7</v>
      </c>
      <c r="O105" s="64">
        <f t="shared" si="11"/>
        <v>0</v>
      </c>
      <c r="P105" s="24">
        <f>'RETROSPECTIVE Data collection'!A105</f>
        <v>104</v>
      </c>
      <c r="Q105" s="40">
        <v>0</v>
      </c>
      <c r="R105" s="2">
        <v>8</v>
      </c>
      <c r="S105" s="2">
        <v>8</v>
      </c>
      <c r="T105" s="2">
        <v>4</v>
      </c>
      <c r="U105" s="2">
        <v>8</v>
      </c>
      <c r="V105" s="2">
        <v>8</v>
      </c>
      <c r="W105" s="2">
        <v>5</v>
      </c>
      <c r="X105" s="2">
        <v>5</v>
      </c>
      <c r="Y105" s="2">
        <v>0</v>
      </c>
      <c r="Z105" s="2">
        <v>8</v>
      </c>
      <c r="AA105" s="2">
        <v>0</v>
      </c>
      <c r="AB105" s="40">
        <v>0</v>
      </c>
      <c r="AC105" s="2">
        <v>7</v>
      </c>
      <c r="AD105" s="2">
        <v>0</v>
      </c>
      <c r="AE105" s="2">
        <v>8</v>
      </c>
      <c r="AF105" s="2">
        <v>5</v>
      </c>
      <c r="AG105" s="2">
        <v>8</v>
      </c>
      <c r="AH105" s="2">
        <v>8</v>
      </c>
      <c r="AI105" s="2">
        <v>0</v>
      </c>
      <c r="AJ105" s="2">
        <v>8</v>
      </c>
      <c r="AK105" s="40">
        <v>0</v>
      </c>
      <c r="AL105" s="2">
        <v>0</v>
      </c>
      <c r="AM105" s="2">
        <v>8</v>
      </c>
      <c r="AN105" s="2">
        <v>0</v>
      </c>
      <c r="AO105" s="2">
        <v>8</v>
      </c>
      <c r="AP105" s="2">
        <v>0</v>
      </c>
      <c r="AQ105" s="2">
        <v>9</v>
      </c>
      <c r="AR105" s="2">
        <v>9</v>
      </c>
      <c r="AS105" s="2">
        <v>9</v>
      </c>
      <c r="AT105" s="2">
        <v>8</v>
      </c>
      <c r="AU105" s="2">
        <v>0</v>
      </c>
      <c r="AV105" s="2">
        <v>7</v>
      </c>
      <c r="AW105" s="40">
        <v>7</v>
      </c>
      <c r="AX105" s="2">
        <v>7</v>
      </c>
      <c r="AY105" s="2">
        <v>7</v>
      </c>
      <c r="AZ105" s="2">
        <v>0</v>
      </c>
      <c r="BA105" s="2">
        <v>0</v>
      </c>
      <c r="BB105" s="2">
        <v>4</v>
      </c>
      <c r="BC105" s="2">
        <v>0</v>
      </c>
      <c r="BD105" s="2">
        <v>0</v>
      </c>
      <c r="BE105" s="2">
        <v>9</v>
      </c>
      <c r="BF105" s="2">
        <v>7</v>
      </c>
      <c r="BG105" s="40">
        <v>7</v>
      </c>
      <c r="BH105" s="2">
        <v>8</v>
      </c>
      <c r="BI105" s="2">
        <v>8</v>
      </c>
      <c r="BJ105" s="2">
        <v>0</v>
      </c>
      <c r="BK105" s="2">
        <v>3</v>
      </c>
      <c r="BL105" s="2">
        <v>7</v>
      </c>
      <c r="BM105" s="2">
        <v>3</v>
      </c>
      <c r="BN105" s="2">
        <v>7</v>
      </c>
      <c r="BO105" s="2">
        <v>0</v>
      </c>
      <c r="BP105" s="2">
        <v>8</v>
      </c>
      <c r="BQ105" s="2">
        <v>0</v>
      </c>
      <c r="BR105" s="2">
        <v>8</v>
      </c>
      <c r="BS105" s="2">
        <v>4</v>
      </c>
      <c r="BT105" s="40">
        <v>0</v>
      </c>
      <c r="BU105" s="2">
        <v>8</v>
      </c>
      <c r="BV105" s="2">
        <v>6</v>
      </c>
      <c r="BW105" s="2">
        <v>0</v>
      </c>
      <c r="BX105" s="2">
        <v>8</v>
      </c>
      <c r="BY105" s="2">
        <v>8</v>
      </c>
      <c r="BZ105" s="2">
        <v>8</v>
      </c>
      <c r="CA105" s="2">
        <v>4</v>
      </c>
      <c r="CB105" s="2">
        <v>8</v>
      </c>
      <c r="CC105" s="2">
        <v>4</v>
      </c>
      <c r="CD105" s="2">
        <v>8</v>
      </c>
      <c r="CE105" s="40">
        <v>3</v>
      </c>
      <c r="CF105" s="2">
        <v>3</v>
      </c>
      <c r="CG105" s="2">
        <v>9</v>
      </c>
      <c r="CH105" s="2">
        <v>0</v>
      </c>
      <c r="CI105" s="2">
        <v>9</v>
      </c>
      <c r="CJ105" s="2">
        <v>8</v>
      </c>
      <c r="CK105" s="2">
        <v>9</v>
      </c>
      <c r="CL105" s="2">
        <v>0</v>
      </c>
      <c r="CM105" s="2">
        <v>8</v>
      </c>
      <c r="CN105" s="2">
        <v>0</v>
      </c>
      <c r="CO105" s="2">
        <v>5</v>
      </c>
      <c r="CP105" s="2">
        <v>8</v>
      </c>
      <c r="CQ105" s="40">
        <v>0</v>
      </c>
      <c r="CR105" s="2">
        <v>8</v>
      </c>
      <c r="CS105" s="2">
        <v>8</v>
      </c>
      <c r="CT105" s="2">
        <v>8</v>
      </c>
      <c r="CU105" s="2">
        <v>0</v>
      </c>
      <c r="CV105" s="2">
        <v>3</v>
      </c>
      <c r="CW105" s="2">
        <v>2</v>
      </c>
      <c r="CX105" s="2">
        <v>8</v>
      </c>
      <c r="CY105" s="2">
        <v>0</v>
      </c>
      <c r="CZ105" s="2">
        <v>0</v>
      </c>
      <c r="DA105" s="2">
        <v>8</v>
      </c>
      <c r="DB105" s="2">
        <v>0</v>
      </c>
      <c r="DC105" s="2">
        <v>7</v>
      </c>
      <c r="DD105" s="40">
        <v>7</v>
      </c>
      <c r="DE105" s="2">
        <v>7</v>
      </c>
      <c r="DF105" s="2">
        <v>7</v>
      </c>
      <c r="DG105" s="2">
        <v>3</v>
      </c>
      <c r="DH105" s="2">
        <v>3</v>
      </c>
      <c r="DI105" s="2">
        <v>7</v>
      </c>
      <c r="DJ105" s="2">
        <v>0</v>
      </c>
      <c r="DK105" s="40">
        <v>8</v>
      </c>
      <c r="DL105" s="2">
        <v>0</v>
      </c>
      <c r="DM105" s="2">
        <v>7</v>
      </c>
      <c r="DN105" s="2">
        <v>8</v>
      </c>
      <c r="DO105" s="2">
        <v>0</v>
      </c>
      <c r="DP105" s="2">
        <v>8</v>
      </c>
      <c r="DQ105" s="40">
        <v>8</v>
      </c>
      <c r="DR105" s="2">
        <v>7</v>
      </c>
      <c r="DS105" s="2">
        <v>8</v>
      </c>
      <c r="DT105" s="2">
        <v>5</v>
      </c>
      <c r="DU105" s="40">
        <v>8</v>
      </c>
      <c r="DV105" s="2">
        <v>4</v>
      </c>
      <c r="DW105" s="2">
        <v>4</v>
      </c>
      <c r="DX105" s="2">
        <v>4</v>
      </c>
      <c r="DY105" s="2">
        <v>8</v>
      </c>
      <c r="DZ105" s="2">
        <v>8</v>
      </c>
      <c r="EA105" s="2">
        <v>7</v>
      </c>
      <c r="EB105" s="40">
        <v>7</v>
      </c>
      <c r="EC105" s="2">
        <v>8</v>
      </c>
      <c r="ED105" s="2">
        <v>8</v>
      </c>
      <c r="EE105" s="2">
        <v>7</v>
      </c>
      <c r="EF105" s="2">
        <v>3</v>
      </c>
      <c r="EG105" s="2">
        <v>8</v>
      </c>
      <c r="EH105" s="40">
        <v>8</v>
      </c>
      <c r="EI105" s="2">
        <v>8</v>
      </c>
      <c r="EJ105" s="2">
        <v>8</v>
      </c>
      <c r="EK105" s="2">
        <v>7</v>
      </c>
      <c r="EL105" s="40">
        <v>5</v>
      </c>
      <c r="EM105" s="2">
        <v>7</v>
      </c>
      <c r="EN105" s="2">
        <v>8</v>
      </c>
      <c r="EO105" s="2">
        <v>8</v>
      </c>
      <c r="EP105" s="2">
        <v>8</v>
      </c>
      <c r="EQ105" s="2">
        <v>8</v>
      </c>
      <c r="ER105" s="40">
        <v>8</v>
      </c>
      <c r="ES105" s="2">
        <v>0</v>
      </c>
      <c r="ET105" s="2">
        <v>8</v>
      </c>
      <c r="EU105" s="2">
        <v>3</v>
      </c>
      <c r="EV105" s="2">
        <v>0</v>
      </c>
      <c r="EW105" s="2">
        <v>8</v>
      </c>
      <c r="EX105" s="2">
        <v>3</v>
      </c>
      <c r="EY105" s="2">
        <v>0</v>
      </c>
      <c r="EZ105" s="2">
        <v>8</v>
      </c>
      <c r="FA105" s="2">
        <v>3</v>
      </c>
      <c r="FB105" s="2">
        <v>8</v>
      </c>
      <c r="FC105" s="2">
        <v>8</v>
      </c>
      <c r="FD105" s="40">
        <v>0</v>
      </c>
      <c r="FE105" s="2">
        <v>8</v>
      </c>
      <c r="FF105" s="2">
        <v>0</v>
      </c>
      <c r="FG105" s="2">
        <v>8</v>
      </c>
      <c r="FH105" s="2">
        <v>8</v>
      </c>
      <c r="FI105" s="2">
        <v>0</v>
      </c>
      <c r="FJ105" s="2">
        <v>8</v>
      </c>
      <c r="FK105" s="2">
        <v>0</v>
      </c>
      <c r="FL105" s="2">
        <v>8</v>
      </c>
      <c r="FM105" s="40">
        <v>0</v>
      </c>
      <c r="FN105" s="2">
        <v>8</v>
      </c>
      <c r="FO105" s="2">
        <v>7</v>
      </c>
      <c r="FP105" s="2">
        <v>7</v>
      </c>
      <c r="FQ105" s="2">
        <v>6</v>
      </c>
      <c r="FR105" s="2">
        <v>0</v>
      </c>
      <c r="FS105" s="2">
        <v>7</v>
      </c>
      <c r="FT105" s="2">
        <v>8</v>
      </c>
      <c r="FU105" s="2">
        <v>0</v>
      </c>
      <c r="FV105" s="2">
        <v>8</v>
      </c>
      <c r="FW105" s="2">
        <v>0</v>
      </c>
      <c r="FX105" s="40">
        <v>0</v>
      </c>
      <c r="FY105" s="2">
        <v>8</v>
      </c>
      <c r="FZ105" s="2">
        <v>0</v>
      </c>
      <c r="GA105" s="2">
        <v>7</v>
      </c>
      <c r="GB105" s="2">
        <v>5</v>
      </c>
      <c r="GC105" s="2">
        <v>8</v>
      </c>
      <c r="GD105" s="2">
        <v>4</v>
      </c>
      <c r="GE105" s="2">
        <v>8</v>
      </c>
      <c r="GF105" s="38"/>
    </row>
    <row r="106" spans="1:218" x14ac:dyDescent="0.15">
      <c r="A106" s="32">
        <f t="shared" si="8"/>
        <v>6</v>
      </c>
      <c r="B106" s="33">
        <f t="array" ref="B106">MODE(IF(Q106:AAN106&lt;&gt;0,Q106:AAN106))</f>
        <v>6</v>
      </c>
      <c r="C106" s="29">
        <f t="shared" si="9"/>
        <v>6.6031746031746028</v>
      </c>
      <c r="D106" s="30">
        <f t="shared" si="10"/>
        <v>6.6031746031746028</v>
      </c>
      <c r="E106" s="64">
        <f t="shared" si="7"/>
        <v>0</v>
      </c>
      <c r="F106" s="64">
        <f t="shared" si="11"/>
        <v>0</v>
      </c>
      <c r="G106" s="64">
        <f t="shared" si="11"/>
        <v>0</v>
      </c>
      <c r="H106" s="64">
        <f t="shared" si="11"/>
        <v>7</v>
      </c>
      <c r="I106" s="64">
        <f t="shared" si="11"/>
        <v>6</v>
      </c>
      <c r="J106" s="64">
        <f t="shared" si="11"/>
        <v>6</v>
      </c>
      <c r="K106" s="64">
        <f t="shared" si="11"/>
        <v>12</v>
      </c>
      <c r="L106" s="64">
        <f t="shared" si="11"/>
        <v>8</v>
      </c>
      <c r="M106" s="64">
        <f t="shared" si="11"/>
        <v>11</v>
      </c>
      <c r="N106" s="64">
        <f t="shared" si="11"/>
        <v>5</v>
      </c>
      <c r="O106" s="64">
        <f t="shared" si="11"/>
        <v>8</v>
      </c>
      <c r="P106" s="24">
        <f>'RETROSPECTIVE Data collection'!A106</f>
        <v>105</v>
      </c>
      <c r="Q106" s="40">
        <v>7</v>
      </c>
      <c r="R106" s="2">
        <v>7</v>
      </c>
      <c r="S106" s="2">
        <v>6</v>
      </c>
      <c r="T106" s="2">
        <v>4</v>
      </c>
      <c r="U106" s="2">
        <v>8</v>
      </c>
      <c r="V106" s="2">
        <v>7</v>
      </c>
      <c r="W106" s="2">
        <v>9</v>
      </c>
      <c r="X106" s="2">
        <v>8</v>
      </c>
      <c r="Y106" s="2">
        <v>6</v>
      </c>
      <c r="Z106" s="2">
        <v>8</v>
      </c>
      <c r="AA106" s="2">
        <v>4</v>
      </c>
      <c r="AB106" s="2">
        <v>10</v>
      </c>
      <c r="AC106" s="40">
        <v>10</v>
      </c>
      <c r="AD106" s="2">
        <v>6</v>
      </c>
      <c r="AE106" s="2">
        <v>5</v>
      </c>
      <c r="AF106" s="2">
        <v>5</v>
      </c>
      <c r="AG106" s="2">
        <v>6</v>
      </c>
      <c r="AH106" s="2">
        <v>5</v>
      </c>
      <c r="AI106" s="2">
        <v>6</v>
      </c>
      <c r="AJ106" s="2">
        <v>10</v>
      </c>
      <c r="AK106" s="2">
        <v>6</v>
      </c>
      <c r="AL106" s="2">
        <v>7</v>
      </c>
      <c r="AM106" s="40">
        <v>10</v>
      </c>
      <c r="AN106" s="2">
        <v>9</v>
      </c>
      <c r="AO106" s="2">
        <v>10</v>
      </c>
      <c r="AP106" s="2">
        <v>4</v>
      </c>
      <c r="AQ106" s="2">
        <v>8</v>
      </c>
      <c r="AR106" s="2">
        <v>4</v>
      </c>
      <c r="AS106" s="2">
        <v>9</v>
      </c>
      <c r="AT106" s="2">
        <v>6</v>
      </c>
      <c r="AU106" s="2">
        <v>8</v>
      </c>
      <c r="AV106" s="2">
        <v>8</v>
      </c>
      <c r="AW106" s="2">
        <v>8</v>
      </c>
      <c r="AX106" s="40">
        <v>3</v>
      </c>
      <c r="AY106" s="2">
        <v>9</v>
      </c>
      <c r="AZ106" s="2">
        <v>7</v>
      </c>
      <c r="BA106" s="2">
        <v>5</v>
      </c>
      <c r="BB106" s="2">
        <v>5</v>
      </c>
      <c r="BC106" s="2">
        <v>8</v>
      </c>
      <c r="BD106" s="2">
        <v>8</v>
      </c>
      <c r="BE106" s="2">
        <v>4</v>
      </c>
      <c r="BF106" s="2">
        <v>7</v>
      </c>
      <c r="BG106" s="2">
        <v>4</v>
      </c>
      <c r="BH106" s="40">
        <v>8</v>
      </c>
      <c r="BI106" s="2">
        <v>5</v>
      </c>
      <c r="BJ106" s="2">
        <v>10</v>
      </c>
      <c r="BK106" s="2">
        <v>6</v>
      </c>
      <c r="BL106" s="2">
        <v>6</v>
      </c>
      <c r="BM106" s="2">
        <v>3</v>
      </c>
      <c r="BN106" s="2">
        <v>7</v>
      </c>
      <c r="BO106" s="40">
        <v>6</v>
      </c>
      <c r="BP106" s="2">
        <v>3</v>
      </c>
      <c r="BQ106" s="2">
        <v>9</v>
      </c>
      <c r="BR106" s="2">
        <v>6</v>
      </c>
      <c r="BS106" s="2">
        <v>10</v>
      </c>
      <c r="BT106" s="2">
        <v>3</v>
      </c>
      <c r="BU106" s="40">
        <v>3</v>
      </c>
      <c r="BV106" s="2">
        <v>10</v>
      </c>
      <c r="BW106" s="2">
        <v>8</v>
      </c>
      <c r="BX106" s="2">
        <v>7</v>
      </c>
      <c r="BY106" s="2">
        <v>3</v>
      </c>
      <c r="BZ106" s="2">
        <v>6</v>
      </c>
      <c r="CA106" s="2">
        <v>3</v>
      </c>
      <c r="CB106" s="38"/>
    </row>
    <row r="107" spans="1:218" x14ac:dyDescent="0.15">
      <c r="A107" s="32">
        <f t="shared" si="8"/>
        <v>2</v>
      </c>
      <c r="B107" s="33">
        <f t="array" ref="B107">MODE(IF(Q107:AAN107&lt;&gt;0,Q107:AAN107))</f>
        <v>2</v>
      </c>
      <c r="C107" s="29">
        <f t="shared" si="9"/>
        <v>4.1538461538461542</v>
      </c>
      <c r="D107" s="30">
        <f t="shared" si="10"/>
        <v>5.2941176470588234</v>
      </c>
      <c r="E107" s="64">
        <f t="shared" si="7"/>
        <v>14</v>
      </c>
      <c r="F107" s="64">
        <f t="shared" si="11"/>
        <v>0</v>
      </c>
      <c r="G107" s="64">
        <f t="shared" si="11"/>
        <v>16</v>
      </c>
      <c r="H107" s="64">
        <f t="shared" si="11"/>
        <v>2</v>
      </c>
      <c r="I107" s="64">
        <f t="shared" si="11"/>
        <v>2</v>
      </c>
      <c r="J107" s="64">
        <f t="shared" si="11"/>
        <v>1</v>
      </c>
      <c r="K107" s="64">
        <f t="shared" si="11"/>
        <v>4</v>
      </c>
      <c r="L107" s="64">
        <f t="shared" si="11"/>
        <v>14</v>
      </c>
      <c r="M107" s="64">
        <f t="shared" si="11"/>
        <v>11</v>
      </c>
      <c r="N107" s="64">
        <f t="shared" si="11"/>
        <v>1</v>
      </c>
      <c r="O107" s="64">
        <f t="shared" si="11"/>
        <v>0</v>
      </c>
      <c r="P107" s="24">
        <f>'RETROSPECTIVE Data collection'!A107</f>
        <v>106</v>
      </c>
      <c r="Q107" s="40">
        <v>0</v>
      </c>
      <c r="R107" s="2">
        <v>0</v>
      </c>
      <c r="S107" s="2">
        <v>8</v>
      </c>
      <c r="T107" s="2">
        <v>0</v>
      </c>
      <c r="U107" s="2">
        <v>0</v>
      </c>
      <c r="V107" s="2">
        <v>7</v>
      </c>
      <c r="W107" s="2">
        <v>8</v>
      </c>
      <c r="X107" s="2">
        <v>4</v>
      </c>
      <c r="Y107" s="2">
        <v>0</v>
      </c>
      <c r="Z107" s="2">
        <v>8</v>
      </c>
      <c r="AA107" s="40">
        <v>2</v>
      </c>
      <c r="AB107" s="2">
        <v>9</v>
      </c>
      <c r="AC107" s="2">
        <v>2</v>
      </c>
      <c r="AD107" s="2">
        <v>8</v>
      </c>
      <c r="AE107" s="2">
        <v>0</v>
      </c>
      <c r="AF107" s="2">
        <v>0</v>
      </c>
      <c r="AG107" s="40">
        <v>0</v>
      </c>
      <c r="AH107" s="2">
        <v>0</v>
      </c>
      <c r="AI107" s="2">
        <v>6</v>
      </c>
      <c r="AJ107" s="2">
        <v>2</v>
      </c>
      <c r="AK107" s="2">
        <v>8</v>
      </c>
      <c r="AL107" s="2">
        <v>7</v>
      </c>
      <c r="AM107" s="2">
        <v>2</v>
      </c>
      <c r="AN107" s="2">
        <v>8</v>
      </c>
      <c r="AO107" s="2">
        <v>2</v>
      </c>
      <c r="AP107" s="40">
        <v>0</v>
      </c>
      <c r="AQ107" s="2">
        <v>0</v>
      </c>
      <c r="AR107" s="2">
        <v>2</v>
      </c>
      <c r="AS107" s="2">
        <v>8</v>
      </c>
      <c r="AT107" s="2">
        <v>2</v>
      </c>
      <c r="AU107" s="2">
        <v>2</v>
      </c>
      <c r="AV107" s="2">
        <v>8</v>
      </c>
      <c r="AW107" s="2">
        <v>2</v>
      </c>
      <c r="AX107" s="2">
        <v>2</v>
      </c>
      <c r="AY107" s="2">
        <v>7</v>
      </c>
      <c r="AZ107" s="2">
        <v>7</v>
      </c>
      <c r="BA107" s="40">
        <v>2</v>
      </c>
      <c r="BB107" s="2">
        <v>7</v>
      </c>
      <c r="BC107" s="2">
        <v>2</v>
      </c>
      <c r="BD107" s="2">
        <v>2</v>
      </c>
      <c r="BE107" s="2">
        <v>7</v>
      </c>
      <c r="BF107" s="2">
        <v>2</v>
      </c>
      <c r="BG107" s="2">
        <v>2</v>
      </c>
      <c r="BH107" s="2">
        <v>7</v>
      </c>
      <c r="BI107" s="2">
        <v>2</v>
      </c>
      <c r="BJ107" s="2">
        <v>7</v>
      </c>
      <c r="BK107" s="40">
        <v>4</v>
      </c>
      <c r="BL107" s="2">
        <v>8</v>
      </c>
      <c r="BM107" s="2">
        <v>8</v>
      </c>
      <c r="BN107" s="2">
        <v>6</v>
      </c>
      <c r="BO107" s="2">
        <v>7</v>
      </c>
      <c r="BP107" s="2">
        <v>7</v>
      </c>
      <c r="BQ107" s="2">
        <v>3</v>
      </c>
      <c r="BR107" s="2">
        <v>7</v>
      </c>
      <c r="BS107" s="2">
        <v>7</v>
      </c>
      <c r="BT107" s="40">
        <v>5</v>
      </c>
      <c r="BU107" s="2">
        <v>0</v>
      </c>
      <c r="BV107" s="2">
        <v>0</v>
      </c>
      <c r="BW107" s="2">
        <v>7</v>
      </c>
      <c r="BX107" s="2">
        <v>7</v>
      </c>
      <c r="BY107" s="40">
        <v>0</v>
      </c>
      <c r="BZ107" s="2">
        <v>6</v>
      </c>
      <c r="CA107" s="2">
        <v>8</v>
      </c>
      <c r="CB107" s="2">
        <v>6</v>
      </c>
      <c r="CC107" s="2">
        <v>3</v>
      </c>
    </row>
    <row r="108" spans="1:218" x14ac:dyDescent="0.15">
      <c r="A108" s="32">
        <f t="shared" si="8"/>
        <v>0</v>
      </c>
      <c r="B108" s="33">
        <f t="array" ref="B108">MODE(IF(Q108:AAN108&lt;&gt;0,Q108:AAN108))</f>
        <v>2</v>
      </c>
      <c r="C108" s="29">
        <f t="shared" si="9"/>
        <v>2.2586206896551726</v>
      </c>
      <c r="D108" s="30">
        <f t="shared" si="10"/>
        <v>3.9696969696969697</v>
      </c>
      <c r="E108" s="64">
        <f t="shared" si="7"/>
        <v>25</v>
      </c>
      <c r="F108" s="64">
        <f t="shared" si="11"/>
        <v>1</v>
      </c>
      <c r="G108" s="64">
        <f t="shared" si="11"/>
        <v>19</v>
      </c>
      <c r="H108" s="64">
        <f t="shared" si="11"/>
        <v>0</v>
      </c>
      <c r="I108" s="64">
        <f t="shared" si="11"/>
        <v>1</v>
      </c>
      <c r="J108" s="64">
        <f t="shared" si="11"/>
        <v>1</v>
      </c>
      <c r="K108" s="64">
        <f t="shared" si="11"/>
        <v>3</v>
      </c>
      <c r="L108" s="64">
        <f t="shared" si="11"/>
        <v>0</v>
      </c>
      <c r="M108" s="64">
        <f t="shared" si="11"/>
        <v>7</v>
      </c>
      <c r="N108" s="64">
        <f t="shared" si="11"/>
        <v>1</v>
      </c>
      <c r="O108" s="64">
        <f t="shared" si="11"/>
        <v>0</v>
      </c>
      <c r="P108" s="24">
        <f>'RETROSPECTIVE Data collection'!A108</f>
        <v>107</v>
      </c>
      <c r="Q108" s="40">
        <v>0</v>
      </c>
      <c r="R108" s="2">
        <v>9</v>
      </c>
      <c r="S108" s="2">
        <v>0</v>
      </c>
      <c r="T108" s="2">
        <v>0</v>
      </c>
      <c r="U108" s="2">
        <v>5</v>
      </c>
      <c r="V108" s="2">
        <v>0</v>
      </c>
      <c r="W108" s="2">
        <v>6</v>
      </c>
      <c r="X108" s="2">
        <v>0</v>
      </c>
      <c r="Y108" s="2">
        <v>0</v>
      </c>
      <c r="Z108" s="40">
        <v>0</v>
      </c>
      <c r="AA108" s="2">
        <v>0</v>
      </c>
      <c r="AB108" s="2">
        <v>6</v>
      </c>
      <c r="AC108" s="2">
        <v>2</v>
      </c>
      <c r="AD108" s="2">
        <v>6</v>
      </c>
      <c r="AE108" s="2">
        <v>2</v>
      </c>
      <c r="AF108" s="2">
        <v>2</v>
      </c>
      <c r="AG108" s="2">
        <v>2</v>
      </c>
      <c r="AH108" s="2">
        <v>8</v>
      </c>
      <c r="AI108" s="40">
        <v>2</v>
      </c>
      <c r="AJ108" s="2">
        <v>8</v>
      </c>
      <c r="AK108" s="2">
        <v>2</v>
      </c>
      <c r="AL108" s="2">
        <v>2</v>
      </c>
      <c r="AM108" s="2">
        <v>8</v>
      </c>
      <c r="AN108" s="2">
        <v>2</v>
      </c>
      <c r="AO108" s="2">
        <v>2</v>
      </c>
      <c r="AP108" s="2">
        <v>2</v>
      </c>
      <c r="AQ108" s="40">
        <v>0</v>
      </c>
      <c r="AR108" s="2">
        <v>4</v>
      </c>
      <c r="AS108" s="2">
        <v>1</v>
      </c>
      <c r="AT108" s="2">
        <v>0</v>
      </c>
      <c r="AU108" s="2">
        <v>0</v>
      </c>
      <c r="AV108" s="40">
        <v>0</v>
      </c>
      <c r="AW108" s="2">
        <v>0</v>
      </c>
      <c r="AX108" s="2">
        <v>0</v>
      </c>
      <c r="AY108" s="2">
        <v>8</v>
      </c>
      <c r="AZ108" s="2">
        <v>2</v>
      </c>
      <c r="BA108" s="2">
        <v>2</v>
      </c>
      <c r="BB108" s="2">
        <v>8</v>
      </c>
      <c r="BC108" s="2">
        <v>2</v>
      </c>
      <c r="BD108" s="2">
        <v>2</v>
      </c>
      <c r="BE108" s="40">
        <v>8</v>
      </c>
      <c r="BF108" s="2">
        <v>2</v>
      </c>
      <c r="BG108" s="2">
        <v>2</v>
      </c>
      <c r="BH108" s="2">
        <v>2</v>
      </c>
      <c r="BI108" s="2">
        <v>8</v>
      </c>
      <c r="BJ108" s="2">
        <v>2</v>
      </c>
      <c r="BK108" s="40">
        <v>2</v>
      </c>
      <c r="BL108" s="40">
        <v>0</v>
      </c>
      <c r="BM108" s="2">
        <v>0</v>
      </c>
      <c r="BN108" s="40">
        <v>0</v>
      </c>
      <c r="BO108" s="2">
        <v>0</v>
      </c>
      <c r="BP108" s="2">
        <v>0</v>
      </c>
      <c r="BQ108" s="2">
        <v>0</v>
      </c>
      <c r="BR108" s="40">
        <v>0</v>
      </c>
      <c r="BS108" s="2">
        <v>0</v>
      </c>
      <c r="BT108" s="2">
        <v>0</v>
      </c>
      <c r="BU108" s="2">
        <v>0</v>
      </c>
      <c r="BV108" s="2">
        <v>0</v>
      </c>
    </row>
    <row r="109" spans="1:218" x14ac:dyDescent="0.15">
      <c r="A109" s="32">
        <f t="shared" si="8"/>
        <v>8</v>
      </c>
      <c r="B109" s="33">
        <f t="array" ref="B109">MODE(IF(Q109:AAN109&lt;&gt;0,Q109:AAN109))</f>
        <v>8</v>
      </c>
      <c r="C109" s="29">
        <f t="shared" si="9"/>
        <v>4.7608695652173916</v>
      </c>
      <c r="D109" s="30">
        <f t="shared" si="10"/>
        <v>6.6363636363636367</v>
      </c>
      <c r="E109" s="64">
        <f t="shared" si="7"/>
        <v>13</v>
      </c>
      <c r="F109" s="64">
        <f t="shared" si="11"/>
        <v>0</v>
      </c>
      <c r="G109" s="64">
        <f t="shared" si="11"/>
        <v>4</v>
      </c>
      <c r="H109" s="64">
        <f t="shared" si="11"/>
        <v>4</v>
      </c>
      <c r="I109" s="64">
        <f t="shared" si="11"/>
        <v>1</v>
      </c>
      <c r="J109" s="64">
        <f t="shared" si="11"/>
        <v>1</v>
      </c>
      <c r="K109" s="64">
        <f t="shared" si="11"/>
        <v>1</v>
      </c>
      <c r="L109" s="64">
        <f t="shared" si="11"/>
        <v>0</v>
      </c>
      <c r="M109" s="64">
        <f t="shared" si="11"/>
        <v>15</v>
      </c>
      <c r="N109" s="64">
        <f t="shared" si="11"/>
        <v>6</v>
      </c>
      <c r="O109" s="64">
        <f t="shared" si="11"/>
        <v>1</v>
      </c>
      <c r="P109" s="24">
        <f>'RETROSPECTIVE Data collection'!A109</f>
        <v>108</v>
      </c>
      <c r="Q109" s="40">
        <v>0</v>
      </c>
      <c r="R109" s="2">
        <v>0</v>
      </c>
      <c r="S109" s="2">
        <v>0</v>
      </c>
      <c r="T109" s="2">
        <v>0</v>
      </c>
      <c r="U109" s="2">
        <v>9</v>
      </c>
      <c r="V109" s="2">
        <v>3</v>
      </c>
      <c r="W109" s="2">
        <v>0</v>
      </c>
      <c r="X109" s="40">
        <v>0</v>
      </c>
      <c r="Y109" s="2">
        <v>8</v>
      </c>
      <c r="Z109" s="2">
        <v>3</v>
      </c>
      <c r="AA109" s="2">
        <v>8</v>
      </c>
      <c r="AB109" s="2">
        <v>2</v>
      </c>
      <c r="AC109" s="2">
        <v>8</v>
      </c>
      <c r="AD109" s="2">
        <v>9</v>
      </c>
      <c r="AE109" s="2">
        <v>0</v>
      </c>
      <c r="AF109" s="40">
        <v>10</v>
      </c>
      <c r="AG109" s="2">
        <v>0</v>
      </c>
      <c r="AH109" s="2">
        <v>8</v>
      </c>
      <c r="AI109" s="2">
        <v>8</v>
      </c>
      <c r="AJ109" s="2">
        <v>8</v>
      </c>
      <c r="AK109" s="2">
        <v>0</v>
      </c>
      <c r="AL109" s="2">
        <v>0</v>
      </c>
      <c r="AM109" s="2">
        <v>8</v>
      </c>
      <c r="AN109" s="2">
        <v>0</v>
      </c>
      <c r="AO109" s="2">
        <v>8</v>
      </c>
      <c r="AP109" s="40">
        <v>8</v>
      </c>
      <c r="AQ109" s="2">
        <v>2</v>
      </c>
      <c r="AR109" s="2">
        <v>8</v>
      </c>
      <c r="AS109" s="2">
        <v>9</v>
      </c>
      <c r="AT109" s="2">
        <v>9</v>
      </c>
      <c r="AU109" s="2">
        <v>4</v>
      </c>
      <c r="AV109" s="2">
        <v>2</v>
      </c>
      <c r="AW109" s="40">
        <v>0</v>
      </c>
      <c r="AX109" s="2">
        <v>8</v>
      </c>
      <c r="AY109" s="2">
        <v>5</v>
      </c>
      <c r="AZ109" s="2">
        <v>8</v>
      </c>
      <c r="BA109" s="2">
        <v>2</v>
      </c>
      <c r="BB109" s="2">
        <v>0</v>
      </c>
      <c r="BC109" s="2">
        <v>9</v>
      </c>
      <c r="BD109" s="2">
        <v>9</v>
      </c>
      <c r="BE109" s="2">
        <v>8</v>
      </c>
      <c r="BF109" s="2">
        <v>6</v>
      </c>
      <c r="BG109" s="2">
        <v>8</v>
      </c>
      <c r="BH109" s="2">
        <v>3</v>
      </c>
      <c r="BI109" s="2">
        <v>8</v>
      </c>
      <c r="BJ109" s="2">
        <v>3</v>
      </c>
    </row>
    <row r="110" spans="1:218" x14ac:dyDescent="0.15">
      <c r="A110" s="32">
        <f t="shared" si="8"/>
        <v>0</v>
      </c>
      <c r="B110" s="33">
        <f t="array" ref="B110">MODE(IF(Q110:AAN110&lt;&gt;0,Q110:AAN110))</f>
        <v>4</v>
      </c>
      <c r="C110" s="29">
        <f t="shared" si="9"/>
        <v>1.8235294117647058</v>
      </c>
      <c r="D110" s="30">
        <f t="shared" si="10"/>
        <v>4.2272727272727275</v>
      </c>
      <c r="E110" s="64">
        <f t="shared" si="7"/>
        <v>58</v>
      </c>
      <c r="F110" s="64">
        <f t="shared" si="11"/>
        <v>3</v>
      </c>
      <c r="G110" s="64">
        <f t="shared" si="11"/>
        <v>4</v>
      </c>
      <c r="H110" s="64">
        <f t="shared" si="11"/>
        <v>5</v>
      </c>
      <c r="I110" s="64">
        <f t="shared" si="11"/>
        <v>15</v>
      </c>
      <c r="J110" s="64">
        <f t="shared" si="11"/>
        <v>10</v>
      </c>
      <c r="K110" s="64">
        <f t="shared" si="11"/>
        <v>3</v>
      </c>
      <c r="L110" s="64">
        <f t="shared" si="11"/>
        <v>0</v>
      </c>
      <c r="M110" s="64">
        <f t="shared" si="11"/>
        <v>4</v>
      </c>
      <c r="N110" s="64">
        <f t="shared" si="11"/>
        <v>0</v>
      </c>
      <c r="O110" s="64">
        <f t="shared" si="11"/>
        <v>0</v>
      </c>
      <c r="P110" s="24">
        <f>'RETROSPECTIVE Data collection'!A110</f>
        <v>109</v>
      </c>
      <c r="Q110" s="40">
        <v>0</v>
      </c>
      <c r="R110" s="2">
        <v>4</v>
      </c>
      <c r="S110" s="2">
        <v>0</v>
      </c>
      <c r="T110" s="2">
        <v>0</v>
      </c>
      <c r="U110" s="2">
        <v>0</v>
      </c>
      <c r="V110" s="2">
        <v>5</v>
      </c>
      <c r="W110" s="2">
        <v>5</v>
      </c>
      <c r="X110" s="40">
        <v>5</v>
      </c>
      <c r="Y110" s="2">
        <v>0</v>
      </c>
      <c r="Z110" s="2">
        <v>0</v>
      </c>
      <c r="AA110" s="2">
        <v>0</v>
      </c>
      <c r="AB110" s="2">
        <v>0</v>
      </c>
      <c r="AC110" s="40">
        <v>4</v>
      </c>
      <c r="AD110" s="2">
        <v>4</v>
      </c>
      <c r="AE110" s="2">
        <v>0</v>
      </c>
      <c r="AF110" s="40">
        <v>0</v>
      </c>
      <c r="AG110" s="2">
        <v>0</v>
      </c>
      <c r="AH110" s="2">
        <v>4</v>
      </c>
      <c r="AI110" s="2">
        <v>4</v>
      </c>
      <c r="AJ110" s="2">
        <v>0</v>
      </c>
      <c r="AK110" s="40">
        <v>5</v>
      </c>
      <c r="AL110" s="2">
        <v>2</v>
      </c>
      <c r="AM110" s="2">
        <v>4</v>
      </c>
      <c r="AN110" s="2">
        <v>2</v>
      </c>
      <c r="AO110" s="40">
        <v>5</v>
      </c>
      <c r="AP110" s="2">
        <v>2</v>
      </c>
      <c r="AQ110" s="2">
        <v>0</v>
      </c>
      <c r="AR110" s="2">
        <f>-AR1100</f>
        <v>0</v>
      </c>
      <c r="AS110" s="2">
        <v>5</v>
      </c>
      <c r="AT110" s="40">
        <v>0</v>
      </c>
      <c r="AU110" s="2">
        <v>8</v>
      </c>
      <c r="AV110" s="2">
        <v>3</v>
      </c>
      <c r="AW110" s="2">
        <v>3</v>
      </c>
      <c r="AX110" s="2">
        <v>4</v>
      </c>
      <c r="AY110" s="2">
        <v>0</v>
      </c>
      <c r="AZ110" s="40">
        <v>0</v>
      </c>
      <c r="BA110" s="2">
        <v>0</v>
      </c>
      <c r="BB110" s="2">
        <v>8</v>
      </c>
      <c r="BC110" s="2">
        <v>0</v>
      </c>
      <c r="BD110" s="2">
        <v>0</v>
      </c>
      <c r="BE110" s="2">
        <v>4</v>
      </c>
      <c r="BF110" s="2">
        <v>0</v>
      </c>
      <c r="BG110" s="40">
        <v>0</v>
      </c>
      <c r="BH110" s="2">
        <v>0</v>
      </c>
      <c r="BI110" s="2">
        <v>8</v>
      </c>
      <c r="BJ110" s="2">
        <v>0</v>
      </c>
      <c r="BK110" s="2">
        <v>0</v>
      </c>
      <c r="BL110" s="2">
        <v>0</v>
      </c>
      <c r="BM110" s="2">
        <v>8</v>
      </c>
      <c r="BN110" s="2">
        <v>0</v>
      </c>
      <c r="BO110" s="40">
        <v>0</v>
      </c>
      <c r="BP110" s="2">
        <v>0</v>
      </c>
      <c r="BQ110" s="2">
        <v>0</v>
      </c>
      <c r="BR110" s="2">
        <v>0</v>
      </c>
      <c r="BS110" s="40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5</v>
      </c>
      <c r="BY110" s="40">
        <v>0</v>
      </c>
      <c r="BZ110" s="2">
        <v>0</v>
      </c>
      <c r="CA110" s="2">
        <v>0</v>
      </c>
      <c r="CB110" s="2">
        <v>5</v>
      </c>
      <c r="CC110" s="2">
        <v>0</v>
      </c>
      <c r="CD110" s="2">
        <v>4</v>
      </c>
      <c r="CE110" s="2">
        <v>6</v>
      </c>
      <c r="CF110" s="2">
        <v>3</v>
      </c>
      <c r="CG110" s="40">
        <v>5</v>
      </c>
      <c r="CH110" s="2">
        <v>3</v>
      </c>
      <c r="CI110" s="2">
        <v>4</v>
      </c>
      <c r="CJ110" s="2">
        <v>1</v>
      </c>
      <c r="CK110" s="2">
        <v>1</v>
      </c>
      <c r="CL110" s="2">
        <v>5</v>
      </c>
      <c r="CM110" s="2">
        <v>1</v>
      </c>
      <c r="CN110" s="2">
        <v>4</v>
      </c>
      <c r="CO110" s="40">
        <v>4</v>
      </c>
      <c r="CP110" s="2">
        <v>0</v>
      </c>
      <c r="CQ110" s="2">
        <v>4</v>
      </c>
      <c r="CR110" s="2">
        <v>2</v>
      </c>
      <c r="CS110" s="2">
        <v>0</v>
      </c>
      <c r="CT110" s="2">
        <v>0</v>
      </c>
      <c r="CU110" s="2">
        <v>3</v>
      </c>
      <c r="CV110" s="40">
        <v>4</v>
      </c>
      <c r="CW110" s="2">
        <v>0</v>
      </c>
      <c r="CX110" s="2">
        <v>6</v>
      </c>
      <c r="CY110" s="2">
        <v>0</v>
      </c>
      <c r="CZ110" s="2">
        <v>4</v>
      </c>
      <c r="DA110" s="2">
        <v>0</v>
      </c>
      <c r="DB110" s="2">
        <v>0</v>
      </c>
      <c r="DC110" s="2">
        <v>0</v>
      </c>
      <c r="DD110" s="40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6</v>
      </c>
      <c r="DJ110" s="40">
        <v>0</v>
      </c>
      <c r="DK110" s="2">
        <v>0</v>
      </c>
      <c r="DL110" s="2">
        <v>0</v>
      </c>
      <c r="DM110" s="2">
        <v>0</v>
      </c>
      <c r="DN110" s="2">
        <v>0</v>
      </c>
    </row>
    <row r="111" spans="1:218" x14ac:dyDescent="0.15">
      <c r="A111" s="32">
        <f t="shared" si="8"/>
        <v>0</v>
      </c>
      <c r="B111" s="33">
        <f t="array" ref="B111">MODE(IF(Q111:AAN111&lt;&gt;0,Q111:AAN111))</f>
        <v>4</v>
      </c>
      <c r="C111" s="29">
        <f t="shared" si="9"/>
        <v>1.3333333333333333</v>
      </c>
      <c r="D111" s="30">
        <f t="shared" si="10"/>
        <v>4.615384615384615</v>
      </c>
      <c r="E111" s="64">
        <f t="shared" si="7"/>
        <v>32</v>
      </c>
      <c r="F111" s="64">
        <f t="shared" si="11"/>
        <v>0</v>
      </c>
      <c r="G111" s="64">
        <f t="shared" ref="F111:O136" si="12">COUNTIF($Q111:$IX111,G$1)</f>
        <v>3</v>
      </c>
      <c r="H111" s="64">
        <f t="shared" si="12"/>
        <v>1</v>
      </c>
      <c r="I111" s="64">
        <f t="shared" si="12"/>
        <v>3</v>
      </c>
      <c r="J111" s="64">
        <f t="shared" si="12"/>
        <v>1</v>
      </c>
      <c r="K111" s="64">
        <f t="shared" si="12"/>
        <v>2</v>
      </c>
      <c r="L111" s="64">
        <f t="shared" si="12"/>
        <v>2</v>
      </c>
      <c r="M111" s="64">
        <f t="shared" si="12"/>
        <v>1</v>
      </c>
      <c r="N111" s="64">
        <f t="shared" si="12"/>
        <v>0</v>
      </c>
      <c r="O111" s="64">
        <f t="shared" si="12"/>
        <v>0</v>
      </c>
      <c r="P111" s="24">
        <f>'RETROSPECTIVE Data collection'!A111</f>
        <v>110</v>
      </c>
      <c r="Q111" s="40">
        <v>0</v>
      </c>
      <c r="R111" s="2">
        <v>5</v>
      </c>
      <c r="S111" s="2">
        <v>0</v>
      </c>
      <c r="T111" s="2">
        <v>0</v>
      </c>
      <c r="U111" s="2">
        <v>0</v>
      </c>
      <c r="V111" s="2">
        <v>4</v>
      </c>
      <c r="W111" s="2">
        <v>0</v>
      </c>
      <c r="X111" s="40">
        <v>0</v>
      </c>
      <c r="Y111" s="2">
        <v>0</v>
      </c>
      <c r="Z111" s="2">
        <v>0</v>
      </c>
      <c r="AA111" s="2">
        <v>3</v>
      </c>
      <c r="AB111" s="2">
        <v>0</v>
      </c>
      <c r="AC111" s="2">
        <v>4</v>
      </c>
      <c r="AD111" s="40">
        <v>0</v>
      </c>
      <c r="AE111" s="2">
        <v>0</v>
      </c>
      <c r="AF111" s="2">
        <v>4</v>
      </c>
      <c r="AG111" s="2">
        <v>0</v>
      </c>
      <c r="AH111" s="2">
        <v>0</v>
      </c>
      <c r="AI111" s="40">
        <v>0</v>
      </c>
      <c r="AJ111" s="2">
        <v>0</v>
      </c>
      <c r="AK111" s="2">
        <v>6</v>
      </c>
      <c r="AL111" s="2">
        <v>0</v>
      </c>
      <c r="AM111" s="2">
        <v>0</v>
      </c>
      <c r="AN111" s="2">
        <v>0</v>
      </c>
      <c r="AO111" s="2">
        <v>2</v>
      </c>
      <c r="AP111" s="2">
        <v>0</v>
      </c>
      <c r="AQ111" s="2">
        <v>6</v>
      </c>
      <c r="AR111" s="2">
        <v>0</v>
      </c>
      <c r="AS111" s="40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40">
        <v>7</v>
      </c>
      <c r="BA111" s="2">
        <v>0</v>
      </c>
      <c r="BB111" s="2">
        <v>0</v>
      </c>
      <c r="BC111" s="2">
        <v>0</v>
      </c>
      <c r="BD111" s="2">
        <v>7</v>
      </c>
      <c r="BE111" s="2">
        <v>2</v>
      </c>
      <c r="BF111" s="2">
        <v>2</v>
      </c>
      <c r="BG111" s="2">
        <v>0</v>
      </c>
      <c r="BH111" s="2">
        <v>8</v>
      </c>
      <c r="BI111" s="2">
        <v>0</v>
      </c>
    </row>
    <row r="112" spans="1:218" x14ac:dyDescent="0.15">
      <c r="A112" s="32">
        <f t="shared" si="8"/>
        <v>2</v>
      </c>
      <c r="B112" s="33">
        <f t="array" ref="B112">MODE(IF(Q112:AAN112&lt;&gt;0,Q112:AAN112))</f>
        <v>2</v>
      </c>
      <c r="C112" s="29">
        <f t="shared" si="9"/>
        <v>4.3191489361702127</v>
      </c>
      <c r="D112" s="30">
        <f t="shared" si="10"/>
        <v>4.9512195121951219</v>
      </c>
      <c r="E112" s="64">
        <f t="shared" si="7"/>
        <v>6</v>
      </c>
      <c r="F112" s="64">
        <f t="shared" si="12"/>
        <v>0</v>
      </c>
      <c r="G112" s="64">
        <f t="shared" si="12"/>
        <v>15</v>
      </c>
      <c r="H112" s="64">
        <f t="shared" si="12"/>
        <v>0</v>
      </c>
      <c r="I112" s="64">
        <f t="shared" si="12"/>
        <v>1</v>
      </c>
      <c r="J112" s="64">
        <f t="shared" si="12"/>
        <v>4</v>
      </c>
      <c r="K112" s="64">
        <f t="shared" si="12"/>
        <v>3</v>
      </c>
      <c r="L112" s="64">
        <f t="shared" si="12"/>
        <v>13</v>
      </c>
      <c r="M112" s="64">
        <f t="shared" si="12"/>
        <v>5</v>
      </c>
      <c r="N112" s="64">
        <f t="shared" si="12"/>
        <v>0</v>
      </c>
      <c r="O112" s="64">
        <f t="shared" si="12"/>
        <v>0</v>
      </c>
      <c r="P112" s="24">
        <f>'RETROSPECTIVE Data collection'!A112</f>
        <v>111</v>
      </c>
      <c r="Q112" s="40">
        <v>7</v>
      </c>
      <c r="R112" s="2">
        <v>6</v>
      </c>
      <c r="S112" s="2">
        <v>7</v>
      </c>
      <c r="T112" s="2">
        <v>2</v>
      </c>
      <c r="U112" s="2">
        <v>2</v>
      </c>
      <c r="V112" s="2">
        <v>7</v>
      </c>
      <c r="W112" s="2">
        <v>2</v>
      </c>
      <c r="X112" s="2">
        <v>2</v>
      </c>
      <c r="Y112" s="2">
        <v>8</v>
      </c>
      <c r="Z112" s="2">
        <v>2</v>
      </c>
      <c r="AA112" s="2">
        <v>2</v>
      </c>
      <c r="AB112" s="2">
        <v>7</v>
      </c>
      <c r="AC112" s="2">
        <v>2</v>
      </c>
      <c r="AD112" s="2">
        <v>7</v>
      </c>
      <c r="AE112" s="2">
        <v>8</v>
      </c>
      <c r="AF112" s="40">
        <v>7</v>
      </c>
      <c r="AG112" s="2">
        <v>8</v>
      </c>
      <c r="AH112" s="2">
        <v>7</v>
      </c>
      <c r="AI112" s="40">
        <v>2</v>
      </c>
      <c r="AJ112" s="2">
        <v>6</v>
      </c>
      <c r="AK112" s="2">
        <v>2</v>
      </c>
      <c r="AL112" s="2">
        <v>7</v>
      </c>
      <c r="AM112" s="2">
        <v>7</v>
      </c>
      <c r="AN112" s="2">
        <v>2</v>
      </c>
      <c r="AO112" s="2">
        <v>8</v>
      </c>
      <c r="AP112" s="40">
        <v>2</v>
      </c>
      <c r="AQ112" s="2">
        <v>2</v>
      </c>
      <c r="AR112" s="2">
        <v>7</v>
      </c>
      <c r="AS112" s="2">
        <v>5</v>
      </c>
      <c r="AT112" s="2">
        <v>2</v>
      </c>
      <c r="AU112" s="2">
        <v>8</v>
      </c>
      <c r="AV112" s="2">
        <v>5</v>
      </c>
      <c r="AW112" s="2">
        <v>2</v>
      </c>
      <c r="AX112" s="2">
        <v>6</v>
      </c>
      <c r="AY112" s="2">
        <v>4</v>
      </c>
      <c r="AZ112" s="2">
        <v>2</v>
      </c>
      <c r="BA112" s="2">
        <v>5</v>
      </c>
      <c r="BB112" s="40">
        <v>5</v>
      </c>
      <c r="BC112" s="2">
        <v>0</v>
      </c>
      <c r="BD112" s="2">
        <v>0</v>
      </c>
      <c r="BE112" s="2">
        <v>7</v>
      </c>
      <c r="BF112" s="2">
        <v>0</v>
      </c>
      <c r="BG112" s="2">
        <v>0</v>
      </c>
      <c r="BH112" s="2">
        <v>7</v>
      </c>
      <c r="BI112" s="2">
        <v>0</v>
      </c>
      <c r="BJ112" s="2">
        <v>0</v>
      </c>
      <c r="BK112" s="2">
        <v>7</v>
      </c>
    </row>
    <row r="113" spans="1:159" x14ac:dyDescent="0.15">
      <c r="A113" s="32">
        <f t="shared" si="8"/>
        <v>6</v>
      </c>
      <c r="B113" s="33">
        <f t="array" ref="B113">MODE(IF(Q113:AAN113&lt;&gt;0,Q113:AAN113))</f>
        <v>6</v>
      </c>
      <c r="C113" s="29">
        <f t="shared" si="9"/>
        <v>4.5555555555555554</v>
      </c>
      <c r="D113" s="30">
        <f t="shared" si="10"/>
        <v>4.92</v>
      </c>
      <c r="E113" s="64">
        <f t="shared" si="7"/>
        <v>2</v>
      </c>
      <c r="F113" s="64">
        <f t="shared" si="12"/>
        <v>0</v>
      </c>
      <c r="G113" s="64">
        <f t="shared" si="12"/>
        <v>3</v>
      </c>
      <c r="H113" s="64">
        <f t="shared" si="12"/>
        <v>6</v>
      </c>
      <c r="I113" s="64">
        <f t="shared" si="12"/>
        <v>1</v>
      </c>
      <c r="J113" s="64">
        <f t="shared" si="12"/>
        <v>2</v>
      </c>
      <c r="K113" s="64">
        <f t="shared" si="12"/>
        <v>7</v>
      </c>
      <c r="L113" s="64">
        <f t="shared" si="12"/>
        <v>5</v>
      </c>
      <c r="M113" s="64">
        <f t="shared" si="12"/>
        <v>1</v>
      </c>
      <c r="N113" s="64">
        <f t="shared" si="12"/>
        <v>0</v>
      </c>
      <c r="O113" s="64">
        <f t="shared" si="12"/>
        <v>0</v>
      </c>
      <c r="P113" s="24">
        <f>'RETROSPECTIVE Data collection'!A113</f>
        <v>112</v>
      </c>
      <c r="Q113" s="40">
        <v>7</v>
      </c>
      <c r="R113" s="2">
        <v>6</v>
      </c>
      <c r="S113" s="2">
        <v>7</v>
      </c>
      <c r="T113" s="2">
        <v>3</v>
      </c>
      <c r="U113" s="2">
        <v>7</v>
      </c>
      <c r="V113" s="2">
        <v>3</v>
      </c>
      <c r="W113" s="2">
        <v>7</v>
      </c>
      <c r="X113" s="2">
        <v>3</v>
      </c>
      <c r="Y113" s="40">
        <v>0</v>
      </c>
      <c r="Z113" s="2">
        <v>6</v>
      </c>
      <c r="AA113" s="2">
        <v>4</v>
      </c>
      <c r="AB113" s="2">
        <v>3</v>
      </c>
      <c r="AC113" s="40">
        <v>6</v>
      </c>
      <c r="AD113" s="2">
        <v>7</v>
      </c>
      <c r="AE113" s="2">
        <v>6</v>
      </c>
      <c r="AF113" s="2">
        <v>2</v>
      </c>
      <c r="AG113" s="2">
        <v>5</v>
      </c>
      <c r="AH113" s="2">
        <v>2</v>
      </c>
      <c r="AI113" s="2">
        <v>8</v>
      </c>
      <c r="AJ113" s="2">
        <v>3</v>
      </c>
      <c r="AK113" s="40">
        <v>0</v>
      </c>
      <c r="AL113" s="2">
        <v>6</v>
      </c>
      <c r="AM113" s="2">
        <v>5</v>
      </c>
      <c r="AN113" s="2">
        <v>6</v>
      </c>
      <c r="AO113" s="2">
        <v>6</v>
      </c>
      <c r="AP113" s="2">
        <v>3</v>
      </c>
      <c r="AQ113" s="2">
        <v>2</v>
      </c>
    </row>
    <row r="114" spans="1:159" x14ac:dyDescent="0.15">
      <c r="A114" s="32">
        <f t="shared" si="8"/>
        <v>0</v>
      </c>
      <c r="B114" s="33">
        <f t="array" ref="B114">MODE(IF(Q114:AAN114&lt;&gt;0,Q114:AAN114))</f>
        <v>2</v>
      </c>
      <c r="C114" s="29">
        <f t="shared" si="9"/>
        <v>0.8571428571428571</v>
      </c>
      <c r="D114" s="30">
        <f t="shared" si="10"/>
        <v>3.375</v>
      </c>
      <c r="E114" s="64">
        <f t="shared" si="7"/>
        <v>47</v>
      </c>
      <c r="F114" s="64">
        <f t="shared" si="12"/>
        <v>1</v>
      </c>
      <c r="G114" s="64">
        <f t="shared" si="12"/>
        <v>8</v>
      </c>
      <c r="H114" s="64">
        <f t="shared" si="12"/>
        <v>2</v>
      </c>
      <c r="I114" s="64">
        <f t="shared" si="12"/>
        <v>0</v>
      </c>
      <c r="J114" s="64">
        <f t="shared" si="12"/>
        <v>1</v>
      </c>
      <c r="K114" s="64">
        <f t="shared" si="12"/>
        <v>2</v>
      </c>
      <c r="L114" s="64">
        <f t="shared" si="12"/>
        <v>2</v>
      </c>
      <c r="M114" s="64">
        <f t="shared" si="12"/>
        <v>0</v>
      </c>
      <c r="N114" s="64">
        <f t="shared" si="12"/>
        <v>0</v>
      </c>
      <c r="O114" s="64">
        <f t="shared" si="12"/>
        <v>0</v>
      </c>
      <c r="P114" s="24">
        <f>'RETROSPECTIVE Data collection'!A114</f>
        <v>113</v>
      </c>
      <c r="Q114" s="40">
        <v>0</v>
      </c>
      <c r="R114" s="2">
        <v>0</v>
      </c>
      <c r="S114" s="2">
        <v>5</v>
      </c>
      <c r="T114" s="2">
        <v>6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40">
        <v>0</v>
      </c>
      <c r="AA114" s="2">
        <v>0</v>
      </c>
      <c r="AB114" s="2">
        <v>0</v>
      </c>
      <c r="AC114" s="2">
        <v>6</v>
      </c>
      <c r="AD114" s="2">
        <v>0</v>
      </c>
      <c r="AE114" s="2">
        <v>3</v>
      </c>
      <c r="AF114" s="2">
        <v>0</v>
      </c>
      <c r="AG114" s="2">
        <v>2</v>
      </c>
      <c r="AH114" s="2">
        <v>2</v>
      </c>
      <c r="AI114" s="2">
        <v>0</v>
      </c>
      <c r="AJ114" s="40">
        <v>2</v>
      </c>
      <c r="AK114" s="2">
        <v>2</v>
      </c>
      <c r="AL114" s="2">
        <v>2</v>
      </c>
      <c r="AM114" s="2">
        <v>2</v>
      </c>
      <c r="AN114" s="2">
        <v>2</v>
      </c>
      <c r="AO114" s="2">
        <v>0</v>
      </c>
      <c r="AP114" s="2">
        <v>0</v>
      </c>
      <c r="AQ114" s="40">
        <v>0</v>
      </c>
      <c r="AR114" s="2">
        <v>0</v>
      </c>
      <c r="AS114" s="2">
        <v>0</v>
      </c>
      <c r="AT114" s="2">
        <v>0</v>
      </c>
      <c r="AU114" s="2">
        <v>0</v>
      </c>
      <c r="AV114" s="40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7</v>
      </c>
      <c r="BC114" s="2">
        <v>2</v>
      </c>
      <c r="BD114" s="40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7</v>
      </c>
      <c r="BJ114" s="2">
        <v>0</v>
      </c>
      <c r="BK114" s="2">
        <v>0</v>
      </c>
      <c r="BL114" s="2">
        <v>1</v>
      </c>
      <c r="BM114" s="40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40">
        <v>0</v>
      </c>
      <c r="BU114" s="2">
        <v>0</v>
      </c>
      <c r="BV114" s="2">
        <v>0</v>
      </c>
      <c r="BW114" s="40">
        <v>3</v>
      </c>
      <c r="BX114" s="2">
        <v>0</v>
      </c>
      <c r="BY114" s="2">
        <v>0</v>
      </c>
      <c r="BZ114" s="2">
        <v>0</v>
      </c>
      <c r="CA114" s="2">
        <v>0</v>
      </c>
      <c r="CB114" s="38"/>
    </row>
    <row r="115" spans="1:159" x14ac:dyDescent="0.15">
      <c r="A115" s="32">
        <f t="shared" si="8"/>
        <v>0</v>
      </c>
      <c r="B115" s="33">
        <f t="array" ref="B115">MODE(IF(Q115:AAN115&lt;&gt;0,Q115:AAN115))</f>
        <v>3</v>
      </c>
      <c r="C115" s="29">
        <f t="shared" si="9"/>
        <v>3.3516483516483517</v>
      </c>
      <c r="D115" s="30">
        <f t="shared" si="10"/>
        <v>4.6923076923076925</v>
      </c>
      <c r="E115" s="64">
        <f t="shared" si="7"/>
        <v>26</v>
      </c>
      <c r="F115" s="64">
        <f t="shared" si="12"/>
        <v>0</v>
      </c>
      <c r="G115" s="64">
        <f t="shared" si="12"/>
        <v>10</v>
      </c>
      <c r="H115" s="64">
        <f t="shared" si="12"/>
        <v>20</v>
      </c>
      <c r="I115" s="64">
        <f t="shared" si="12"/>
        <v>4</v>
      </c>
      <c r="J115" s="64">
        <f t="shared" si="12"/>
        <v>12</v>
      </c>
      <c r="K115" s="64">
        <f t="shared" si="12"/>
        <v>1</v>
      </c>
      <c r="L115" s="64">
        <f t="shared" si="12"/>
        <v>4</v>
      </c>
      <c r="M115" s="64">
        <f t="shared" si="12"/>
        <v>11</v>
      </c>
      <c r="N115" s="64">
        <f t="shared" si="12"/>
        <v>3</v>
      </c>
      <c r="O115" s="64">
        <f t="shared" si="12"/>
        <v>0</v>
      </c>
      <c r="P115" s="24">
        <f>'RETROSPECTIVE Data collection'!A115</f>
        <v>114</v>
      </c>
      <c r="Q115" s="40">
        <v>0</v>
      </c>
      <c r="R115" s="2">
        <v>0</v>
      </c>
      <c r="S115" s="2">
        <v>8</v>
      </c>
      <c r="T115" s="2">
        <v>3</v>
      </c>
      <c r="U115" s="2">
        <v>3</v>
      </c>
      <c r="V115" s="2">
        <v>5</v>
      </c>
      <c r="W115" s="2">
        <v>2</v>
      </c>
      <c r="X115" s="2">
        <v>8</v>
      </c>
      <c r="Y115" s="2">
        <v>2</v>
      </c>
      <c r="Z115" s="2">
        <v>9</v>
      </c>
      <c r="AA115" s="2">
        <v>3</v>
      </c>
      <c r="AB115" s="2">
        <v>3</v>
      </c>
      <c r="AC115" s="40">
        <v>0</v>
      </c>
      <c r="AD115" s="2">
        <v>8</v>
      </c>
      <c r="AE115" s="2">
        <v>0</v>
      </c>
      <c r="AF115" s="2">
        <v>0</v>
      </c>
      <c r="AG115" s="2">
        <v>7</v>
      </c>
      <c r="AH115" s="2">
        <v>0</v>
      </c>
      <c r="AI115" s="2">
        <v>8</v>
      </c>
      <c r="AJ115" s="2">
        <v>0</v>
      </c>
      <c r="AK115" s="2">
        <v>8</v>
      </c>
      <c r="AL115" s="2">
        <v>3</v>
      </c>
      <c r="AM115" s="2">
        <v>4</v>
      </c>
      <c r="AN115" s="40">
        <v>4</v>
      </c>
      <c r="AO115" s="2">
        <v>3</v>
      </c>
      <c r="AP115" s="2">
        <v>8</v>
      </c>
      <c r="AQ115" s="2">
        <v>2</v>
      </c>
      <c r="AR115" s="2">
        <v>3</v>
      </c>
      <c r="AS115" s="2">
        <v>7</v>
      </c>
      <c r="AT115" s="2">
        <v>2</v>
      </c>
      <c r="AU115" s="2">
        <v>3</v>
      </c>
      <c r="AV115" s="2">
        <v>8</v>
      </c>
      <c r="AW115" s="2">
        <v>3</v>
      </c>
      <c r="AX115" s="2">
        <v>3</v>
      </c>
      <c r="AY115" s="40">
        <v>3</v>
      </c>
      <c r="AZ115" s="2">
        <v>3</v>
      </c>
      <c r="BA115" s="2">
        <v>8</v>
      </c>
      <c r="BB115" s="2">
        <v>3</v>
      </c>
      <c r="BC115" s="2">
        <v>8</v>
      </c>
      <c r="BD115" s="2">
        <v>3</v>
      </c>
      <c r="BE115" s="40">
        <v>5</v>
      </c>
      <c r="BF115" s="2">
        <v>9</v>
      </c>
      <c r="BG115" s="2">
        <v>9</v>
      </c>
      <c r="BH115" s="2">
        <v>7</v>
      </c>
      <c r="BI115" s="2">
        <v>3</v>
      </c>
      <c r="BJ115" s="2">
        <v>5</v>
      </c>
      <c r="BK115" s="2">
        <v>3</v>
      </c>
      <c r="BL115" s="40">
        <v>3</v>
      </c>
      <c r="BM115" s="2">
        <v>5</v>
      </c>
      <c r="BN115" s="2">
        <v>3</v>
      </c>
      <c r="BO115" s="2">
        <v>0</v>
      </c>
      <c r="BP115" s="2">
        <v>5</v>
      </c>
      <c r="BQ115" s="2">
        <v>2</v>
      </c>
      <c r="BR115" s="2">
        <v>5</v>
      </c>
      <c r="BS115" s="2">
        <v>3</v>
      </c>
      <c r="BT115" s="2">
        <v>2</v>
      </c>
      <c r="BU115" s="2">
        <v>6</v>
      </c>
      <c r="BV115" s="2">
        <v>2</v>
      </c>
      <c r="BW115" s="2">
        <v>2</v>
      </c>
      <c r="BX115" s="2">
        <v>0</v>
      </c>
      <c r="BY115" s="40">
        <v>4</v>
      </c>
      <c r="BZ115" s="2">
        <v>2</v>
      </c>
      <c r="CA115" s="2">
        <v>5</v>
      </c>
      <c r="CB115" s="2">
        <v>2</v>
      </c>
      <c r="CC115" s="2">
        <v>0</v>
      </c>
      <c r="CD115" s="2">
        <v>5</v>
      </c>
      <c r="CE115" s="2">
        <v>3</v>
      </c>
      <c r="CF115" s="2">
        <v>0</v>
      </c>
      <c r="CG115" s="2">
        <v>5</v>
      </c>
      <c r="CH115" s="2">
        <v>0</v>
      </c>
      <c r="CI115" s="40">
        <v>0</v>
      </c>
      <c r="CJ115" s="2">
        <v>0</v>
      </c>
      <c r="CK115" s="2">
        <v>8</v>
      </c>
      <c r="CL115" s="2">
        <v>5</v>
      </c>
      <c r="CM115" s="2">
        <v>0</v>
      </c>
      <c r="CN115" s="2">
        <v>5</v>
      </c>
      <c r="CO115" s="2">
        <v>0</v>
      </c>
      <c r="CP115" s="2">
        <v>0</v>
      </c>
      <c r="CQ115" s="2">
        <v>0</v>
      </c>
      <c r="CR115" s="2">
        <v>4</v>
      </c>
      <c r="CS115" s="40">
        <v>0</v>
      </c>
      <c r="CT115" s="2">
        <v>8</v>
      </c>
      <c r="CU115" s="2">
        <v>0</v>
      </c>
      <c r="CV115" s="2">
        <v>5</v>
      </c>
      <c r="CW115" s="2">
        <v>0</v>
      </c>
      <c r="CX115" s="2">
        <v>0</v>
      </c>
      <c r="CY115" s="2">
        <v>0</v>
      </c>
      <c r="CZ115" s="2">
        <v>7</v>
      </c>
      <c r="DA115" s="2">
        <v>0</v>
      </c>
      <c r="DB115" s="40">
        <v>0</v>
      </c>
      <c r="DC115" s="2">
        <v>0</v>
      </c>
    </row>
    <row r="116" spans="1:159" x14ac:dyDescent="0.15">
      <c r="A116" s="32">
        <f t="shared" si="8"/>
        <v>3</v>
      </c>
      <c r="B116" s="33">
        <f t="array" ref="B116">MODE(IF(Q116:AAN116&lt;&gt;0,Q116:AAN116))</f>
        <v>3</v>
      </c>
      <c r="C116" s="29">
        <f t="shared" si="9"/>
        <v>5.2</v>
      </c>
      <c r="D116" s="30">
        <f t="shared" si="10"/>
        <v>5.2</v>
      </c>
      <c r="E116" s="64">
        <f t="shared" si="7"/>
        <v>0</v>
      </c>
      <c r="F116" s="64">
        <f t="shared" si="12"/>
        <v>0</v>
      </c>
      <c r="G116" s="64">
        <f t="shared" si="12"/>
        <v>3</v>
      </c>
      <c r="H116" s="64">
        <f t="shared" si="12"/>
        <v>19</v>
      </c>
      <c r="I116" s="64">
        <f t="shared" si="12"/>
        <v>5</v>
      </c>
      <c r="J116" s="64">
        <f t="shared" si="12"/>
        <v>4</v>
      </c>
      <c r="K116" s="64">
        <f t="shared" si="12"/>
        <v>1</v>
      </c>
      <c r="L116" s="64">
        <f t="shared" si="12"/>
        <v>7</v>
      </c>
      <c r="M116" s="64">
        <f t="shared" si="12"/>
        <v>16</v>
      </c>
      <c r="N116" s="64">
        <f t="shared" si="12"/>
        <v>0</v>
      </c>
      <c r="O116" s="64">
        <f t="shared" si="12"/>
        <v>0</v>
      </c>
      <c r="P116" s="24">
        <f>'RETROSPECTIVE Data collection'!A116</f>
        <v>115</v>
      </c>
      <c r="Q116" s="40">
        <v>7</v>
      </c>
      <c r="R116" s="2">
        <v>7</v>
      </c>
      <c r="S116" s="2">
        <v>7</v>
      </c>
      <c r="T116" s="2">
        <v>5</v>
      </c>
      <c r="U116" s="2">
        <v>4</v>
      </c>
      <c r="V116" s="2">
        <v>4</v>
      </c>
      <c r="W116" s="2">
        <v>5</v>
      </c>
      <c r="X116" s="2">
        <v>4</v>
      </c>
      <c r="Y116" s="2">
        <v>3</v>
      </c>
      <c r="Z116" s="2">
        <v>3</v>
      </c>
      <c r="AA116" s="2">
        <v>8</v>
      </c>
      <c r="AB116" s="2">
        <v>3</v>
      </c>
      <c r="AC116" s="40">
        <v>8</v>
      </c>
      <c r="AD116" s="2">
        <v>3</v>
      </c>
      <c r="AE116" s="2">
        <v>4</v>
      </c>
      <c r="AF116" s="2">
        <v>4</v>
      </c>
      <c r="AG116" s="2">
        <v>8</v>
      </c>
      <c r="AH116" s="2">
        <v>7</v>
      </c>
      <c r="AI116" s="2">
        <v>7</v>
      </c>
      <c r="AJ116" s="2">
        <v>6</v>
      </c>
      <c r="AK116" s="2">
        <v>5</v>
      </c>
      <c r="AL116" s="2">
        <v>7</v>
      </c>
      <c r="AM116" s="2">
        <v>3</v>
      </c>
      <c r="AN116" s="2">
        <v>8</v>
      </c>
      <c r="AO116" s="2">
        <v>3</v>
      </c>
      <c r="AP116" s="40">
        <v>3</v>
      </c>
      <c r="AQ116" s="2">
        <v>8</v>
      </c>
      <c r="AR116" s="2">
        <v>3</v>
      </c>
      <c r="AS116" s="2">
        <v>3</v>
      </c>
      <c r="AT116" s="2">
        <v>8</v>
      </c>
      <c r="AU116" s="2">
        <v>3</v>
      </c>
      <c r="AV116" s="2">
        <v>8</v>
      </c>
      <c r="AW116" s="2">
        <v>8</v>
      </c>
      <c r="AX116" s="2">
        <v>3</v>
      </c>
      <c r="AY116" s="2">
        <v>3</v>
      </c>
      <c r="AZ116" s="2">
        <v>7</v>
      </c>
      <c r="BA116" s="2">
        <v>3</v>
      </c>
      <c r="BB116" s="2">
        <v>8</v>
      </c>
      <c r="BC116" s="2">
        <v>3</v>
      </c>
      <c r="BD116" s="40">
        <v>3</v>
      </c>
      <c r="BE116" s="2">
        <v>3</v>
      </c>
      <c r="BF116" s="2">
        <v>8</v>
      </c>
      <c r="BG116" s="2">
        <v>3</v>
      </c>
      <c r="BH116" s="2">
        <v>5</v>
      </c>
      <c r="BI116" s="2">
        <v>3</v>
      </c>
      <c r="BJ116" s="2">
        <v>8</v>
      </c>
      <c r="BK116" s="2">
        <v>8</v>
      </c>
      <c r="BL116" s="40">
        <v>8</v>
      </c>
      <c r="BM116" s="2">
        <v>3</v>
      </c>
      <c r="BN116" s="2">
        <v>8</v>
      </c>
      <c r="BO116" s="2">
        <v>2</v>
      </c>
      <c r="BP116" s="2">
        <v>2</v>
      </c>
      <c r="BQ116" s="2">
        <v>8</v>
      </c>
      <c r="BR116" s="2">
        <v>2</v>
      </c>
      <c r="BS116" s="2">
        <v>8</v>
      </c>
    </row>
    <row r="117" spans="1:159" x14ac:dyDescent="0.15">
      <c r="A117" s="32">
        <f t="shared" si="8"/>
        <v>0</v>
      </c>
      <c r="B117" s="33">
        <f t="array" ref="B117">MODE(IF(Q117:AAN117&lt;&gt;0,Q117:AAN117))</f>
        <v>4</v>
      </c>
      <c r="C117" s="29">
        <f t="shared" si="9"/>
        <v>3.6052631578947367</v>
      </c>
      <c r="D117" s="30">
        <f t="shared" si="10"/>
        <v>5.8297872340425529</v>
      </c>
      <c r="E117" s="64">
        <f t="shared" si="7"/>
        <v>29</v>
      </c>
      <c r="F117" s="64">
        <f t="shared" si="12"/>
        <v>0</v>
      </c>
      <c r="G117" s="64">
        <f t="shared" si="12"/>
        <v>0</v>
      </c>
      <c r="H117" s="64">
        <f t="shared" si="12"/>
        <v>3</v>
      </c>
      <c r="I117" s="64">
        <f t="shared" si="12"/>
        <v>11</v>
      </c>
      <c r="J117" s="64">
        <f t="shared" si="12"/>
        <v>4</v>
      </c>
      <c r="K117" s="64">
        <f t="shared" si="12"/>
        <v>11</v>
      </c>
      <c r="L117" s="64">
        <f t="shared" si="12"/>
        <v>9</v>
      </c>
      <c r="M117" s="64">
        <f t="shared" si="12"/>
        <v>9</v>
      </c>
      <c r="N117" s="64">
        <f t="shared" si="12"/>
        <v>0</v>
      </c>
      <c r="O117" s="64">
        <f t="shared" si="12"/>
        <v>0</v>
      </c>
      <c r="P117" s="24">
        <f>'RETROSPECTIVE Data collection'!A117</f>
        <v>116</v>
      </c>
      <c r="Q117" s="40">
        <v>0</v>
      </c>
      <c r="R117" s="2">
        <v>7</v>
      </c>
      <c r="S117" s="2">
        <v>0</v>
      </c>
      <c r="T117" s="2">
        <v>7</v>
      </c>
      <c r="U117" s="2">
        <v>8</v>
      </c>
      <c r="V117" s="2">
        <v>0</v>
      </c>
      <c r="W117" s="2">
        <v>0</v>
      </c>
      <c r="X117" s="2">
        <v>8</v>
      </c>
      <c r="Y117" s="38">
        <v>8</v>
      </c>
      <c r="Z117" s="2">
        <v>0</v>
      </c>
      <c r="AA117" s="40">
        <v>0</v>
      </c>
      <c r="AB117" s="2">
        <v>0</v>
      </c>
      <c r="AC117" s="2">
        <v>0</v>
      </c>
      <c r="AD117" s="2">
        <v>0</v>
      </c>
      <c r="AE117" s="2">
        <v>8</v>
      </c>
      <c r="AF117" s="2">
        <v>0</v>
      </c>
      <c r="AG117" s="2">
        <v>0</v>
      </c>
      <c r="AH117" s="40">
        <v>0</v>
      </c>
      <c r="AI117" s="2">
        <v>4</v>
      </c>
      <c r="AJ117" s="2">
        <v>0</v>
      </c>
      <c r="AK117" s="2">
        <v>7</v>
      </c>
      <c r="AL117" s="2">
        <v>5</v>
      </c>
      <c r="AM117" s="2">
        <v>6</v>
      </c>
      <c r="AN117" s="2">
        <v>0</v>
      </c>
      <c r="AO117" s="2">
        <v>6</v>
      </c>
      <c r="AP117" s="2">
        <v>0</v>
      </c>
      <c r="AQ117" s="40">
        <v>0</v>
      </c>
      <c r="AR117" s="2">
        <v>0</v>
      </c>
      <c r="AS117" s="2">
        <v>0</v>
      </c>
      <c r="AT117" s="2">
        <v>6</v>
      </c>
      <c r="AU117" s="2">
        <v>5</v>
      </c>
      <c r="AV117" s="2">
        <v>5</v>
      </c>
      <c r="AW117" s="2">
        <v>3</v>
      </c>
      <c r="AX117" s="2">
        <v>0</v>
      </c>
      <c r="AY117" s="2">
        <v>0</v>
      </c>
      <c r="AZ117" s="2">
        <v>0</v>
      </c>
      <c r="BA117" s="2">
        <v>6</v>
      </c>
      <c r="BB117" s="40">
        <v>7</v>
      </c>
      <c r="BC117" s="2">
        <v>6</v>
      </c>
      <c r="BD117" s="2">
        <v>0</v>
      </c>
      <c r="BE117" s="40">
        <v>6</v>
      </c>
      <c r="BF117" s="2">
        <v>0</v>
      </c>
      <c r="BG117" s="2">
        <v>7</v>
      </c>
      <c r="BH117" s="2">
        <v>4</v>
      </c>
      <c r="BI117" s="2">
        <v>7</v>
      </c>
      <c r="BJ117" s="2">
        <v>4</v>
      </c>
      <c r="BK117" s="2">
        <v>8</v>
      </c>
      <c r="BL117" s="2">
        <v>4</v>
      </c>
      <c r="BM117" s="2">
        <v>7</v>
      </c>
      <c r="BN117" s="2">
        <v>4</v>
      </c>
      <c r="BO117" s="2">
        <v>4</v>
      </c>
      <c r="BP117" s="2">
        <v>8</v>
      </c>
      <c r="BQ117" s="2">
        <v>4</v>
      </c>
      <c r="BR117" s="40">
        <v>4</v>
      </c>
      <c r="BS117" s="2">
        <v>0</v>
      </c>
      <c r="BT117" s="2">
        <v>6</v>
      </c>
      <c r="BU117" s="2">
        <v>6</v>
      </c>
      <c r="BV117" s="2">
        <v>8</v>
      </c>
      <c r="BW117" s="2">
        <v>4</v>
      </c>
      <c r="BX117" s="2">
        <v>4</v>
      </c>
      <c r="BY117" s="2">
        <v>7</v>
      </c>
      <c r="BZ117" s="40">
        <v>8</v>
      </c>
      <c r="CA117" s="2">
        <v>6</v>
      </c>
      <c r="CB117" s="2">
        <v>3</v>
      </c>
      <c r="CC117" s="2">
        <v>0</v>
      </c>
      <c r="CD117" s="2">
        <v>4</v>
      </c>
      <c r="CE117" s="2">
        <v>0</v>
      </c>
      <c r="CF117" s="40">
        <v>6</v>
      </c>
      <c r="CG117" s="2">
        <v>0</v>
      </c>
      <c r="CH117" s="2">
        <v>7</v>
      </c>
      <c r="CI117" s="2">
        <v>5</v>
      </c>
      <c r="CJ117" s="2">
        <v>8</v>
      </c>
      <c r="CK117" s="2">
        <v>3</v>
      </c>
      <c r="CL117" s="2">
        <v>0</v>
      </c>
      <c r="CM117" s="2">
        <v>6</v>
      </c>
      <c r="CN117" s="2">
        <v>0</v>
      </c>
    </row>
    <row r="118" spans="1:159" x14ac:dyDescent="0.15">
      <c r="A118" s="32">
        <f t="shared" si="8"/>
        <v>0</v>
      </c>
      <c r="B118" s="33">
        <f t="array" ref="B118">MODE(IF(Q118:AAN118&lt;&gt;0,Q118:AAN118))</f>
        <v>8</v>
      </c>
      <c r="C118" s="29">
        <f t="shared" si="9"/>
        <v>3.9324324324324325</v>
      </c>
      <c r="D118" s="30">
        <f t="shared" si="10"/>
        <v>6.4666666666666668</v>
      </c>
      <c r="E118" s="64">
        <f t="shared" si="7"/>
        <v>29</v>
      </c>
      <c r="F118" s="64">
        <f t="shared" si="12"/>
        <v>0</v>
      </c>
      <c r="G118" s="64">
        <f t="shared" si="12"/>
        <v>1</v>
      </c>
      <c r="H118" s="64">
        <f t="shared" si="12"/>
        <v>12</v>
      </c>
      <c r="I118" s="64">
        <f t="shared" si="12"/>
        <v>0</v>
      </c>
      <c r="J118" s="64">
        <f t="shared" si="12"/>
        <v>4</v>
      </c>
      <c r="K118" s="64">
        <f t="shared" si="12"/>
        <v>0</v>
      </c>
      <c r="L118" s="64">
        <f t="shared" si="12"/>
        <v>5</v>
      </c>
      <c r="M118" s="64">
        <f t="shared" si="12"/>
        <v>16</v>
      </c>
      <c r="N118" s="64">
        <f t="shared" si="12"/>
        <v>0</v>
      </c>
      <c r="O118" s="64">
        <f t="shared" si="12"/>
        <v>7</v>
      </c>
      <c r="P118" s="24">
        <f>'RETROSPECTIVE Data collection'!A118</f>
        <v>117</v>
      </c>
      <c r="Q118" s="40">
        <v>0</v>
      </c>
      <c r="R118" s="2">
        <v>0</v>
      </c>
      <c r="S118" s="2">
        <v>0</v>
      </c>
      <c r="T118" s="2">
        <v>8</v>
      </c>
      <c r="U118" s="2">
        <v>0</v>
      </c>
      <c r="V118" s="2">
        <v>0</v>
      </c>
      <c r="W118" s="2">
        <v>0</v>
      </c>
      <c r="X118" s="2">
        <v>7</v>
      </c>
      <c r="Y118" s="2">
        <v>0</v>
      </c>
      <c r="Z118" s="40">
        <v>0</v>
      </c>
      <c r="AA118" s="2">
        <v>0</v>
      </c>
      <c r="AB118" s="2">
        <v>0</v>
      </c>
      <c r="AC118" s="2">
        <v>7</v>
      </c>
      <c r="AD118" s="2">
        <v>0</v>
      </c>
      <c r="AE118" s="2">
        <v>3</v>
      </c>
      <c r="AF118" s="2">
        <v>0</v>
      </c>
      <c r="AG118" s="2">
        <v>0</v>
      </c>
      <c r="AH118" s="2">
        <v>8</v>
      </c>
      <c r="AI118" s="2">
        <v>0</v>
      </c>
      <c r="AJ118" s="40">
        <v>0</v>
      </c>
      <c r="AK118" s="2">
        <v>0</v>
      </c>
      <c r="AL118" s="2">
        <v>5</v>
      </c>
      <c r="AM118" s="2">
        <v>3</v>
      </c>
      <c r="AN118" s="2">
        <v>5</v>
      </c>
      <c r="AO118" s="2">
        <v>2</v>
      </c>
      <c r="AP118" s="2">
        <v>0</v>
      </c>
      <c r="AQ118" s="2">
        <v>3</v>
      </c>
      <c r="AR118" s="2">
        <v>5</v>
      </c>
      <c r="AS118" s="2">
        <v>8</v>
      </c>
      <c r="AT118" s="2">
        <v>3</v>
      </c>
      <c r="AU118" s="40">
        <v>8</v>
      </c>
      <c r="AV118" s="2">
        <v>10</v>
      </c>
      <c r="AW118" s="2">
        <v>3</v>
      </c>
      <c r="AX118" s="2">
        <v>0</v>
      </c>
      <c r="AY118" s="2">
        <v>8</v>
      </c>
      <c r="AZ118" s="2">
        <v>3</v>
      </c>
      <c r="BA118" s="2">
        <v>0</v>
      </c>
      <c r="BB118" s="40">
        <v>8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8</v>
      </c>
      <c r="BJ118" s="2">
        <v>0</v>
      </c>
      <c r="BK118" s="40">
        <v>0</v>
      </c>
      <c r="BL118" s="2">
        <v>8</v>
      </c>
      <c r="BM118" s="2">
        <v>0</v>
      </c>
      <c r="BN118" s="2">
        <v>0</v>
      </c>
      <c r="BO118" s="2">
        <v>7</v>
      </c>
      <c r="BP118" s="2">
        <v>8</v>
      </c>
      <c r="BQ118" s="2">
        <v>3</v>
      </c>
      <c r="BR118" s="40">
        <v>8</v>
      </c>
      <c r="BS118" s="2">
        <v>8</v>
      </c>
      <c r="BT118" s="2">
        <v>8</v>
      </c>
      <c r="BU118" s="2">
        <v>3</v>
      </c>
      <c r="BV118" s="2">
        <v>8</v>
      </c>
      <c r="BW118" s="2">
        <v>3</v>
      </c>
      <c r="BX118" s="2">
        <v>5</v>
      </c>
      <c r="BY118" s="2">
        <v>3</v>
      </c>
      <c r="BZ118" s="2">
        <v>8</v>
      </c>
      <c r="CA118" s="2">
        <v>3</v>
      </c>
      <c r="CB118" s="40">
        <v>8</v>
      </c>
      <c r="CC118" s="2">
        <v>8</v>
      </c>
      <c r="CD118" s="2">
        <v>3</v>
      </c>
      <c r="CE118" s="2">
        <v>10</v>
      </c>
      <c r="CF118" s="2">
        <v>7</v>
      </c>
      <c r="CG118" s="2">
        <v>10</v>
      </c>
      <c r="CH118" s="2">
        <v>10</v>
      </c>
      <c r="CI118" s="2">
        <v>7</v>
      </c>
      <c r="CJ118" s="2">
        <v>10</v>
      </c>
      <c r="CK118" s="40">
        <v>10</v>
      </c>
      <c r="CL118" s="2">
        <v>10</v>
      </c>
      <c r="CM118" s="38"/>
    </row>
    <row r="119" spans="1:159" x14ac:dyDescent="0.15">
      <c r="A119" s="32">
        <f t="shared" si="8"/>
        <v>0</v>
      </c>
      <c r="B119" s="33">
        <f t="array" ref="B119">MODE(IF(Q119:AAN119&lt;&gt;0,Q119:AAN119))</f>
        <v>4</v>
      </c>
      <c r="C119" s="29">
        <f t="shared" si="9"/>
        <v>2.5</v>
      </c>
      <c r="D119" s="30">
        <f t="shared" si="10"/>
        <v>4.833333333333333</v>
      </c>
      <c r="E119" s="64">
        <f t="shared" si="7"/>
        <v>56</v>
      </c>
      <c r="F119" s="64">
        <f t="shared" si="12"/>
        <v>0</v>
      </c>
      <c r="G119" s="64">
        <f t="shared" si="12"/>
        <v>6</v>
      </c>
      <c r="H119" s="64">
        <f t="shared" si="12"/>
        <v>9</v>
      </c>
      <c r="I119" s="64">
        <f t="shared" si="12"/>
        <v>15</v>
      </c>
      <c r="J119" s="64">
        <f t="shared" si="12"/>
        <v>13</v>
      </c>
      <c r="K119" s="64">
        <f t="shared" si="12"/>
        <v>3</v>
      </c>
      <c r="L119" s="64">
        <f t="shared" si="12"/>
        <v>5</v>
      </c>
      <c r="M119" s="64">
        <f t="shared" si="12"/>
        <v>8</v>
      </c>
      <c r="N119" s="64">
        <f t="shared" si="12"/>
        <v>1</v>
      </c>
      <c r="O119" s="64">
        <f t="shared" si="12"/>
        <v>0</v>
      </c>
      <c r="P119" s="24">
        <f>'RETROSPECTIVE Data collection'!A119</f>
        <v>118</v>
      </c>
      <c r="Q119" s="40">
        <v>0</v>
      </c>
      <c r="R119" s="2">
        <v>0</v>
      </c>
      <c r="S119" s="2">
        <v>0</v>
      </c>
      <c r="T119" s="2">
        <v>8</v>
      </c>
      <c r="U119" s="2">
        <v>2</v>
      </c>
      <c r="V119" s="2">
        <v>4</v>
      </c>
      <c r="W119" s="2">
        <v>9</v>
      </c>
      <c r="X119" s="2">
        <v>2</v>
      </c>
      <c r="Y119" s="2">
        <v>8</v>
      </c>
      <c r="Z119" s="2">
        <v>4</v>
      </c>
      <c r="AA119" s="2">
        <v>0</v>
      </c>
      <c r="AB119" s="40">
        <v>0</v>
      </c>
      <c r="AC119" s="2">
        <v>0</v>
      </c>
      <c r="AD119" s="2">
        <v>8</v>
      </c>
      <c r="AE119" s="2">
        <v>8</v>
      </c>
      <c r="AF119" s="2">
        <v>0</v>
      </c>
      <c r="AG119" s="2">
        <v>7</v>
      </c>
      <c r="AH119" s="2">
        <v>7</v>
      </c>
      <c r="AI119" s="40">
        <v>8</v>
      </c>
      <c r="AJ119" s="2">
        <v>4</v>
      </c>
      <c r="AK119" s="2">
        <v>3</v>
      </c>
      <c r="AL119" s="2">
        <v>0</v>
      </c>
      <c r="AM119" s="2">
        <v>0</v>
      </c>
      <c r="AN119" s="2">
        <v>0</v>
      </c>
      <c r="AO119" s="2">
        <v>0</v>
      </c>
      <c r="AP119" s="2">
        <v>3</v>
      </c>
      <c r="AQ119" s="2">
        <v>3</v>
      </c>
      <c r="AR119" s="40">
        <v>4</v>
      </c>
      <c r="AS119" s="2">
        <v>4</v>
      </c>
      <c r="AT119" s="2">
        <v>4</v>
      </c>
      <c r="AU119" s="2">
        <v>6</v>
      </c>
      <c r="AV119" s="2">
        <v>0</v>
      </c>
      <c r="AW119" s="2">
        <v>5</v>
      </c>
      <c r="AX119" s="2">
        <v>3</v>
      </c>
      <c r="AY119" s="2">
        <v>0</v>
      </c>
      <c r="AZ119" s="40">
        <v>0</v>
      </c>
      <c r="BA119" s="2">
        <v>0</v>
      </c>
      <c r="BB119" s="2">
        <v>3</v>
      </c>
      <c r="BC119" s="2">
        <v>4</v>
      </c>
      <c r="BD119" s="2">
        <v>3</v>
      </c>
      <c r="BE119" s="2">
        <v>6</v>
      </c>
      <c r="BF119" s="2">
        <v>5</v>
      </c>
      <c r="BG119" s="2">
        <v>4</v>
      </c>
      <c r="BH119" s="2">
        <v>3</v>
      </c>
      <c r="BI119" s="2">
        <v>8</v>
      </c>
      <c r="BJ119" s="2">
        <v>8</v>
      </c>
      <c r="BK119" s="40">
        <v>7</v>
      </c>
      <c r="BL119" s="2">
        <v>5</v>
      </c>
      <c r="BM119" s="2">
        <v>5</v>
      </c>
      <c r="BN119" s="2">
        <v>4</v>
      </c>
      <c r="BO119" s="2">
        <v>0</v>
      </c>
      <c r="BP119" s="2">
        <v>5</v>
      </c>
      <c r="BQ119" s="2">
        <v>0</v>
      </c>
      <c r="BR119" s="2">
        <v>5</v>
      </c>
      <c r="BS119" s="2">
        <v>0</v>
      </c>
      <c r="BT119" s="2">
        <v>5</v>
      </c>
      <c r="BU119" s="2">
        <v>3</v>
      </c>
      <c r="BV119" s="40">
        <v>8</v>
      </c>
      <c r="BW119" s="2">
        <v>2</v>
      </c>
      <c r="BX119" s="2">
        <v>6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40">
        <v>0</v>
      </c>
      <c r="CE119" s="2">
        <v>0</v>
      </c>
      <c r="CF119" s="2">
        <v>4</v>
      </c>
      <c r="CG119" s="2">
        <v>0</v>
      </c>
      <c r="CH119" s="2">
        <v>4</v>
      </c>
      <c r="CI119" s="2">
        <v>0</v>
      </c>
      <c r="CJ119" s="2">
        <v>0</v>
      </c>
      <c r="CK119" s="2">
        <v>0</v>
      </c>
      <c r="CL119" s="2">
        <v>4</v>
      </c>
      <c r="CM119" s="2">
        <v>0</v>
      </c>
      <c r="CN119" s="40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4</v>
      </c>
      <c r="CU119" s="2">
        <v>0</v>
      </c>
      <c r="CV119" s="40">
        <v>0</v>
      </c>
      <c r="CW119" s="2">
        <v>7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40">
        <v>0</v>
      </c>
      <c r="DD119" s="2">
        <v>0</v>
      </c>
      <c r="DE119" s="2">
        <v>0</v>
      </c>
      <c r="DF119" s="2">
        <v>2</v>
      </c>
      <c r="DG119" s="2">
        <v>2</v>
      </c>
      <c r="DH119" s="2">
        <v>5</v>
      </c>
      <c r="DI119" s="2">
        <v>5</v>
      </c>
      <c r="DJ119" s="2">
        <v>0</v>
      </c>
      <c r="DK119" s="40">
        <v>0</v>
      </c>
      <c r="DL119" s="2">
        <v>0</v>
      </c>
      <c r="DM119" s="2">
        <v>4</v>
      </c>
      <c r="DN119" s="2">
        <v>0</v>
      </c>
      <c r="DO119" s="2">
        <v>4</v>
      </c>
      <c r="DP119" s="40">
        <v>0</v>
      </c>
      <c r="DQ119" s="2">
        <v>7</v>
      </c>
      <c r="DR119" s="2">
        <v>0</v>
      </c>
      <c r="DS119" s="2">
        <v>5</v>
      </c>
      <c r="DT119" s="2">
        <v>0</v>
      </c>
      <c r="DU119" s="2">
        <v>0</v>
      </c>
      <c r="DV119" s="2">
        <v>2</v>
      </c>
      <c r="DW119" s="40">
        <v>3</v>
      </c>
      <c r="DX119" s="2">
        <v>5</v>
      </c>
      <c r="DY119" s="2">
        <v>5</v>
      </c>
      <c r="DZ119" s="40">
        <v>5</v>
      </c>
      <c r="EA119" s="40">
        <v>0</v>
      </c>
      <c r="EB119" s="2">
        <v>0</v>
      </c>
    </row>
    <row r="120" spans="1:159" x14ac:dyDescent="0.15">
      <c r="A120" s="32">
        <f t="shared" si="8"/>
        <v>0</v>
      </c>
      <c r="B120" s="33">
        <f t="array" ref="B120">MODE(IF(Q120:AAN120&lt;&gt;0,Q120:AAN120))</f>
        <v>4</v>
      </c>
      <c r="C120" s="29">
        <f t="shared" si="9"/>
        <v>3.4142857142857141</v>
      </c>
      <c r="D120" s="30">
        <f t="shared" si="10"/>
        <v>5.1956521739130439</v>
      </c>
      <c r="E120" s="64">
        <f t="shared" si="7"/>
        <v>24</v>
      </c>
      <c r="F120" s="64">
        <f t="shared" si="12"/>
        <v>0</v>
      </c>
      <c r="G120" s="64">
        <f t="shared" si="12"/>
        <v>4</v>
      </c>
      <c r="H120" s="64">
        <f t="shared" si="12"/>
        <v>4</v>
      </c>
      <c r="I120" s="64">
        <f t="shared" si="12"/>
        <v>10</v>
      </c>
      <c r="J120" s="64">
        <f t="shared" si="12"/>
        <v>6</v>
      </c>
      <c r="K120" s="64">
        <f t="shared" si="12"/>
        <v>10</v>
      </c>
      <c r="L120" s="64">
        <f t="shared" si="12"/>
        <v>7</v>
      </c>
      <c r="M120" s="64">
        <f t="shared" si="12"/>
        <v>5</v>
      </c>
      <c r="N120" s="64">
        <f t="shared" si="12"/>
        <v>0</v>
      </c>
      <c r="O120" s="64">
        <f t="shared" si="12"/>
        <v>0</v>
      </c>
      <c r="P120" s="24">
        <f>'RETROSPECTIVE Data collection'!A120</f>
        <v>119</v>
      </c>
      <c r="Q120" s="40">
        <v>8</v>
      </c>
      <c r="R120" s="2">
        <v>4</v>
      </c>
      <c r="S120" s="2">
        <v>4</v>
      </c>
      <c r="T120" s="2">
        <v>4</v>
      </c>
      <c r="U120" s="2">
        <v>7</v>
      </c>
      <c r="V120" s="2">
        <v>5</v>
      </c>
      <c r="W120" s="2">
        <v>2</v>
      </c>
      <c r="X120" s="2">
        <v>6</v>
      </c>
      <c r="Y120" s="2">
        <v>2</v>
      </c>
      <c r="Z120" s="40">
        <v>4</v>
      </c>
      <c r="AA120" s="2">
        <v>4</v>
      </c>
      <c r="AB120" s="2">
        <v>4</v>
      </c>
      <c r="AC120" s="2">
        <v>6</v>
      </c>
      <c r="AD120" s="2">
        <v>0</v>
      </c>
      <c r="AE120" s="2">
        <v>6</v>
      </c>
      <c r="AF120" s="40">
        <v>0</v>
      </c>
      <c r="AG120" s="2">
        <v>7</v>
      </c>
      <c r="AH120" s="2">
        <v>0</v>
      </c>
      <c r="AI120" s="2">
        <v>0</v>
      </c>
      <c r="AJ120" s="2">
        <v>4</v>
      </c>
      <c r="AK120" s="2">
        <v>0</v>
      </c>
      <c r="AL120" s="40">
        <v>0</v>
      </c>
      <c r="AM120" s="2">
        <v>7</v>
      </c>
      <c r="AN120" s="2">
        <v>0</v>
      </c>
      <c r="AO120" s="2">
        <v>0</v>
      </c>
      <c r="AP120" s="2">
        <v>5</v>
      </c>
      <c r="AQ120" s="2">
        <v>3</v>
      </c>
      <c r="AR120" s="2">
        <v>6</v>
      </c>
      <c r="AS120" s="2">
        <v>8</v>
      </c>
      <c r="AT120" s="2">
        <v>8</v>
      </c>
      <c r="AU120" s="40">
        <v>2</v>
      </c>
      <c r="AV120" s="2">
        <v>8</v>
      </c>
      <c r="AW120" s="2">
        <v>2</v>
      </c>
      <c r="AX120" s="2">
        <v>4</v>
      </c>
      <c r="AY120" s="2">
        <v>5</v>
      </c>
      <c r="AZ120" s="2">
        <v>7</v>
      </c>
      <c r="BA120" s="2">
        <v>6</v>
      </c>
      <c r="BB120" s="40">
        <v>5</v>
      </c>
      <c r="BC120" s="2">
        <v>0</v>
      </c>
      <c r="BD120" s="2">
        <v>0</v>
      </c>
      <c r="BE120" s="2">
        <v>8</v>
      </c>
      <c r="BF120" s="2">
        <v>3</v>
      </c>
      <c r="BG120" s="2">
        <v>6</v>
      </c>
      <c r="BH120" s="2">
        <v>0</v>
      </c>
      <c r="BI120" s="2">
        <v>0</v>
      </c>
      <c r="BJ120" s="40">
        <v>0</v>
      </c>
      <c r="BK120" s="2">
        <v>0</v>
      </c>
      <c r="BL120" s="2">
        <v>7</v>
      </c>
      <c r="BM120" s="2">
        <v>0</v>
      </c>
      <c r="BN120" s="2">
        <v>6</v>
      </c>
      <c r="BO120" s="2">
        <v>0</v>
      </c>
      <c r="BP120" s="2">
        <v>0</v>
      </c>
      <c r="BQ120" s="2">
        <v>7</v>
      </c>
      <c r="BR120" s="40">
        <v>7</v>
      </c>
      <c r="BS120" s="2">
        <v>5</v>
      </c>
      <c r="BT120" s="2">
        <v>3</v>
      </c>
      <c r="BU120" s="40">
        <v>4</v>
      </c>
      <c r="BV120" s="2">
        <v>3</v>
      </c>
      <c r="BW120" s="2">
        <v>6</v>
      </c>
      <c r="BX120" s="2">
        <v>6</v>
      </c>
      <c r="BY120" s="2">
        <v>5</v>
      </c>
      <c r="BZ120" s="2">
        <v>0</v>
      </c>
      <c r="CA120" s="2">
        <v>0</v>
      </c>
      <c r="CB120" s="2">
        <v>0</v>
      </c>
      <c r="CC120" s="40">
        <v>0</v>
      </c>
      <c r="CD120" s="2">
        <v>0</v>
      </c>
      <c r="CE120" s="2">
        <v>0</v>
      </c>
      <c r="CF120" s="2">
        <v>4</v>
      </c>
      <c r="CG120" s="2">
        <v>6</v>
      </c>
      <c r="CH120" s="2">
        <v>0</v>
      </c>
    </row>
    <row r="121" spans="1:159" x14ac:dyDescent="0.15">
      <c r="A121" s="32">
        <f t="shared" si="8"/>
        <v>0</v>
      </c>
      <c r="B121" s="33">
        <f t="array" ref="B121">MODE(IF(Q121:AAN121&lt;&gt;0,Q121:AAN121))</f>
        <v>8</v>
      </c>
      <c r="C121" s="29">
        <f t="shared" si="9"/>
        <v>1.0181818181818181</v>
      </c>
      <c r="D121" s="30">
        <f t="shared" si="10"/>
        <v>5.6</v>
      </c>
      <c r="E121" s="64">
        <f t="shared" si="7"/>
        <v>90</v>
      </c>
      <c r="F121" s="64">
        <f t="shared" si="12"/>
        <v>0</v>
      </c>
      <c r="G121" s="64">
        <f t="shared" si="12"/>
        <v>2</v>
      </c>
      <c r="H121" s="64">
        <f t="shared" si="12"/>
        <v>5</v>
      </c>
      <c r="I121" s="64">
        <f t="shared" si="12"/>
        <v>1</v>
      </c>
      <c r="J121" s="64">
        <f t="shared" si="12"/>
        <v>1</v>
      </c>
      <c r="K121" s="64">
        <f t="shared" si="12"/>
        <v>0</v>
      </c>
      <c r="L121" s="64">
        <f t="shared" si="12"/>
        <v>4</v>
      </c>
      <c r="M121" s="64">
        <f t="shared" si="12"/>
        <v>7</v>
      </c>
      <c r="N121" s="64">
        <f t="shared" si="12"/>
        <v>0</v>
      </c>
      <c r="O121" s="64">
        <f t="shared" si="12"/>
        <v>0</v>
      </c>
      <c r="P121" s="24">
        <f>'RETROSPECTIVE Data collection'!A121</f>
        <v>120</v>
      </c>
      <c r="Q121" s="40">
        <v>8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40">
        <v>0</v>
      </c>
      <c r="Y121" s="2">
        <v>0</v>
      </c>
      <c r="Z121" s="2">
        <v>0</v>
      </c>
      <c r="AA121" s="2">
        <v>0</v>
      </c>
      <c r="AB121" s="2">
        <v>0</v>
      </c>
      <c r="AC121" s="40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40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40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40">
        <v>0</v>
      </c>
      <c r="AY121" s="2">
        <v>0</v>
      </c>
      <c r="AZ121" s="2">
        <v>0</v>
      </c>
      <c r="BA121" s="40">
        <v>0</v>
      </c>
      <c r="BB121" s="2">
        <v>0</v>
      </c>
      <c r="BC121" s="2">
        <v>0</v>
      </c>
      <c r="BD121" s="2">
        <v>4</v>
      </c>
      <c r="BE121" s="2">
        <v>0</v>
      </c>
      <c r="BF121" s="2">
        <v>0</v>
      </c>
      <c r="BG121" s="40">
        <v>0</v>
      </c>
      <c r="BH121" s="2">
        <v>0</v>
      </c>
      <c r="BI121" s="2">
        <v>0</v>
      </c>
      <c r="BJ121" s="2">
        <v>0</v>
      </c>
      <c r="BL121" s="2">
        <v>0</v>
      </c>
      <c r="BM121" s="2">
        <v>0</v>
      </c>
      <c r="BN121" s="40">
        <v>0</v>
      </c>
      <c r="BO121" s="2">
        <v>0</v>
      </c>
      <c r="BP121" s="2">
        <v>0</v>
      </c>
      <c r="BQ121" s="2">
        <v>8</v>
      </c>
      <c r="BR121" s="2">
        <v>0</v>
      </c>
      <c r="BS121" s="2">
        <v>0</v>
      </c>
      <c r="BT121" s="2">
        <v>0</v>
      </c>
      <c r="BU121" s="2">
        <v>8</v>
      </c>
      <c r="BV121" s="2">
        <v>3</v>
      </c>
      <c r="BW121" s="40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8</v>
      </c>
      <c r="CE121" s="2">
        <v>3</v>
      </c>
      <c r="CF121" s="40">
        <v>0</v>
      </c>
      <c r="CG121" s="2">
        <v>0</v>
      </c>
      <c r="CH121" s="2">
        <v>0</v>
      </c>
      <c r="CI121" s="2">
        <v>0</v>
      </c>
      <c r="CJ121" s="2">
        <v>8</v>
      </c>
      <c r="CK121" s="2">
        <v>3</v>
      </c>
      <c r="CL121" s="40">
        <v>0</v>
      </c>
      <c r="CM121" s="2">
        <v>0</v>
      </c>
      <c r="CN121" s="2">
        <v>0</v>
      </c>
      <c r="CO121" s="2">
        <v>8</v>
      </c>
      <c r="CP121" s="2">
        <v>3</v>
      </c>
      <c r="CQ121" s="40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40">
        <v>0</v>
      </c>
      <c r="CY121" s="2">
        <v>0</v>
      </c>
      <c r="CZ121" s="2">
        <v>0</v>
      </c>
      <c r="DA121" s="2">
        <v>0</v>
      </c>
      <c r="DB121" s="40">
        <v>0</v>
      </c>
      <c r="DC121" s="2">
        <v>0</v>
      </c>
      <c r="DD121" s="40">
        <v>0</v>
      </c>
      <c r="DE121" s="2">
        <v>7</v>
      </c>
      <c r="DF121" s="2">
        <v>3</v>
      </c>
      <c r="DG121" s="40">
        <v>0</v>
      </c>
      <c r="DH121" s="2">
        <v>0</v>
      </c>
      <c r="DI121" s="2">
        <v>7</v>
      </c>
      <c r="DJ121" s="2">
        <v>7</v>
      </c>
      <c r="DK121" s="2">
        <v>7</v>
      </c>
      <c r="DL121" s="2">
        <v>5</v>
      </c>
      <c r="DM121" s="2">
        <v>2</v>
      </c>
      <c r="DN121" s="40">
        <v>8</v>
      </c>
      <c r="DO121" s="2">
        <v>0</v>
      </c>
      <c r="DP121" s="2">
        <v>0</v>
      </c>
      <c r="DQ121" s="2">
        <v>0</v>
      </c>
      <c r="DR121" s="2">
        <v>0</v>
      </c>
      <c r="DS121" s="40">
        <v>0</v>
      </c>
      <c r="DT121" s="2">
        <v>0</v>
      </c>
      <c r="DU121" s="2">
        <v>0</v>
      </c>
      <c r="DV121" s="2">
        <v>0</v>
      </c>
      <c r="DW121" s="2">
        <v>0</v>
      </c>
    </row>
    <row r="122" spans="1:159" x14ac:dyDescent="0.15">
      <c r="A122" s="32">
        <f t="shared" si="8"/>
        <v>0</v>
      </c>
      <c r="B122" s="33">
        <f t="array" ref="B122">MODE(IF(Q122:AAN122&lt;&gt;0,Q122:AAN122))</f>
        <v>5</v>
      </c>
      <c r="C122" s="29">
        <f t="shared" si="9"/>
        <v>2.3398058252427183</v>
      </c>
      <c r="D122" s="30">
        <f t="shared" si="10"/>
        <v>4.5471698113207548</v>
      </c>
      <c r="E122" s="64">
        <f t="shared" si="7"/>
        <v>50</v>
      </c>
      <c r="F122" s="64">
        <f t="shared" si="12"/>
        <v>0</v>
      </c>
      <c r="G122" s="64">
        <f t="shared" si="12"/>
        <v>10</v>
      </c>
      <c r="H122" s="64">
        <f t="shared" si="12"/>
        <v>9</v>
      </c>
      <c r="I122" s="64">
        <f t="shared" si="12"/>
        <v>3</v>
      </c>
      <c r="J122" s="64">
        <f t="shared" si="12"/>
        <v>13</v>
      </c>
      <c r="K122" s="64">
        <f t="shared" si="12"/>
        <v>13</v>
      </c>
      <c r="L122" s="64">
        <f t="shared" si="12"/>
        <v>3</v>
      </c>
      <c r="M122" s="64">
        <f t="shared" si="12"/>
        <v>1</v>
      </c>
      <c r="N122" s="64">
        <f t="shared" si="12"/>
        <v>0</v>
      </c>
      <c r="O122" s="64">
        <f t="shared" si="12"/>
        <v>1</v>
      </c>
      <c r="P122" s="24">
        <f>'RETROSPECTIVE Data collection'!A122</f>
        <v>121</v>
      </c>
      <c r="Q122" s="40">
        <v>5</v>
      </c>
      <c r="R122" s="2">
        <v>4</v>
      </c>
      <c r="S122" s="2">
        <v>0</v>
      </c>
      <c r="T122" s="2">
        <v>4</v>
      </c>
      <c r="U122" s="2">
        <v>5</v>
      </c>
      <c r="V122" s="2">
        <v>5</v>
      </c>
      <c r="W122" s="2">
        <v>6</v>
      </c>
      <c r="X122" s="2">
        <v>3</v>
      </c>
      <c r="Y122" s="40">
        <v>5</v>
      </c>
      <c r="Z122" s="2">
        <v>2</v>
      </c>
      <c r="AA122" s="2">
        <v>6</v>
      </c>
      <c r="AB122" s="2">
        <v>2</v>
      </c>
      <c r="AC122" s="2">
        <v>5</v>
      </c>
      <c r="AD122" s="2">
        <v>5</v>
      </c>
      <c r="AE122" s="2">
        <v>5</v>
      </c>
      <c r="AF122" s="2">
        <v>0</v>
      </c>
      <c r="AG122" s="40">
        <v>7</v>
      </c>
      <c r="AH122" s="2">
        <v>3</v>
      </c>
      <c r="AI122" s="2">
        <v>8</v>
      </c>
      <c r="AJ122" s="2">
        <v>0</v>
      </c>
      <c r="AK122" s="2">
        <v>0</v>
      </c>
      <c r="AL122" s="2">
        <v>10</v>
      </c>
      <c r="AM122" s="2">
        <v>0</v>
      </c>
      <c r="AN122" s="2">
        <v>3</v>
      </c>
      <c r="AO122" s="40">
        <v>3</v>
      </c>
      <c r="AP122" s="2">
        <v>3</v>
      </c>
      <c r="AQ122" s="2">
        <v>0</v>
      </c>
      <c r="AR122" s="2">
        <v>5</v>
      </c>
      <c r="AS122" s="2">
        <v>5</v>
      </c>
      <c r="AT122" s="2">
        <v>0</v>
      </c>
      <c r="AU122" s="2">
        <v>0</v>
      </c>
      <c r="AV122" s="2">
        <v>3</v>
      </c>
      <c r="AW122" s="2">
        <v>0</v>
      </c>
      <c r="AX122" s="40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7</v>
      </c>
      <c r="BD122" s="2">
        <v>0</v>
      </c>
      <c r="BE122" s="40">
        <v>6</v>
      </c>
      <c r="BF122" s="2">
        <v>6</v>
      </c>
      <c r="BG122" s="2">
        <v>0</v>
      </c>
      <c r="BH122" s="2">
        <v>0</v>
      </c>
      <c r="BI122" s="2">
        <v>0</v>
      </c>
      <c r="BJ122" s="2">
        <v>0</v>
      </c>
      <c r="BK122" s="2">
        <v>6</v>
      </c>
      <c r="BL122" s="2">
        <v>0</v>
      </c>
      <c r="BM122" s="40">
        <v>0</v>
      </c>
      <c r="BN122" s="2">
        <v>0</v>
      </c>
      <c r="BO122" s="2">
        <v>6</v>
      </c>
      <c r="BP122" s="2">
        <v>0</v>
      </c>
      <c r="BQ122" s="2">
        <v>0</v>
      </c>
      <c r="BR122" s="2">
        <v>6</v>
      </c>
      <c r="BS122" s="2">
        <v>2</v>
      </c>
      <c r="BT122" s="40">
        <v>2</v>
      </c>
      <c r="BU122" s="2">
        <v>2</v>
      </c>
      <c r="BV122" s="2">
        <v>7</v>
      </c>
      <c r="BW122" s="2">
        <v>2</v>
      </c>
      <c r="BX122" s="2">
        <v>2</v>
      </c>
      <c r="BY122" s="2">
        <v>2</v>
      </c>
      <c r="BZ122" s="2">
        <v>6</v>
      </c>
      <c r="CA122" s="2">
        <v>2</v>
      </c>
      <c r="CB122" s="40">
        <v>0</v>
      </c>
      <c r="CC122" s="2">
        <v>0</v>
      </c>
      <c r="CD122" s="2">
        <v>6</v>
      </c>
      <c r="CE122" s="2">
        <v>0</v>
      </c>
      <c r="CF122" s="2">
        <v>2</v>
      </c>
      <c r="CG122" s="2">
        <v>0</v>
      </c>
      <c r="CH122" s="2">
        <v>5</v>
      </c>
      <c r="CI122" s="40">
        <v>0</v>
      </c>
      <c r="CJ122" s="2">
        <v>0</v>
      </c>
      <c r="CK122" s="2">
        <v>0</v>
      </c>
      <c r="CL122" s="2">
        <v>6</v>
      </c>
      <c r="CM122" s="2">
        <v>0</v>
      </c>
      <c r="CN122" s="2">
        <v>0</v>
      </c>
      <c r="CO122" s="2">
        <v>0</v>
      </c>
      <c r="CP122" s="40">
        <v>0</v>
      </c>
      <c r="CQ122" s="2">
        <v>0</v>
      </c>
      <c r="CR122" s="2">
        <v>6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3</v>
      </c>
      <c r="CY122" s="40">
        <v>0</v>
      </c>
      <c r="CZ122" s="2">
        <v>5</v>
      </c>
      <c r="DA122" s="2">
        <v>4</v>
      </c>
      <c r="DB122" s="2">
        <v>5</v>
      </c>
      <c r="DC122" s="2">
        <v>3</v>
      </c>
      <c r="DD122" s="2">
        <v>0</v>
      </c>
      <c r="DE122" s="2">
        <v>0</v>
      </c>
      <c r="DF122" s="2">
        <v>5</v>
      </c>
      <c r="DG122" s="2">
        <v>0</v>
      </c>
      <c r="DH122" s="40">
        <v>0</v>
      </c>
      <c r="DI122" s="2">
        <v>0</v>
      </c>
      <c r="DJ122" s="2">
        <v>0</v>
      </c>
      <c r="DK122" s="2">
        <v>0</v>
      </c>
      <c r="DL122" s="2">
        <v>6</v>
      </c>
      <c r="DM122" s="2">
        <v>6</v>
      </c>
      <c r="DN122" s="2">
        <v>0</v>
      </c>
      <c r="DO122" s="40">
        <v>3</v>
      </c>
    </row>
    <row r="123" spans="1:159" x14ac:dyDescent="0.15">
      <c r="A123" s="32">
        <f t="shared" si="8"/>
        <v>0</v>
      </c>
      <c r="B123" s="33">
        <f t="array" ref="B123">MODE(IF(Q123:AAN123&lt;&gt;0,Q123:AAN123))</f>
        <v>8</v>
      </c>
      <c r="C123" s="29">
        <f t="shared" si="9"/>
        <v>3.8235294117647061</v>
      </c>
      <c r="D123" s="30">
        <f t="shared" si="10"/>
        <v>5.6521739130434785</v>
      </c>
      <c r="E123" s="64">
        <f t="shared" si="7"/>
        <v>22</v>
      </c>
      <c r="F123" s="64">
        <f t="shared" si="12"/>
        <v>1</v>
      </c>
      <c r="G123" s="64">
        <f t="shared" si="12"/>
        <v>7</v>
      </c>
      <c r="H123" s="64">
        <f t="shared" si="12"/>
        <v>9</v>
      </c>
      <c r="I123" s="64">
        <f t="shared" si="12"/>
        <v>0</v>
      </c>
      <c r="J123" s="64">
        <f t="shared" si="12"/>
        <v>1</v>
      </c>
      <c r="K123" s="64">
        <f t="shared" si="12"/>
        <v>2</v>
      </c>
      <c r="L123" s="64">
        <f t="shared" si="12"/>
        <v>7</v>
      </c>
      <c r="M123" s="64">
        <f t="shared" si="12"/>
        <v>19</v>
      </c>
      <c r="N123" s="64">
        <f t="shared" si="12"/>
        <v>0</v>
      </c>
      <c r="O123" s="64">
        <f t="shared" si="12"/>
        <v>0</v>
      </c>
      <c r="P123" s="24">
        <f>'RETROSPECTIVE Data collection'!A123</f>
        <v>122</v>
      </c>
      <c r="Q123" s="40">
        <v>0</v>
      </c>
      <c r="R123" s="2">
        <v>0</v>
      </c>
      <c r="S123" s="2">
        <v>8</v>
      </c>
      <c r="T123" s="2">
        <v>0</v>
      </c>
      <c r="U123" s="2">
        <v>8</v>
      </c>
      <c r="V123" s="2">
        <v>0</v>
      </c>
      <c r="W123" s="2">
        <v>8</v>
      </c>
      <c r="X123" s="2">
        <v>3</v>
      </c>
      <c r="Y123" s="40">
        <v>0</v>
      </c>
      <c r="Z123" s="2">
        <v>8</v>
      </c>
      <c r="AA123" s="2">
        <v>0</v>
      </c>
      <c r="AB123" s="2">
        <v>8</v>
      </c>
      <c r="AC123" s="2">
        <v>5</v>
      </c>
      <c r="AD123" s="2">
        <v>2</v>
      </c>
      <c r="AE123" s="2">
        <v>8</v>
      </c>
      <c r="AF123" s="2">
        <v>3</v>
      </c>
      <c r="AG123" s="40">
        <v>2</v>
      </c>
      <c r="AH123" s="2">
        <v>8</v>
      </c>
      <c r="AI123" s="2">
        <v>3</v>
      </c>
      <c r="AJ123" s="2">
        <v>7</v>
      </c>
      <c r="AK123" s="2">
        <v>6</v>
      </c>
      <c r="AL123" s="2">
        <v>3</v>
      </c>
      <c r="AM123" s="40">
        <v>2</v>
      </c>
      <c r="AN123" s="2">
        <v>8</v>
      </c>
      <c r="AO123" s="2">
        <v>2</v>
      </c>
      <c r="AP123" s="2">
        <v>7</v>
      </c>
      <c r="AQ123" s="2">
        <v>2</v>
      </c>
      <c r="AR123" s="2">
        <v>2</v>
      </c>
      <c r="AS123" s="2">
        <v>0</v>
      </c>
      <c r="AT123" s="2">
        <v>8</v>
      </c>
      <c r="AU123" s="2">
        <v>1</v>
      </c>
      <c r="AV123" s="40">
        <v>0</v>
      </c>
      <c r="AW123" s="2">
        <v>8</v>
      </c>
      <c r="AX123" s="2">
        <v>0</v>
      </c>
      <c r="AY123" s="2">
        <v>8</v>
      </c>
      <c r="AZ123" s="2">
        <v>0</v>
      </c>
      <c r="BA123" s="2">
        <v>0</v>
      </c>
      <c r="BB123" s="2">
        <v>8</v>
      </c>
      <c r="BC123" s="2">
        <v>6</v>
      </c>
      <c r="BD123" s="40">
        <v>0</v>
      </c>
      <c r="BE123" s="2">
        <v>8</v>
      </c>
      <c r="BF123" s="2">
        <v>3</v>
      </c>
      <c r="BG123" s="2">
        <v>0</v>
      </c>
      <c r="BH123" s="2">
        <v>3</v>
      </c>
      <c r="BI123" s="40">
        <v>0</v>
      </c>
      <c r="BJ123" s="2">
        <v>0</v>
      </c>
      <c r="BK123" s="2">
        <v>8</v>
      </c>
      <c r="BL123" s="2">
        <v>0</v>
      </c>
      <c r="BM123" s="2">
        <v>8</v>
      </c>
      <c r="BN123" s="2">
        <v>0</v>
      </c>
      <c r="BO123" s="2">
        <v>0</v>
      </c>
      <c r="BP123" s="2">
        <v>8</v>
      </c>
      <c r="BQ123" s="40">
        <v>0</v>
      </c>
      <c r="BR123" s="2">
        <v>0</v>
      </c>
      <c r="BS123" s="2">
        <v>7</v>
      </c>
      <c r="BT123" s="2">
        <v>2</v>
      </c>
      <c r="BU123" s="2">
        <v>0</v>
      </c>
      <c r="BV123" s="2">
        <v>8</v>
      </c>
      <c r="BW123" s="2">
        <v>8</v>
      </c>
      <c r="BX123" s="2">
        <v>8</v>
      </c>
      <c r="BY123" s="40">
        <v>0</v>
      </c>
      <c r="BZ123" s="2">
        <v>7</v>
      </c>
      <c r="CA123" s="2">
        <v>3</v>
      </c>
      <c r="CB123" s="2">
        <v>7</v>
      </c>
      <c r="CC123" s="2">
        <v>3</v>
      </c>
      <c r="CD123" s="2">
        <v>3</v>
      </c>
      <c r="CE123" s="2">
        <v>7</v>
      </c>
      <c r="CF123" s="2">
        <v>7</v>
      </c>
    </row>
    <row r="124" spans="1:159" x14ac:dyDescent="0.15">
      <c r="A124" s="32">
        <f t="shared" si="8"/>
        <v>2</v>
      </c>
      <c r="B124" s="33">
        <f t="array" ref="B124">MODE(IF(Q124:AAN124&lt;&gt;0,Q124:AAN124))</f>
        <v>2</v>
      </c>
      <c r="C124" s="29">
        <f t="shared" si="9"/>
        <v>4.1392405063291138</v>
      </c>
      <c r="D124" s="30">
        <f t="shared" si="10"/>
        <v>5.360655737704918</v>
      </c>
      <c r="E124" s="64">
        <f t="shared" si="7"/>
        <v>18</v>
      </c>
      <c r="F124" s="64">
        <f t="shared" si="12"/>
        <v>0</v>
      </c>
      <c r="G124" s="64">
        <f t="shared" si="12"/>
        <v>22</v>
      </c>
      <c r="H124" s="64">
        <f t="shared" si="12"/>
        <v>1</v>
      </c>
      <c r="I124" s="64">
        <f t="shared" si="12"/>
        <v>2</v>
      </c>
      <c r="J124" s="64">
        <f t="shared" si="12"/>
        <v>0</v>
      </c>
      <c r="K124" s="64">
        <f t="shared" si="12"/>
        <v>1</v>
      </c>
      <c r="L124" s="64">
        <f t="shared" si="12"/>
        <v>14</v>
      </c>
      <c r="M124" s="64">
        <f t="shared" si="12"/>
        <v>21</v>
      </c>
      <c r="N124" s="64">
        <f t="shared" si="12"/>
        <v>0</v>
      </c>
      <c r="O124" s="64">
        <f t="shared" si="12"/>
        <v>0</v>
      </c>
      <c r="P124" s="24">
        <f>'RETROSPECTIVE Data collection'!A124</f>
        <v>123</v>
      </c>
      <c r="Q124" s="40">
        <v>0</v>
      </c>
      <c r="R124" s="2">
        <v>8</v>
      </c>
      <c r="S124" s="2">
        <v>0</v>
      </c>
      <c r="T124" s="2">
        <v>0</v>
      </c>
      <c r="U124" s="2">
        <v>8</v>
      </c>
      <c r="V124" s="2">
        <v>0</v>
      </c>
      <c r="W124" s="2">
        <v>7</v>
      </c>
      <c r="X124" s="2">
        <v>0</v>
      </c>
      <c r="Y124" s="2">
        <v>8</v>
      </c>
      <c r="Z124" s="2">
        <v>0</v>
      </c>
      <c r="AA124" s="2">
        <v>8</v>
      </c>
      <c r="AB124" s="2">
        <v>0</v>
      </c>
      <c r="AC124" s="2">
        <v>8</v>
      </c>
      <c r="AD124" s="2">
        <v>8</v>
      </c>
      <c r="AE124" s="2">
        <v>4</v>
      </c>
      <c r="AF124" s="40">
        <v>6</v>
      </c>
      <c r="AG124" s="2">
        <v>0</v>
      </c>
      <c r="AH124" s="2">
        <v>0</v>
      </c>
      <c r="AI124" s="2">
        <v>8</v>
      </c>
      <c r="AJ124" s="2">
        <v>7</v>
      </c>
      <c r="AK124" s="2">
        <v>2</v>
      </c>
      <c r="AL124" s="2">
        <v>7</v>
      </c>
      <c r="AM124" s="2">
        <v>2</v>
      </c>
      <c r="AN124" s="2">
        <v>8</v>
      </c>
      <c r="AO124" s="2">
        <v>2</v>
      </c>
      <c r="AP124" s="2">
        <v>7</v>
      </c>
      <c r="AQ124" s="40">
        <v>8</v>
      </c>
      <c r="AR124" s="2">
        <v>7</v>
      </c>
      <c r="AS124" s="2">
        <v>0</v>
      </c>
      <c r="AT124" s="2">
        <v>0</v>
      </c>
      <c r="AU124" s="2">
        <v>0</v>
      </c>
      <c r="AV124" s="2">
        <v>7</v>
      </c>
      <c r="AW124" s="2">
        <v>0</v>
      </c>
      <c r="AX124" s="2">
        <v>8</v>
      </c>
      <c r="AY124" s="40">
        <v>7</v>
      </c>
      <c r="AZ124" s="2">
        <v>0</v>
      </c>
      <c r="BA124" s="2">
        <v>2</v>
      </c>
      <c r="BB124" s="40">
        <v>7</v>
      </c>
      <c r="BC124" s="2">
        <v>2</v>
      </c>
      <c r="BD124" s="2">
        <v>2</v>
      </c>
      <c r="BE124" s="2">
        <v>2</v>
      </c>
      <c r="BF124" s="2">
        <v>7</v>
      </c>
      <c r="BG124" s="2">
        <v>2</v>
      </c>
      <c r="BH124" s="40">
        <v>2</v>
      </c>
      <c r="BI124" s="2">
        <v>7</v>
      </c>
      <c r="BJ124" s="2">
        <v>7</v>
      </c>
      <c r="BK124" s="2">
        <v>2</v>
      </c>
      <c r="BL124" s="2">
        <v>4</v>
      </c>
      <c r="BM124" s="2">
        <v>2</v>
      </c>
      <c r="BN124" s="2">
        <v>8</v>
      </c>
      <c r="BO124" s="2">
        <v>2</v>
      </c>
      <c r="BP124" s="2">
        <v>7</v>
      </c>
      <c r="BQ124" s="2">
        <v>2</v>
      </c>
      <c r="BR124" s="40">
        <v>2</v>
      </c>
      <c r="BS124" s="2">
        <v>2</v>
      </c>
      <c r="BT124" s="2">
        <v>8</v>
      </c>
      <c r="BU124" s="2">
        <v>2</v>
      </c>
      <c r="BV124" s="2">
        <v>8</v>
      </c>
      <c r="BW124" s="2">
        <v>2</v>
      </c>
      <c r="BX124" s="2">
        <v>2</v>
      </c>
      <c r="BY124" s="2">
        <v>2</v>
      </c>
      <c r="BZ124" s="2">
        <v>8</v>
      </c>
      <c r="CA124" s="2">
        <v>2</v>
      </c>
      <c r="CB124" s="40">
        <v>8</v>
      </c>
      <c r="CC124" s="2">
        <v>8</v>
      </c>
      <c r="CD124" s="2">
        <v>8</v>
      </c>
      <c r="CE124" s="40">
        <v>8</v>
      </c>
      <c r="CF124" s="2">
        <v>8</v>
      </c>
      <c r="CG124" s="2">
        <v>8</v>
      </c>
      <c r="CH124" s="2">
        <v>3</v>
      </c>
      <c r="CI124" s="40">
        <v>0</v>
      </c>
      <c r="CJ124" s="2">
        <v>8</v>
      </c>
      <c r="CK124" s="2">
        <v>0</v>
      </c>
      <c r="CL124" s="2">
        <v>7</v>
      </c>
      <c r="CM124" s="2">
        <v>2</v>
      </c>
      <c r="CN124" s="2">
        <v>7</v>
      </c>
      <c r="CO124" s="2">
        <v>2</v>
      </c>
      <c r="CP124" s="2">
        <v>0</v>
      </c>
      <c r="CQ124" s="2">
        <v>0</v>
      </c>
      <c r="CR124" s="38"/>
    </row>
    <row r="125" spans="1:159" x14ac:dyDescent="0.15">
      <c r="A125" s="32">
        <f t="shared" si="8"/>
        <v>0</v>
      </c>
      <c r="B125" s="33">
        <f t="array" ref="B125">MODE(IF(Q125:AAN125&lt;&gt;0,Q125:AAN125))</f>
        <v>3</v>
      </c>
      <c r="C125" s="29">
        <f t="shared" si="9"/>
        <v>3.2045454545454546</v>
      </c>
      <c r="D125" s="30">
        <f t="shared" si="10"/>
        <v>4.8620689655172411</v>
      </c>
      <c r="E125" s="64">
        <f t="shared" ref="E125:E155" si="13">COUNTIF($Q125:$IX125,E$1)</f>
        <v>15</v>
      </c>
      <c r="F125" s="64">
        <f t="shared" si="12"/>
        <v>0</v>
      </c>
      <c r="G125" s="64">
        <f t="shared" si="12"/>
        <v>3</v>
      </c>
      <c r="H125" s="64">
        <f t="shared" si="12"/>
        <v>7</v>
      </c>
      <c r="I125" s="64">
        <f t="shared" si="12"/>
        <v>4</v>
      </c>
      <c r="J125" s="64">
        <f t="shared" si="12"/>
        <v>6</v>
      </c>
      <c r="K125" s="64">
        <f t="shared" si="12"/>
        <v>0</v>
      </c>
      <c r="L125" s="64">
        <f t="shared" si="12"/>
        <v>4</v>
      </c>
      <c r="M125" s="64">
        <f t="shared" si="12"/>
        <v>5</v>
      </c>
      <c r="N125" s="64">
        <f t="shared" si="12"/>
        <v>0</v>
      </c>
      <c r="O125" s="64">
        <f t="shared" si="12"/>
        <v>0</v>
      </c>
      <c r="P125" s="24">
        <f>'RETROSPECTIVE Data collection'!A125</f>
        <v>124</v>
      </c>
      <c r="Q125" s="40">
        <v>7</v>
      </c>
      <c r="R125" s="2">
        <v>0</v>
      </c>
      <c r="S125" s="2">
        <v>7</v>
      </c>
      <c r="T125" s="2">
        <v>2</v>
      </c>
      <c r="U125" s="2">
        <v>2</v>
      </c>
      <c r="V125" s="2">
        <v>0</v>
      </c>
      <c r="W125" s="2">
        <v>0</v>
      </c>
      <c r="X125" s="40">
        <v>0</v>
      </c>
      <c r="Y125" s="2">
        <v>0</v>
      </c>
      <c r="Z125" s="2">
        <v>0</v>
      </c>
      <c r="AA125" s="2">
        <v>5</v>
      </c>
      <c r="AB125" s="2">
        <v>8</v>
      </c>
      <c r="AC125" s="2">
        <v>5</v>
      </c>
      <c r="AD125" s="40">
        <v>4</v>
      </c>
      <c r="AE125" s="2">
        <v>5</v>
      </c>
      <c r="AF125" s="2">
        <v>2</v>
      </c>
      <c r="AG125" s="2">
        <v>4</v>
      </c>
      <c r="AH125" s="2">
        <v>4</v>
      </c>
      <c r="AI125" s="2">
        <v>5</v>
      </c>
      <c r="AJ125" s="2">
        <v>3</v>
      </c>
      <c r="AK125" s="40">
        <v>3</v>
      </c>
      <c r="AL125" s="2">
        <v>0</v>
      </c>
      <c r="AM125" s="2">
        <v>5</v>
      </c>
      <c r="AN125" s="2">
        <v>0</v>
      </c>
      <c r="AO125" s="2">
        <v>5</v>
      </c>
      <c r="AP125" s="2">
        <v>0</v>
      </c>
      <c r="AQ125" s="2">
        <v>0</v>
      </c>
      <c r="AR125" s="2">
        <v>7</v>
      </c>
      <c r="AS125" s="2">
        <v>0</v>
      </c>
      <c r="AT125" s="40">
        <v>0</v>
      </c>
      <c r="AU125" s="2">
        <v>0</v>
      </c>
      <c r="AV125" s="2">
        <v>0</v>
      </c>
      <c r="AW125" s="2">
        <v>8</v>
      </c>
      <c r="AX125" s="2">
        <v>0</v>
      </c>
      <c r="AY125" s="2">
        <v>3</v>
      </c>
      <c r="AZ125" s="2">
        <v>8</v>
      </c>
      <c r="BA125" s="2">
        <v>4</v>
      </c>
      <c r="BB125" s="40">
        <v>7</v>
      </c>
      <c r="BC125" s="2">
        <v>3</v>
      </c>
      <c r="BD125" s="2">
        <v>3</v>
      </c>
      <c r="BE125" s="2">
        <v>8</v>
      </c>
      <c r="BF125" s="2">
        <v>3</v>
      </c>
      <c r="BG125" s="2">
        <v>8</v>
      </c>
      <c r="BH125" s="2">
        <v>3</v>
      </c>
    </row>
    <row r="126" spans="1:159" x14ac:dyDescent="0.15">
      <c r="A126" s="32">
        <f t="shared" si="8"/>
        <v>8</v>
      </c>
      <c r="B126" s="33">
        <f t="array" ref="B126">MODE(IF(Q126:AAN126&lt;&gt;0,Q126:AAN126))</f>
        <v>8</v>
      </c>
      <c r="C126" s="29">
        <f t="shared" si="9"/>
        <v>5.7482517482517483</v>
      </c>
      <c r="D126" s="30">
        <f t="shared" si="10"/>
        <v>6.3230769230769228</v>
      </c>
      <c r="E126" s="64">
        <f t="shared" si="13"/>
        <v>13</v>
      </c>
      <c r="F126" s="64">
        <f t="shared" si="12"/>
        <v>0</v>
      </c>
      <c r="G126" s="64">
        <f t="shared" si="12"/>
        <v>16</v>
      </c>
      <c r="H126" s="64">
        <f t="shared" si="12"/>
        <v>10</v>
      </c>
      <c r="I126" s="64">
        <f t="shared" si="12"/>
        <v>10</v>
      </c>
      <c r="J126" s="64">
        <f t="shared" si="12"/>
        <v>7</v>
      </c>
      <c r="K126" s="64">
        <f t="shared" si="12"/>
        <v>6</v>
      </c>
      <c r="L126" s="64">
        <f t="shared" si="12"/>
        <v>10</v>
      </c>
      <c r="M126" s="64">
        <f t="shared" si="12"/>
        <v>62</v>
      </c>
      <c r="N126" s="64">
        <f t="shared" si="12"/>
        <v>7</v>
      </c>
      <c r="O126" s="64">
        <f t="shared" si="12"/>
        <v>2</v>
      </c>
      <c r="P126" s="24">
        <f>'RETROSPECTIVE Data collection'!A126</f>
        <v>125</v>
      </c>
      <c r="Q126" s="40">
        <v>8</v>
      </c>
      <c r="R126" s="2">
        <v>0</v>
      </c>
      <c r="S126" s="2">
        <v>0</v>
      </c>
      <c r="T126" s="2">
        <v>8</v>
      </c>
      <c r="U126" s="2">
        <v>7</v>
      </c>
      <c r="V126" s="2">
        <v>10</v>
      </c>
      <c r="W126" s="2">
        <v>7</v>
      </c>
      <c r="X126" s="2">
        <v>4</v>
      </c>
      <c r="Y126" s="2">
        <v>4</v>
      </c>
      <c r="Z126" s="2">
        <v>7</v>
      </c>
      <c r="AA126" s="2">
        <v>8</v>
      </c>
      <c r="AB126" s="40">
        <v>8</v>
      </c>
      <c r="AC126" s="2">
        <v>9</v>
      </c>
      <c r="AD126" s="2">
        <v>9</v>
      </c>
      <c r="AE126" s="2">
        <v>0</v>
      </c>
      <c r="AF126" s="2">
        <v>0</v>
      </c>
      <c r="AG126" s="2">
        <v>8</v>
      </c>
      <c r="AH126" s="40">
        <v>8</v>
      </c>
      <c r="AI126" s="2">
        <v>5</v>
      </c>
      <c r="AJ126" s="2">
        <v>10</v>
      </c>
      <c r="AK126" s="2">
        <v>4</v>
      </c>
      <c r="AL126" s="2">
        <v>4</v>
      </c>
      <c r="AM126" s="2">
        <v>8</v>
      </c>
      <c r="AN126" s="2">
        <v>0</v>
      </c>
      <c r="AO126" s="2">
        <v>9</v>
      </c>
      <c r="AP126" s="2">
        <v>8</v>
      </c>
      <c r="AQ126" s="40">
        <v>7</v>
      </c>
      <c r="AR126" s="2">
        <v>3</v>
      </c>
      <c r="AS126" s="2">
        <v>8</v>
      </c>
      <c r="AT126" s="2">
        <v>3</v>
      </c>
      <c r="AU126" s="40">
        <v>3</v>
      </c>
      <c r="AV126" s="2">
        <v>8</v>
      </c>
      <c r="AW126" s="2">
        <v>0</v>
      </c>
      <c r="AX126" s="2">
        <v>8</v>
      </c>
      <c r="AY126" s="2">
        <v>2</v>
      </c>
      <c r="AZ126" s="2">
        <v>8</v>
      </c>
      <c r="BA126" s="2">
        <v>2</v>
      </c>
      <c r="BB126" s="2">
        <v>8</v>
      </c>
      <c r="BC126" s="2">
        <v>2</v>
      </c>
      <c r="BD126" s="2">
        <v>8</v>
      </c>
      <c r="BE126" s="2">
        <v>8</v>
      </c>
      <c r="BF126" s="2">
        <v>5</v>
      </c>
      <c r="BG126" s="40">
        <v>6</v>
      </c>
      <c r="BH126" s="2">
        <v>3</v>
      </c>
      <c r="BI126" s="2">
        <v>6</v>
      </c>
      <c r="BJ126" s="2">
        <v>8</v>
      </c>
      <c r="BK126" s="2">
        <v>5</v>
      </c>
      <c r="BL126" s="2">
        <v>0</v>
      </c>
      <c r="BM126" s="40">
        <v>0</v>
      </c>
      <c r="BN126" s="2">
        <v>0</v>
      </c>
      <c r="BO126" s="2">
        <v>8</v>
      </c>
      <c r="BP126" s="2">
        <v>3</v>
      </c>
      <c r="BQ126" s="2">
        <v>8</v>
      </c>
      <c r="BR126" s="2">
        <v>8</v>
      </c>
      <c r="BS126" s="2">
        <v>8</v>
      </c>
      <c r="BT126" s="2">
        <v>2</v>
      </c>
      <c r="BU126" s="2">
        <v>2</v>
      </c>
      <c r="BV126" s="2">
        <v>8</v>
      </c>
      <c r="BW126" s="2">
        <v>3</v>
      </c>
      <c r="BX126" s="2">
        <v>8</v>
      </c>
      <c r="BY126" s="2">
        <v>3</v>
      </c>
      <c r="BZ126" s="2">
        <v>8</v>
      </c>
      <c r="CA126" s="40">
        <v>8</v>
      </c>
      <c r="CB126" s="2">
        <v>8</v>
      </c>
      <c r="CC126" s="2">
        <v>8</v>
      </c>
      <c r="CD126" s="2">
        <v>8</v>
      </c>
      <c r="CE126" s="2">
        <v>5</v>
      </c>
      <c r="CF126" s="2">
        <v>5</v>
      </c>
      <c r="CG126" s="2">
        <v>8</v>
      </c>
      <c r="CH126" s="2">
        <v>2</v>
      </c>
      <c r="CI126" s="2">
        <v>8</v>
      </c>
      <c r="CJ126" s="2">
        <v>0</v>
      </c>
      <c r="CK126" s="40">
        <v>7</v>
      </c>
      <c r="CL126" s="2">
        <v>0</v>
      </c>
      <c r="CM126" s="2">
        <v>8</v>
      </c>
      <c r="CN126" s="2">
        <v>0</v>
      </c>
      <c r="CO126" s="2">
        <v>8</v>
      </c>
      <c r="CP126" s="2">
        <v>8</v>
      </c>
      <c r="CQ126" s="2">
        <v>8</v>
      </c>
      <c r="CR126" s="2">
        <v>8</v>
      </c>
      <c r="CS126" s="2">
        <v>3</v>
      </c>
      <c r="CT126" s="2">
        <v>8</v>
      </c>
      <c r="CU126" s="40">
        <v>3</v>
      </c>
      <c r="CV126" s="2">
        <v>8</v>
      </c>
      <c r="CW126" s="2">
        <v>7</v>
      </c>
      <c r="CX126" s="2">
        <v>8</v>
      </c>
      <c r="CY126" s="2">
        <v>5</v>
      </c>
      <c r="CZ126" s="2">
        <v>8</v>
      </c>
      <c r="DA126" s="2">
        <v>8</v>
      </c>
      <c r="DB126" s="2">
        <v>3</v>
      </c>
      <c r="DC126" s="40">
        <v>0</v>
      </c>
      <c r="DD126" s="2">
        <v>8</v>
      </c>
      <c r="DE126" s="2">
        <v>8</v>
      </c>
      <c r="DF126" s="2">
        <v>5</v>
      </c>
      <c r="DG126" s="2">
        <v>8</v>
      </c>
      <c r="DH126" s="2">
        <v>8</v>
      </c>
      <c r="DI126" s="2">
        <v>6</v>
      </c>
      <c r="DJ126" s="40">
        <v>2</v>
      </c>
      <c r="DK126" s="2">
        <v>2</v>
      </c>
      <c r="DL126" s="2">
        <v>6</v>
      </c>
      <c r="DM126" s="2">
        <v>8</v>
      </c>
      <c r="DN126" s="2">
        <v>8</v>
      </c>
      <c r="DO126" s="2">
        <v>8</v>
      </c>
      <c r="DP126" s="2">
        <v>9</v>
      </c>
      <c r="DQ126" s="2">
        <v>9</v>
      </c>
      <c r="DR126" s="2">
        <v>4</v>
      </c>
      <c r="DS126" s="2">
        <v>4</v>
      </c>
      <c r="DT126" s="2">
        <v>9</v>
      </c>
      <c r="DU126" s="2">
        <v>7</v>
      </c>
      <c r="DV126" s="2">
        <v>8</v>
      </c>
      <c r="DW126" s="2">
        <v>2</v>
      </c>
      <c r="DX126" s="40">
        <v>6</v>
      </c>
      <c r="DY126" s="2">
        <v>7</v>
      </c>
      <c r="DZ126" s="2">
        <v>6</v>
      </c>
      <c r="EA126" s="2">
        <v>8</v>
      </c>
      <c r="EB126" s="2">
        <v>4</v>
      </c>
      <c r="EC126" s="2">
        <v>8</v>
      </c>
      <c r="ED126" s="2">
        <v>4</v>
      </c>
      <c r="EE126" s="2">
        <v>8</v>
      </c>
      <c r="EF126" s="2">
        <v>8</v>
      </c>
      <c r="EG126" s="2">
        <v>8</v>
      </c>
      <c r="EH126" s="2">
        <v>9</v>
      </c>
      <c r="EI126" s="2">
        <v>2</v>
      </c>
      <c r="EJ126" s="40">
        <v>7</v>
      </c>
      <c r="EK126" s="2">
        <v>8</v>
      </c>
      <c r="EL126" s="2">
        <v>4</v>
      </c>
      <c r="EM126" s="2">
        <v>8</v>
      </c>
      <c r="EN126" s="2">
        <v>4</v>
      </c>
      <c r="EO126" s="2">
        <v>8</v>
      </c>
      <c r="EP126" s="2">
        <v>8</v>
      </c>
      <c r="EQ126" s="2">
        <v>8</v>
      </c>
      <c r="ER126" s="2">
        <v>8</v>
      </c>
      <c r="ES126" s="2">
        <v>8</v>
      </c>
      <c r="ET126" s="2">
        <v>2</v>
      </c>
      <c r="EU126" s="2">
        <v>8</v>
      </c>
      <c r="EV126" s="2">
        <v>2</v>
      </c>
      <c r="EW126" s="40">
        <v>2</v>
      </c>
      <c r="EX126" s="2">
        <v>2</v>
      </c>
      <c r="EY126" s="2">
        <v>2</v>
      </c>
      <c r="EZ126" s="2">
        <v>8</v>
      </c>
      <c r="FA126" s="2">
        <v>8</v>
      </c>
      <c r="FB126" s="2">
        <v>2</v>
      </c>
      <c r="FC126" s="2">
        <v>7</v>
      </c>
    </row>
    <row r="127" spans="1:159" x14ac:dyDescent="0.15">
      <c r="A127" s="32">
        <f t="shared" si="8"/>
        <v>2</v>
      </c>
      <c r="B127" s="33">
        <f t="array" ref="B127">MODE(IF(Q127:AAN127&lt;&gt;0,Q127:AAN127))</f>
        <v>2</v>
      </c>
      <c r="C127" s="29">
        <f t="shared" si="9"/>
        <v>3.6375000000000002</v>
      </c>
      <c r="D127" s="30">
        <f t="shared" si="10"/>
        <v>4.546875</v>
      </c>
      <c r="E127" s="64">
        <f t="shared" si="13"/>
        <v>16</v>
      </c>
      <c r="F127" s="64">
        <f t="shared" si="12"/>
        <v>0</v>
      </c>
      <c r="G127" s="64">
        <f t="shared" si="12"/>
        <v>24</v>
      </c>
      <c r="H127" s="64">
        <f t="shared" si="12"/>
        <v>12</v>
      </c>
      <c r="I127" s="64">
        <f t="shared" si="12"/>
        <v>0</v>
      </c>
      <c r="J127" s="64">
        <f t="shared" si="12"/>
        <v>2</v>
      </c>
      <c r="K127" s="64">
        <f t="shared" si="12"/>
        <v>4</v>
      </c>
      <c r="L127" s="64">
        <f t="shared" si="12"/>
        <v>3</v>
      </c>
      <c r="M127" s="64">
        <f t="shared" si="12"/>
        <v>19</v>
      </c>
      <c r="N127" s="64">
        <f t="shared" si="12"/>
        <v>0</v>
      </c>
      <c r="O127" s="64">
        <f t="shared" si="12"/>
        <v>0</v>
      </c>
      <c r="P127" s="24">
        <f>'RETROSPECTIVE Data collection'!A127</f>
        <v>126</v>
      </c>
      <c r="Q127" s="40">
        <v>6</v>
      </c>
      <c r="R127" s="2">
        <v>3</v>
      </c>
      <c r="S127" s="2">
        <v>3</v>
      </c>
      <c r="T127" s="2">
        <v>6</v>
      </c>
      <c r="U127" s="2">
        <v>3</v>
      </c>
      <c r="V127" s="2">
        <v>3</v>
      </c>
      <c r="W127" s="2">
        <v>3</v>
      </c>
      <c r="X127" s="2">
        <v>6</v>
      </c>
      <c r="Y127" s="2">
        <v>2</v>
      </c>
      <c r="Z127" s="2">
        <v>7</v>
      </c>
      <c r="AA127" s="2">
        <v>2</v>
      </c>
      <c r="AB127" s="40">
        <v>2</v>
      </c>
      <c r="AC127" s="2">
        <v>2</v>
      </c>
      <c r="AD127" s="2">
        <v>8</v>
      </c>
      <c r="AE127" s="2">
        <v>2</v>
      </c>
      <c r="AF127" s="2">
        <v>8</v>
      </c>
      <c r="AG127" s="2">
        <v>3</v>
      </c>
      <c r="AH127" s="2">
        <v>8</v>
      </c>
      <c r="AI127" s="2">
        <v>2</v>
      </c>
      <c r="AJ127" s="2">
        <v>0</v>
      </c>
      <c r="AK127" s="40">
        <v>0</v>
      </c>
      <c r="AL127" s="2">
        <v>8</v>
      </c>
      <c r="AM127" s="2">
        <v>3</v>
      </c>
      <c r="AN127" s="2">
        <v>0</v>
      </c>
      <c r="AO127" s="2">
        <v>0</v>
      </c>
      <c r="AP127" s="2">
        <v>8</v>
      </c>
      <c r="AQ127" s="2">
        <v>2</v>
      </c>
      <c r="AR127" s="2">
        <v>2</v>
      </c>
      <c r="AS127" s="2">
        <v>2</v>
      </c>
      <c r="AT127" s="2">
        <v>8</v>
      </c>
      <c r="AU127" s="2">
        <v>2</v>
      </c>
      <c r="AV127" s="2">
        <v>2</v>
      </c>
      <c r="AW127" s="2">
        <v>8</v>
      </c>
      <c r="AX127" s="2">
        <v>0</v>
      </c>
      <c r="AY127" s="2">
        <v>8</v>
      </c>
      <c r="AZ127" s="2">
        <v>3</v>
      </c>
      <c r="BA127" s="40">
        <v>0</v>
      </c>
      <c r="BB127" s="2">
        <v>0</v>
      </c>
      <c r="BC127" s="2">
        <v>0</v>
      </c>
      <c r="BD127" s="2">
        <v>8</v>
      </c>
      <c r="BE127" s="2">
        <v>2</v>
      </c>
      <c r="BF127" s="2">
        <v>2</v>
      </c>
      <c r="BG127" s="2">
        <v>8</v>
      </c>
      <c r="BH127" s="2">
        <v>2</v>
      </c>
      <c r="BI127" s="2">
        <v>2</v>
      </c>
      <c r="BJ127" s="2">
        <v>8</v>
      </c>
      <c r="BK127" s="2">
        <v>3</v>
      </c>
      <c r="BL127" s="2">
        <v>0</v>
      </c>
      <c r="BM127" s="2">
        <v>8</v>
      </c>
      <c r="BN127" s="2">
        <v>3</v>
      </c>
      <c r="BO127" s="40">
        <v>0</v>
      </c>
      <c r="BP127" s="2">
        <v>0</v>
      </c>
      <c r="BQ127" s="2">
        <v>8</v>
      </c>
      <c r="BR127" s="2">
        <v>3</v>
      </c>
      <c r="BS127" s="2">
        <v>8</v>
      </c>
      <c r="BT127" s="2">
        <v>3</v>
      </c>
      <c r="BU127" s="2">
        <v>5</v>
      </c>
      <c r="BV127" s="2">
        <v>2</v>
      </c>
      <c r="BW127" s="2">
        <v>2</v>
      </c>
      <c r="BX127" s="40">
        <v>2</v>
      </c>
      <c r="BY127" s="2">
        <v>0</v>
      </c>
      <c r="BZ127" s="2">
        <v>5</v>
      </c>
      <c r="CA127" s="2">
        <v>0</v>
      </c>
      <c r="CB127" s="2">
        <v>0</v>
      </c>
      <c r="CC127" s="2">
        <v>6</v>
      </c>
      <c r="CD127" s="2">
        <v>0</v>
      </c>
      <c r="CE127" s="2">
        <v>0</v>
      </c>
      <c r="CF127" s="2">
        <v>7</v>
      </c>
      <c r="CG127" s="2">
        <v>2</v>
      </c>
      <c r="CH127" s="2">
        <v>8</v>
      </c>
      <c r="CI127" s="40">
        <v>2</v>
      </c>
      <c r="CJ127" s="2">
        <v>8</v>
      </c>
      <c r="CK127" s="2">
        <v>2</v>
      </c>
      <c r="CL127" s="2">
        <v>8</v>
      </c>
      <c r="CM127" s="2">
        <v>2</v>
      </c>
      <c r="CN127" s="2">
        <v>8</v>
      </c>
      <c r="CO127" s="2">
        <v>2</v>
      </c>
      <c r="CP127" s="2">
        <v>8</v>
      </c>
      <c r="CQ127" s="2">
        <v>2</v>
      </c>
      <c r="CR127" s="2">
        <v>7</v>
      </c>
    </row>
    <row r="128" spans="1:159" x14ac:dyDescent="0.15">
      <c r="A128" s="32">
        <f t="shared" si="8"/>
        <v>0</v>
      </c>
      <c r="B128" s="33">
        <f t="array" ref="B128">MODE(IF(Q128:AAN128&lt;&gt;0,Q128:AAN128))</f>
        <v>8</v>
      </c>
      <c r="C128" s="29">
        <f t="shared" si="9"/>
        <v>2</v>
      </c>
      <c r="D128" s="30">
        <f t="shared" si="10"/>
        <v>6.9285714285714288</v>
      </c>
      <c r="E128" s="64">
        <f t="shared" si="13"/>
        <v>69</v>
      </c>
      <c r="F128" s="64">
        <f t="shared" si="12"/>
        <v>0</v>
      </c>
      <c r="G128" s="64">
        <f t="shared" si="12"/>
        <v>1</v>
      </c>
      <c r="H128" s="64">
        <f t="shared" si="12"/>
        <v>0</v>
      </c>
      <c r="I128" s="64">
        <f t="shared" si="12"/>
        <v>3</v>
      </c>
      <c r="J128" s="64">
        <f t="shared" si="12"/>
        <v>1</v>
      </c>
      <c r="K128" s="64">
        <f t="shared" si="12"/>
        <v>3</v>
      </c>
      <c r="L128" s="64">
        <f t="shared" si="12"/>
        <v>3</v>
      </c>
      <c r="M128" s="64">
        <f t="shared" si="12"/>
        <v>17</v>
      </c>
      <c r="N128" s="64">
        <f t="shared" si="12"/>
        <v>0</v>
      </c>
      <c r="O128" s="64">
        <f t="shared" si="12"/>
        <v>0</v>
      </c>
      <c r="P128" s="24">
        <f>'RETROSPECTIVE Data collection'!A128</f>
        <v>127</v>
      </c>
      <c r="Q128" s="40">
        <v>0</v>
      </c>
      <c r="R128" s="2">
        <v>6</v>
      </c>
      <c r="S128" s="2">
        <v>7</v>
      </c>
      <c r="T128" s="2">
        <v>8</v>
      </c>
      <c r="U128" s="2">
        <v>0</v>
      </c>
      <c r="V128" s="2">
        <v>0</v>
      </c>
      <c r="W128" s="40">
        <v>0</v>
      </c>
      <c r="X128" s="2">
        <v>8</v>
      </c>
      <c r="Y128" s="2">
        <v>0</v>
      </c>
      <c r="Z128" s="2">
        <v>0</v>
      </c>
      <c r="AA128" s="2">
        <v>0</v>
      </c>
      <c r="AB128" s="2">
        <v>0</v>
      </c>
      <c r="AC128" s="2">
        <v>8</v>
      </c>
      <c r="AD128" s="2">
        <v>0</v>
      </c>
      <c r="AE128" s="2">
        <v>8</v>
      </c>
      <c r="AF128" s="40">
        <v>0</v>
      </c>
      <c r="AG128" s="2">
        <v>0</v>
      </c>
      <c r="AH128" s="2">
        <v>6</v>
      </c>
      <c r="AI128" s="2">
        <v>0</v>
      </c>
      <c r="AJ128" s="2">
        <v>0</v>
      </c>
      <c r="AK128" s="2">
        <v>0</v>
      </c>
      <c r="AL128" s="2">
        <v>0</v>
      </c>
      <c r="AM128" s="40">
        <v>0</v>
      </c>
      <c r="AN128" s="2">
        <v>0</v>
      </c>
      <c r="AO128" s="2">
        <v>8</v>
      </c>
      <c r="AP128" s="2">
        <v>0</v>
      </c>
      <c r="AQ128" s="2">
        <v>0</v>
      </c>
      <c r="AR128" s="2">
        <v>8</v>
      </c>
      <c r="AS128" s="2">
        <v>0</v>
      </c>
      <c r="AT128" s="2">
        <v>0</v>
      </c>
      <c r="AU128" s="2">
        <v>8</v>
      </c>
      <c r="AV128" s="2">
        <v>0</v>
      </c>
      <c r="AW128" s="40">
        <v>0</v>
      </c>
      <c r="AX128" s="2">
        <v>0</v>
      </c>
      <c r="AY128" s="2">
        <v>0</v>
      </c>
      <c r="AZ128" s="2">
        <v>4</v>
      </c>
      <c r="BA128" s="2">
        <v>0</v>
      </c>
      <c r="BB128" s="2">
        <v>0</v>
      </c>
      <c r="BC128" s="2">
        <v>6</v>
      </c>
      <c r="BD128" s="2">
        <v>0</v>
      </c>
      <c r="BE128" s="2">
        <v>0</v>
      </c>
      <c r="BF128" s="2">
        <v>8</v>
      </c>
      <c r="BG128" s="2">
        <v>0</v>
      </c>
      <c r="BH128" s="40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8</v>
      </c>
      <c r="BN128" s="2">
        <v>0</v>
      </c>
      <c r="BO128" s="2">
        <v>0</v>
      </c>
      <c r="BP128" s="2">
        <v>0</v>
      </c>
      <c r="BQ128" s="2">
        <v>8</v>
      </c>
      <c r="BR128" s="2">
        <v>0</v>
      </c>
      <c r="BS128" s="40">
        <v>0</v>
      </c>
      <c r="BT128" s="2">
        <v>8</v>
      </c>
      <c r="BU128" s="2">
        <v>0</v>
      </c>
      <c r="BV128" s="2">
        <v>0</v>
      </c>
      <c r="BW128" s="2">
        <v>0</v>
      </c>
      <c r="BX128" s="2">
        <v>0</v>
      </c>
      <c r="BY128" s="2">
        <v>8</v>
      </c>
      <c r="BZ128" s="2">
        <v>0</v>
      </c>
      <c r="CA128" s="2">
        <v>8</v>
      </c>
      <c r="CB128" s="2">
        <v>2</v>
      </c>
      <c r="CC128" s="40">
        <v>0</v>
      </c>
      <c r="CD128" s="2">
        <v>7</v>
      </c>
      <c r="CE128" s="2">
        <v>0</v>
      </c>
      <c r="CF128" s="2">
        <v>0</v>
      </c>
      <c r="CG128" s="2">
        <v>7</v>
      </c>
      <c r="CH128" s="2">
        <v>0</v>
      </c>
      <c r="CI128" s="2">
        <v>8</v>
      </c>
      <c r="CJ128" s="2">
        <v>0</v>
      </c>
      <c r="CK128" s="40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8</v>
      </c>
      <c r="CS128" s="40">
        <v>0</v>
      </c>
      <c r="CT128" s="2">
        <v>0</v>
      </c>
      <c r="CU128" s="2">
        <v>0</v>
      </c>
      <c r="CV128" s="2">
        <v>0</v>
      </c>
      <c r="CW128" s="2">
        <v>0</v>
      </c>
      <c r="CX128" s="40">
        <v>8</v>
      </c>
      <c r="CY128" s="2">
        <v>0</v>
      </c>
      <c r="CZ128" s="2">
        <v>0</v>
      </c>
      <c r="DA128" s="2">
        <v>4</v>
      </c>
      <c r="DB128" s="2">
        <v>0</v>
      </c>
      <c r="DC128" s="2">
        <v>0</v>
      </c>
      <c r="DD128" s="2">
        <v>5</v>
      </c>
      <c r="DE128" s="2">
        <v>0</v>
      </c>
      <c r="DF128" s="2">
        <v>0</v>
      </c>
      <c r="DG128" s="2">
        <v>4</v>
      </c>
      <c r="DH128" s="2">
        <v>8</v>
      </c>
      <c r="DI128" s="2">
        <v>0</v>
      </c>
    </row>
    <row r="129" spans="1:162" x14ac:dyDescent="0.15">
      <c r="A129" s="32">
        <f t="shared" si="8"/>
        <v>0</v>
      </c>
      <c r="B129" s="33">
        <f t="array" ref="B129">MODE(IF(Q129:AAN129&lt;&gt;0,Q129:AAN129))</f>
        <v>9</v>
      </c>
      <c r="C129" s="29">
        <f t="shared" si="9"/>
        <v>3.75</v>
      </c>
      <c r="D129" s="30">
        <f t="shared" si="10"/>
        <v>7.5</v>
      </c>
      <c r="E129" s="64">
        <f t="shared" si="13"/>
        <v>40</v>
      </c>
      <c r="F129" s="64">
        <f t="shared" si="12"/>
        <v>0</v>
      </c>
      <c r="G129" s="64">
        <f t="shared" si="12"/>
        <v>0</v>
      </c>
      <c r="H129" s="64">
        <f t="shared" si="12"/>
        <v>2</v>
      </c>
      <c r="I129" s="64">
        <f t="shared" si="12"/>
        <v>1</v>
      </c>
      <c r="J129" s="64">
        <f t="shared" si="12"/>
        <v>3</v>
      </c>
      <c r="K129" s="64">
        <f t="shared" si="12"/>
        <v>2</v>
      </c>
      <c r="L129" s="64">
        <f t="shared" si="12"/>
        <v>10</v>
      </c>
      <c r="M129" s="64">
        <f t="shared" si="12"/>
        <v>8</v>
      </c>
      <c r="N129" s="64">
        <f t="shared" si="12"/>
        <v>11</v>
      </c>
      <c r="O129" s="64">
        <f t="shared" si="12"/>
        <v>3</v>
      </c>
      <c r="P129" s="24">
        <f>'RETROSPECTIVE Data collection'!A129</f>
        <v>128</v>
      </c>
      <c r="Q129" s="40">
        <v>0</v>
      </c>
      <c r="R129" s="2">
        <v>8</v>
      </c>
      <c r="S129" s="2">
        <v>3</v>
      </c>
      <c r="T129" s="2">
        <v>0</v>
      </c>
      <c r="U129" s="2">
        <v>8</v>
      </c>
      <c r="V129" s="2">
        <v>0</v>
      </c>
      <c r="W129" s="2">
        <v>0</v>
      </c>
      <c r="X129" s="2">
        <v>0</v>
      </c>
      <c r="Y129" s="2">
        <v>0</v>
      </c>
      <c r="Z129" s="40">
        <v>0</v>
      </c>
      <c r="AA129" s="2">
        <v>10</v>
      </c>
      <c r="AB129" s="2">
        <v>0</v>
      </c>
      <c r="AC129" s="2">
        <v>0</v>
      </c>
      <c r="AD129" s="2">
        <v>0</v>
      </c>
      <c r="AE129" s="38">
        <v>9</v>
      </c>
      <c r="AF129" s="2">
        <v>0</v>
      </c>
      <c r="AG129" s="40">
        <v>0</v>
      </c>
      <c r="AH129" s="2">
        <v>9</v>
      </c>
      <c r="AI129" s="2">
        <v>8</v>
      </c>
      <c r="AJ129" s="2">
        <v>0</v>
      </c>
      <c r="AK129" s="2">
        <v>0</v>
      </c>
      <c r="AL129" s="2">
        <v>7</v>
      </c>
      <c r="AM129" s="2">
        <v>3</v>
      </c>
      <c r="AN129" s="40">
        <v>7</v>
      </c>
      <c r="AO129" s="2">
        <v>8</v>
      </c>
      <c r="AP129" s="2">
        <v>0</v>
      </c>
      <c r="AQ129" s="2">
        <v>0</v>
      </c>
      <c r="AR129" s="2">
        <v>0</v>
      </c>
      <c r="AS129" s="2">
        <v>0</v>
      </c>
      <c r="AT129" s="2">
        <v>9</v>
      </c>
      <c r="AU129" s="40">
        <v>6</v>
      </c>
      <c r="AV129" s="2">
        <v>4</v>
      </c>
      <c r="AW129" s="2">
        <v>10</v>
      </c>
      <c r="AX129" s="2">
        <v>10</v>
      </c>
      <c r="AY129" s="2">
        <v>9</v>
      </c>
      <c r="AZ129" s="40">
        <v>0</v>
      </c>
      <c r="BA129" s="2">
        <v>0</v>
      </c>
      <c r="BB129" s="2">
        <v>8</v>
      </c>
      <c r="BC129" s="2">
        <v>0</v>
      </c>
      <c r="BD129" s="2">
        <v>9</v>
      </c>
      <c r="BE129" s="40">
        <v>8</v>
      </c>
      <c r="BF129" s="2">
        <v>0</v>
      </c>
      <c r="BG129" s="2">
        <v>0</v>
      </c>
      <c r="BH129" s="2">
        <v>7</v>
      </c>
      <c r="BI129" s="2">
        <v>0</v>
      </c>
      <c r="BJ129" s="2">
        <v>0</v>
      </c>
      <c r="BK129" s="2">
        <v>0</v>
      </c>
      <c r="BL129" s="2">
        <v>9</v>
      </c>
      <c r="BM129" s="40">
        <v>8</v>
      </c>
      <c r="BN129" s="2">
        <v>5</v>
      </c>
      <c r="BO129" s="2">
        <v>9</v>
      </c>
      <c r="BP129" s="2">
        <v>7</v>
      </c>
      <c r="BQ129" s="2">
        <v>5</v>
      </c>
      <c r="BR129" s="2">
        <v>5</v>
      </c>
      <c r="BS129" s="2">
        <v>0</v>
      </c>
      <c r="BT129" s="40">
        <v>7</v>
      </c>
      <c r="BU129" s="2">
        <v>0</v>
      </c>
      <c r="BV129" s="2">
        <v>0</v>
      </c>
      <c r="BW129" s="2">
        <v>0</v>
      </c>
      <c r="BX129" s="2">
        <v>9</v>
      </c>
      <c r="BY129" s="2">
        <v>7</v>
      </c>
      <c r="BZ129" s="2">
        <v>7</v>
      </c>
      <c r="CA129" s="2">
        <v>7</v>
      </c>
      <c r="CB129" s="2">
        <v>0</v>
      </c>
      <c r="CC129" s="2">
        <v>8</v>
      </c>
      <c r="CD129" s="2">
        <v>0</v>
      </c>
      <c r="CE129" s="40">
        <v>7</v>
      </c>
      <c r="CF129" s="2">
        <v>0</v>
      </c>
      <c r="CG129" s="2">
        <v>6</v>
      </c>
      <c r="CH129" s="2">
        <v>0</v>
      </c>
      <c r="CI129" s="2">
        <v>7</v>
      </c>
      <c r="CJ129" s="2">
        <v>0</v>
      </c>
      <c r="CK129" s="2">
        <v>0</v>
      </c>
      <c r="CL129" s="2">
        <v>9</v>
      </c>
      <c r="CM129" s="2">
        <v>0</v>
      </c>
      <c r="CN129" s="2">
        <v>9</v>
      </c>
      <c r="CO129" s="2">
        <v>9</v>
      </c>
      <c r="CP129" s="40">
        <v>0</v>
      </c>
      <c r="CQ129" s="2">
        <v>0</v>
      </c>
      <c r="CR129" s="2">
        <v>0</v>
      </c>
    </row>
    <row r="130" spans="1:162" x14ac:dyDescent="0.15">
      <c r="A130" s="32">
        <f t="shared" ref="A130:A155" si="14">MODE(Q130:AAM130)</f>
        <v>0</v>
      </c>
      <c r="B130" s="33">
        <f t="array" ref="B130">MODE(IF(Q130:AAN130&lt;&gt;0,Q130:AAN130))</f>
        <v>6</v>
      </c>
      <c r="C130" s="29">
        <f t="shared" ref="C130:C155" si="15">AVERAGE(Q130:AAM130)</f>
        <v>1.3333333333333333</v>
      </c>
      <c r="D130" s="30">
        <f t="shared" ref="D130:D155" si="16">AVERAGEIF(Q130:AAM130,"&lt;&gt;0")</f>
        <v>6</v>
      </c>
      <c r="E130" s="64">
        <f t="shared" si="13"/>
        <v>35</v>
      </c>
      <c r="F130" s="64">
        <f t="shared" si="12"/>
        <v>0</v>
      </c>
      <c r="G130" s="64">
        <f t="shared" si="12"/>
        <v>0</v>
      </c>
      <c r="H130" s="64">
        <f t="shared" si="12"/>
        <v>1</v>
      </c>
      <c r="I130" s="64">
        <f t="shared" si="12"/>
        <v>0</v>
      </c>
      <c r="J130" s="64">
        <f t="shared" si="12"/>
        <v>2</v>
      </c>
      <c r="K130" s="64">
        <f t="shared" si="12"/>
        <v>4</v>
      </c>
      <c r="L130" s="64">
        <f t="shared" si="12"/>
        <v>1</v>
      </c>
      <c r="M130" s="64">
        <f t="shared" si="12"/>
        <v>2</v>
      </c>
      <c r="N130" s="64">
        <f t="shared" si="12"/>
        <v>0</v>
      </c>
      <c r="O130" s="64">
        <f t="shared" si="12"/>
        <v>0</v>
      </c>
      <c r="P130" s="24">
        <f>'RETROSPECTIVE Data collection'!A130</f>
        <v>129</v>
      </c>
      <c r="Q130" s="40">
        <v>8</v>
      </c>
      <c r="R130" s="2">
        <v>0</v>
      </c>
      <c r="S130" s="2">
        <v>5</v>
      </c>
      <c r="T130" s="2">
        <v>0</v>
      </c>
      <c r="U130" s="2">
        <v>8</v>
      </c>
      <c r="V130" s="2">
        <v>0</v>
      </c>
      <c r="W130" s="40">
        <v>0</v>
      </c>
      <c r="X130" s="2">
        <v>0</v>
      </c>
      <c r="Y130" s="2">
        <v>7</v>
      </c>
      <c r="Z130" s="2">
        <v>0</v>
      </c>
      <c r="AA130" s="2">
        <v>0</v>
      </c>
      <c r="AB130" s="2">
        <v>0</v>
      </c>
      <c r="AC130" s="2">
        <v>0</v>
      </c>
      <c r="AD130" s="2">
        <v>6</v>
      </c>
      <c r="AE130" s="2">
        <v>0</v>
      </c>
      <c r="AF130" s="40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6</v>
      </c>
      <c r="AL130" s="2">
        <v>0</v>
      </c>
      <c r="AM130" s="40">
        <v>0</v>
      </c>
      <c r="AN130" s="2">
        <v>0</v>
      </c>
      <c r="AO130" s="2">
        <v>0</v>
      </c>
      <c r="AP130" s="2">
        <v>0</v>
      </c>
      <c r="AQ130" s="2">
        <v>6</v>
      </c>
      <c r="AR130" s="2">
        <v>0</v>
      </c>
      <c r="AS130" s="40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6</v>
      </c>
      <c r="AY130" s="2">
        <v>0</v>
      </c>
      <c r="AZ130" s="40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5</v>
      </c>
      <c r="BG130" s="2">
        <v>3</v>
      </c>
      <c r="BH130" s="40">
        <v>0</v>
      </c>
      <c r="BI130" s="2">
        <v>0</v>
      </c>
    </row>
    <row r="131" spans="1:162" x14ac:dyDescent="0.15">
      <c r="A131" s="32">
        <f t="shared" si="14"/>
        <v>0</v>
      </c>
      <c r="B131" s="33">
        <f t="array" ref="B131">MODE(IF(Q131:AAN131&lt;&gt;0,Q131:AAN131))</f>
        <v>5</v>
      </c>
      <c r="C131" s="29">
        <f t="shared" si="15"/>
        <v>1.651685393258427</v>
      </c>
      <c r="D131" s="30">
        <f t="shared" si="16"/>
        <v>5.4444444444444446</v>
      </c>
      <c r="E131" s="64">
        <f t="shared" si="13"/>
        <v>62</v>
      </c>
      <c r="F131" s="64">
        <f t="shared" si="12"/>
        <v>0</v>
      </c>
      <c r="G131" s="64">
        <f t="shared" si="12"/>
        <v>0</v>
      </c>
      <c r="H131" s="64">
        <f t="shared" si="12"/>
        <v>2</v>
      </c>
      <c r="I131" s="64">
        <f t="shared" si="12"/>
        <v>3</v>
      </c>
      <c r="J131" s="64">
        <f t="shared" si="12"/>
        <v>9</v>
      </c>
      <c r="K131" s="64">
        <f t="shared" si="12"/>
        <v>9</v>
      </c>
      <c r="L131" s="64">
        <f t="shared" si="12"/>
        <v>2</v>
      </c>
      <c r="M131" s="64">
        <f t="shared" si="12"/>
        <v>2</v>
      </c>
      <c r="N131" s="64">
        <f t="shared" si="12"/>
        <v>0</v>
      </c>
      <c r="O131" s="64">
        <f t="shared" si="12"/>
        <v>0</v>
      </c>
      <c r="P131" s="24">
        <f>'RETROSPECTIVE Data collection'!A131</f>
        <v>130</v>
      </c>
      <c r="Q131" s="40">
        <v>0</v>
      </c>
      <c r="R131" s="2">
        <v>0</v>
      </c>
      <c r="S131" s="2">
        <v>0</v>
      </c>
      <c r="T131" s="2">
        <v>4</v>
      </c>
      <c r="U131" s="2">
        <v>0</v>
      </c>
      <c r="V131" s="40">
        <v>0</v>
      </c>
      <c r="W131" s="2">
        <v>5</v>
      </c>
      <c r="X131" s="2">
        <v>0</v>
      </c>
      <c r="Y131" s="2">
        <v>0</v>
      </c>
      <c r="Z131" s="2">
        <v>0</v>
      </c>
      <c r="AA131" s="2">
        <v>0</v>
      </c>
      <c r="AB131" s="40">
        <v>0</v>
      </c>
      <c r="AC131" s="2">
        <v>0</v>
      </c>
      <c r="AD131" s="2">
        <v>0</v>
      </c>
      <c r="AE131" s="2">
        <v>0</v>
      </c>
      <c r="AF131" s="2">
        <v>5</v>
      </c>
      <c r="AG131" s="2">
        <v>0</v>
      </c>
      <c r="AH131" s="2">
        <v>0</v>
      </c>
      <c r="AI131" s="2">
        <v>0</v>
      </c>
      <c r="AJ131" s="40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5</v>
      </c>
      <c r="AR131" s="2">
        <v>0</v>
      </c>
      <c r="AS131" s="40">
        <v>0</v>
      </c>
      <c r="AT131" s="2">
        <v>0</v>
      </c>
      <c r="AU131" s="2">
        <v>0</v>
      </c>
      <c r="AV131" s="2">
        <v>6</v>
      </c>
      <c r="AW131" s="2">
        <v>0</v>
      </c>
      <c r="AX131" s="2">
        <v>5</v>
      </c>
      <c r="AY131" s="2">
        <v>0</v>
      </c>
      <c r="AZ131" s="2">
        <v>0</v>
      </c>
      <c r="BA131" s="2">
        <v>5</v>
      </c>
      <c r="BB131" s="2">
        <v>0</v>
      </c>
      <c r="BC131" s="40">
        <v>0</v>
      </c>
      <c r="BD131" s="2">
        <v>0</v>
      </c>
      <c r="BE131" s="2">
        <v>0</v>
      </c>
      <c r="BF131" s="2">
        <v>0</v>
      </c>
      <c r="BG131" s="2">
        <v>5</v>
      </c>
      <c r="BH131" s="2">
        <v>0</v>
      </c>
      <c r="BI131" s="2">
        <v>0</v>
      </c>
      <c r="BJ131" s="40">
        <v>0</v>
      </c>
      <c r="BK131" s="2">
        <v>0</v>
      </c>
      <c r="BL131" s="2">
        <v>5</v>
      </c>
      <c r="BM131" s="2">
        <v>0</v>
      </c>
      <c r="BN131" s="2">
        <v>5</v>
      </c>
      <c r="BO131" s="2">
        <v>0</v>
      </c>
      <c r="BP131" s="2">
        <v>4</v>
      </c>
      <c r="BQ131" s="2">
        <v>0</v>
      </c>
      <c r="BR131" s="2">
        <v>8</v>
      </c>
      <c r="BS131" s="40">
        <v>5</v>
      </c>
      <c r="BT131" s="2">
        <v>0</v>
      </c>
      <c r="BU131" s="2">
        <v>6</v>
      </c>
      <c r="BV131" s="2">
        <v>0</v>
      </c>
      <c r="BW131" s="2">
        <v>0</v>
      </c>
      <c r="BX131" s="2">
        <v>6</v>
      </c>
      <c r="BY131" s="2">
        <v>0</v>
      </c>
      <c r="BZ131" s="40">
        <v>0</v>
      </c>
      <c r="CA131" s="2">
        <v>0</v>
      </c>
      <c r="CB131" s="2">
        <v>0</v>
      </c>
      <c r="CC131" s="2">
        <v>6</v>
      </c>
      <c r="CD131" s="2">
        <v>0</v>
      </c>
      <c r="CE131" s="2">
        <v>0</v>
      </c>
      <c r="CF131" s="2">
        <v>0</v>
      </c>
      <c r="CG131" s="40">
        <v>0</v>
      </c>
      <c r="CH131" s="2">
        <v>0</v>
      </c>
      <c r="CI131" s="2">
        <v>6</v>
      </c>
      <c r="CJ131" s="2">
        <v>0</v>
      </c>
      <c r="CK131" s="2">
        <v>0</v>
      </c>
      <c r="CL131" s="2">
        <v>0</v>
      </c>
      <c r="CM131" s="2">
        <v>6</v>
      </c>
      <c r="CN131" s="2">
        <v>0</v>
      </c>
      <c r="CO131" s="2">
        <v>0</v>
      </c>
      <c r="CP131" s="2">
        <v>8</v>
      </c>
      <c r="CQ131" s="2">
        <v>4</v>
      </c>
      <c r="CR131" s="40">
        <v>6</v>
      </c>
      <c r="CS131" s="2">
        <v>3</v>
      </c>
      <c r="CT131" s="2">
        <v>6</v>
      </c>
      <c r="CU131" s="2">
        <v>0</v>
      </c>
      <c r="CV131" s="2">
        <v>7</v>
      </c>
      <c r="CW131" s="2">
        <v>0</v>
      </c>
      <c r="CX131" s="2">
        <v>6</v>
      </c>
      <c r="CY131" s="2">
        <v>0</v>
      </c>
      <c r="CZ131" s="2">
        <v>3</v>
      </c>
      <c r="DA131" s="2">
        <v>7</v>
      </c>
    </row>
    <row r="132" spans="1:162" x14ac:dyDescent="0.15">
      <c r="A132" s="32">
        <f t="shared" si="14"/>
        <v>2</v>
      </c>
      <c r="B132" s="33">
        <f t="array" ref="B132">MODE(IF(Q132:AAN132&lt;&gt;0,Q132:AAN132))</f>
        <v>2</v>
      </c>
      <c r="C132" s="29">
        <f t="shared" si="15"/>
        <v>3.8095238095238093</v>
      </c>
      <c r="D132" s="30">
        <f t="shared" si="16"/>
        <v>4.2105263157894735</v>
      </c>
      <c r="E132" s="64">
        <f t="shared" si="13"/>
        <v>2</v>
      </c>
      <c r="F132" s="64">
        <f t="shared" si="12"/>
        <v>1</v>
      </c>
      <c r="G132" s="64">
        <f t="shared" si="12"/>
        <v>6</v>
      </c>
      <c r="H132" s="64">
        <f t="shared" si="12"/>
        <v>2</v>
      </c>
      <c r="I132" s="64">
        <f t="shared" si="12"/>
        <v>4</v>
      </c>
      <c r="J132" s="64">
        <f t="shared" si="12"/>
        <v>1</v>
      </c>
      <c r="K132" s="64">
        <f t="shared" si="12"/>
        <v>1</v>
      </c>
      <c r="L132" s="64">
        <f t="shared" si="12"/>
        <v>0</v>
      </c>
      <c r="M132" s="64">
        <f t="shared" si="12"/>
        <v>3</v>
      </c>
      <c r="N132" s="64">
        <f t="shared" si="12"/>
        <v>0</v>
      </c>
      <c r="O132" s="64">
        <f t="shared" si="12"/>
        <v>1</v>
      </c>
      <c r="P132" s="24">
        <f>'RETROSPECTIVE Data collection'!A132</f>
        <v>131</v>
      </c>
      <c r="Q132" s="40">
        <v>4</v>
      </c>
      <c r="R132" s="2">
        <v>8</v>
      </c>
      <c r="S132" s="2">
        <v>4</v>
      </c>
      <c r="T132" s="2">
        <v>6</v>
      </c>
      <c r="U132" s="2">
        <v>4</v>
      </c>
      <c r="V132" s="2">
        <v>8</v>
      </c>
      <c r="W132" s="2">
        <v>1</v>
      </c>
      <c r="X132" s="40">
        <v>2</v>
      </c>
      <c r="Y132" s="2">
        <v>2</v>
      </c>
      <c r="Z132" s="2">
        <v>2</v>
      </c>
      <c r="AA132" s="2">
        <v>2</v>
      </c>
      <c r="AB132" s="2">
        <v>2</v>
      </c>
      <c r="AC132" s="2">
        <v>0</v>
      </c>
      <c r="AD132" s="2">
        <v>8</v>
      </c>
      <c r="AE132" s="40">
        <v>3</v>
      </c>
      <c r="AF132" s="2">
        <v>10</v>
      </c>
      <c r="AG132" s="2">
        <v>0</v>
      </c>
      <c r="AH132" s="2">
        <v>5</v>
      </c>
      <c r="AI132" s="2">
        <v>4</v>
      </c>
      <c r="AJ132" s="2">
        <v>3</v>
      </c>
      <c r="AK132" s="2">
        <v>2</v>
      </c>
    </row>
    <row r="133" spans="1:162" x14ac:dyDescent="0.15">
      <c r="A133" s="32">
        <f t="shared" si="14"/>
        <v>0</v>
      </c>
      <c r="B133" s="33">
        <f t="array" ref="B133">MODE(IF(Q133:AAN133&lt;&gt;0,Q133:AAN133))</f>
        <v>7</v>
      </c>
      <c r="C133" s="29">
        <f t="shared" si="15"/>
        <v>2.5842696629213484</v>
      </c>
      <c r="D133" s="30">
        <f t="shared" si="16"/>
        <v>4.791666666666667</v>
      </c>
      <c r="E133" s="64">
        <f t="shared" si="13"/>
        <v>41</v>
      </c>
      <c r="F133" s="64">
        <f t="shared" si="12"/>
        <v>0</v>
      </c>
      <c r="G133" s="64">
        <f t="shared" si="12"/>
        <v>10</v>
      </c>
      <c r="H133" s="64">
        <f t="shared" si="12"/>
        <v>3</v>
      </c>
      <c r="I133" s="64">
        <f t="shared" si="12"/>
        <v>9</v>
      </c>
      <c r="J133" s="64">
        <f t="shared" si="12"/>
        <v>6</v>
      </c>
      <c r="K133" s="64">
        <f t="shared" si="12"/>
        <v>7</v>
      </c>
      <c r="L133" s="64">
        <f t="shared" si="12"/>
        <v>11</v>
      </c>
      <c r="M133" s="64">
        <f t="shared" si="12"/>
        <v>2</v>
      </c>
      <c r="N133" s="64">
        <f t="shared" si="12"/>
        <v>0</v>
      </c>
      <c r="O133" s="64">
        <f t="shared" si="12"/>
        <v>0</v>
      </c>
      <c r="P133" s="24">
        <f>'RETROSPECTIVE Data collection'!A133</f>
        <v>132</v>
      </c>
      <c r="Q133" s="40">
        <v>4</v>
      </c>
      <c r="R133" s="2">
        <v>4</v>
      </c>
      <c r="S133" s="2">
        <v>4</v>
      </c>
      <c r="T133" s="2">
        <v>8</v>
      </c>
      <c r="U133" s="40">
        <v>6</v>
      </c>
      <c r="V133" s="2">
        <v>4</v>
      </c>
      <c r="W133" s="2">
        <v>4</v>
      </c>
      <c r="X133" s="2">
        <v>6</v>
      </c>
      <c r="Y133" s="2">
        <v>2</v>
      </c>
      <c r="Z133" s="2">
        <v>2</v>
      </c>
      <c r="AA133" s="2">
        <v>4</v>
      </c>
      <c r="AB133" s="2">
        <v>3</v>
      </c>
      <c r="AC133" s="2">
        <v>6</v>
      </c>
      <c r="AD133" s="40">
        <v>4</v>
      </c>
      <c r="AE133" s="2">
        <v>0</v>
      </c>
      <c r="AF133" s="2">
        <v>0</v>
      </c>
      <c r="AG133" s="2">
        <v>7</v>
      </c>
      <c r="AH133" s="2">
        <v>0</v>
      </c>
      <c r="AI133" s="2">
        <v>0</v>
      </c>
      <c r="AJ133" s="2">
        <v>4</v>
      </c>
      <c r="AK133" s="2">
        <v>8</v>
      </c>
      <c r="AL133" s="2">
        <v>5</v>
      </c>
      <c r="AM133" s="40">
        <v>5</v>
      </c>
      <c r="AN133" s="2">
        <v>7</v>
      </c>
      <c r="AO133" s="2">
        <v>4</v>
      </c>
      <c r="AP133" s="2">
        <v>0</v>
      </c>
      <c r="AQ133" s="2">
        <v>0</v>
      </c>
      <c r="AR133" s="2">
        <v>5</v>
      </c>
      <c r="AS133" s="2">
        <v>0</v>
      </c>
      <c r="AT133" s="40">
        <v>0</v>
      </c>
      <c r="AU133" s="2">
        <v>0</v>
      </c>
      <c r="AV133" s="2">
        <v>0</v>
      </c>
      <c r="AW133" s="2">
        <v>7</v>
      </c>
      <c r="AX133" s="2">
        <v>6</v>
      </c>
      <c r="AY133" s="2">
        <v>0</v>
      </c>
      <c r="AZ133" s="40">
        <v>3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40">
        <v>0</v>
      </c>
      <c r="BG133" s="2">
        <v>0</v>
      </c>
      <c r="BH133" s="2">
        <v>7</v>
      </c>
      <c r="BI133" s="2">
        <v>2</v>
      </c>
      <c r="BJ133" s="2">
        <v>2</v>
      </c>
      <c r="BK133" s="2">
        <v>0</v>
      </c>
      <c r="BL133" s="2">
        <v>6</v>
      </c>
      <c r="BM133" s="2">
        <v>2</v>
      </c>
      <c r="BN133" s="40">
        <v>0</v>
      </c>
      <c r="BO133" s="2">
        <v>5</v>
      </c>
      <c r="BP133" s="2">
        <v>0</v>
      </c>
      <c r="BQ133" s="2">
        <v>6</v>
      </c>
      <c r="BR133" s="2">
        <v>2</v>
      </c>
      <c r="BS133" s="2">
        <v>0</v>
      </c>
      <c r="BT133" s="2">
        <v>7</v>
      </c>
      <c r="BU133" s="2">
        <v>0</v>
      </c>
      <c r="BV133" s="2">
        <v>0</v>
      </c>
      <c r="BW133" s="2">
        <v>7</v>
      </c>
      <c r="BX133" s="2">
        <v>2</v>
      </c>
      <c r="BY133" s="40">
        <v>0</v>
      </c>
      <c r="BZ133" s="2">
        <v>7</v>
      </c>
      <c r="CA133" s="2">
        <v>0</v>
      </c>
      <c r="CB133" s="2">
        <v>7</v>
      </c>
      <c r="CC133" s="2">
        <v>2</v>
      </c>
      <c r="CD133" s="2">
        <v>0</v>
      </c>
      <c r="CE133" s="2">
        <v>0</v>
      </c>
      <c r="CF133" s="2">
        <v>7</v>
      </c>
      <c r="CG133" s="2">
        <v>0</v>
      </c>
      <c r="CH133" s="40">
        <v>0</v>
      </c>
      <c r="CI133" s="2">
        <v>6</v>
      </c>
      <c r="CJ133" s="2">
        <v>0</v>
      </c>
      <c r="CK133" s="2">
        <v>0</v>
      </c>
      <c r="CL133" s="2">
        <v>5</v>
      </c>
      <c r="CM133" s="2">
        <v>0</v>
      </c>
      <c r="CN133" s="2">
        <v>0</v>
      </c>
      <c r="CO133" s="2">
        <v>0</v>
      </c>
      <c r="CP133" s="2">
        <v>7</v>
      </c>
      <c r="CQ133" s="2">
        <v>2</v>
      </c>
      <c r="CR133" s="40">
        <v>0</v>
      </c>
      <c r="CS133" s="2">
        <v>0</v>
      </c>
      <c r="CT133" s="2">
        <v>0</v>
      </c>
      <c r="CU133" s="2">
        <v>5</v>
      </c>
      <c r="CV133" s="2">
        <v>0</v>
      </c>
      <c r="CW133" s="2">
        <v>0</v>
      </c>
      <c r="CX133" s="2">
        <v>0</v>
      </c>
      <c r="CY133" s="2">
        <v>0</v>
      </c>
      <c r="CZ133" s="2">
        <v>7</v>
      </c>
      <c r="DA133" s="2">
        <v>2</v>
      </c>
    </row>
    <row r="134" spans="1:162" x14ac:dyDescent="0.15">
      <c r="A134" s="32">
        <f t="shared" si="14"/>
        <v>3</v>
      </c>
      <c r="B134" s="33">
        <f t="array" ref="B134">MODE(IF(Q134:AAN134&lt;&gt;0,Q134:AAN134))</f>
        <v>3</v>
      </c>
      <c r="C134" s="29">
        <f t="shared" si="15"/>
        <v>3.3719008264462809</v>
      </c>
      <c r="D134" s="30">
        <f t="shared" si="16"/>
        <v>4.25</v>
      </c>
      <c r="E134" s="64">
        <f t="shared" si="13"/>
        <v>25</v>
      </c>
      <c r="F134" s="64">
        <f t="shared" si="12"/>
        <v>0</v>
      </c>
      <c r="G134" s="64">
        <f t="shared" si="12"/>
        <v>7</v>
      </c>
      <c r="H134" s="64">
        <f t="shared" si="12"/>
        <v>44</v>
      </c>
      <c r="I134" s="64">
        <f t="shared" si="12"/>
        <v>9</v>
      </c>
      <c r="J134" s="64">
        <f t="shared" si="12"/>
        <v>9</v>
      </c>
      <c r="K134" s="64">
        <f t="shared" si="12"/>
        <v>13</v>
      </c>
      <c r="L134" s="64">
        <f t="shared" si="12"/>
        <v>9</v>
      </c>
      <c r="M134" s="64">
        <f t="shared" si="12"/>
        <v>5</v>
      </c>
      <c r="N134" s="64">
        <f t="shared" si="12"/>
        <v>0</v>
      </c>
      <c r="O134" s="64">
        <f t="shared" si="12"/>
        <v>0</v>
      </c>
      <c r="P134" s="24">
        <f>'RETROSPECTIVE Data collection'!A134</f>
        <v>133</v>
      </c>
      <c r="Q134" s="40">
        <v>0</v>
      </c>
      <c r="R134" s="2">
        <v>0</v>
      </c>
      <c r="S134" s="2">
        <v>0</v>
      </c>
      <c r="T134" s="2">
        <v>4</v>
      </c>
      <c r="U134" s="40">
        <v>0</v>
      </c>
      <c r="V134" s="2">
        <v>0</v>
      </c>
      <c r="W134" s="2">
        <v>7</v>
      </c>
      <c r="X134" s="2">
        <v>4</v>
      </c>
      <c r="Y134" s="2">
        <v>0</v>
      </c>
      <c r="Z134" s="2">
        <v>3</v>
      </c>
      <c r="AA134" s="40">
        <v>0</v>
      </c>
      <c r="AB134" s="2">
        <v>7</v>
      </c>
      <c r="AC134" s="2">
        <v>0</v>
      </c>
      <c r="AD134" s="2">
        <v>0</v>
      </c>
      <c r="AE134" s="2">
        <v>8</v>
      </c>
      <c r="AF134" s="2">
        <v>4</v>
      </c>
      <c r="AG134" s="2">
        <v>8</v>
      </c>
      <c r="AH134" s="2">
        <v>4</v>
      </c>
      <c r="AI134" s="40">
        <v>5</v>
      </c>
      <c r="AJ134" s="2">
        <v>3</v>
      </c>
      <c r="AK134" s="2">
        <v>0</v>
      </c>
      <c r="AL134" s="2">
        <v>3</v>
      </c>
      <c r="AM134" s="2">
        <v>8</v>
      </c>
      <c r="AN134" s="2">
        <v>3</v>
      </c>
      <c r="AO134" s="2">
        <v>6</v>
      </c>
      <c r="AP134" s="2">
        <v>3</v>
      </c>
      <c r="AQ134" s="2">
        <v>3</v>
      </c>
      <c r="AR134" s="2">
        <v>6</v>
      </c>
      <c r="AS134" s="2">
        <v>6</v>
      </c>
      <c r="AT134" s="2">
        <v>3</v>
      </c>
      <c r="AU134" s="40">
        <v>7</v>
      </c>
      <c r="AV134" s="2">
        <v>0</v>
      </c>
      <c r="AW134" s="2">
        <v>0</v>
      </c>
      <c r="AX134" s="2">
        <v>3</v>
      </c>
      <c r="AY134" s="2">
        <v>7</v>
      </c>
      <c r="AZ134" s="2">
        <v>3</v>
      </c>
      <c r="BA134" s="2">
        <v>7</v>
      </c>
      <c r="BB134" s="2">
        <v>3</v>
      </c>
      <c r="BC134" s="2">
        <v>3</v>
      </c>
      <c r="BD134" s="2">
        <v>3</v>
      </c>
      <c r="BE134" s="2">
        <v>6</v>
      </c>
      <c r="BF134" s="2">
        <v>3</v>
      </c>
      <c r="BG134" s="40">
        <v>6</v>
      </c>
      <c r="BH134" s="2">
        <v>3</v>
      </c>
      <c r="BI134" s="2">
        <v>3</v>
      </c>
      <c r="BJ134" s="2">
        <v>6</v>
      </c>
      <c r="BK134" s="2">
        <v>3</v>
      </c>
      <c r="BL134" s="2">
        <v>3</v>
      </c>
      <c r="BM134" s="40">
        <v>3</v>
      </c>
      <c r="BN134" s="2">
        <v>3</v>
      </c>
      <c r="BO134" s="2">
        <v>6</v>
      </c>
      <c r="BP134" s="2">
        <v>3</v>
      </c>
      <c r="BQ134" s="2">
        <v>3</v>
      </c>
      <c r="BR134" s="40">
        <v>3</v>
      </c>
      <c r="BS134" s="2">
        <v>6</v>
      </c>
      <c r="BT134" s="2">
        <v>3</v>
      </c>
      <c r="BU134" s="2">
        <v>6</v>
      </c>
      <c r="BV134" s="2">
        <v>3</v>
      </c>
      <c r="BW134" s="2">
        <v>6</v>
      </c>
      <c r="BX134" s="2">
        <v>6</v>
      </c>
      <c r="BY134" s="2">
        <v>3</v>
      </c>
      <c r="BZ134" s="2">
        <v>3</v>
      </c>
      <c r="CA134" s="40">
        <v>3</v>
      </c>
      <c r="CB134" s="2">
        <v>6</v>
      </c>
      <c r="CC134" s="2">
        <v>3</v>
      </c>
      <c r="CD134" s="2">
        <v>3</v>
      </c>
      <c r="CE134" s="2">
        <v>0</v>
      </c>
      <c r="CF134" s="2">
        <v>3</v>
      </c>
      <c r="CG134" s="2">
        <v>8</v>
      </c>
      <c r="CH134" s="2">
        <v>3</v>
      </c>
      <c r="CI134" s="40">
        <v>5</v>
      </c>
      <c r="CJ134" s="2">
        <v>3</v>
      </c>
      <c r="CK134" s="2">
        <v>3</v>
      </c>
      <c r="CL134" s="2">
        <v>7</v>
      </c>
      <c r="CM134" s="2">
        <v>2</v>
      </c>
      <c r="CN134" s="2">
        <v>2</v>
      </c>
      <c r="CO134" s="40">
        <v>2</v>
      </c>
      <c r="CP134" s="2">
        <v>3</v>
      </c>
      <c r="CQ134" s="2">
        <v>7</v>
      </c>
      <c r="CR134" s="2">
        <v>2</v>
      </c>
      <c r="CS134" s="2">
        <v>2</v>
      </c>
      <c r="CT134" s="2">
        <v>7</v>
      </c>
      <c r="CU134" s="2">
        <v>2</v>
      </c>
      <c r="CV134" s="2">
        <v>3</v>
      </c>
      <c r="CW134" s="40">
        <v>3</v>
      </c>
      <c r="CX134" s="2">
        <v>7</v>
      </c>
      <c r="CY134" s="2">
        <v>5</v>
      </c>
      <c r="CZ134" s="2">
        <v>3</v>
      </c>
      <c r="DA134" s="2">
        <v>5</v>
      </c>
      <c r="DB134" s="2">
        <v>0</v>
      </c>
      <c r="DC134" s="40">
        <v>0</v>
      </c>
      <c r="DD134" s="2">
        <v>0</v>
      </c>
      <c r="DE134" s="2">
        <v>5</v>
      </c>
      <c r="DF134" s="2">
        <v>0</v>
      </c>
      <c r="DG134" s="2">
        <v>4</v>
      </c>
      <c r="DH134" s="2">
        <v>0</v>
      </c>
      <c r="DI134" s="2">
        <v>4</v>
      </c>
      <c r="DJ134" s="2">
        <v>0</v>
      </c>
      <c r="DK134" s="2">
        <v>0</v>
      </c>
      <c r="DL134" s="2">
        <v>5</v>
      </c>
      <c r="DM134" s="2">
        <v>4</v>
      </c>
      <c r="DN134" s="40">
        <v>4</v>
      </c>
      <c r="DO134" s="2">
        <v>0</v>
      </c>
      <c r="DP134" s="2">
        <v>0</v>
      </c>
      <c r="DQ134" s="2">
        <v>0</v>
      </c>
      <c r="DR134" s="2">
        <v>8</v>
      </c>
      <c r="DS134" s="2">
        <v>3</v>
      </c>
      <c r="DT134" s="2">
        <v>6</v>
      </c>
      <c r="DU134" s="2">
        <v>3</v>
      </c>
      <c r="DV134" s="40">
        <v>5</v>
      </c>
      <c r="DW134" s="2">
        <v>3</v>
      </c>
      <c r="DX134" s="2">
        <v>2</v>
      </c>
      <c r="DY134" s="2">
        <v>5</v>
      </c>
      <c r="DZ134" s="2">
        <v>3</v>
      </c>
      <c r="EA134" s="2">
        <v>3</v>
      </c>
      <c r="EB134" s="2">
        <v>3</v>
      </c>
      <c r="EC134" s="2">
        <v>5</v>
      </c>
      <c r="ED134" s="2">
        <v>3</v>
      </c>
      <c r="EE134" s="2">
        <v>0</v>
      </c>
      <c r="EF134" s="2">
        <v>4</v>
      </c>
      <c r="EG134" s="2">
        <v>0</v>
      </c>
    </row>
    <row r="135" spans="1:162" x14ac:dyDescent="0.15">
      <c r="A135" s="32">
        <f t="shared" si="14"/>
        <v>0</v>
      </c>
      <c r="B135" s="33">
        <f t="array" ref="B135">MODE(IF(Q135:AAN135&lt;&gt;0,Q135:AAN135))</f>
        <v>6</v>
      </c>
      <c r="C135" s="29">
        <f t="shared" si="15"/>
        <v>1.0588235294117647</v>
      </c>
      <c r="D135" s="30">
        <f t="shared" si="16"/>
        <v>5</v>
      </c>
      <c r="E135" s="64">
        <f t="shared" si="13"/>
        <v>67</v>
      </c>
      <c r="F135" s="64">
        <f t="shared" si="12"/>
        <v>3</v>
      </c>
      <c r="G135" s="64">
        <f t="shared" si="12"/>
        <v>1</v>
      </c>
      <c r="H135" s="64">
        <f t="shared" si="12"/>
        <v>0</v>
      </c>
      <c r="I135" s="64">
        <f t="shared" si="12"/>
        <v>2</v>
      </c>
      <c r="J135" s="64">
        <f t="shared" si="12"/>
        <v>0</v>
      </c>
      <c r="K135" s="64">
        <f t="shared" si="12"/>
        <v>9</v>
      </c>
      <c r="L135" s="64">
        <f t="shared" si="12"/>
        <v>1</v>
      </c>
      <c r="M135" s="64">
        <f t="shared" si="12"/>
        <v>2</v>
      </c>
      <c r="N135" s="64">
        <f t="shared" si="12"/>
        <v>0</v>
      </c>
      <c r="O135" s="64">
        <f t="shared" si="12"/>
        <v>0</v>
      </c>
      <c r="P135" s="24">
        <f>'RETROSPECTIVE Data collection'!A135</f>
        <v>134</v>
      </c>
      <c r="Q135" s="40">
        <v>6</v>
      </c>
      <c r="R135" s="2">
        <v>0</v>
      </c>
      <c r="S135" s="2">
        <v>7</v>
      </c>
      <c r="T135" s="2">
        <v>0</v>
      </c>
      <c r="U135" s="2">
        <v>0</v>
      </c>
      <c r="V135" s="2">
        <v>0</v>
      </c>
      <c r="W135" s="40">
        <v>0</v>
      </c>
      <c r="X135" s="2">
        <v>6</v>
      </c>
      <c r="Y135" s="2">
        <v>0</v>
      </c>
      <c r="Z135" s="2">
        <v>0</v>
      </c>
      <c r="AA135" s="2">
        <v>0</v>
      </c>
      <c r="AB135" s="40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6</v>
      </c>
      <c r="AJ135" s="2">
        <v>0</v>
      </c>
      <c r="AK135" s="40">
        <v>0</v>
      </c>
      <c r="AL135" s="2">
        <v>0</v>
      </c>
      <c r="AM135" s="2">
        <v>6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40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40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40">
        <v>0</v>
      </c>
      <c r="BI135" s="2">
        <v>8</v>
      </c>
      <c r="BJ135" s="2">
        <v>4</v>
      </c>
      <c r="BK135" s="2">
        <v>0</v>
      </c>
      <c r="BL135" s="2">
        <v>0</v>
      </c>
      <c r="BM135" s="2">
        <v>6</v>
      </c>
      <c r="BN135" s="2">
        <v>0</v>
      </c>
      <c r="BO135" s="2">
        <v>0</v>
      </c>
      <c r="BP135" s="2">
        <v>0</v>
      </c>
      <c r="BQ135" s="40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40">
        <v>0</v>
      </c>
      <c r="BX135" s="2">
        <v>4</v>
      </c>
      <c r="BY135" s="2">
        <v>0</v>
      </c>
      <c r="BZ135" s="2">
        <v>0</v>
      </c>
      <c r="CA135" s="40">
        <v>0</v>
      </c>
      <c r="CB135" s="2">
        <v>6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40">
        <v>0</v>
      </c>
      <c r="CI135" s="2">
        <v>0</v>
      </c>
      <c r="CJ135" s="2">
        <v>8</v>
      </c>
      <c r="CK135" s="2">
        <v>1</v>
      </c>
      <c r="CL135" s="2">
        <v>6</v>
      </c>
      <c r="CM135" s="2">
        <v>1</v>
      </c>
      <c r="CN135" s="2">
        <v>1</v>
      </c>
      <c r="CO135" s="2">
        <v>0</v>
      </c>
      <c r="CP135" s="2">
        <v>6</v>
      </c>
      <c r="CQ135" s="2">
        <v>0</v>
      </c>
      <c r="CR135" s="40">
        <v>0</v>
      </c>
      <c r="CS135" s="2">
        <v>0</v>
      </c>
      <c r="CT135" s="2">
        <v>0</v>
      </c>
      <c r="CU135" s="2">
        <v>0</v>
      </c>
      <c r="CV135" s="2">
        <v>6</v>
      </c>
      <c r="CW135" s="2">
        <v>2</v>
      </c>
    </row>
    <row r="136" spans="1:162" x14ac:dyDescent="0.15">
      <c r="A136" s="32">
        <f t="shared" si="14"/>
        <v>0</v>
      </c>
      <c r="B136" s="33">
        <f t="array" ref="B136">MODE(IF(Q136:AAN136&lt;&gt;0,Q136:AAN136))</f>
        <v>6</v>
      </c>
      <c r="C136" s="29">
        <f t="shared" si="15"/>
        <v>2.9019607843137254</v>
      </c>
      <c r="D136" s="30">
        <f t="shared" si="16"/>
        <v>4.9333333333333336</v>
      </c>
      <c r="E136" s="64">
        <f t="shared" si="13"/>
        <v>21</v>
      </c>
      <c r="F136" s="64">
        <f t="shared" si="12"/>
        <v>0</v>
      </c>
      <c r="G136" s="64">
        <f t="shared" si="12"/>
        <v>7</v>
      </c>
      <c r="H136" s="64">
        <f t="shared" si="12"/>
        <v>0</v>
      </c>
      <c r="I136" s="64">
        <f t="shared" si="12"/>
        <v>2</v>
      </c>
      <c r="J136" s="64">
        <f t="shared" si="12"/>
        <v>7</v>
      </c>
      <c r="K136" s="64">
        <f t="shared" si="12"/>
        <v>10</v>
      </c>
      <c r="L136" s="64">
        <f t="shared" ref="F136:O155" si="17">COUNTIF($Q136:$IX136,L$1)</f>
        <v>1</v>
      </c>
      <c r="M136" s="64">
        <f t="shared" si="17"/>
        <v>3</v>
      </c>
      <c r="N136" s="64">
        <f t="shared" si="17"/>
        <v>0</v>
      </c>
      <c r="O136" s="64">
        <f t="shared" si="17"/>
        <v>0</v>
      </c>
      <c r="P136" s="24">
        <f>'RETROSPECTIVE Data collection'!A136</f>
        <v>135</v>
      </c>
      <c r="Q136" s="40">
        <v>8</v>
      </c>
      <c r="R136" s="2">
        <v>2</v>
      </c>
      <c r="S136" s="2">
        <v>0</v>
      </c>
      <c r="T136" s="2">
        <v>4</v>
      </c>
      <c r="U136" s="2">
        <v>0</v>
      </c>
      <c r="V136" s="40">
        <v>4</v>
      </c>
      <c r="W136" s="2">
        <v>0</v>
      </c>
      <c r="X136" s="2">
        <v>0</v>
      </c>
      <c r="Y136" s="2">
        <v>5</v>
      </c>
      <c r="Z136" s="40">
        <v>0</v>
      </c>
      <c r="AA136" s="2">
        <v>6</v>
      </c>
      <c r="AB136" s="2">
        <v>0</v>
      </c>
      <c r="AC136" s="2">
        <v>6</v>
      </c>
      <c r="AD136" s="2">
        <v>6</v>
      </c>
      <c r="AE136" s="40">
        <v>0</v>
      </c>
      <c r="AF136" s="2">
        <v>0</v>
      </c>
      <c r="AG136" s="2">
        <v>6</v>
      </c>
      <c r="AH136" s="2">
        <v>0</v>
      </c>
      <c r="AI136" s="2">
        <v>5</v>
      </c>
      <c r="AJ136" s="2">
        <v>0</v>
      </c>
      <c r="AK136" s="2">
        <v>6</v>
      </c>
      <c r="AL136" s="40">
        <v>7</v>
      </c>
      <c r="AM136" s="2">
        <v>6</v>
      </c>
      <c r="AN136" s="2">
        <v>6</v>
      </c>
      <c r="AO136" s="2">
        <v>6</v>
      </c>
      <c r="AP136" s="2">
        <v>2</v>
      </c>
      <c r="AQ136" s="2">
        <v>2</v>
      </c>
      <c r="AR136" s="2">
        <v>0</v>
      </c>
      <c r="AS136" s="2">
        <v>0</v>
      </c>
      <c r="AT136" s="2">
        <v>6</v>
      </c>
      <c r="AU136" s="2">
        <v>2</v>
      </c>
      <c r="AV136" s="40">
        <v>2</v>
      </c>
      <c r="AW136" s="2">
        <v>6</v>
      </c>
      <c r="AX136" s="2">
        <v>2</v>
      </c>
      <c r="AY136" s="2">
        <v>2</v>
      </c>
      <c r="AZ136" s="2">
        <v>5</v>
      </c>
      <c r="BA136" s="2">
        <v>0</v>
      </c>
      <c r="BB136" s="2">
        <v>0</v>
      </c>
      <c r="BC136" s="2">
        <v>8</v>
      </c>
      <c r="BD136" s="2">
        <v>0</v>
      </c>
      <c r="BE136" s="40">
        <v>8</v>
      </c>
      <c r="BF136" s="2">
        <v>0</v>
      </c>
      <c r="BG136" s="2">
        <v>0</v>
      </c>
      <c r="BH136" s="2">
        <v>5</v>
      </c>
      <c r="BI136" s="2">
        <v>0</v>
      </c>
      <c r="BJ136" s="2">
        <v>5</v>
      </c>
      <c r="BK136" s="2">
        <v>0</v>
      </c>
      <c r="BL136" s="2">
        <v>0</v>
      </c>
      <c r="BM136" s="2">
        <v>5</v>
      </c>
      <c r="BN136" s="2">
        <v>5</v>
      </c>
      <c r="BO136" s="2">
        <v>0</v>
      </c>
    </row>
    <row r="137" spans="1:162" x14ac:dyDescent="0.15">
      <c r="A137" s="32">
        <f t="shared" si="14"/>
        <v>0</v>
      </c>
      <c r="B137" s="33">
        <f t="array" ref="B137">MODE(IF(Q137:AAN137&lt;&gt;0,Q137:AAN137))</f>
        <v>3</v>
      </c>
      <c r="C137" s="29">
        <f t="shared" si="15"/>
        <v>1.6984126984126984</v>
      </c>
      <c r="D137" s="30">
        <f t="shared" si="16"/>
        <v>4.458333333333333</v>
      </c>
      <c r="E137" s="64">
        <f t="shared" si="13"/>
        <v>39</v>
      </c>
      <c r="F137" s="64">
        <f t="shared" si="17"/>
        <v>0</v>
      </c>
      <c r="G137" s="64">
        <f t="shared" si="17"/>
        <v>2</v>
      </c>
      <c r="H137" s="64">
        <f t="shared" si="17"/>
        <v>10</v>
      </c>
      <c r="I137" s="64">
        <f t="shared" si="17"/>
        <v>1</v>
      </c>
      <c r="J137" s="64">
        <f t="shared" si="17"/>
        <v>1</v>
      </c>
      <c r="K137" s="64">
        <f t="shared" si="17"/>
        <v>8</v>
      </c>
      <c r="L137" s="64">
        <f t="shared" si="17"/>
        <v>0</v>
      </c>
      <c r="M137" s="64">
        <f t="shared" si="17"/>
        <v>2</v>
      </c>
      <c r="N137" s="64">
        <f t="shared" si="17"/>
        <v>0</v>
      </c>
      <c r="O137" s="64">
        <f t="shared" si="17"/>
        <v>0</v>
      </c>
      <c r="P137" s="24">
        <f>'RETROSPECTIVE Data collection'!A137</f>
        <v>136</v>
      </c>
      <c r="Q137" s="40">
        <v>0</v>
      </c>
      <c r="R137" s="2">
        <v>0</v>
      </c>
      <c r="S137" s="2">
        <v>0</v>
      </c>
      <c r="T137" s="2">
        <v>0</v>
      </c>
      <c r="U137" s="2">
        <v>0</v>
      </c>
      <c r="V137" s="2">
        <v>6</v>
      </c>
      <c r="W137" s="2">
        <v>0</v>
      </c>
      <c r="X137" s="40">
        <v>0</v>
      </c>
      <c r="Y137" s="2">
        <v>0</v>
      </c>
      <c r="Z137" s="2">
        <v>0</v>
      </c>
      <c r="AA137" s="2">
        <v>6</v>
      </c>
      <c r="AB137" s="2">
        <v>5</v>
      </c>
      <c r="AC137" s="2">
        <v>0</v>
      </c>
      <c r="AD137" s="40">
        <v>0</v>
      </c>
      <c r="AE137" s="2">
        <v>8</v>
      </c>
      <c r="AF137" s="2">
        <v>0</v>
      </c>
      <c r="AG137" s="2">
        <v>0</v>
      </c>
      <c r="AH137" s="2">
        <v>8</v>
      </c>
      <c r="AI137" s="2">
        <v>3</v>
      </c>
      <c r="AJ137" s="2">
        <v>3</v>
      </c>
      <c r="AK137" s="40">
        <v>3</v>
      </c>
      <c r="AL137" s="2">
        <v>3</v>
      </c>
      <c r="AM137" s="40">
        <v>3</v>
      </c>
      <c r="AN137" s="2">
        <v>3</v>
      </c>
      <c r="AO137" s="2">
        <v>3</v>
      </c>
      <c r="AP137" s="2">
        <v>0</v>
      </c>
      <c r="AQ137" s="40">
        <v>0</v>
      </c>
      <c r="AR137" s="2">
        <v>0</v>
      </c>
      <c r="AS137" s="2">
        <v>6</v>
      </c>
      <c r="AT137" s="2">
        <v>0</v>
      </c>
      <c r="AU137" s="2">
        <v>0</v>
      </c>
      <c r="AV137" s="2">
        <v>0</v>
      </c>
      <c r="AW137" s="2">
        <v>0</v>
      </c>
      <c r="AX137" s="2">
        <v>6</v>
      </c>
      <c r="AY137" s="2">
        <v>0</v>
      </c>
      <c r="AZ137" s="40">
        <v>0</v>
      </c>
      <c r="BA137" s="2">
        <v>0</v>
      </c>
      <c r="BB137" s="2">
        <v>3</v>
      </c>
      <c r="BC137" s="2">
        <v>0</v>
      </c>
      <c r="BD137" s="2">
        <v>0</v>
      </c>
      <c r="BE137" s="2">
        <v>0</v>
      </c>
      <c r="BF137" s="2">
        <v>3</v>
      </c>
      <c r="BG137" s="2">
        <v>0</v>
      </c>
      <c r="BH137" s="40">
        <v>0</v>
      </c>
      <c r="BI137" s="2">
        <v>0</v>
      </c>
      <c r="BJ137" s="2">
        <v>0</v>
      </c>
      <c r="BK137" s="2">
        <v>0</v>
      </c>
      <c r="BL137" s="2">
        <v>0</v>
      </c>
      <c r="BM137" s="40">
        <v>0</v>
      </c>
      <c r="BN137" s="2">
        <v>2</v>
      </c>
      <c r="BO137" s="2">
        <v>6</v>
      </c>
      <c r="BP137" s="2">
        <v>0</v>
      </c>
      <c r="BQ137" s="2">
        <v>6</v>
      </c>
      <c r="BR137" s="40">
        <v>0</v>
      </c>
      <c r="BS137" s="2">
        <v>6</v>
      </c>
      <c r="BT137" s="2">
        <v>2</v>
      </c>
      <c r="BU137" s="40">
        <v>0</v>
      </c>
      <c r="BV137" s="2">
        <v>0</v>
      </c>
      <c r="BW137" s="2">
        <v>4</v>
      </c>
      <c r="BX137" s="2">
        <v>0</v>
      </c>
      <c r="BY137" s="2">
        <v>0</v>
      </c>
      <c r="BZ137" s="2">
        <v>6</v>
      </c>
      <c r="CA137" s="2">
        <v>3</v>
      </c>
      <c r="CB137" s="38"/>
    </row>
    <row r="138" spans="1:162" x14ac:dyDescent="0.15">
      <c r="A138" s="32">
        <f>MODE(Q138:AAM138)</f>
        <v>0</v>
      </c>
      <c r="B138" s="33">
        <f t="array" ref="B138">MODE(IF(Q138:AAN138&lt;&gt;0,Q138:AAN138))</f>
        <v>1</v>
      </c>
      <c r="C138" s="29">
        <f>AVERAGE(Q138:AAM138)</f>
        <v>1.4545454545454546</v>
      </c>
      <c r="D138" s="30">
        <f>AVERAGEIF(Q138:AAM138,"&lt;&gt;0")</f>
        <v>2.5263157894736841</v>
      </c>
      <c r="E138" s="64">
        <f t="shared" si="13"/>
        <v>28</v>
      </c>
      <c r="F138" s="64">
        <f t="shared" si="17"/>
        <v>25</v>
      </c>
      <c r="G138" s="64">
        <f t="shared" si="17"/>
        <v>0</v>
      </c>
      <c r="H138" s="64">
        <f t="shared" si="17"/>
        <v>5</v>
      </c>
      <c r="I138" s="64">
        <f t="shared" si="17"/>
        <v>1</v>
      </c>
      <c r="J138" s="64">
        <f t="shared" si="17"/>
        <v>0</v>
      </c>
      <c r="K138" s="64">
        <f t="shared" si="17"/>
        <v>2</v>
      </c>
      <c r="L138" s="64">
        <f t="shared" si="17"/>
        <v>0</v>
      </c>
      <c r="M138" s="64">
        <f t="shared" si="17"/>
        <v>5</v>
      </c>
      <c r="N138" s="64">
        <f t="shared" si="17"/>
        <v>0</v>
      </c>
      <c r="O138" s="64">
        <f t="shared" si="17"/>
        <v>0</v>
      </c>
      <c r="P138" s="24">
        <f>'RETROSPECTIVE Data collection'!A138</f>
        <v>137</v>
      </c>
      <c r="Q138" s="40">
        <v>0</v>
      </c>
      <c r="R138" s="2">
        <v>0</v>
      </c>
      <c r="S138" s="2">
        <v>0</v>
      </c>
      <c r="T138" s="2">
        <v>0</v>
      </c>
      <c r="U138" s="2">
        <v>0</v>
      </c>
      <c r="V138" s="40">
        <v>0</v>
      </c>
      <c r="W138" s="2">
        <v>1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40">
        <v>1</v>
      </c>
      <c r="AD138" s="2">
        <v>1</v>
      </c>
      <c r="AE138" s="2">
        <v>1</v>
      </c>
      <c r="AF138" s="2">
        <v>1</v>
      </c>
      <c r="AG138" s="2">
        <v>1</v>
      </c>
      <c r="AH138" s="40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1</v>
      </c>
      <c r="AN138" s="2">
        <v>8</v>
      </c>
      <c r="AO138" s="2">
        <v>1</v>
      </c>
      <c r="AP138" s="2">
        <v>1</v>
      </c>
      <c r="AQ138" s="2">
        <v>8</v>
      </c>
      <c r="AR138" s="2">
        <v>1</v>
      </c>
      <c r="AS138" s="2">
        <v>1</v>
      </c>
      <c r="AT138" s="2">
        <v>8</v>
      </c>
      <c r="AU138" s="2">
        <v>1</v>
      </c>
      <c r="AV138" s="40">
        <v>1</v>
      </c>
      <c r="AW138" s="2">
        <v>1</v>
      </c>
      <c r="AX138" s="2">
        <v>3</v>
      </c>
      <c r="AY138" s="2">
        <v>1</v>
      </c>
      <c r="AZ138" s="40">
        <v>4</v>
      </c>
      <c r="BA138" s="2">
        <v>3</v>
      </c>
      <c r="BB138" s="2">
        <v>0</v>
      </c>
      <c r="BC138" s="40">
        <v>0</v>
      </c>
      <c r="BD138" s="2">
        <v>0</v>
      </c>
      <c r="BE138" s="2">
        <v>8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8</v>
      </c>
      <c r="BM138" s="2">
        <v>3</v>
      </c>
      <c r="BN138" s="40">
        <v>0</v>
      </c>
      <c r="BO138" s="2">
        <v>0</v>
      </c>
      <c r="BP138" s="2">
        <v>0</v>
      </c>
      <c r="BQ138" s="2">
        <v>0</v>
      </c>
      <c r="BR138" s="40">
        <v>0</v>
      </c>
      <c r="BS138" s="2">
        <v>6</v>
      </c>
      <c r="BT138" s="2">
        <v>3</v>
      </c>
      <c r="BU138" s="2">
        <v>6</v>
      </c>
      <c r="BV138" s="2">
        <v>3</v>
      </c>
      <c r="BW138" s="2">
        <v>0</v>
      </c>
      <c r="BX138" s="40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L138" s="38"/>
    </row>
    <row r="139" spans="1:162" x14ac:dyDescent="0.15">
      <c r="A139" s="32">
        <f t="shared" si="14"/>
        <v>0</v>
      </c>
      <c r="B139" s="33">
        <f t="array" ref="B139">MODE(IF(Q139:AAN139&lt;&gt;0,Q139:AAN139))</f>
        <v>8</v>
      </c>
      <c r="C139" s="29">
        <f t="shared" si="15"/>
        <v>3.8260869565217392</v>
      </c>
      <c r="D139" s="30">
        <f t="shared" si="16"/>
        <v>6.7692307692307692</v>
      </c>
      <c r="E139" s="64">
        <f t="shared" si="13"/>
        <v>10</v>
      </c>
      <c r="F139" s="64">
        <f t="shared" si="17"/>
        <v>0</v>
      </c>
      <c r="G139" s="64">
        <f t="shared" si="17"/>
        <v>2</v>
      </c>
      <c r="H139" s="64">
        <f t="shared" si="17"/>
        <v>0</v>
      </c>
      <c r="I139" s="64">
        <f t="shared" si="17"/>
        <v>0</v>
      </c>
      <c r="J139" s="64">
        <f t="shared" si="17"/>
        <v>0</v>
      </c>
      <c r="K139" s="64">
        <f t="shared" si="17"/>
        <v>0</v>
      </c>
      <c r="L139" s="64">
        <f t="shared" si="17"/>
        <v>4</v>
      </c>
      <c r="M139" s="64">
        <f t="shared" si="17"/>
        <v>7</v>
      </c>
      <c r="N139" s="64">
        <f t="shared" si="17"/>
        <v>0</v>
      </c>
      <c r="O139" s="64">
        <f t="shared" si="17"/>
        <v>0</v>
      </c>
      <c r="P139" s="24">
        <f>'RETROSPECTIVE Data collection'!A139</f>
        <v>138</v>
      </c>
      <c r="Q139" s="40">
        <v>0</v>
      </c>
      <c r="R139" s="2">
        <v>7</v>
      </c>
      <c r="S139" s="2">
        <v>0</v>
      </c>
      <c r="T139" s="2">
        <v>0</v>
      </c>
      <c r="U139" s="2">
        <v>7</v>
      </c>
      <c r="V139" s="2">
        <v>0</v>
      </c>
      <c r="W139" s="2">
        <v>0</v>
      </c>
      <c r="X139" s="2">
        <v>8</v>
      </c>
      <c r="Y139" s="40">
        <v>8</v>
      </c>
      <c r="Z139" s="2">
        <v>0</v>
      </c>
      <c r="AA139" s="2">
        <v>8</v>
      </c>
      <c r="AB139" s="2">
        <v>2</v>
      </c>
      <c r="AC139" s="2">
        <v>8</v>
      </c>
      <c r="AD139" s="2">
        <v>2</v>
      </c>
      <c r="AE139" s="2">
        <v>8</v>
      </c>
      <c r="AF139" s="40">
        <v>7</v>
      </c>
      <c r="AG139" s="2">
        <v>0</v>
      </c>
      <c r="AH139" s="2">
        <v>7</v>
      </c>
      <c r="AI139" s="2">
        <v>0</v>
      </c>
      <c r="AJ139" s="2">
        <v>8</v>
      </c>
      <c r="AK139" s="40">
        <v>0</v>
      </c>
      <c r="AL139" s="2">
        <v>0</v>
      </c>
      <c r="AM139" s="2">
        <v>8</v>
      </c>
    </row>
    <row r="140" spans="1:162" x14ac:dyDescent="0.15">
      <c r="A140" s="32">
        <f t="shared" si="14"/>
        <v>6</v>
      </c>
      <c r="B140" s="33">
        <f t="array" ref="B140">MODE(IF(Q140:AAN140&lt;&gt;0,Q140:AAN140))</f>
        <v>6</v>
      </c>
      <c r="C140" s="29">
        <f t="shared" si="15"/>
        <v>5.0342465753424657</v>
      </c>
      <c r="D140" s="30">
        <f t="shared" si="16"/>
        <v>5.5681818181818183</v>
      </c>
      <c r="E140" s="64">
        <f t="shared" si="13"/>
        <v>14</v>
      </c>
      <c r="F140" s="64">
        <f t="shared" si="17"/>
        <v>0</v>
      </c>
      <c r="G140" s="64">
        <f t="shared" si="17"/>
        <v>8</v>
      </c>
      <c r="H140" s="64">
        <f t="shared" si="17"/>
        <v>20</v>
      </c>
      <c r="I140" s="64">
        <f t="shared" si="17"/>
        <v>13</v>
      </c>
      <c r="J140" s="64">
        <f t="shared" si="17"/>
        <v>17</v>
      </c>
      <c r="K140" s="64">
        <f t="shared" si="17"/>
        <v>29</v>
      </c>
      <c r="L140" s="64">
        <f t="shared" si="17"/>
        <v>16</v>
      </c>
      <c r="M140" s="64">
        <f t="shared" si="17"/>
        <v>26</v>
      </c>
      <c r="N140" s="64">
        <f t="shared" si="17"/>
        <v>2</v>
      </c>
      <c r="O140" s="64">
        <f t="shared" si="17"/>
        <v>1</v>
      </c>
      <c r="P140" s="24">
        <f>'RETROSPECTIVE Data collection'!A140</f>
        <v>139</v>
      </c>
      <c r="Q140" s="40">
        <v>9</v>
      </c>
      <c r="R140" s="2">
        <v>5</v>
      </c>
      <c r="S140" s="2">
        <v>6</v>
      </c>
      <c r="T140" s="2">
        <v>0</v>
      </c>
      <c r="U140" s="2">
        <v>8</v>
      </c>
      <c r="V140" s="2">
        <v>4</v>
      </c>
      <c r="W140" s="2">
        <v>8</v>
      </c>
      <c r="X140" s="2">
        <v>4</v>
      </c>
      <c r="Y140" s="2">
        <v>6</v>
      </c>
      <c r="Z140" s="2">
        <v>0</v>
      </c>
      <c r="AA140" s="2">
        <v>8</v>
      </c>
      <c r="AB140" s="2">
        <v>0</v>
      </c>
      <c r="AC140" s="2">
        <v>4</v>
      </c>
      <c r="AD140" s="40">
        <v>6</v>
      </c>
      <c r="AE140" s="2">
        <v>10</v>
      </c>
      <c r="AF140" s="2">
        <v>8</v>
      </c>
      <c r="AG140" s="2">
        <v>8</v>
      </c>
      <c r="AH140" s="2">
        <v>6</v>
      </c>
      <c r="AI140" s="2">
        <v>6</v>
      </c>
      <c r="AJ140" s="2">
        <v>4</v>
      </c>
      <c r="AK140" s="2">
        <v>7</v>
      </c>
      <c r="AL140" s="40">
        <v>0</v>
      </c>
      <c r="AM140" s="2">
        <v>8</v>
      </c>
      <c r="AN140" s="2">
        <v>8</v>
      </c>
      <c r="AO140" s="2">
        <v>5</v>
      </c>
      <c r="AP140" s="2">
        <v>5</v>
      </c>
      <c r="AQ140" s="2">
        <v>5</v>
      </c>
      <c r="AR140" s="2">
        <v>5</v>
      </c>
      <c r="AS140" s="2">
        <v>5</v>
      </c>
      <c r="AT140" s="2">
        <v>5</v>
      </c>
      <c r="AU140" s="2">
        <v>7</v>
      </c>
      <c r="AV140" s="2">
        <v>6</v>
      </c>
      <c r="AW140" s="40">
        <v>8</v>
      </c>
      <c r="AX140" s="2">
        <v>6</v>
      </c>
      <c r="AY140" s="2">
        <v>4</v>
      </c>
      <c r="AZ140" s="2">
        <v>4</v>
      </c>
      <c r="BA140" s="2">
        <v>3</v>
      </c>
      <c r="BB140" s="2">
        <v>8</v>
      </c>
      <c r="BC140" s="2">
        <v>7</v>
      </c>
      <c r="BD140" s="2">
        <v>3</v>
      </c>
      <c r="BE140" s="2">
        <v>8</v>
      </c>
      <c r="BF140" s="2">
        <v>3</v>
      </c>
      <c r="BG140" s="2">
        <v>8</v>
      </c>
      <c r="BH140" s="2">
        <v>3</v>
      </c>
      <c r="BI140" s="2">
        <v>6</v>
      </c>
      <c r="BJ140" s="40">
        <v>5</v>
      </c>
      <c r="BK140" s="2">
        <v>6</v>
      </c>
      <c r="BL140" s="40">
        <v>6</v>
      </c>
      <c r="BM140" s="2">
        <v>8</v>
      </c>
      <c r="BN140" s="2">
        <v>6</v>
      </c>
      <c r="BO140" s="2">
        <v>8</v>
      </c>
      <c r="BP140" s="2">
        <v>8</v>
      </c>
      <c r="BQ140" s="2">
        <v>8</v>
      </c>
      <c r="BR140" s="2">
        <v>5</v>
      </c>
      <c r="BS140" s="2">
        <v>5</v>
      </c>
      <c r="BT140" s="2">
        <v>6</v>
      </c>
      <c r="BU140" s="40">
        <v>2</v>
      </c>
      <c r="BV140" s="2">
        <v>6</v>
      </c>
      <c r="BW140" s="2">
        <v>2</v>
      </c>
      <c r="BX140" s="2">
        <v>2</v>
      </c>
      <c r="BY140" s="2">
        <v>6</v>
      </c>
      <c r="BZ140" s="2">
        <v>2</v>
      </c>
      <c r="CA140" s="2">
        <v>2</v>
      </c>
      <c r="CB140" s="2">
        <v>8</v>
      </c>
      <c r="CC140" s="40">
        <v>7</v>
      </c>
      <c r="CD140" s="2">
        <v>7</v>
      </c>
      <c r="CE140" s="2">
        <v>8</v>
      </c>
      <c r="CF140" s="2">
        <v>3</v>
      </c>
      <c r="CG140" s="2">
        <v>8</v>
      </c>
      <c r="CH140" s="2">
        <v>8</v>
      </c>
      <c r="CI140" s="2">
        <v>3</v>
      </c>
      <c r="CJ140" s="2">
        <v>8</v>
      </c>
      <c r="CK140" s="2">
        <v>4</v>
      </c>
      <c r="CL140" s="2">
        <v>8</v>
      </c>
      <c r="CM140" s="2">
        <v>3</v>
      </c>
      <c r="CN140" s="40">
        <v>6</v>
      </c>
      <c r="CO140" s="2">
        <v>3</v>
      </c>
      <c r="CP140" s="2">
        <v>6</v>
      </c>
      <c r="CQ140" s="2">
        <v>3</v>
      </c>
      <c r="CR140" s="2">
        <v>3</v>
      </c>
      <c r="CS140" s="2">
        <v>7</v>
      </c>
      <c r="CT140" s="2">
        <v>3</v>
      </c>
      <c r="CU140" s="2">
        <v>6</v>
      </c>
      <c r="CV140" s="2">
        <v>3</v>
      </c>
      <c r="CW140" s="2">
        <v>3</v>
      </c>
      <c r="CX140" s="2">
        <v>6</v>
      </c>
      <c r="CY140" s="2">
        <v>6</v>
      </c>
      <c r="CZ140" s="40">
        <v>6</v>
      </c>
      <c r="DA140" s="2">
        <v>7</v>
      </c>
      <c r="DB140" s="2">
        <v>6</v>
      </c>
      <c r="DC140" s="2">
        <v>2</v>
      </c>
      <c r="DD140" s="2">
        <v>2</v>
      </c>
      <c r="DE140" s="2">
        <v>8</v>
      </c>
      <c r="DF140" s="2">
        <v>3</v>
      </c>
      <c r="DG140" s="40">
        <v>0</v>
      </c>
      <c r="DH140" s="2">
        <v>0</v>
      </c>
      <c r="DI140" s="2">
        <v>5</v>
      </c>
      <c r="DJ140" s="2">
        <v>0</v>
      </c>
      <c r="DK140" s="2">
        <v>6</v>
      </c>
      <c r="DL140" s="2">
        <v>0</v>
      </c>
      <c r="DM140" s="2">
        <v>4</v>
      </c>
      <c r="DN140" s="2">
        <v>0</v>
      </c>
      <c r="DO140" s="2">
        <v>5</v>
      </c>
      <c r="DP140" s="2">
        <v>6</v>
      </c>
      <c r="DQ140" s="2">
        <v>0</v>
      </c>
      <c r="DR140" s="40">
        <v>0</v>
      </c>
      <c r="DS140" s="2">
        <v>0</v>
      </c>
      <c r="DT140" s="2">
        <v>7</v>
      </c>
      <c r="DU140" s="2">
        <v>5</v>
      </c>
      <c r="DV140" s="2">
        <v>8</v>
      </c>
      <c r="DW140" s="2">
        <v>3</v>
      </c>
      <c r="DX140" s="2">
        <v>7</v>
      </c>
      <c r="DY140" s="2">
        <v>3</v>
      </c>
      <c r="DZ140" s="2">
        <v>5</v>
      </c>
      <c r="EA140" s="2">
        <v>6</v>
      </c>
      <c r="EB140" s="2">
        <v>4</v>
      </c>
      <c r="EC140" s="2">
        <v>6</v>
      </c>
      <c r="ED140" s="40">
        <v>5</v>
      </c>
      <c r="EE140" s="2">
        <v>8</v>
      </c>
      <c r="EF140" s="2">
        <v>8</v>
      </c>
      <c r="EG140" s="2">
        <v>6</v>
      </c>
      <c r="EH140" s="2">
        <v>2</v>
      </c>
      <c r="EI140" s="2">
        <v>9</v>
      </c>
      <c r="EJ140" s="2">
        <v>0</v>
      </c>
      <c r="EK140" s="2">
        <v>7</v>
      </c>
      <c r="EL140" s="2">
        <v>0</v>
      </c>
      <c r="EM140" s="2">
        <v>6</v>
      </c>
      <c r="EN140" s="2">
        <v>5</v>
      </c>
      <c r="EO140" s="2">
        <v>7</v>
      </c>
      <c r="EP140" s="2">
        <v>4</v>
      </c>
      <c r="EQ140" s="2">
        <v>6</v>
      </c>
      <c r="ER140" s="40">
        <v>6</v>
      </c>
      <c r="ES140" s="2">
        <v>7</v>
      </c>
      <c r="ET140" s="2">
        <v>4</v>
      </c>
      <c r="EU140" s="2">
        <v>5</v>
      </c>
      <c r="EV140" s="2">
        <v>3</v>
      </c>
      <c r="EW140" s="2">
        <v>7</v>
      </c>
      <c r="EX140" s="2">
        <v>3</v>
      </c>
      <c r="EY140" s="2">
        <v>7</v>
      </c>
      <c r="EZ140" s="2">
        <v>4</v>
      </c>
      <c r="FA140" s="2">
        <v>3</v>
      </c>
      <c r="FB140" s="2">
        <v>7</v>
      </c>
      <c r="FC140" s="2">
        <v>3</v>
      </c>
      <c r="FD140" s="2">
        <v>8</v>
      </c>
      <c r="FE140" s="2">
        <v>4</v>
      </c>
      <c r="FF140" s="2">
        <v>7</v>
      </c>
    </row>
    <row r="141" spans="1:162" x14ac:dyDescent="0.15">
      <c r="A141" s="32">
        <f t="shared" si="14"/>
        <v>3</v>
      </c>
      <c r="B141" s="33">
        <f t="array" ref="B141">MODE(IF(Q141:AAN141&lt;&gt;0,Q141:AAN141))</f>
        <v>3</v>
      </c>
      <c r="C141" s="29">
        <f t="shared" si="15"/>
        <v>4.2638888888888893</v>
      </c>
      <c r="D141" s="30">
        <f t="shared" si="16"/>
        <v>5.4821428571428568</v>
      </c>
      <c r="E141" s="64">
        <f t="shared" si="13"/>
        <v>16</v>
      </c>
      <c r="F141" s="64">
        <f t="shared" si="17"/>
        <v>0</v>
      </c>
      <c r="G141" s="64">
        <f t="shared" si="17"/>
        <v>2</v>
      </c>
      <c r="H141" s="64">
        <f t="shared" si="17"/>
        <v>19</v>
      </c>
      <c r="I141" s="64">
        <f t="shared" si="17"/>
        <v>4</v>
      </c>
      <c r="J141" s="64">
        <f t="shared" si="17"/>
        <v>1</v>
      </c>
      <c r="K141" s="64">
        <f t="shared" si="17"/>
        <v>0</v>
      </c>
      <c r="L141" s="64">
        <f t="shared" si="17"/>
        <v>15</v>
      </c>
      <c r="M141" s="64">
        <f t="shared" si="17"/>
        <v>15</v>
      </c>
      <c r="N141" s="64">
        <f t="shared" si="17"/>
        <v>0</v>
      </c>
      <c r="O141" s="64">
        <f t="shared" si="17"/>
        <v>0</v>
      </c>
      <c r="P141" s="24">
        <f>'RETROSPECTIVE Data collection'!A141</f>
        <v>140</v>
      </c>
      <c r="Q141" s="40">
        <v>8</v>
      </c>
      <c r="R141" s="2">
        <v>4</v>
      </c>
      <c r="S141" s="2">
        <v>7</v>
      </c>
      <c r="T141" s="2">
        <v>3</v>
      </c>
      <c r="U141" s="2">
        <v>7</v>
      </c>
      <c r="V141" s="2">
        <v>5</v>
      </c>
      <c r="W141" s="2">
        <v>8</v>
      </c>
      <c r="X141" s="2">
        <v>7</v>
      </c>
      <c r="Y141" s="2">
        <v>3</v>
      </c>
      <c r="Z141" s="40">
        <v>8</v>
      </c>
      <c r="AA141" s="2">
        <v>3</v>
      </c>
      <c r="AB141" s="2">
        <v>3</v>
      </c>
      <c r="AC141" s="2">
        <v>8</v>
      </c>
      <c r="AD141" s="2">
        <v>4</v>
      </c>
      <c r="AE141" s="2">
        <v>8</v>
      </c>
      <c r="AF141" s="2">
        <v>4</v>
      </c>
      <c r="AG141" s="2">
        <v>7</v>
      </c>
      <c r="AH141" s="2">
        <v>4</v>
      </c>
      <c r="AI141" s="2">
        <v>7</v>
      </c>
      <c r="AJ141" s="2">
        <v>3</v>
      </c>
      <c r="AK141" s="40">
        <v>0</v>
      </c>
      <c r="AL141" s="2">
        <v>0</v>
      </c>
      <c r="AM141" s="2">
        <v>7</v>
      </c>
      <c r="AN141" s="2">
        <v>3</v>
      </c>
      <c r="AO141" s="40">
        <v>7</v>
      </c>
      <c r="AP141" s="2">
        <v>3</v>
      </c>
      <c r="AQ141" s="2">
        <v>7</v>
      </c>
      <c r="AR141" s="2">
        <v>7</v>
      </c>
      <c r="AS141" s="2">
        <v>7</v>
      </c>
      <c r="AT141" s="2">
        <v>7</v>
      </c>
      <c r="AU141" s="2">
        <v>0</v>
      </c>
      <c r="AV141" s="2">
        <v>7</v>
      </c>
      <c r="AW141" s="2">
        <v>3</v>
      </c>
      <c r="AX141" s="40">
        <v>0</v>
      </c>
      <c r="AY141" s="2">
        <v>0</v>
      </c>
      <c r="AZ141" s="2">
        <v>7</v>
      </c>
      <c r="BA141" s="2">
        <v>3</v>
      </c>
      <c r="BB141" s="2">
        <v>7</v>
      </c>
      <c r="BC141" s="2">
        <v>3</v>
      </c>
      <c r="BD141" s="2">
        <v>8</v>
      </c>
      <c r="BE141" s="2">
        <v>3</v>
      </c>
      <c r="BF141" s="2">
        <v>8</v>
      </c>
      <c r="BG141" s="2">
        <v>3</v>
      </c>
      <c r="BH141" s="40">
        <v>8</v>
      </c>
      <c r="BI141" s="2">
        <v>3</v>
      </c>
      <c r="BJ141" s="2">
        <v>8</v>
      </c>
      <c r="BK141" s="2">
        <v>3</v>
      </c>
      <c r="BL141" s="2">
        <v>0</v>
      </c>
      <c r="BM141" s="2">
        <v>0</v>
      </c>
      <c r="BN141" s="2">
        <v>7</v>
      </c>
      <c r="BO141" s="2">
        <v>3</v>
      </c>
      <c r="BP141" s="2">
        <v>3</v>
      </c>
      <c r="BQ141" s="40">
        <v>8</v>
      </c>
      <c r="BR141" s="2">
        <v>3</v>
      </c>
      <c r="BS141" s="2">
        <v>8</v>
      </c>
      <c r="BT141" s="2">
        <v>3</v>
      </c>
      <c r="BU141" s="2">
        <v>3</v>
      </c>
      <c r="BV141" s="2">
        <v>8</v>
      </c>
      <c r="BW141" s="2">
        <v>0</v>
      </c>
      <c r="BX141" s="2">
        <v>0</v>
      </c>
      <c r="BY141" s="40">
        <v>0</v>
      </c>
      <c r="BZ141" s="2">
        <v>8</v>
      </c>
      <c r="CA141" s="2">
        <v>0</v>
      </c>
      <c r="CB141" s="2">
        <v>0</v>
      </c>
      <c r="CC141" s="2">
        <v>0</v>
      </c>
      <c r="CD141" s="2">
        <v>0</v>
      </c>
      <c r="CE141" s="2">
        <v>8</v>
      </c>
      <c r="CF141" s="2">
        <v>2</v>
      </c>
      <c r="CG141" s="2">
        <v>2</v>
      </c>
      <c r="CH141" s="2">
        <v>8</v>
      </c>
      <c r="CI141" s="2">
        <v>0</v>
      </c>
      <c r="CJ141" s="2">
        <v>0</v>
      </c>
    </row>
    <row r="142" spans="1:162" x14ac:dyDescent="0.15">
      <c r="A142" s="32">
        <f t="shared" si="14"/>
        <v>0</v>
      </c>
      <c r="B142" s="33">
        <f t="array" ref="B142">MODE(IF(Q142:AAN142&lt;&gt;0,Q142:AAN142))</f>
        <v>8</v>
      </c>
      <c r="C142" s="29">
        <f t="shared" si="15"/>
        <v>3.09375</v>
      </c>
      <c r="D142" s="30">
        <f t="shared" si="16"/>
        <v>7.615384615384615</v>
      </c>
      <c r="E142" s="64">
        <f t="shared" si="13"/>
        <v>19</v>
      </c>
      <c r="F142" s="64">
        <f t="shared" si="17"/>
        <v>0</v>
      </c>
      <c r="G142" s="64">
        <f t="shared" si="17"/>
        <v>0</v>
      </c>
      <c r="H142" s="64">
        <f t="shared" si="17"/>
        <v>1</v>
      </c>
      <c r="I142" s="64">
        <f t="shared" si="17"/>
        <v>0</v>
      </c>
      <c r="J142" s="64">
        <f t="shared" si="17"/>
        <v>0</v>
      </c>
      <c r="K142" s="64">
        <f t="shared" si="17"/>
        <v>2</v>
      </c>
      <c r="L142" s="64">
        <f t="shared" si="17"/>
        <v>0</v>
      </c>
      <c r="M142" s="64">
        <f t="shared" si="17"/>
        <v>8</v>
      </c>
      <c r="N142" s="64">
        <f t="shared" si="17"/>
        <v>0</v>
      </c>
      <c r="O142" s="64">
        <f t="shared" si="17"/>
        <v>2</v>
      </c>
      <c r="P142" s="24">
        <f>'RETROSPECTIVE Data collection'!A142</f>
        <v>141</v>
      </c>
      <c r="Q142" s="40">
        <v>0</v>
      </c>
      <c r="R142" s="2">
        <v>6</v>
      </c>
      <c r="S142" s="2">
        <v>0</v>
      </c>
      <c r="T142" s="2">
        <v>8</v>
      </c>
      <c r="U142" s="2">
        <v>0</v>
      </c>
      <c r="V142" s="2">
        <v>0</v>
      </c>
      <c r="W142" s="2">
        <v>0</v>
      </c>
      <c r="X142" s="40">
        <v>0</v>
      </c>
      <c r="Y142" s="2">
        <v>0</v>
      </c>
      <c r="Z142" s="2">
        <v>8</v>
      </c>
      <c r="AA142" s="40">
        <v>10</v>
      </c>
      <c r="AB142" s="2">
        <v>0</v>
      </c>
      <c r="AC142" s="40">
        <v>0</v>
      </c>
      <c r="AD142" s="2">
        <v>0</v>
      </c>
      <c r="AE142" s="2">
        <v>8</v>
      </c>
      <c r="AF142" s="2">
        <v>0</v>
      </c>
      <c r="AG142" s="2">
        <v>6</v>
      </c>
      <c r="AH142" s="2">
        <v>0</v>
      </c>
      <c r="AI142" s="2">
        <v>0</v>
      </c>
      <c r="AJ142" s="2">
        <v>0</v>
      </c>
      <c r="AK142" s="40">
        <v>8</v>
      </c>
      <c r="AL142" s="2">
        <v>0</v>
      </c>
      <c r="AM142" s="2">
        <v>0</v>
      </c>
      <c r="AN142" s="2">
        <v>0</v>
      </c>
      <c r="AO142" s="2">
        <v>0</v>
      </c>
      <c r="AP142" s="40">
        <v>0</v>
      </c>
      <c r="AQ142" s="2">
        <v>10</v>
      </c>
      <c r="AR142" s="40">
        <v>8</v>
      </c>
      <c r="AS142" s="2">
        <v>8</v>
      </c>
      <c r="AT142" s="2">
        <v>8</v>
      </c>
      <c r="AU142" s="2">
        <v>8</v>
      </c>
      <c r="AV142" s="2">
        <v>3</v>
      </c>
    </row>
    <row r="143" spans="1:162" x14ac:dyDescent="0.15">
      <c r="A143" s="32">
        <f t="shared" si="14"/>
        <v>0</v>
      </c>
      <c r="B143" s="33">
        <f t="array" ref="B143">MODE(IF(Q143:AAN143&lt;&gt;0,Q143:AAN143))</f>
        <v>4</v>
      </c>
      <c r="C143" s="29">
        <f t="shared" si="15"/>
        <v>1.5625</v>
      </c>
      <c r="D143" s="30">
        <f t="shared" si="16"/>
        <v>4.6875</v>
      </c>
      <c r="E143" s="64">
        <f t="shared" si="13"/>
        <v>32</v>
      </c>
      <c r="F143" s="64">
        <f t="shared" si="17"/>
        <v>2</v>
      </c>
      <c r="G143" s="64">
        <f t="shared" si="17"/>
        <v>2</v>
      </c>
      <c r="H143" s="64">
        <f t="shared" si="17"/>
        <v>0</v>
      </c>
      <c r="I143" s="64">
        <f t="shared" si="17"/>
        <v>4</v>
      </c>
      <c r="J143" s="64">
        <f t="shared" si="17"/>
        <v>0</v>
      </c>
      <c r="K143" s="64">
        <f t="shared" si="17"/>
        <v>4</v>
      </c>
      <c r="L143" s="64">
        <f t="shared" si="17"/>
        <v>3</v>
      </c>
      <c r="M143" s="64">
        <f t="shared" si="17"/>
        <v>1</v>
      </c>
      <c r="N143" s="64">
        <f t="shared" si="17"/>
        <v>0</v>
      </c>
      <c r="O143" s="64">
        <f t="shared" si="17"/>
        <v>0</v>
      </c>
      <c r="P143" s="24">
        <f>'RETROSPECTIVE Data collection'!A143</f>
        <v>142</v>
      </c>
      <c r="Q143" s="40">
        <v>7</v>
      </c>
      <c r="R143" s="2">
        <v>4</v>
      </c>
      <c r="S143" s="2">
        <v>4</v>
      </c>
      <c r="T143" s="2">
        <v>6</v>
      </c>
      <c r="U143" s="2">
        <v>4</v>
      </c>
      <c r="V143" s="2">
        <v>4</v>
      </c>
      <c r="W143" s="40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40">
        <v>0</v>
      </c>
      <c r="AE143" s="2">
        <v>0</v>
      </c>
      <c r="AF143" s="2">
        <v>0</v>
      </c>
      <c r="AG143" s="2">
        <v>7</v>
      </c>
      <c r="AH143" s="2">
        <v>1</v>
      </c>
      <c r="AI143" s="2">
        <v>0</v>
      </c>
      <c r="AJ143" s="2">
        <v>0</v>
      </c>
      <c r="AK143" s="2">
        <v>0</v>
      </c>
      <c r="AL143" s="40">
        <v>0</v>
      </c>
      <c r="AM143" s="2">
        <v>0</v>
      </c>
      <c r="AN143" s="2">
        <v>0</v>
      </c>
      <c r="AO143" s="2">
        <v>2</v>
      </c>
      <c r="AP143" s="2">
        <v>7</v>
      </c>
      <c r="AQ143" s="2">
        <v>2</v>
      </c>
      <c r="AR143" s="2">
        <v>1</v>
      </c>
      <c r="AS143" s="2">
        <v>0</v>
      </c>
      <c r="AT143" s="40">
        <v>0</v>
      </c>
      <c r="AU143" s="2">
        <v>0</v>
      </c>
      <c r="AV143" s="2">
        <v>0</v>
      </c>
      <c r="AW143" s="2">
        <v>0</v>
      </c>
      <c r="AX143" s="2">
        <v>0</v>
      </c>
      <c r="AY143" s="40">
        <v>0</v>
      </c>
      <c r="AZ143" s="2">
        <v>0</v>
      </c>
      <c r="BA143" s="2">
        <v>0</v>
      </c>
      <c r="BB143" s="2">
        <v>0</v>
      </c>
      <c r="BC143" s="2">
        <v>8</v>
      </c>
      <c r="BD143" s="2">
        <v>0</v>
      </c>
      <c r="BE143" s="2">
        <v>0</v>
      </c>
      <c r="BF143" s="40">
        <v>0</v>
      </c>
      <c r="BG143" s="2">
        <v>0</v>
      </c>
      <c r="BH143" s="2">
        <v>6</v>
      </c>
      <c r="BI143" s="2">
        <v>6</v>
      </c>
      <c r="BJ143" s="2">
        <v>0</v>
      </c>
      <c r="BK143" s="40">
        <v>0</v>
      </c>
      <c r="BL143" s="2">
        <v>6</v>
      </c>
    </row>
    <row r="144" spans="1:162" x14ac:dyDescent="0.15">
      <c r="A144" s="32">
        <f t="shared" si="14"/>
        <v>0</v>
      </c>
      <c r="B144" s="33">
        <f t="array" ref="B144">MODE(IF(Q144:AAN144&lt;&gt;0,Q144:AAN144))</f>
        <v>7</v>
      </c>
      <c r="C144" s="29">
        <f t="shared" si="15"/>
        <v>0.5957446808510638</v>
      </c>
      <c r="D144" s="30">
        <f t="shared" si="16"/>
        <v>4.666666666666667</v>
      </c>
      <c r="E144" s="64">
        <f t="shared" si="13"/>
        <v>82</v>
      </c>
      <c r="F144" s="64">
        <f t="shared" si="17"/>
        <v>1</v>
      </c>
      <c r="G144" s="64">
        <f t="shared" si="17"/>
        <v>4</v>
      </c>
      <c r="H144" s="64">
        <f t="shared" si="17"/>
        <v>0</v>
      </c>
      <c r="I144" s="64">
        <f t="shared" si="17"/>
        <v>0</v>
      </c>
      <c r="J144" s="64">
        <f t="shared" si="17"/>
        <v>0</v>
      </c>
      <c r="K144" s="64">
        <f t="shared" si="17"/>
        <v>2</v>
      </c>
      <c r="L144" s="64">
        <f t="shared" si="17"/>
        <v>5</v>
      </c>
      <c r="M144" s="64">
        <f t="shared" si="17"/>
        <v>0</v>
      </c>
      <c r="N144" s="64">
        <f t="shared" si="17"/>
        <v>0</v>
      </c>
      <c r="O144" s="64">
        <f t="shared" si="17"/>
        <v>0</v>
      </c>
      <c r="P144" s="24">
        <f>'RETROSPECTIVE Data collection'!A144</f>
        <v>143</v>
      </c>
      <c r="Q144" s="40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6</v>
      </c>
      <c r="X144" s="2">
        <v>0</v>
      </c>
      <c r="Y144" s="40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40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7</v>
      </c>
      <c r="AM144" s="2">
        <v>1</v>
      </c>
      <c r="AN144" s="2">
        <v>0</v>
      </c>
      <c r="AO144" s="2">
        <v>0</v>
      </c>
      <c r="AP144" s="40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7</v>
      </c>
      <c r="AW144" s="2">
        <v>2</v>
      </c>
      <c r="AX144" s="40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7</v>
      </c>
      <c r="BD144" s="2">
        <v>2</v>
      </c>
      <c r="BE144" s="40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7</v>
      </c>
      <c r="BL144" s="2">
        <v>2</v>
      </c>
      <c r="BM144" s="40">
        <v>0</v>
      </c>
      <c r="BN144" s="2">
        <v>0</v>
      </c>
      <c r="BO144" s="2">
        <v>0</v>
      </c>
      <c r="BP144" s="2">
        <v>0</v>
      </c>
      <c r="BQ144" s="2">
        <v>6</v>
      </c>
      <c r="BR144" s="2">
        <v>0</v>
      </c>
      <c r="BS144" s="2">
        <v>0</v>
      </c>
      <c r="BT144" s="40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40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40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40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40">
        <v>0</v>
      </c>
      <c r="CW144" s="2">
        <v>0</v>
      </c>
      <c r="CX144" s="2">
        <v>0</v>
      </c>
      <c r="CY144" s="2">
        <v>0</v>
      </c>
      <c r="CZ144" s="40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7</v>
      </c>
      <c r="DF144" s="2">
        <v>2</v>
      </c>
    </row>
    <row r="145" spans="1:134" x14ac:dyDescent="0.15">
      <c r="A145" s="32">
        <f t="shared" si="14"/>
        <v>0</v>
      </c>
      <c r="B145" s="33">
        <f t="array" ref="B145">MODE(IF(Q145:AAN145&lt;&gt;0,Q145:AAN145))</f>
        <v>7</v>
      </c>
      <c r="C145" s="29">
        <f t="shared" si="15"/>
        <v>0.69047619047619047</v>
      </c>
      <c r="D145" s="30">
        <f t="shared" si="16"/>
        <v>5.8</v>
      </c>
      <c r="E145" s="64">
        <f t="shared" si="13"/>
        <v>74</v>
      </c>
      <c r="F145" s="64">
        <f t="shared" si="17"/>
        <v>0</v>
      </c>
      <c r="G145" s="64">
        <f t="shared" si="17"/>
        <v>0</v>
      </c>
      <c r="H145" s="64">
        <f t="shared" si="17"/>
        <v>3</v>
      </c>
      <c r="I145" s="64">
        <f t="shared" si="17"/>
        <v>0</v>
      </c>
      <c r="J145" s="64">
        <f t="shared" si="17"/>
        <v>0</v>
      </c>
      <c r="K145" s="64">
        <f t="shared" si="17"/>
        <v>1</v>
      </c>
      <c r="L145" s="64">
        <f t="shared" si="17"/>
        <v>5</v>
      </c>
      <c r="M145" s="64">
        <f t="shared" si="17"/>
        <v>1</v>
      </c>
      <c r="N145" s="64">
        <f t="shared" si="17"/>
        <v>0</v>
      </c>
      <c r="O145" s="64">
        <f t="shared" si="17"/>
        <v>0</v>
      </c>
      <c r="P145" s="24">
        <f>'RETROSPECTIVE Data collection'!A145</f>
        <v>144</v>
      </c>
      <c r="Q145" s="40">
        <v>0</v>
      </c>
      <c r="R145" s="2">
        <v>0</v>
      </c>
      <c r="S145" s="2">
        <v>0</v>
      </c>
      <c r="T145" s="2">
        <v>0</v>
      </c>
      <c r="U145" s="40">
        <v>0</v>
      </c>
      <c r="V145" s="2">
        <v>0</v>
      </c>
      <c r="W145" s="2">
        <v>0</v>
      </c>
      <c r="X145" s="2">
        <v>0</v>
      </c>
      <c r="Y145" s="40">
        <v>0</v>
      </c>
      <c r="Z145" s="2">
        <v>0</v>
      </c>
      <c r="AA145" s="2">
        <v>0</v>
      </c>
      <c r="AB145" s="2">
        <v>0</v>
      </c>
      <c r="AC145" s="2">
        <v>7</v>
      </c>
      <c r="AD145" s="2">
        <v>0</v>
      </c>
      <c r="AE145" s="40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40">
        <v>7</v>
      </c>
      <c r="AM145" s="2">
        <v>3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7</v>
      </c>
      <c r="AU145" s="2">
        <v>3</v>
      </c>
      <c r="AV145" s="40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40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7</v>
      </c>
      <c r="BI145" s="2">
        <v>0</v>
      </c>
      <c r="BJ145" s="40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40">
        <v>6</v>
      </c>
      <c r="BR145" s="2">
        <v>0</v>
      </c>
      <c r="BS145" s="2">
        <v>0</v>
      </c>
      <c r="BT145" s="2">
        <v>0</v>
      </c>
      <c r="BU145" s="2">
        <v>0</v>
      </c>
      <c r="BV145" s="2">
        <v>8</v>
      </c>
      <c r="BW145" s="2">
        <v>3</v>
      </c>
      <c r="BX145" s="2">
        <v>0</v>
      </c>
      <c r="BY145" s="2">
        <v>0</v>
      </c>
      <c r="BZ145" s="40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7</v>
      </c>
      <c r="CH145" s="2">
        <v>0</v>
      </c>
      <c r="CI145" s="2">
        <v>0</v>
      </c>
      <c r="CJ145" s="2">
        <v>0</v>
      </c>
      <c r="CK145" s="40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40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</row>
    <row r="146" spans="1:134" x14ac:dyDescent="0.15">
      <c r="A146" s="32">
        <f t="shared" si="14"/>
        <v>0</v>
      </c>
      <c r="B146" s="33">
        <f t="array" ref="B146">MODE(IF(Q146:AAN146&lt;&gt;0,Q146:AAN146))</f>
        <v>8</v>
      </c>
      <c r="C146" s="29">
        <f t="shared" si="15"/>
        <v>1.9391304347826086</v>
      </c>
      <c r="D146" s="30">
        <f t="shared" si="16"/>
        <v>6.1944444444444446</v>
      </c>
      <c r="E146" s="64">
        <f t="shared" si="13"/>
        <v>79</v>
      </c>
      <c r="F146" s="64">
        <f t="shared" si="17"/>
        <v>0</v>
      </c>
      <c r="G146" s="64">
        <f t="shared" si="17"/>
        <v>4</v>
      </c>
      <c r="H146" s="64">
        <f t="shared" si="17"/>
        <v>2</v>
      </c>
      <c r="I146" s="64">
        <f t="shared" si="17"/>
        <v>1</v>
      </c>
      <c r="J146" s="64">
        <f t="shared" si="17"/>
        <v>6</v>
      </c>
      <c r="K146" s="64">
        <f t="shared" si="17"/>
        <v>4</v>
      </c>
      <c r="L146" s="64">
        <f t="shared" si="17"/>
        <v>7</v>
      </c>
      <c r="M146" s="64">
        <f t="shared" si="17"/>
        <v>7</v>
      </c>
      <c r="N146" s="64">
        <f t="shared" si="17"/>
        <v>4</v>
      </c>
      <c r="O146" s="64">
        <f t="shared" si="17"/>
        <v>1</v>
      </c>
      <c r="P146" s="24">
        <f>'RETROSPECTIVE Data collection'!A146</f>
        <v>145</v>
      </c>
      <c r="Q146" s="40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40">
        <v>0</v>
      </c>
      <c r="X146" s="2">
        <v>9</v>
      </c>
      <c r="Y146" s="2">
        <v>0</v>
      </c>
      <c r="Z146" s="2">
        <v>3</v>
      </c>
      <c r="AA146" s="2">
        <v>0</v>
      </c>
      <c r="AB146" s="2">
        <v>0</v>
      </c>
      <c r="AC146" s="40">
        <v>0</v>
      </c>
      <c r="AD146" s="2">
        <v>0</v>
      </c>
      <c r="AE146" s="2">
        <v>0</v>
      </c>
      <c r="AF146" s="2">
        <v>2</v>
      </c>
      <c r="AG146" s="40">
        <v>0</v>
      </c>
      <c r="AH146" s="2">
        <v>0</v>
      </c>
      <c r="AI146" s="2">
        <v>8</v>
      </c>
      <c r="AJ146" s="2">
        <v>0</v>
      </c>
      <c r="AK146" s="2">
        <v>0</v>
      </c>
      <c r="AL146" s="2">
        <v>8</v>
      </c>
      <c r="AM146" s="2">
        <v>0</v>
      </c>
      <c r="AN146" s="2">
        <v>0</v>
      </c>
      <c r="AO146" s="2">
        <v>0</v>
      </c>
      <c r="AP146" s="40">
        <v>0</v>
      </c>
      <c r="AQ146" s="2">
        <v>0</v>
      </c>
      <c r="AR146" s="2">
        <v>4</v>
      </c>
      <c r="AS146" s="2">
        <v>7</v>
      </c>
      <c r="AT146" s="2">
        <v>0</v>
      </c>
      <c r="AU146" s="2">
        <v>0</v>
      </c>
      <c r="AV146" s="40">
        <v>8</v>
      </c>
      <c r="AW146" s="2">
        <v>0</v>
      </c>
      <c r="AX146" s="2">
        <v>0</v>
      </c>
      <c r="AY146" s="2">
        <v>0</v>
      </c>
      <c r="AZ146" s="2">
        <v>0</v>
      </c>
      <c r="BA146" s="40">
        <v>0</v>
      </c>
      <c r="BB146" s="2">
        <v>0</v>
      </c>
      <c r="BC146" s="2">
        <v>0</v>
      </c>
      <c r="BD146" s="2">
        <v>0</v>
      </c>
      <c r="BE146" s="2">
        <v>0</v>
      </c>
      <c r="BF146" s="40">
        <v>0</v>
      </c>
      <c r="BG146" s="2">
        <v>0</v>
      </c>
      <c r="BH146" s="2">
        <v>0</v>
      </c>
      <c r="BI146" s="40">
        <v>0</v>
      </c>
      <c r="BJ146" s="2">
        <v>0</v>
      </c>
      <c r="BK146" s="2">
        <v>0</v>
      </c>
      <c r="BL146" s="40">
        <v>8</v>
      </c>
      <c r="BM146" s="2">
        <v>0</v>
      </c>
      <c r="BN146" s="2">
        <v>0</v>
      </c>
      <c r="BO146" s="2">
        <v>0</v>
      </c>
      <c r="BP146" s="40">
        <v>0</v>
      </c>
      <c r="BQ146" s="2">
        <v>0</v>
      </c>
      <c r="BR146" s="2">
        <v>0</v>
      </c>
      <c r="BS146" s="2">
        <v>2</v>
      </c>
      <c r="BT146" s="2">
        <v>0</v>
      </c>
      <c r="BU146" s="2">
        <v>0</v>
      </c>
      <c r="BV146" s="2">
        <v>0</v>
      </c>
      <c r="BW146" s="40">
        <v>7</v>
      </c>
      <c r="BX146" s="2">
        <v>5</v>
      </c>
      <c r="BY146" s="2">
        <v>2</v>
      </c>
      <c r="BZ146" s="40">
        <v>5</v>
      </c>
      <c r="CA146" s="2">
        <v>0</v>
      </c>
      <c r="CB146" s="2">
        <v>8</v>
      </c>
      <c r="CC146" s="2">
        <v>3</v>
      </c>
      <c r="CD146" s="48"/>
      <c r="CE146" s="40">
        <v>0</v>
      </c>
      <c r="CF146" s="2">
        <v>0</v>
      </c>
      <c r="CG146" s="2">
        <v>0</v>
      </c>
      <c r="CH146" s="2">
        <v>10</v>
      </c>
      <c r="CI146" s="2">
        <v>0</v>
      </c>
      <c r="CJ146" s="2">
        <v>0</v>
      </c>
      <c r="CK146" s="40">
        <v>0</v>
      </c>
      <c r="CL146" s="2">
        <v>9</v>
      </c>
      <c r="CM146" s="2">
        <v>5</v>
      </c>
      <c r="CN146" s="2">
        <v>8</v>
      </c>
      <c r="CO146" s="2">
        <v>5</v>
      </c>
      <c r="CP146" s="2">
        <v>7</v>
      </c>
      <c r="CQ146" s="40">
        <v>9</v>
      </c>
      <c r="CR146" s="2">
        <v>9</v>
      </c>
      <c r="CS146" s="2">
        <v>7</v>
      </c>
      <c r="CT146" s="2">
        <v>7</v>
      </c>
      <c r="CU146" s="40">
        <v>5</v>
      </c>
      <c r="CV146" s="2">
        <v>0</v>
      </c>
      <c r="CW146" s="2">
        <v>0</v>
      </c>
      <c r="CX146" s="2">
        <v>0</v>
      </c>
      <c r="CY146" s="2">
        <v>6</v>
      </c>
      <c r="CZ146" s="2">
        <v>5</v>
      </c>
      <c r="DA146" s="40">
        <v>0</v>
      </c>
      <c r="DB146" s="2">
        <v>6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7</v>
      </c>
      <c r="DI146" s="2">
        <v>2</v>
      </c>
      <c r="DJ146" s="40">
        <v>0</v>
      </c>
      <c r="DK146" s="2">
        <v>8</v>
      </c>
      <c r="DL146" s="2">
        <v>6</v>
      </c>
      <c r="DM146" s="2">
        <v>6</v>
      </c>
      <c r="DN146" s="2">
        <v>0</v>
      </c>
      <c r="DO146" s="2">
        <v>0</v>
      </c>
      <c r="DP146" s="40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40">
        <v>0</v>
      </c>
      <c r="DX146" s="2">
        <v>7</v>
      </c>
      <c r="DY146" s="2">
        <v>0</v>
      </c>
      <c r="DZ146" s="2">
        <v>0</v>
      </c>
      <c r="EA146" s="2">
        <v>0</v>
      </c>
      <c r="EB146" s="2">
        <v>0</v>
      </c>
      <c r="EC146" s="38"/>
      <c r="ED146" s="38"/>
    </row>
    <row r="147" spans="1:134" x14ac:dyDescent="0.15">
      <c r="A147" s="32">
        <f t="shared" si="14"/>
        <v>0</v>
      </c>
      <c r="B147" s="33">
        <f t="array" ref="B147">MODE(IF(Q147:AAN147&lt;&gt;0,Q147:AAN147))</f>
        <v>8</v>
      </c>
      <c r="C147" s="29">
        <f t="shared" si="15"/>
        <v>3.9649122807017543</v>
      </c>
      <c r="D147" s="30">
        <f t="shared" si="16"/>
        <v>6.4571428571428573</v>
      </c>
      <c r="E147" s="64">
        <f t="shared" si="13"/>
        <v>22</v>
      </c>
      <c r="F147" s="64">
        <f t="shared" si="17"/>
        <v>0</v>
      </c>
      <c r="G147" s="64">
        <f t="shared" si="17"/>
        <v>0</v>
      </c>
      <c r="H147" s="64">
        <f t="shared" si="17"/>
        <v>0</v>
      </c>
      <c r="I147" s="64">
        <f t="shared" si="17"/>
        <v>9</v>
      </c>
      <c r="J147" s="64">
        <f t="shared" si="17"/>
        <v>4</v>
      </c>
      <c r="K147" s="64">
        <f t="shared" si="17"/>
        <v>0</v>
      </c>
      <c r="L147" s="64">
        <f t="shared" si="17"/>
        <v>8</v>
      </c>
      <c r="M147" s="64">
        <f t="shared" si="17"/>
        <v>12</v>
      </c>
      <c r="N147" s="64">
        <f t="shared" si="17"/>
        <v>2</v>
      </c>
      <c r="O147" s="64">
        <f t="shared" si="17"/>
        <v>0</v>
      </c>
      <c r="P147" s="24">
        <f>'RETROSPECTIVE Data collection'!A147</f>
        <v>146</v>
      </c>
      <c r="Q147" s="40">
        <v>9</v>
      </c>
      <c r="R147" s="40">
        <v>5</v>
      </c>
      <c r="S147" s="2">
        <v>9</v>
      </c>
      <c r="T147" s="2">
        <v>5</v>
      </c>
      <c r="U147" s="2">
        <v>7</v>
      </c>
      <c r="V147" s="2">
        <v>5</v>
      </c>
      <c r="W147" s="2">
        <v>5</v>
      </c>
      <c r="X147" s="2">
        <v>4</v>
      </c>
      <c r="Y147" s="2">
        <v>0</v>
      </c>
      <c r="Z147" s="2">
        <v>8</v>
      </c>
      <c r="AA147" s="40">
        <v>0</v>
      </c>
      <c r="AB147" s="2">
        <v>0</v>
      </c>
      <c r="AC147" s="2">
        <v>7</v>
      </c>
      <c r="AD147" s="2">
        <v>0</v>
      </c>
      <c r="AE147" s="2">
        <v>8</v>
      </c>
      <c r="AF147" s="38">
        <v>4</v>
      </c>
      <c r="AG147" s="2">
        <v>8</v>
      </c>
      <c r="AH147" s="2">
        <v>4</v>
      </c>
      <c r="AI147" s="2">
        <v>4</v>
      </c>
      <c r="AJ147" s="2">
        <v>7</v>
      </c>
      <c r="AK147" s="2">
        <v>4</v>
      </c>
      <c r="AL147" s="2">
        <v>0</v>
      </c>
      <c r="AM147" s="2">
        <v>8</v>
      </c>
      <c r="AN147" s="2">
        <v>0</v>
      </c>
      <c r="AO147" s="40">
        <v>0</v>
      </c>
      <c r="AP147" s="2">
        <v>8</v>
      </c>
      <c r="AQ147" s="2">
        <v>0</v>
      </c>
      <c r="AR147" s="2">
        <v>0</v>
      </c>
      <c r="AS147" s="2">
        <v>7</v>
      </c>
      <c r="AT147" s="2">
        <v>0</v>
      </c>
      <c r="AU147" s="2">
        <v>0</v>
      </c>
      <c r="AV147" s="2">
        <v>7</v>
      </c>
      <c r="AW147" s="2">
        <v>4</v>
      </c>
      <c r="AX147" s="2">
        <v>4</v>
      </c>
      <c r="AY147" s="2">
        <v>7</v>
      </c>
      <c r="AZ147" s="2">
        <v>0</v>
      </c>
      <c r="BA147" s="2">
        <v>8</v>
      </c>
      <c r="BB147" s="40">
        <v>0</v>
      </c>
      <c r="BC147" s="2">
        <v>7</v>
      </c>
      <c r="BD147" s="2">
        <v>0</v>
      </c>
      <c r="BE147" s="2">
        <v>8</v>
      </c>
      <c r="BF147" s="2">
        <v>0</v>
      </c>
      <c r="BG147" s="2">
        <v>0</v>
      </c>
      <c r="BH147" s="2">
        <v>0</v>
      </c>
      <c r="BI147" s="40">
        <v>8</v>
      </c>
      <c r="BJ147" s="2">
        <v>0</v>
      </c>
      <c r="BK147" s="2">
        <v>8</v>
      </c>
      <c r="BL147" s="2">
        <v>4</v>
      </c>
      <c r="BM147" s="2">
        <v>8</v>
      </c>
      <c r="BN147" s="2">
        <v>8</v>
      </c>
      <c r="BO147" s="2">
        <v>0</v>
      </c>
      <c r="BP147" s="2">
        <v>7</v>
      </c>
      <c r="BQ147" s="40">
        <v>0</v>
      </c>
      <c r="BR147" s="2">
        <v>8</v>
      </c>
      <c r="BS147" s="2">
        <v>4</v>
      </c>
      <c r="BT147" s="2">
        <v>0</v>
      </c>
      <c r="BU147" s="2">
        <v>0</v>
      </c>
    </row>
    <row r="148" spans="1:134" x14ac:dyDescent="0.15">
      <c r="A148" s="32">
        <f t="shared" si="14"/>
        <v>8</v>
      </c>
      <c r="B148" s="33">
        <f t="array" ref="B148">MODE(IF(Q148:AAN148&lt;&gt;0,Q148:AAN148))</f>
        <v>8</v>
      </c>
      <c r="C148" s="29">
        <f t="shared" si="15"/>
        <v>4.5999999999999996</v>
      </c>
      <c r="D148" s="30">
        <f t="shared" si="16"/>
        <v>6.4050632911392409</v>
      </c>
      <c r="E148" s="64">
        <f t="shared" si="13"/>
        <v>31</v>
      </c>
      <c r="F148" s="64">
        <f t="shared" si="17"/>
        <v>0</v>
      </c>
      <c r="G148" s="64">
        <f t="shared" si="17"/>
        <v>6</v>
      </c>
      <c r="H148" s="64">
        <f t="shared" si="17"/>
        <v>14</v>
      </c>
      <c r="I148" s="64">
        <f t="shared" si="17"/>
        <v>1</v>
      </c>
      <c r="J148" s="64">
        <f t="shared" si="17"/>
        <v>1</v>
      </c>
      <c r="K148" s="64">
        <f t="shared" si="17"/>
        <v>3</v>
      </c>
      <c r="L148" s="64">
        <f t="shared" si="17"/>
        <v>14</v>
      </c>
      <c r="M148" s="64">
        <f t="shared" si="17"/>
        <v>33</v>
      </c>
      <c r="N148" s="64">
        <f t="shared" si="17"/>
        <v>7</v>
      </c>
      <c r="O148" s="64">
        <f t="shared" si="17"/>
        <v>0</v>
      </c>
      <c r="P148" s="24">
        <f>'RETROSPECTIVE Data collection'!A148</f>
        <v>147</v>
      </c>
      <c r="Q148" s="40">
        <v>0</v>
      </c>
      <c r="R148" s="2">
        <v>0</v>
      </c>
      <c r="S148" s="2">
        <v>8</v>
      </c>
      <c r="T148" s="2">
        <v>3</v>
      </c>
      <c r="U148" s="2">
        <v>7</v>
      </c>
      <c r="V148" s="2">
        <v>3</v>
      </c>
      <c r="W148" s="2">
        <v>0</v>
      </c>
      <c r="X148" s="2">
        <v>7</v>
      </c>
      <c r="Y148" s="2">
        <v>0</v>
      </c>
      <c r="Z148" s="2">
        <v>0</v>
      </c>
      <c r="AA148" s="2">
        <v>0</v>
      </c>
      <c r="AB148" s="2">
        <v>7</v>
      </c>
      <c r="AC148" s="2">
        <v>3</v>
      </c>
      <c r="AD148" s="40">
        <v>0</v>
      </c>
      <c r="AE148" s="2">
        <v>0</v>
      </c>
      <c r="AF148" s="2">
        <v>0</v>
      </c>
      <c r="AG148" s="2">
        <v>0</v>
      </c>
      <c r="AH148" s="2">
        <v>7</v>
      </c>
      <c r="AI148" s="40">
        <v>7</v>
      </c>
      <c r="AJ148" s="2">
        <v>7</v>
      </c>
      <c r="AK148" s="2">
        <v>0</v>
      </c>
      <c r="AL148" s="2">
        <v>9</v>
      </c>
      <c r="AM148" s="2">
        <v>3</v>
      </c>
      <c r="AN148" s="2">
        <v>0</v>
      </c>
      <c r="AO148" s="2">
        <v>8</v>
      </c>
      <c r="AP148" s="2">
        <v>0</v>
      </c>
      <c r="AQ148" s="2">
        <v>0</v>
      </c>
      <c r="AR148" s="2">
        <v>8</v>
      </c>
      <c r="AS148" s="2">
        <v>0</v>
      </c>
      <c r="AT148" s="40">
        <v>0</v>
      </c>
      <c r="AU148" s="2">
        <v>8</v>
      </c>
      <c r="AV148" s="2">
        <v>0</v>
      </c>
      <c r="AW148" s="2">
        <v>8</v>
      </c>
      <c r="AX148" s="2">
        <v>3</v>
      </c>
      <c r="AY148" s="2">
        <v>7</v>
      </c>
      <c r="AZ148" s="2">
        <v>3</v>
      </c>
      <c r="BA148" s="2">
        <v>0</v>
      </c>
      <c r="BB148" s="2">
        <v>8</v>
      </c>
      <c r="BC148" s="40">
        <v>8</v>
      </c>
      <c r="BD148" s="2">
        <v>8</v>
      </c>
      <c r="BE148" s="2">
        <v>3</v>
      </c>
      <c r="BF148" s="2">
        <v>7</v>
      </c>
      <c r="BG148" s="2">
        <v>8</v>
      </c>
      <c r="BH148" s="2">
        <v>0</v>
      </c>
      <c r="BI148" s="40">
        <v>8</v>
      </c>
      <c r="BJ148" s="2">
        <v>0</v>
      </c>
      <c r="BK148" s="2">
        <v>0</v>
      </c>
      <c r="BL148" s="2">
        <v>4</v>
      </c>
      <c r="BM148" s="2">
        <v>9</v>
      </c>
      <c r="BN148" s="40">
        <v>7</v>
      </c>
      <c r="BO148" s="2">
        <v>8</v>
      </c>
      <c r="BP148" s="2">
        <v>8</v>
      </c>
      <c r="BQ148" s="2">
        <v>0</v>
      </c>
      <c r="BR148" s="2">
        <v>7</v>
      </c>
      <c r="BS148" s="2">
        <v>3</v>
      </c>
      <c r="BT148" s="2">
        <v>0</v>
      </c>
      <c r="BU148" s="2">
        <v>7</v>
      </c>
      <c r="BV148" s="2">
        <v>3</v>
      </c>
      <c r="BW148" s="40">
        <v>7</v>
      </c>
      <c r="BX148" s="2">
        <v>3</v>
      </c>
      <c r="BY148" s="2">
        <v>7</v>
      </c>
      <c r="BZ148" s="2">
        <v>6</v>
      </c>
      <c r="CA148" s="2">
        <v>8</v>
      </c>
      <c r="CB148" s="2">
        <v>8</v>
      </c>
      <c r="CC148" s="2">
        <v>2</v>
      </c>
      <c r="CD148" s="40">
        <v>8</v>
      </c>
      <c r="CE148" s="2">
        <v>2</v>
      </c>
      <c r="CF148" s="2">
        <v>2</v>
      </c>
      <c r="CG148" s="2">
        <v>0</v>
      </c>
      <c r="CH148" s="2">
        <v>8</v>
      </c>
      <c r="CI148" s="40">
        <v>6</v>
      </c>
      <c r="CJ148" s="2">
        <v>0</v>
      </c>
      <c r="CK148" s="2">
        <v>0</v>
      </c>
      <c r="CL148" s="2">
        <v>8</v>
      </c>
      <c r="CM148" s="2">
        <v>0</v>
      </c>
      <c r="CN148" s="2">
        <v>5</v>
      </c>
      <c r="CO148" s="2">
        <v>8</v>
      </c>
      <c r="CP148" s="2">
        <v>0</v>
      </c>
      <c r="CQ148" s="40">
        <v>0</v>
      </c>
      <c r="CR148" s="2">
        <v>0</v>
      </c>
      <c r="CS148" s="2">
        <v>8</v>
      </c>
      <c r="CT148" s="2">
        <v>0</v>
      </c>
      <c r="CU148" s="2">
        <v>9</v>
      </c>
      <c r="CV148" s="2">
        <v>3</v>
      </c>
      <c r="CW148" s="2">
        <v>8</v>
      </c>
      <c r="CX148" s="40">
        <v>8</v>
      </c>
      <c r="CY148" s="2">
        <v>8</v>
      </c>
      <c r="CZ148" s="2">
        <v>8</v>
      </c>
      <c r="DA148" s="2">
        <v>3</v>
      </c>
      <c r="DB148" s="40">
        <v>2</v>
      </c>
      <c r="DC148" s="2">
        <v>2</v>
      </c>
      <c r="DD148" s="2">
        <v>8</v>
      </c>
      <c r="DE148" s="2">
        <v>3</v>
      </c>
      <c r="DF148" s="2">
        <v>8</v>
      </c>
      <c r="DG148" s="2">
        <v>3</v>
      </c>
      <c r="DH148" s="2">
        <v>8</v>
      </c>
      <c r="DI148" s="40">
        <v>8</v>
      </c>
      <c r="DJ148" s="2">
        <v>8</v>
      </c>
      <c r="DK148" s="2">
        <v>8</v>
      </c>
      <c r="DL148" s="40">
        <v>9</v>
      </c>
      <c r="DM148" s="2">
        <v>8</v>
      </c>
      <c r="DN148" s="2">
        <v>8</v>
      </c>
      <c r="DO148" s="40">
        <v>8</v>
      </c>
      <c r="DP148" s="40">
        <v>8</v>
      </c>
      <c r="DQ148" s="2">
        <v>9</v>
      </c>
      <c r="DR148" s="2">
        <v>7</v>
      </c>
      <c r="DS148" s="2">
        <v>9</v>
      </c>
      <c r="DT148" s="2">
        <v>6</v>
      </c>
      <c r="DU148" s="2">
        <v>9</v>
      </c>
      <c r="DV148" s="2">
        <v>2</v>
      </c>
    </row>
    <row r="149" spans="1:134" x14ac:dyDescent="0.15">
      <c r="A149" s="32">
        <f t="shared" si="14"/>
        <v>0</v>
      </c>
      <c r="B149" s="33">
        <f t="array" ref="B149">MODE(IF(Q149:AAN149&lt;&gt;0,Q149:AAN149))</f>
        <v>8</v>
      </c>
      <c r="C149" s="29">
        <f t="shared" si="15"/>
        <v>2.1466666666666665</v>
      </c>
      <c r="D149" s="30">
        <f t="shared" si="16"/>
        <v>5.75</v>
      </c>
      <c r="E149" s="64">
        <f t="shared" si="13"/>
        <v>47</v>
      </c>
      <c r="F149" s="64">
        <f t="shared" si="17"/>
        <v>0</v>
      </c>
      <c r="G149" s="64">
        <f t="shared" si="17"/>
        <v>7</v>
      </c>
      <c r="H149" s="64">
        <f t="shared" si="17"/>
        <v>2</v>
      </c>
      <c r="I149" s="64">
        <f t="shared" si="17"/>
        <v>0</v>
      </c>
      <c r="J149" s="64">
        <f t="shared" si="17"/>
        <v>3</v>
      </c>
      <c r="K149" s="64">
        <f t="shared" si="17"/>
        <v>0</v>
      </c>
      <c r="L149" s="64">
        <f t="shared" si="17"/>
        <v>2</v>
      </c>
      <c r="M149" s="64">
        <f t="shared" si="17"/>
        <v>14</v>
      </c>
      <c r="N149" s="64">
        <f t="shared" si="17"/>
        <v>0</v>
      </c>
      <c r="O149" s="64">
        <f t="shared" si="17"/>
        <v>0</v>
      </c>
      <c r="P149" s="24">
        <f>'RETROSPECTIVE Data collection'!A149</f>
        <v>148</v>
      </c>
      <c r="Q149" s="40">
        <v>0</v>
      </c>
      <c r="R149" s="2">
        <v>0</v>
      </c>
      <c r="S149" s="2">
        <v>2</v>
      </c>
      <c r="T149" s="2">
        <v>2</v>
      </c>
      <c r="U149" s="2">
        <v>2</v>
      </c>
      <c r="V149" s="2">
        <v>8</v>
      </c>
      <c r="W149" s="2">
        <v>2</v>
      </c>
      <c r="X149" s="2">
        <v>8</v>
      </c>
      <c r="Y149" s="40">
        <v>2</v>
      </c>
      <c r="Z149" s="2">
        <v>0</v>
      </c>
      <c r="AA149" s="2">
        <v>2</v>
      </c>
      <c r="AB149" s="2">
        <v>0</v>
      </c>
      <c r="AC149" s="2">
        <v>0</v>
      </c>
      <c r="AD149" s="2">
        <v>0</v>
      </c>
      <c r="AE149" s="40">
        <v>0</v>
      </c>
      <c r="AF149" s="2">
        <v>0</v>
      </c>
      <c r="AG149" s="2">
        <v>5</v>
      </c>
      <c r="AH149" s="2">
        <v>0</v>
      </c>
      <c r="AI149" s="2">
        <v>0</v>
      </c>
      <c r="AJ149" s="2">
        <v>5</v>
      </c>
      <c r="AK149" s="2">
        <v>0</v>
      </c>
      <c r="AL149" s="2">
        <v>8</v>
      </c>
      <c r="AM149" s="40">
        <v>8</v>
      </c>
      <c r="AN149" s="40">
        <v>8</v>
      </c>
      <c r="AO149" s="2">
        <v>0</v>
      </c>
      <c r="AP149" s="2">
        <v>8</v>
      </c>
      <c r="AQ149" s="2">
        <v>2</v>
      </c>
      <c r="AR149" s="2">
        <v>0</v>
      </c>
      <c r="AS149" s="40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8</v>
      </c>
      <c r="AZ149" s="40">
        <v>0</v>
      </c>
      <c r="BA149" s="2">
        <v>3</v>
      </c>
      <c r="BB149" s="2">
        <v>8</v>
      </c>
      <c r="BC149" s="2">
        <v>0</v>
      </c>
      <c r="BD149" s="2">
        <v>0</v>
      </c>
      <c r="BE149" s="40">
        <v>0</v>
      </c>
      <c r="BF149" s="2">
        <v>8</v>
      </c>
      <c r="BG149" s="2">
        <v>0</v>
      </c>
      <c r="BH149" s="2">
        <v>0</v>
      </c>
      <c r="BI149" s="2">
        <v>0</v>
      </c>
      <c r="BJ149" s="2">
        <v>7</v>
      </c>
      <c r="BK149" s="2">
        <v>7</v>
      </c>
      <c r="BL149" s="2">
        <v>3</v>
      </c>
      <c r="BM149" s="2">
        <v>0</v>
      </c>
      <c r="BN149" s="2">
        <v>0</v>
      </c>
      <c r="BO149" s="40">
        <v>0</v>
      </c>
      <c r="BP149" s="2">
        <v>0</v>
      </c>
      <c r="BQ149" s="2">
        <v>8</v>
      </c>
      <c r="BR149" s="2">
        <v>0</v>
      </c>
      <c r="BS149" s="2">
        <v>8</v>
      </c>
      <c r="BT149" s="2">
        <v>0</v>
      </c>
      <c r="BU149" s="2">
        <v>0</v>
      </c>
      <c r="BV149" s="2">
        <v>8</v>
      </c>
      <c r="BW149" s="40">
        <v>0</v>
      </c>
      <c r="BX149" s="2">
        <v>0</v>
      </c>
      <c r="BY149" s="2">
        <v>0</v>
      </c>
      <c r="BZ149" s="2">
        <v>8</v>
      </c>
      <c r="CA149" s="40">
        <v>8</v>
      </c>
      <c r="CB149" s="2">
        <v>0</v>
      </c>
      <c r="CC149" s="2">
        <v>0</v>
      </c>
      <c r="CD149" s="2">
        <v>0</v>
      </c>
      <c r="CE149" s="40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40">
        <v>0</v>
      </c>
      <c r="CL149" s="2">
        <v>0</v>
      </c>
      <c r="CM149" s="2">
        <v>5</v>
      </c>
    </row>
    <row r="150" spans="1:134" x14ac:dyDescent="0.15">
      <c r="A150" s="32">
        <f t="shared" si="14"/>
        <v>0</v>
      </c>
      <c r="B150" s="33">
        <f t="array" ref="B150">MODE(IF(Q150:AAN150&lt;&gt;0,Q150:AAN150))</f>
        <v>8</v>
      </c>
      <c r="C150" s="29">
        <f t="shared" si="15"/>
        <v>1.5909090909090908</v>
      </c>
      <c r="D150" s="30">
        <f t="shared" si="16"/>
        <v>6.0869565217391308</v>
      </c>
      <c r="E150" s="64">
        <f t="shared" si="13"/>
        <v>65</v>
      </c>
      <c r="F150" s="64">
        <f t="shared" si="17"/>
        <v>0</v>
      </c>
      <c r="G150" s="64">
        <f t="shared" si="17"/>
        <v>3</v>
      </c>
      <c r="H150" s="64">
        <f t="shared" si="17"/>
        <v>3</v>
      </c>
      <c r="I150" s="64">
        <f t="shared" si="17"/>
        <v>1</v>
      </c>
      <c r="J150" s="64">
        <f t="shared" si="17"/>
        <v>1</v>
      </c>
      <c r="K150" s="64">
        <f t="shared" si="17"/>
        <v>1</v>
      </c>
      <c r="L150" s="64">
        <f t="shared" si="17"/>
        <v>2</v>
      </c>
      <c r="M150" s="64">
        <f t="shared" si="17"/>
        <v>12</v>
      </c>
      <c r="N150" s="64">
        <f t="shared" si="17"/>
        <v>0</v>
      </c>
      <c r="O150" s="64">
        <f t="shared" si="17"/>
        <v>0</v>
      </c>
      <c r="P150" s="24">
        <f>'RETROSPECTIVE Data collection'!A150</f>
        <v>149</v>
      </c>
      <c r="Q150" s="40">
        <v>0</v>
      </c>
      <c r="R150" s="2">
        <v>8</v>
      </c>
      <c r="S150" s="2">
        <v>0</v>
      </c>
      <c r="T150" s="2">
        <v>8</v>
      </c>
      <c r="U150" s="2">
        <v>0</v>
      </c>
      <c r="V150" s="2">
        <v>8</v>
      </c>
      <c r="W150" s="2">
        <v>0</v>
      </c>
      <c r="X150" s="2">
        <v>2</v>
      </c>
      <c r="Y150" s="2">
        <v>4</v>
      </c>
      <c r="Z150" s="40">
        <v>0</v>
      </c>
      <c r="AA150" s="2">
        <v>0</v>
      </c>
      <c r="AB150" s="2">
        <v>2</v>
      </c>
      <c r="AC150" s="2">
        <v>0</v>
      </c>
      <c r="AD150" s="2">
        <v>0</v>
      </c>
      <c r="AE150" s="2">
        <v>6</v>
      </c>
      <c r="AF150" s="2">
        <v>2</v>
      </c>
      <c r="AG150" s="2">
        <v>8</v>
      </c>
      <c r="AH150" s="2">
        <v>8</v>
      </c>
      <c r="AI150" s="40">
        <v>3</v>
      </c>
      <c r="AJ150" s="2">
        <v>8</v>
      </c>
      <c r="AK150" s="2">
        <v>0</v>
      </c>
      <c r="AL150" s="2">
        <v>0</v>
      </c>
      <c r="AM150" s="2">
        <v>0</v>
      </c>
      <c r="AN150" s="2">
        <v>0</v>
      </c>
      <c r="AO150" s="2">
        <v>8</v>
      </c>
      <c r="AP150" s="2">
        <v>0</v>
      </c>
      <c r="AQ150" s="40">
        <v>0</v>
      </c>
      <c r="AR150" s="2">
        <v>0</v>
      </c>
      <c r="AS150" s="2">
        <v>0</v>
      </c>
      <c r="AT150" s="2">
        <v>0</v>
      </c>
      <c r="AU150" s="2">
        <v>0</v>
      </c>
      <c r="AV150" s="40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40">
        <v>0</v>
      </c>
      <c r="BC150" s="2">
        <v>8</v>
      </c>
      <c r="BD150" s="2">
        <v>0</v>
      </c>
      <c r="BE150" s="2">
        <v>0</v>
      </c>
      <c r="BF150" s="2">
        <v>0</v>
      </c>
      <c r="BG150" s="2">
        <v>0</v>
      </c>
      <c r="BH150" s="2">
        <v>8</v>
      </c>
      <c r="BI150" s="2">
        <v>3</v>
      </c>
      <c r="BJ150" s="2">
        <v>5</v>
      </c>
      <c r="BK150" s="2">
        <v>0</v>
      </c>
      <c r="BL150" s="40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3</v>
      </c>
      <c r="BR150" s="2">
        <v>0</v>
      </c>
      <c r="BS150" s="40">
        <v>0</v>
      </c>
      <c r="BT150" s="2">
        <v>0</v>
      </c>
      <c r="BU150" s="2">
        <v>0</v>
      </c>
      <c r="BV150" s="2">
        <v>0</v>
      </c>
      <c r="BW150" s="40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8</v>
      </c>
      <c r="CC150" s="2">
        <v>0</v>
      </c>
      <c r="CD150" s="40">
        <v>0</v>
      </c>
      <c r="CE150" s="2">
        <v>0</v>
      </c>
      <c r="CF150" s="2">
        <v>0</v>
      </c>
      <c r="CG150" s="2">
        <v>8</v>
      </c>
      <c r="CH150" s="2">
        <v>7</v>
      </c>
      <c r="CI150" s="2">
        <v>7</v>
      </c>
      <c r="CJ150" s="2">
        <v>0</v>
      </c>
      <c r="CK150" s="40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8</v>
      </c>
      <c r="CQ150" s="2">
        <v>0</v>
      </c>
      <c r="CR150" s="40">
        <v>0</v>
      </c>
      <c r="CS150" s="2">
        <v>0</v>
      </c>
      <c r="CT150" s="2">
        <v>0</v>
      </c>
      <c r="CU150" s="2">
        <v>0</v>
      </c>
      <c r="CV150" s="2">
        <v>0</v>
      </c>
      <c r="CW150" s="40">
        <v>0</v>
      </c>
      <c r="CX150" s="2">
        <v>0</v>
      </c>
      <c r="CY150" s="2">
        <v>0</v>
      </c>
      <c r="CZ150" s="2">
        <v>0</v>
      </c>
    </row>
    <row r="151" spans="1:134" x14ac:dyDescent="0.15">
      <c r="A151" s="32">
        <f t="shared" si="14"/>
        <v>8</v>
      </c>
      <c r="B151" s="33">
        <f t="array" ref="B151">MODE(IF(Q151:AAN151&lt;&gt;0,Q151:AAN151))</f>
        <v>8</v>
      </c>
      <c r="C151" s="29">
        <f t="shared" si="15"/>
        <v>6.4925373134328357</v>
      </c>
      <c r="D151" s="30">
        <f t="shared" si="16"/>
        <v>7.0161290322580649</v>
      </c>
      <c r="E151" s="64">
        <f t="shared" si="13"/>
        <v>5</v>
      </c>
      <c r="F151" s="64">
        <f t="shared" si="17"/>
        <v>0</v>
      </c>
      <c r="G151" s="64">
        <f t="shared" si="17"/>
        <v>4</v>
      </c>
      <c r="H151" s="64">
        <f t="shared" si="17"/>
        <v>7</v>
      </c>
      <c r="I151" s="64">
        <f t="shared" si="17"/>
        <v>2</v>
      </c>
      <c r="J151" s="64">
        <f t="shared" si="17"/>
        <v>1</v>
      </c>
      <c r="K151" s="64">
        <f t="shared" si="17"/>
        <v>6</v>
      </c>
      <c r="L151" s="64">
        <f t="shared" si="17"/>
        <v>6</v>
      </c>
      <c r="M151" s="64">
        <f t="shared" si="17"/>
        <v>18</v>
      </c>
      <c r="N151" s="64">
        <f t="shared" si="17"/>
        <v>9</v>
      </c>
      <c r="O151" s="64">
        <f t="shared" si="17"/>
        <v>9</v>
      </c>
      <c r="P151" s="24">
        <f>'RETROSPECTIVE Data collection'!A151</f>
        <v>150</v>
      </c>
      <c r="Q151" s="40">
        <v>2</v>
      </c>
      <c r="R151" s="2">
        <v>2</v>
      </c>
      <c r="S151" s="2">
        <v>9</v>
      </c>
      <c r="T151" s="2">
        <v>9</v>
      </c>
      <c r="U151" s="2">
        <v>9</v>
      </c>
      <c r="V151" s="2">
        <v>8</v>
      </c>
      <c r="W151" s="2">
        <v>0</v>
      </c>
      <c r="X151" s="2">
        <v>7</v>
      </c>
      <c r="Y151" s="2">
        <v>0</v>
      </c>
      <c r="Z151" s="2">
        <v>8</v>
      </c>
      <c r="AA151" s="2">
        <v>0</v>
      </c>
      <c r="AB151" s="2">
        <v>0</v>
      </c>
      <c r="AC151" s="2">
        <v>8</v>
      </c>
      <c r="AD151" s="2">
        <v>8</v>
      </c>
      <c r="AE151" s="40">
        <v>8</v>
      </c>
      <c r="AF151" s="2">
        <v>8</v>
      </c>
      <c r="AG151" s="2">
        <v>8</v>
      </c>
      <c r="AH151" s="2">
        <v>7</v>
      </c>
      <c r="AI151" s="2">
        <v>8</v>
      </c>
      <c r="AJ151" s="2">
        <v>6</v>
      </c>
      <c r="AK151" s="2">
        <v>10</v>
      </c>
      <c r="AL151" s="2">
        <v>6</v>
      </c>
      <c r="AM151" s="2">
        <v>8</v>
      </c>
      <c r="AN151" s="2">
        <v>6</v>
      </c>
      <c r="AO151" s="2">
        <v>10</v>
      </c>
      <c r="AP151" s="2">
        <v>6</v>
      </c>
      <c r="AQ151" s="2">
        <v>10</v>
      </c>
      <c r="AR151" s="2">
        <v>8</v>
      </c>
      <c r="AS151" s="40">
        <v>10</v>
      </c>
      <c r="AT151" s="2">
        <v>9</v>
      </c>
      <c r="AU151" s="2">
        <v>8</v>
      </c>
      <c r="AV151" s="2">
        <v>10</v>
      </c>
      <c r="AW151" s="2">
        <v>6</v>
      </c>
      <c r="AX151" s="2">
        <v>9</v>
      </c>
      <c r="AY151" s="2">
        <v>9</v>
      </c>
      <c r="AZ151" s="2">
        <v>10</v>
      </c>
      <c r="BA151" s="2">
        <v>6</v>
      </c>
      <c r="BB151" s="2">
        <v>10</v>
      </c>
      <c r="BC151" s="2">
        <v>8</v>
      </c>
      <c r="BD151" s="2">
        <v>8</v>
      </c>
      <c r="BE151" s="40">
        <v>8</v>
      </c>
      <c r="BF151" s="2">
        <v>8</v>
      </c>
      <c r="BG151" s="2">
        <v>8</v>
      </c>
      <c r="BH151" s="2">
        <v>9</v>
      </c>
      <c r="BI151" s="2">
        <v>8</v>
      </c>
      <c r="BJ151" s="2">
        <v>10</v>
      </c>
      <c r="BK151" s="40">
        <v>9</v>
      </c>
      <c r="BL151" s="2">
        <v>8</v>
      </c>
      <c r="BM151" s="2">
        <v>7</v>
      </c>
      <c r="BN151" s="2">
        <v>10</v>
      </c>
      <c r="BO151" s="2">
        <v>7</v>
      </c>
      <c r="BP151" s="2">
        <v>5</v>
      </c>
      <c r="BQ151" s="2">
        <v>3</v>
      </c>
      <c r="BR151" s="2">
        <v>2</v>
      </c>
      <c r="BS151" s="2">
        <v>2</v>
      </c>
      <c r="BT151" s="2">
        <v>9</v>
      </c>
      <c r="BU151" s="2">
        <v>4</v>
      </c>
      <c r="BV151" s="2">
        <v>4</v>
      </c>
      <c r="BW151" s="40">
        <v>3</v>
      </c>
      <c r="BX151" s="2">
        <v>3</v>
      </c>
      <c r="BY151" s="2">
        <v>3</v>
      </c>
      <c r="BZ151" s="2">
        <v>7</v>
      </c>
      <c r="CA151" s="2">
        <v>3</v>
      </c>
      <c r="CB151" s="2">
        <v>3</v>
      </c>
      <c r="CC151" s="2">
        <v>0</v>
      </c>
      <c r="CD151" s="2">
        <v>7</v>
      </c>
      <c r="CE151" s="2">
        <v>3</v>
      </c>
    </row>
    <row r="152" spans="1:134" x14ac:dyDescent="0.15">
      <c r="A152" s="32">
        <f t="shared" si="14"/>
        <v>0</v>
      </c>
      <c r="B152" s="33">
        <f t="array" ref="B152">MODE(IF(Q152:AAN152&lt;&gt;0,Q152:AAN152))</f>
        <v>8</v>
      </c>
      <c r="C152" s="29">
        <f t="shared" si="15"/>
        <v>1.7358490566037736</v>
      </c>
      <c r="D152" s="30">
        <f t="shared" si="16"/>
        <v>5.75</v>
      </c>
      <c r="E152" s="64">
        <f t="shared" si="13"/>
        <v>37</v>
      </c>
      <c r="F152" s="64">
        <f t="shared" si="17"/>
        <v>0</v>
      </c>
      <c r="G152" s="64">
        <f t="shared" si="17"/>
        <v>1</v>
      </c>
      <c r="H152" s="64">
        <f t="shared" si="17"/>
        <v>2</v>
      </c>
      <c r="I152" s="64">
        <f t="shared" si="17"/>
        <v>1</v>
      </c>
      <c r="J152" s="64">
        <f t="shared" si="17"/>
        <v>4</v>
      </c>
      <c r="K152" s="64">
        <f t="shared" si="17"/>
        <v>1</v>
      </c>
      <c r="L152" s="64">
        <f t="shared" si="17"/>
        <v>2</v>
      </c>
      <c r="M152" s="64">
        <f t="shared" si="17"/>
        <v>5</v>
      </c>
      <c r="N152" s="64">
        <f t="shared" si="17"/>
        <v>0</v>
      </c>
      <c r="O152" s="64">
        <f t="shared" si="17"/>
        <v>0</v>
      </c>
      <c r="P152" s="24">
        <f>'RETROSPECTIVE Data collection'!A152</f>
        <v>151</v>
      </c>
      <c r="Q152" s="40">
        <v>0</v>
      </c>
      <c r="R152" s="2">
        <v>0</v>
      </c>
      <c r="S152" s="40">
        <v>0</v>
      </c>
      <c r="T152" s="2">
        <v>8</v>
      </c>
      <c r="U152" s="2">
        <v>2</v>
      </c>
      <c r="V152" s="2">
        <v>8</v>
      </c>
      <c r="W152" s="49">
        <v>8</v>
      </c>
      <c r="X152" s="40">
        <v>8</v>
      </c>
      <c r="Y152" s="2">
        <v>8</v>
      </c>
      <c r="Z152" s="40">
        <v>0</v>
      </c>
      <c r="AA152" s="2">
        <v>0</v>
      </c>
      <c r="AB152" s="2">
        <v>0</v>
      </c>
      <c r="AC152" s="2">
        <v>5</v>
      </c>
      <c r="AD152" s="2">
        <v>0</v>
      </c>
      <c r="AE152" s="2">
        <v>3</v>
      </c>
      <c r="AF152" s="2">
        <v>7</v>
      </c>
      <c r="AG152" s="2">
        <v>0</v>
      </c>
      <c r="AH152" s="40">
        <v>6</v>
      </c>
      <c r="AI152" s="2">
        <v>0</v>
      </c>
      <c r="AJ152" s="2">
        <v>4</v>
      </c>
      <c r="AK152" s="40">
        <v>5</v>
      </c>
      <c r="AL152" s="2">
        <v>0</v>
      </c>
      <c r="AM152" s="2">
        <v>0</v>
      </c>
      <c r="AN152" s="2">
        <v>0</v>
      </c>
      <c r="AO152" s="40">
        <v>7</v>
      </c>
      <c r="AP152" s="2">
        <v>0</v>
      </c>
      <c r="AQ152" s="2">
        <v>0</v>
      </c>
      <c r="AR152" s="2">
        <v>0</v>
      </c>
      <c r="AS152" s="40">
        <v>0</v>
      </c>
      <c r="AT152" s="2">
        <v>0</v>
      </c>
      <c r="AU152" s="2">
        <v>5</v>
      </c>
      <c r="AV152" s="2">
        <v>0</v>
      </c>
      <c r="AW152" s="2">
        <v>0</v>
      </c>
      <c r="AX152" s="2">
        <v>0</v>
      </c>
      <c r="AY152" s="40">
        <v>0</v>
      </c>
      <c r="AZ152" s="2">
        <v>0</v>
      </c>
      <c r="BA152" s="2">
        <v>0</v>
      </c>
      <c r="BB152" s="2">
        <v>0</v>
      </c>
      <c r="BC152" s="38">
        <v>0</v>
      </c>
      <c r="BD152" s="40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38">
        <v>0</v>
      </c>
      <c r="BK152" s="40">
        <v>0</v>
      </c>
      <c r="BL152" s="2">
        <v>0</v>
      </c>
      <c r="BM152" s="2">
        <v>0</v>
      </c>
      <c r="BN152" s="2">
        <v>5</v>
      </c>
      <c r="BO152" s="2">
        <v>3</v>
      </c>
      <c r="BP152" s="2">
        <v>0</v>
      </c>
      <c r="BQ152" s="2">
        <v>0</v>
      </c>
    </row>
    <row r="153" spans="1:134" x14ac:dyDescent="0.15">
      <c r="A153" s="32">
        <f t="shared" si="14"/>
        <v>0</v>
      </c>
      <c r="B153" s="33">
        <f t="array" ref="B153">MODE(IF(Q153:AAN153&lt;&gt;0,Q153:AAN153))</f>
        <v>7</v>
      </c>
      <c r="C153" s="29">
        <f t="shared" si="15"/>
        <v>2.8852459016393444</v>
      </c>
      <c r="D153" s="30">
        <f t="shared" si="16"/>
        <v>5.5</v>
      </c>
      <c r="E153" s="64">
        <f t="shared" si="13"/>
        <v>29</v>
      </c>
      <c r="F153" s="64">
        <f t="shared" si="17"/>
        <v>1</v>
      </c>
      <c r="G153" s="64">
        <f t="shared" si="17"/>
        <v>1</v>
      </c>
      <c r="H153" s="64">
        <f t="shared" si="17"/>
        <v>4</v>
      </c>
      <c r="I153" s="64">
        <f t="shared" si="17"/>
        <v>4</v>
      </c>
      <c r="J153" s="64">
        <f t="shared" si="17"/>
        <v>4</v>
      </c>
      <c r="K153" s="64">
        <f t="shared" si="17"/>
        <v>4</v>
      </c>
      <c r="L153" s="64">
        <f t="shared" si="17"/>
        <v>11</v>
      </c>
      <c r="M153" s="64">
        <f t="shared" si="17"/>
        <v>3</v>
      </c>
      <c r="N153" s="64">
        <f t="shared" si="17"/>
        <v>0</v>
      </c>
      <c r="O153" s="64">
        <f t="shared" si="17"/>
        <v>0</v>
      </c>
      <c r="P153" s="24">
        <f>'RETROSPECTIVE Data collection'!A153</f>
        <v>152</v>
      </c>
      <c r="Q153" s="40">
        <v>0</v>
      </c>
      <c r="R153" s="2">
        <v>8</v>
      </c>
      <c r="S153" s="2">
        <v>0</v>
      </c>
      <c r="T153" s="2">
        <v>4</v>
      </c>
      <c r="U153" s="2">
        <v>0</v>
      </c>
      <c r="V153" s="2">
        <v>3</v>
      </c>
      <c r="W153" s="2">
        <v>7</v>
      </c>
      <c r="X153" s="2">
        <v>0</v>
      </c>
      <c r="Y153" s="2">
        <v>7</v>
      </c>
      <c r="Z153" s="40">
        <v>7</v>
      </c>
      <c r="AA153" s="2">
        <v>0</v>
      </c>
      <c r="AB153" s="2">
        <v>0</v>
      </c>
      <c r="AC153" s="2">
        <v>0</v>
      </c>
      <c r="AD153" s="2">
        <v>7</v>
      </c>
      <c r="AE153" s="2">
        <v>4</v>
      </c>
      <c r="AF153" s="2">
        <v>7</v>
      </c>
      <c r="AG153" s="2">
        <v>3</v>
      </c>
      <c r="AH153" s="2">
        <v>0</v>
      </c>
      <c r="AI153" s="2">
        <v>6</v>
      </c>
      <c r="AJ153" s="2">
        <v>0</v>
      </c>
      <c r="AK153" s="2">
        <v>0</v>
      </c>
      <c r="AL153" s="40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8</v>
      </c>
      <c r="AR153" s="2">
        <v>2</v>
      </c>
      <c r="AS153" s="2">
        <v>7</v>
      </c>
      <c r="AT153" s="40">
        <v>0</v>
      </c>
      <c r="AU153" s="2">
        <v>0</v>
      </c>
      <c r="AV153" s="2">
        <v>7</v>
      </c>
      <c r="AW153" s="2">
        <v>3</v>
      </c>
      <c r="AX153" s="2">
        <v>6</v>
      </c>
      <c r="AY153" s="2">
        <v>7</v>
      </c>
      <c r="AZ153" s="2">
        <v>0</v>
      </c>
      <c r="BA153" s="40">
        <v>0</v>
      </c>
      <c r="BB153" s="2">
        <v>0</v>
      </c>
      <c r="BC153" s="2">
        <v>3</v>
      </c>
      <c r="BD153" s="2">
        <v>5</v>
      </c>
      <c r="BE153" s="2">
        <v>0</v>
      </c>
      <c r="BF153" s="2">
        <v>5</v>
      </c>
      <c r="BG153" s="2">
        <v>0</v>
      </c>
      <c r="BH153" s="2">
        <v>7</v>
      </c>
      <c r="BI153" s="40">
        <v>0</v>
      </c>
      <c r="BJ153" s="2">
        <v>0</v>
      </c>
      <c r="BK153" s="2">
        <v>4</v>
      </c>
      <c r="BL153" s="2">
        <v>1</v>
      </c>
      <c r="BM153" s="2">
        <v>5</v>
      </c>
      <c r="BN153" s="2">
        <v>5</v>
      </c>
      <c r="BO153" s="2">
        <v>8</v>
      </c>
      <c r="BP153" s="2">
        <v>0</v>
      </c>
      <c r="BQ153" s="40">
        <v>0</v>
      </c>
      <c r="BR153" s="2">
        <v>0</v>
      </c>
      <c r="BS153" s="2">
        <v>0</v>
      </c>
      <c r="BT153" s="2">
        <v>6</v>
      </c>
      <c r="BU153" s="2">
        <v>0</v>
      </c>
      <c r="BV153" s="2">
        <v>6</v>
      </c>
      <c r="BW153" s="2">
        <v>7</v>
      </c>
      <c r="BX153" s="2">
        <v>4</v>
      </c>
      <c r="BY153" s="2">
        <v>7</v>
      </c>
    </row>
    <row r="154" spans="1:134" x14ac:dyDescent="0.15">
      <c r="A154" s="32">
        <f t="shared" si="14"/>
        <v>0</v>
      </c>
      <c r="B154" s="33">
        <f t="array" ref="B154">MODE(IF(Q154:AAN154&lt;&gt;0,Q154:AAN154))</f>
        <v>5</v>
      </c>
      <c r="C154" s="29">
        <f t="shared" si="15"/>
        <v>0.6785714285714286</v>
      </c>
      <c r="D154" s="30">
        <f t="shared" si="16"/>
        <v>6.333333333333333</v>
      </c>
      <c r="E154" s="64">
        <f t="shared" si="13"/>
        <v>25</v>
      </c>
      <c r="F154" s="64">
        <f t="shared" si="17"/>
        <v>0</v>
      </c>
      <c r="G154" s="64">
        <f t="shared" si="17"/>
        <v>0</v>
      </c>
      <c r="H154" s="64">
        <f t="shared" si="17"/>
        <v>0</v>
      </c>
      <c r="I154" s="64">
        <f t="shared" si="17"/>
        <v>0</v>
      </c>
      <c r="J154" s="64">
        <f t="shared" si="17"/>
        <v>2</v>
      </c>
      <c r="K154" s="64">
        <f t="shared" si="17"/>
        <v>0</v>
      </c>
      <c r="L154" s="64">
        <f t="shared" si="17"/>
        <v>0</v>
      </c>
      <c r="M154" s="64">
        <f t="shared" si="17"/>
        <v>0</v>
      </c>
      <c r="N154" s="64">
        <f t="shared" si="17"/>
        <v>1</v>
      </c>
      <c r="O154" s="64">
        <f t="shared" si="17"/>
        <v>0</v>
      </c>
      <c r="P154" s="24">
        <f>'RETROSPECTIVE Data collection'!A154</f>
        <v>153</v>
      </c>
      <c r="Q154" s="48"/>
      <c r="R154" s="48"/>
      <c r="S154" s="40">
        <v>9</v>
      </c>
      <c r="T154" s="2">
        <v>0</v>
      </c>
      <c r="U154" s="40">
        <v>0</v>
      </c>
      <c r="V154" s="2">
        <v>0</v>
      </c>
      <c r="W154" s="2">
        <v>0</v>
      </c>
      <c r="X154" s="48"/>
      <c r="Y154" s="40">
        <v>5</v>
      </c>
      <c r="Z154" s="48"/>
      <c r="AA154" s="40">
        <v>0</v>
      </c>
      <c r="AB154" s="2">
        <v>0</v>
      </c>
      <c r="AC154" s="40">
        <v>0</v>
      </c>
      <c r="AD154" s="40">
        <v>0</v>
      </c>
      <c r="AE154" s="2">
        <v>0</v>
      </c>
      <c r="AF154" s="2">
        <v>0</v>
      </c>
      <c r="AG154" s="2">
        <v>0</v>
      </c>
      <c r="AH154" s="2">
        <v>5</v>
      </c>
      <c r="AI154" s="40">
        <v>0</v>
      </c>
      <c r="AJ154" s="2">
        <v>0</v>
      </c>
      <c r="AK154" s="2">
        <v>0</v>
      </c>
      <c r="AL154" s="2">
        <v>0</v>
      </c>
      <c r="AM154" s="40">
        <v>0</v>
      </c>
      <c r="AN154" s="2">
        <v>0</v>
      </c>
      <c r="AO154" s="2">
        <v>0</v>
      </c>
      <c r="AP154" s="2">
        <v>0</v>
      </c>
      <c r="AQ154" s="40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134" x14ac:dyDescent="0.15">
      <c r="A155" s="32">
        <f t="shared" si="14"/>
        <v>0</v>
      </c>
      <c r="B155" s="33">
        <f t="array" ref="B155">MODE(IF(Q155:AAN155&lt;&gt;0,Q155:AAN155))</f>
        <v>2</v>
      </c>
      <c r="C155" s="29">
        <f t="shared" si="15"/>
        <v>3.1864406779661016</v>
      </c>
      <c r="D155" s="30">
        <f t="shared" si="16"/>
        <v>5.2222222222222223</v>
      </c>
      <c r="E155" s="64">
        <f t="shared" si="13"/>
        <v>23</v>
      </c>
      <c r="F155" s="64">
        <f t="shared" si="17"/>
        <v>1</v>
      </c>
      <c r="G155" s="64">
        <f t="shared" si="17"/>
        <v>12</v>
      </c>
      <c r="H155" s="64">
        <f t="shared" si="17"/>
        <v>0</v>
      </c>
      <c r="I155" s="64">
        <f t="shared" si="17"/>
        <v>0</v>
      </c>
      <c r="J155" s="64">
        <f t="shared" si="17"/>
        <v>6</v>
      </c>
      <c r="K155" s="64">
        <f t="shared" si="17"/>
        <v>1</v>
      </c>
      <c r="L155" s="64">
        <f t="shared" si="17"/>
        <v>3</v>
      </c>
      <c r="M155" s="64">
        <f t="shared" si="17"/>
        <v>12</v>
      </c>
      <c r="N155" s="64">
        <f t="shared" si="17"/>
        <v>0</v>
      </c>
      <c r="O155" s="64">
        <f t="shared" si="17"/>
        <v>1</v>
      </c>
      <c r="P155" s="24">
        <f>'RETROSPECTIVE Data collection'!A155</f>
        <v>154</v>
      </c>
      <c r="Q155" s="40">
        <v>5</v>
      </c>
      <c r="R155" s="2">
        <v>5</v>
      </c>
      <c r="S155" s="2">
        <v>0</v>
      </c>
      <c r="T155" s="2">
        <v>5</v>
      </c>
      <c r="U155" s="2">
        <v>2</v>
      </c>
      <c r="V155" s="2">
        <v>0</v>
      </c>
      <c r="W155" s="2">
        <v>5</v>
      </c>
      <c r="X155" s="2">
        <v>0</v>
      </c>
      <c r="Y155" s="2">
        <v>0</v>
      </c>
      <c r="Z155" s="2">
        <v>8</v>
      </c>
      <c r="AA155" s="2">
        <v>2</v>
      </c>
      <c r="AB155" s="40">
        <v>2</v>
      </c>
      <c r="AC155" s="2">
        <v>8</v>
      </c>
      <c r="AD155" s="2">
        <v>1</v>
      </c>
      <c r="AE155" s="2">
        <v>0</v>
      </c>
      <c r="AF155" s="2">
        <v>0</v>
      </c>
      <c r="AG155" s="2">
        <v>8</v>
      </c>
      <c r="AH155" s="2">
        <v>2</v>
      </c>
      <c r="AI155" s="2">
        <v>2</v>
      </c>
      <c r="AJ155" s="2">
        <v>8</v>
      </c>
      <c r="AK155" s="2">
        <v>0</v>
      </c>
      <c r="AL155" s="40">
        <v>0</v>
      </c>
      <c r="AM155" s="2">
        <v>8</v>
      </c>
      <c r="AN155" s="2">
        <v>0</v>
      </c>
      <c r="AO155" s="2">
        <v>8</v>
      </c>
      <c r="AP155" s="2">
        <v>0</v>
      </c>
      <c r="AQ155" s="2">
        <v>7</v>
      </c>
      <c r="AR155" s="2">
        <v>0</v>
      </c>
      <c r="AS155" s="2">
        <v>8</v>
      </c>
      <c r="AT155" s="2">
        <v>2</v>
      </c>
      <c r="AU155" s="40">
        <v>8</v>
      </c>
      <c r="AV155" s="2">
        <v>2</v>
      </c>
      <c r="AW155" s="2">
        <v>0</v>
      </c>
      <c r="AX155" s="2">
        <v>0</v>
      </c>
      <c r="AY155" s="2">
        <v>5</v>
      </c>
      <c r="AZ155" s="2">
        <v>5</v>
      </c>
      <c r="BA155" s="2">
        <v>2</v>
      </c>
      <c r="BB155" s="2">
        <v>0</v>
      </c>
      <c r="BC155" s="2">
        <v>8</v>
      </c>
      <c r="BD155" s="2">
        <v>2</v>
      </c>
      <c r="BE155" s="40">
        <v>2</v>
      </c>
      <c r="BF155" s="2">
        <v>8</v>
      </c>
      <c r="BG155" s="2">
        <v>2</v>
      </c>
      <c r="BH155" s="2">
        <v>0</v>
      </c>
      <c r="BI155" s="2">
        <v>0</v>
      </c>
      <c r="BJ155" s="2">
        <v>7</v>
      </c>
      <c r="BK155" s="2">
        <v>0</v>
      </c>
      <c r="BL155" s="2">
        <v>0</v>
      </c>
      <c r="BM155" s="2">
        <v>0</v>
      </c>
      <c r="BN155" s="2">
        <v>10</v>
      </c>
      <c r="BO155" s="2">
        <v>8</v>
      </c>
      <c r="BP155" s="2">
        <v>0</v>
      </c>
      <c r="BQ155" s="40">
        <v>0</v>
      </c>
      <c r="BR155" s="2">
        <v>6</v>
      </c>
      <c r="BS155" s="2">
        <v>0</v>
      </c>
      <c r="BT155" s="2">
        <v>8</v>
      </c>
      <c r="BU155" s="2">
        <v>2</v>
      </c>
      <c r="BV155" s="2">
        <v>7</v>
      </c>
      <c r="BW155" s="2">
        <v>0</v>
      </c>
    </row>
    <row r="156" spans="1:134" x14ac:dyDescent="0.15">
      <c r="A156" s="32"/>
      <c r="B156" s="33"/>
      <c r="C156" s="29"/>
      <c r="D156" s="30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</row>
    <row r="157" spans="1:134" x14ac:dyDescent="0.15">
      <c r="A157" s="32"/>
      <c r="B157" s="33"/>
      <c r="C157" s="29"/>
      <c r="D157" s="30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</row>
    <row r="158" spans="1:134" x14ac:dyDescent="0.15">
      <c r="A158" s="32"/>
      <c r="B158" s="33"/>
      <c r="C158" s="29"/>
      <c r="D158" s="30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</row>
    <row r="159" spans="1:134" x14ac:dyDescent="0.15">
      <c r="A159" s="32"/>
      <c r="B159" s="33"/>
      <c r="C159" s="29"/>
      <c r="D159" s="30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</row>
    <row r="160" spans="1:134" x14ac:dyDescent="0.15">
      <c r="A160" s="32"/>
      <c r="B160" s="33"/>
      <c r="C160" s="29"/>
      <c r="D160" s="30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</row>
    <row r="161" spans="1:15" x14ac:dyDescent="0.15">
      <c r="A161" s="32"/>
      <c r="B161" s="33"/>
      <c r="C161" s="29"/>
      <c r="D161" s="30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</row>
    <row r="162" spans="1:15" x14ac:dyDescent="0.15">
      <c r="A162" s="32"/>
      <c r="B162" s="33"/>
      <c r="C162" s="29"/>
      <c r="D162" s="30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</row>
    <row r="163" spans="1:15" x14ac:dyDescent="0.15">
      <c r="A163" s="32"/>
      <c r="B163" s="33"/>
      <c r="C163" s="29"/>
      <c r="D163" s="30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</row>
    <row r="164" spans="1:15" x14ac:dyDescent="0.15">
      <c r="A164" s="32"/>
      <c r="B164" s="33"/>
      <c r="C164" s="29"/>
      <c r="D164" s="30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</row>
    <row r="165" spans="1:15" x14ac:dyDescent="0.15">
      <c r="A165" s="32"/>
      <c r="B165" s="33"/>
      <c r="C165" s="29"/>
      <c r="D165" s="30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</row>
    <row r="166" spans="1:15" x14ac:dyDescent="0.15">
      <c r="A166" s="32"/>
      <c r="B166" s="33"/>
      <c r="C166" s="29"/>
      <c r="D166" s="30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</row>
    <row r="167" spans="1:15" x14ac:dyDescent="0.15">
      <c r="A167" s="32"/>
      <c r="B167" s="33"/>
      <c r="C167" s="29"/>
      <c r="D167" s="30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</row>
    <row r="168" spans="1:15" x14ac:dyDescent="0.15">
      <c r="A168" s="32"/>
      <c r="B168" s="33"/>
      <c r="C168" s="29"/>
      <c r="D168" s="30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</row>
    <row r="169" spans="1:15" x14ac:dyDescent="0.15">
      <c r="A169" s="32"/>
      <c r="B169" s="33"/>
      <c r="C169" s="29"/>
      <c r="D169" s="30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</row>
    <row r="170" spans="1:15" x14ac:dyDescent="0.15">
      <c r="A170" s="32"/>
      <c r="B170" s="33"/>
      <c r="C170" s="29"/>
      <c r="D170" s="30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</row>
    <row r="171" spans="1:15" x14ac:dyDescent="0.15">
      <c r="A171" s="32"/>
      <c r="B171" s="33"/>
      <c r="C171" s="29"/>
      <c r="D171" s="30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</row>
    <row r="172" spans="1:15" x14ac:dyDescent="0.15">
      <c r="A172" s="32"/>
      <c r="B172" s="33"/>
      <c r="C172" s="29"/>
      <c r="D172" s="30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</row>
    <row r="173" spans="1:15" x14ac:dyDescent="0.15">
      <c r="A173" s="32"/>
      <c r="B173" s="33"/>
      <c r="C173" s="29"/>
      <c r="D173" s="30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</row>
    <row r="174" spans="1:15" x14ac:dyDescent="0.15">
      <c r="A174" s="32"/>
      <c r="B174" s="33"/>
      <c r="C174" s="29"/>
      <c r="D174" s="30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</row>
    <row r="175" spans="1:15" x14ac:dyDescent="0.15">
      <c r="A175" s="32"/>
      <c r="B175" s="33"/>
      <c r="C175" s="29"/>
      <c r="D175" s="30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</row>
    <row r="176" spans="1:15" x14ac:dyDescent="0.15">
      <c r="A176" s="32"/>
      <c r="B176" s="33"/>
      <c r="C176" s="29"/>
      <c r="D176" s="30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</row>
    <row r="177" spans="1:15" x14ac:dyDescent="0.15">
      <c r="A177" s="32"/>
      <c r="B177" s="33"/>
      <c r="C177" s="29"/>
      <c r="D177" s="30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</row>
    <row r="178" spans="1:15" x14ac:dyDescent="0.15">
      <c r="A178" s="32"/>
      <c r="B178" s="33"/>
      <c r="C178" s="29"/>
      <c r="D178" s="30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</row>
    <row r="179" spans="1:15" x14ac:dyDescent="0.15">
      <c r="A179" s="32"/>
      <c r="B179" s="33"/>
      <c r="C179" s="29"/>
      <c r="D179" s="30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</row>
    <row r="180" spans="1:15" x14ac:dyDescent="0.15">
      <c r="A180" s="32"/>
      <c r="B180" s="33"/>
      <c r="C180" s="29"/>
      <c r="D180" s="30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</row>
    <row r="181" spans="1:15" x14ac:dyDescent="0.15">
      <c r="A181" s="32"/>
      <c r="B181" s="33"/>
      <c r="C181" s="29"/>
      <c r="D181" s="30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</row>
    <row r="182" spans="1:15" x14ac:dyDescent="0.15">
      <c r="A182" s="32"/>
      <c r="B182" s="33"/>
      <c r="C182" s="29"/>
      <c r="D182" s="30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</row>
    <row r="183" spans="1:15" x14ac:dyDescent="0.15">
      <c r="A183" s="32"/>
      <c r="B183" s="33"/>
      <c r="C183" s="29"/>
      <c r="D183" s="30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</row>
    <row r="184" spans="1:15" x14ac:dyDescent="0.15">
      <c r="A184" s="32"/>
      <c r="B184" s="33"/>
      <c r="C184" s="29"/>
      <c r="D184" s="30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</row>
    <row r="185" spans="1:15" x14ac:dyDescent="0.15">
      <c r="A185" s="32"/>
      <c r="B185" s="33"/>
      <c r="C185" s="29"/>
      <c r="D185" s="30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</row>
    <row r="186" spans="1:15" x14ac:dyDescent="0.15">
      <c r="A186" s="32"/>
      <c r="B186" s="33"/>
      <c r="C186" s="29"/>
      <c r="D186" s="30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</row>
    <row r="187" spans="1:15" x14ac:dyDescent="0.15">
      <c r="A187" s="32"/>
      <c r="B187" s="33"/>
      <c r="C187" s="29"/>
      <c r="D187" s="30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</row>
    <row r="188" spans="1:15" x14ac:dyDescent="0.15">
      <c r="A188" s="32"/>
      <c r="B188" s="33"/>
      <c r="C188" s="29"/>
      <c r="D188" s="30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</row>
    <row r="189" spans="1:15" x14ac:dyDescent="0.15">
      <c r="A189" s="32"/>
      <c r="B189" s="33"/>
      <c r="C189" s="29"/>
      <c r="D189" s="30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</row>
    <row r="190" spans="1:15" x14ac:dyDescent="0.15">
      <c r="A190" s="32"/>
      <c r="B190" s="33"/>
      <c r="C190" s="29"/>
      <c r="D190" s="30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</row>
    <row r="191" spans="1:15" x14ac:dyDescent="0.15">
      <c r="A191" s="32"/>
      <c r="B191" s="33"/>
      <c r="C191" s="29"/>
      <c r="D191" s="30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</row>
    <row r="192" spans="1:15" x14ac:dyDescent="0.15">
      <c r="A192" s="32"/>
      <c r="B192" s="33"/>
      <c r="C192" s="29"/>
      <c r="D192" s="30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</row>
    <row r="193" spans="1:15" x14ac:dyDescent="0.15">
      <c r="A193" s="32"/>
      <c r="B193" s="33"/>
      <c r="C193" s="29"/>
      <c r="D193" s="30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</row>
    <row r="194" spans="1:15" x14ac:dyDescent="0.15">
      <c r="A194" s="32"/>
      <c r="B194" s="33"/>
      <c r="C194" s="29"/>
      <c r="D194" s="30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</row>
    <row r="195" spans="1:15" x14ac:dyDescent="0.15">
      <c r="A195" s="32"/>
      <c r="B195" s="33"/>
      <c r="C195" s="29"/>
      <c r="D195" s="30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</row>
    <row r="196" spans="1:15" x14ac:dyDescent="0.15">
      <c r="A196" s="32"/>
      <c r="B196" s="33"/>
      <c r="C196" s="29"/>
      <c r="D196" s="30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</row>
    <row r="197" spans="1:15" x14ac:dyDescent="0.15">
      <c r="A197" s="32"/>
      <c r="B197" s="33"/>
      <c r="C197" s="29"/>
      <c r="D197" s="30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</row>
    <row r="198" spans="1:15" x14ac:dyDescent="0.15">
      <c r="A198" s="32"/>
      <c r="B198" s="33"/>
      <c r="C198" s="29"/>
      <c r="D198" s="30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</row>
    <row r="199" spans="1:15" x14ac:dyDescent="0.15">
      <c r="A199" s="32"/>
      <c r="B199" s="33"/>
      <c r="C199" s="29"/>
      <c r="D199" s="30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</row>
    <row r="200" spans="1:15" x14ac:dyDescent="0.15">
      <c r="A200" s="32"/>
      <c r="B200" s="33"/>
      <c r="C200" s="29"/>
      <c r="D200" s="30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</row>
    <row r="201" spans="1:15" x14ac:dyDescent="0.15">
      <c r="A201" s="32"/>
      <c r="B201" s="33"/>
      <c r="C201" s="29"/>
      <c r="D201" s="30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</row>
    <row r="202" spans="1:15" x14ac:dyDescent="0.15">
      <c r="A202" s="32"/>
      <c r="B202" s="33"/>
      <c r="C202" s="29"/>
      <c r="D202" s="30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</row>
    <row r="203" spans="1:15" x14ac:dyDescent="0.15">
      <c r="A203" s="32"/>
      <c r="B203" s="33"/>
      <c r="C203" s="29"/>
      <c r="D203" s="30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</row>
    <row r="204" spans="1:15" x14ac:dyDescent="0.15">
      <c r="A204" s="32"/>
      <c r="B204" s="33"/>
      <c r="C204" s="29"/>
      <c r="D204" s="30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</row>
    <row r="205" spans="1:15" x14ac:dyDescent="0.15">
      <c r="A205" s="32"/>
      <c r="B205" s="33"/>
      <c r="C205" s="29"/>
      <c r="D205" s="30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</row>
    <row r="206" spans="1:15" x14ac:dyDescent="0.15">
      <c r="A206" s="32"/>
      <c r="B206" s="33"/>
      <c r="C206" s="29"/>
      <c r="D206" s="30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</row>
    <row r="207" spans="1:15" x14ac:dyDescent="0.15">
      <c r="A207" s="32"/>
      <c r="B207" s="33"/>
      <c r="C207" s="29"/>
      <c r="D207" s="30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</row>
    <row r="208" spans="1:15" x14ac:dyDescent="0.15">
      <c r="A208" s="32"/>
      <c r="B208" s="33"/>
      <c r="C208" s="29"/>
      <c r="D208" s="30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</row>
    <row r="209" spans="1:15" x14ac:dyDescent="0.15">
      <c r="A209" s="32"/>
      <c r="B209" s="33"/>
      <c r="C209" s="29"/>
      <c r="D209" s="30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</row>
    <row r="210" spans="1:15" x14ac:dyDescent="0.15">
      <c r="A210" s="32"/>
      <c r="B210" s="33"/>
      <c r="C210" s="29"/>
      <c r="D210" s="30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</row>
    <row r="211" spans="1:15" x14ac:dyDescent="0.15">
      <c r="A211" s="32"/>
      <c r="B211" s="33"/>
      <c r="C211" s="29"/>
      <c r="D211" s="30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</row>
    <row r="212" spans="1:15" x14ac:dyDescent="0.15">
      <c r="A212" s="32"/>
      <c r="B212" s="33"/>
      <c r="C212" s="29"/>
      <c r="D212" s="30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</row>
    <row r="213" spans="1:15" x14ac:dyDescent="0.15">
      <c r="A213" s="32"/>
      <c r="B213" s="33"/>
      <c r="C213" s="29"/>
      <c r="D213" s="30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</row>
    <row r="214" spans="1:15" x14ac:dyDescent="0.15">
      <c r="A214" s="32"/>
      <c r="B214" s="33"/>
      <c r="C214" s="29"/>
      <c r="D214" s="30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</row>
    <row r="215" spans="1:15" x14ac:dyDescent="0.15">
      <c r="A215" s="32"/>
      <c r="B215" s="33"/>
      <c r="C215" s="29"/>
      <c r="D215" s="30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</row>
    <row r="216" spans="1:15" x14ac:dyDescent="0.15">
      <c r="A216" s="32"/>
      <c r="B216" s="33"/>
      <c r="C216" s="29"/>
      <c r="D216" s="30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</row>
    <row r="217" spans="1:15" x14ac:dyDescent="0.15">
      <c r="A217" s="32"/>
      <c r="B217" s="33"/>
      <c r="C217" s="29"/>
      <c r="D217" s="30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</row>
    <row r="218" spans="1:15" x14ac:dyDescent="0.15">
      <c r="A218" s="32"/>
      <c r="B218" s="33"/>
      <c r="C218" s="29"/>
      <c r="D218" s="30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</row>
    <row r="219" spans="1:15" x14ac:dyDescent="0.15">
      <c r="A219" s="32"/>
      <c r="B219" s="33"/>
      <c r="C219" s="29"/>
      <c r="D219" s="30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</row>
    <row r="220" spans="1:15" x14ac:dyDescent="0.15">
      <c r="A220" s="32"/>
      <c r="B220" s="33"/>
      <c r="C220" s="29"/>
      <c r="D220" s="30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</row>
    <row r="221" spans="1:15" x14ac:dyDescent="0.15">
      <c r="A221" s="32"/>
      <c r="B221" s="33"/>
      <c r="C221" s="29"/>
      <c r="D221" s="30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</row>
    <row r="222" spans="1:15" x14ac:dyDescent="0.15">
      <c r="A222" s="32"/>
      <c r="B222" s="33"/>
      <c r="C222" s="29"/>
      <c r="D222" s="30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</row>
    <row r="223" spans="1:15" x14ac:dyDescent="0.15">
      <c r="A223" s="32"/>
      <c r="B223" s="33"/>
      <c r="C223" s="29"/>
      <c r="D223" s="30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</row>
    <row r="224" spans="1:15" x14ac:dyDescent="0.15">
      <c r="A224" s="32"/>
      <c r="B224" s="33"/>
      <c r="C224" s="29"/>
      <c r="D224" s="30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</row>
    <row r="225" spans="1:15" x14ac:dyDescent="0.15">
      <c r="A225" s="32"/>
      <c r="B225" s="33"/>
      <c r="C225" s="29"/>
      <c r="D225" s="30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</row>
    <row r="226" spans="1:15" x14ac:dyDescent="0.15">
      <c r="A226" s="32"/>
      <c r="B226" s="33"/>
      <c r="C226" s="29"/>
      <c r="D226" s="30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</row>
    <row r="227" spans="1:15" x14ac:dyDescent="0.15">
      <c r="A227" s="32"/>
      <c r="B227" s="33"/>
      <c r="C227" s="29"/>
      <c r="D227" s="30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</row>
    <row r="228" spans="1:15" x14ac:dyDescent="0.15">
      <c r="A228" s="32"/>
      <c r="B228" s="33"/>
      <c r="C228" s="29"/>
      <c r="D228" s="30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</row>
    <row r="229" spans="1:15" x14ac:dyDescent="0.15">
      <c r="A229" s="32"/>
      <c r="B229" s="33"/>
      <c r="C229" s="29"/>
      <c r="D229" s="30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</row>
    <row r="230" spans="1:15" x14ac:dyDescent="0.15">
      <c r="A230" s="32"/>
      <c r="B230" s="33"/>
      <c r="C230" s="29"/>
      <c r="D230" s="30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</row>
    <row r="231" spans="1:15" x14ac:dyDescent="0.15">
      <c r="A231" s="32"/>
      <c r="B231" s="33"/>
      <c r="C231" s="29"/>
      <c r="D231" s="30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</row>
    <row r="232" spans="1:15" x14ac:dyDescent="0.15">
      <c r="A232" s="32"/>
      <c r="B232" s="33"/>
      <c r="C232" s="29"/>
      <c r="D232" s="30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</row>
    <row r="233" spans="1:15" x14ac:dyDescent="0.15">
      <c r="A233" s="32"/>
      <c r="B233" s="33"/>
      <c r="C233" s="29"/>
      <c r="D233" s="30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</row>
    <row r="234" spans="1:15" x14ac:dyDescent="0.15">
      <c r="A234" s="32"/>
      <c r="B234" s="33"/>
      <c r="C234" s="29"/>
      <c r="D234" s="30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</row>
    <row r="235" spans="1:15" x14ac:dyDescent="0.15">
      <c r="A235" s="32"/>
      <c r="B235" s="33"/>
      <c r="C235" s="29"/>
      <c r="D235" s="30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</row>
    <row r="236" spans="1:15" x14ac:dyDescent="0.15">
      <c r="A236" s="32"/>
      <c r="B236" s="33"/>
      <c r="C236" s="29"/>
      <c r="D236" s="30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</row>
    <row r="237" spans="1:15" x14ac:dyDescent="0.15">
      <c r="A237" s="32"/>
      <c r="B237" s="33"/>
      <c r="C237" s="29"/>
      <c r="D237" s="30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</row>
    <row r="238" spans="1:15" x14ac:dyDescent="0.15">
      <c r="A238" s="32"/>
      <c r="B238" s="33"/>
      <c r="C238" s="29"/>
      <c r="D238" s="30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</row>
    <row r="239" spans="1:15" x14ac:dyDescent="0.15">
      <c r="A239" s="32"/>
      <c r="B239" s="33"/>
      <c r="C239" s="29"/>
      <c r="D239" s="30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</row>
    <row r="240" spans="1:15" x14ac:dyDescent="0.15">
      <c r="A240" s="32"/>
      <c r="B240" s="33"/>
      <c r="C240" s="29"/>
      <c r="D240" s="30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</row>
    <row r="241" spans="1:15" x14ac:dyDescent="0.15">
      <c r="A241" s="32"/>
      <c r="B241" s="33"/>
      <c r="C241" s="29"/>
      <c r="D241" s="30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</row>
    <row r="242" spans="1:15" x14ac:dyDescent="0.15">
      <c r="A242" s="32"/>
      <c r="B242" s="33"/>
      <c r="C242" s="29"/>
      <c r="D242" s="30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</row>
    <row r="243" spans="1:15" x14ac:dyDescent="0.15">
      <c r="A243" s="32"/>
      <c r="B243" s="33"/>
      <c r="C243" s="29"/>
      <c r="D243" s="30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</row>
    <row r="244" spans="1:15" x14ac:dyDescent="0.15">
      <c r="A244" s="32"/>
      <c r="B244" s="33"/>
      <c r="C244" s="29"/>
      <c r="D244" s="30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</row>
    <row r="245" spans="1:15" x14ac:dyDescent="0.15">
      <c r="A245" s="32"/>
      <c r="B245" s="33"/>
      <c r="C245" s="29"/>
      <c r="D245" s="30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</row>
    <row r="246" spans="1:15" x14ac:dyDescent="0.15">
      <c r="A246" s="32"/>
      <c r="B246" s="33"/>
      <c r="C246" s="29"/>
      <c r="D246" s="30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</row>
    <row r="247" spans="1:15" x14ac:dyDescent="0.15">
      <c r="A247" s="32"/>
      <c r="B247" s="33"/>
      <c r="C247" s="29"/>
      <c r="D247" s="30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</row>
    <row r="248" spans="1:15" x14ac:dyDescent="0.15">
      <c r="A248" s="32"/>
      <c r="B248" s="33"/>
      <c r="C248" s="29"/>
      <c r="D248" s="30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</row>
    <row r="249" spans="1:15" x14ac:dyDescent="0.15">
      <c r="A249" s="32"/>
      <c r="B249" s="33"/>
      <c r="C249" s="29"/>
      <c r="D249" s="30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</row>
    <row r="250" spans="1:15" x14ac:dyDescent="0.15">
      <c r="A250" s="32"/>
      <c r="B250" s="33"/>
      <c r="C250" s="29"/>
      <c r="D250" s="30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</row>
    <row r="251" spans="1:15" x14ac:dyDescent="0.15">
      <c r="A251" s="32"/>
      <c r="B251" s="33"/>
      <c r="C251" s="29"/>
      <c r="D251" s="30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</row>
    <row r="252" spans="1:15" x14ac:dyDescent="0.15">
      <c r="A252" s="32"/>
      <c r="B252" s="33"/>
      <c r="C252" s="29"/>
      <c r="D252" s="30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</row>
    <row r="253" spans="1:15" x14ac:dyDescent="0.15">
      <c r="A253" s="32"/>
      <c r="B253" s="33"/>
      <c r="C253" s="29"/>
      <c r="D253" s="30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</row>
    <row r="254" spans="1:15" x14ac:dyDescent="0.15">
      <c r="A254" s="32"/>
      <c r="B254" s="33"/>
      <c r="C254" s="29"/>
      <c r="D254" s="30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</row>
    <row r="255" spans="1:15" x14ac:dyDescent="0.15">
      <c r="A255" s="32"/>
      <c r="B255" s="33"/>
      <c r="C255" s="29"/>
      <c r="D255" s="30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</row>
    <row r="256" spans="1:15" x14ac:dyDescent="0.15">
      <c r="A256" s="32"/>
      <c r="B256" s="33"/>
      <c r="C256" s="29"/>
      <c r="D256" s="30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</row>
    <row r="257" spans="1:15" x14ac:dyDescent="0.15">
      <c r="A257" s="32"/>
      <c r="B257" s="33"/>
      <c r="C257" s="29"/>
      <c r="D257" s="30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</row>
    <row r="258" spans="1:15" x14ac:dyDescent="0.15">
      <c r="A258" s="32"/>
      <c r="B258" s="33"/>
      <c r="C258" s="29"/>
      <c r="D258" s="30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</row>
    <row r="259" spans="1:15" x14ac:dyDescent="0.15">
      <c r="A259" s="32"/>
      <c r="B259" s="33"/>
      <c r="C259" s="29"/>
      <c r="D259" s="30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</row>
    <row r="260" spans="1:15" x14ac:dyDescent="0.15">
      <c r="A260" s="32"/>
      <c r="B260" s="33"/>
      <c r="C260" s="29"/>
      <c r="D260" s="30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</row>
    <row r="261" spans="1:15" x14ac:dyDescent="0.15">
      <c r="A261" s="32"/>
      <c r="B261" s="33"/>
      <c r="C261" s="29"/>
      <c r="D261" s="30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</row>
    <row r="262" spans="1:15" x14ac:dyDescent="0.15">
      <c r="A262" s="32"/>
      <c r="B262" s="33"/>
      <c r="C262" s="29"/>
      <c r="D262" s="30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</row>
    <row r="263" spans="1:15" x14ac:dyDescent="0.15">
      <c r="A263" s="32"/>
      <c r="B263" s="33"/>
      <c r="C263" s="29"/>
      <c r="D263" s="30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</row>
    <row r="264" spans="1:15" x14ac:dyDescent="0.15">
      <c r="A264" s="32"/>
      <c r="B264" s="33"/>
      <c r="C264" s="29"/>
      <c r="D264" s="30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</row>
    <row r="265" spans="1:15" x14ac:dyDescent="0.15">
      <c r="A265" s="32"/>
      <c r="B265" s="33"/>
      <c r="C265" s="29"/>
      <c r="D265" s="30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</row>
    <row r="266" spans="1:15" x14ac:dyDescent="0.15">
      <c r="A266" s="32"/>
      <c r="B266" s="33"/>
      <c r="C266" s="29"/>
      <c r="D266" s="30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</row>
    <row r="267" spans="1:15" x14ac:dyDescent="0.15">
      <c r="A267" s="32"/>
      <c r="B267" s="33"/>
      <c r="C267" s="29"/>
      <c r="D267" s="30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</row>
    <row r="268" spans="1:15" x14ac:dyDescent="0.15">
      <c r="A268" s="32"/>
      <c r="B268" s="33"/>
      <c r="C268" s="29"/>
      <c r="D268" s="30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</row>
    <row r="269" spans="1:15" x14ac:dyDescent="0.15">
      <c r="A269" s="32"/>
      <c r="B269" s="33"/>
      <c r="C269" s="29"/>
      <c r="D269" s="30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</row>
    <row r="270" spans="1:15" x14ac:dyDescent="0.15">
      <c r="A270" s="32"/>
      <c r="B270" s="33"/>
      <c r="C270" s="29"/>
      <c r="D270" s="30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</row>
    <row r="271" spans="1:15" x14ac:dyDescent="0.15">
      <c r="A271" s="32"/>
      <c r="B271" s="33"/>
      <c r="C271" s="29"/>
      <c r="D271" s="30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</row>
    <row r="272" spans="1:15" x14ac:dyDescent="0.15">
      <c r="A272" s="32"/>
      <c r="B272" s="33"/>
      <c r="C272" s="29"/>
      <c r="D272" s="30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</row>
    <row r="273" spans="1:15" x14ac:dyDescent="0.15">
      <c r="A273" s="32"/>
      <c r="B273" s="33"/>
      <c r="C273" s="29"/>
      <c r="D273" s="30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</row>
    <row r="274" spans="1:15" x14ac:dyDescent="0.15">
      <c r="A274" s="32"/>
      <c r="B274" s="33"/>
      <c r="C274" s="29"/>
      <c r="D274" s="30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</row>
    <row r="275" spans="1:15" x14ac:dyDescent="0.15">
      <c r="A275" s="32"/>
      <c r="B275" s="33"/>
      <c r="C275" s="29"/>
      <c r="D275" s="30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</row>
    <row r="276" spans="1:15" x14ac:dyDescent="0.15">
      <c r="A276" s="32"/>
      <c r="B276" s="33"/>
      <c r="C276" s="29"/>
      <c r="D276" s="30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</row>
    <row r="277" spans="1:15" x14ac:dyDescent="0.15">
      <c r="A277" s="32"/>
      <c r="B277" s="33"/>
      <c r="C277" s="29"/>
      <c r="D277" s="30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</row>
    <row r="278" spans="1:15" x14ac:dyDescent="0.15">
      <c r="A278" s="32"/>
      <c r="B278" s="33"/>
      <c r="C278" s="29"/>
      <c r="D278" s="30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</row>
    <row r="279" spans="1:15" x14ac:dyDescent="0.15">
      <c r="A279" s="32"/>
      <c r="B279" s="33"/>
      <c r="C279" s="29"/>
      <c r="D279" s="30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</row>
    <row r="280" spans="1:15" x14ac:dyDescent="0.15">
      <c r="A280" s="32"/>
      <c r="B280" s="33"/>
      <c r="C280" s="29"/>
      <c r="D280" s="30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</row>
    <row r="281" spans="1:15" x14ac:dyDescent="0.15">
      <c r="A281" s="32"/>
      <c r="B281" s="33"/>
      <c r="C281" s="29"/>
      <c r="D281" s="30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</row>
    <row r="282" spans="1:15" x14ac:dyDescent="0.15">
      <c r="A282" s="32"/>
      <c r="B282" s="33"/>
      <c r="C282" s="29"/>
      <c r="D282" s="30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</row>
    <row r="283" spans="1:15" x14ac:dyDescent="0.15">
      <c r="A283" s="32"/>
      <c r="B283" s="33"/>
      <c r="C283" s="29"/>
      <c r="D283" s="30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</row>
    <row r="284" spans="1:15" x14ac:dyDescent="0.15">
      <c r="A284" s="32"/>
      <c r="B284" s="33"/>
      <c r="C284" s="29"/>
      <c r="D284" s="30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</row>
    <row r="285" spans="1:15" x14ac:dyDescent="0.15">
      <c r="A285" s="32"/>
      <c r="B285" s="33"/>
      <c r="C285" s="29"/>
      <c r="D285" s="30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</row>
    <row r="286" spans="1:15" x14ac:dyDescent="0.15">
      <c r="A286" s="32"/>
      <c r="B286" s="33"/>
      <c r="C286" s="29"/>
      <c r="D286" s="30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</row>
    <row r="287" spans="1:15" x14ac:dyDescent="0.15">
      <c r="A287" s="32"/>
      <c r="B287" s="33"/>
      <c r="C287" s="29"/>
      <c r="D287" s="30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</row>
    <row r="288" spans="1:15" x14ac:dyDescent="0.15">
      <c r="A288" s="32"/>
      <c r="B288" s="33"/>
      <c r="C288" s="29"/>
      <c r="D288" s="30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</row>
    <row r="289" spans="1:15" x14ac:dyDescent="0.15">
      <c r="A289" s="32"/>
      <c r="B289" s="33"/>
      <c r="C289" s="29"/>
      <c r="D289" s="30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</row>
    <row r="290" spans="1:15" x14ac:dyDescent="0.15">
      <c r="A290" s="32"/>
      <c r="B290" s="33"/>
      <c r="C290" s="29"/>
      <c r="D290" s="30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</row>
    <row r="291" spans="1:15" x14ac:dyDescent="0.15">
      <c r="A291" s="32"/>
      <c r="B291" s="33"/>
      <c r="C291" s="29"/>
      <c r="D291" s="30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</row>
    <row r="292" spans="1:15" x14ac:dyDescent="0.15">
      <c r="A292" s="32"/>
      <c r="B292" s="33"/>
      <c r="C292" s="29"/>
      <c r="D292" s="30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</row>
    <row r="293" spans="1:15" x14ac:dyDescent="0.15">
      <c r="A293" s="32"/>
      <c r="B293" s="33"/>
      <c r="C293" s="29"/>
      <c r="D293" s="30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</row>
    <row r="294" spans="1:15" x14ac:dyDescent="0.15">
      <c r="A294" s="32"/>
      <c r="B294" s="33"/>
      <c r="C294" s="29"/>
      <c r="D294" s="30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</row>
    <row r="295" spans="1:15" x14ac:dyDescent="0.15">
      <c r="A295" s="32"/>
      <c r="B295" s="33"/>
      <c r="C295" s="29"/>
      <c r="D295" s="30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</row>
    <row r="296" spans="1:15" x14ac:dyDescent="0.15">
      <c r="A296" s="32"/>
      <c r="B296" s="33"/>
      <c r="C296" s="29"/>
      <c r="D296" s="30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</row>
    <row r="297" spans="1:15" x14ac:dyDescent="0.15">
      <c r="A297" s="32"/>
      <c r="B297" s="33"/>
      <c r="C297" s="29"/>
      <c r="D297" s="30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</row>
    <row r="298" spans="1:15" x14ac:dyDescent="0.15">
      <c r="A298" s="32"/>
      <c r="B298" s="33"/>
      <c r="C298" s="29"/>
      <c r="D298" s="30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</row>
    <row r="299" spans="1:15" x14ac:dyDescent="0.15">
      <c r="A299" s="32"/>
      <c r="B299" s="33"/>
      <c r="C299" s="29"/>
      <c r="D299" s="30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</row>
    <row r="300" spans="1:15" x14ac:dyDescent="0.15">
      <c r="A300" s="32"/>
      <c r="B300" s="33"/>
      <c r="C300" s="29"/>
      <c r="D300" s="30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</row>
    <row r="301" spans="1:15" x14ac:dyDescent="0.15">
      <c r="A301" s="32"/>
      <c r="B301" s="33"/>
      <c r="C301" s="29"/>
      <c r="D301" s="30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</row>
    <row r="302" spans="1:15" x14ac:dyDescent="0.15">
      <c r="A302" s="32"/>
      <c r="B302" s="33"/>
      <c r="C302" s="29"/>
      <c r="D302" s="30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</row>
    <row r="303" spans="1:15" x14ac:dyDescent="0.15">
      <c r="A303" s="32"/>
      <c r="B303" s="33"/>
      <c r="C303" s="29"/>
      <c r="D303" s="30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</row>
    <row r="304" spans="1:15" x14ac:dyDescent="0.15">
      <c r="A304" s="32"/>
      <c r="B304" s="33"/>
      <c r="C304" s="29"/>
      <c r="D304" s="30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</row>
    <row r="305" spans="1:15" x14ac:dyDescent="0.15">
      <c r="A305" s="32"/>
      <c r="B305" s="33"/>
      <c r="C305" s="29"/>
      <c r="D305" s="30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</row>
    <row r="306" spans="1:15" x14ac:dyDescent="0.15">
      <c r="A306" s="32"/>
      <c r="B306" s="33"/>
      <c r="C306" s="29"/>
      <c r="D306" s="30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</row>
    <row r="307" spans="1:15" x14ac:dyDescent="0.15">
      <c r="A307" s="32"/>
      <c r="B307" s="33"/>
      <c r="C307" s="29"/>
      <c r="D307" s="30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</row>
    <row r="308" spans="1:15" x14ac:dyDescent="0.15">
      <c r="A308" s="32"/>
      <c r="B308" s="33"/>
      <c r="C308" s="29"/>
      <c r="D308" s="30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</row>
    <row r="309" spans="1:15" x14ac:dyDescent="0.15">
      <c r="A309" s="32"/>
      <c r="B309" s="33"/>
      <c r="C309" s="29"/>
      <c r="D309" s="30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</row>
    <row r="310" spans="1:15" x14ac:dyDescent="0.15">
      <c r="A310" s="32"/>
      <c r="B310" s="33"/>
      <c r="C310" s="29"/>
      <c r="D310" s="30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</row>
  </sheetData>
  <sheetProtection sheet="1" objects="1" scenarios="1"/>
  <phoneticPr fontId="3" type="noConversion"/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0"/>
  <sheetViews>
    <sheetView topLeftCell="AD1" zoomScale="150" workbookViewId="0">
      <pane ySplit="1" topLeftCell="A2" activePane="bottomLeft" state="frozen"/>
      <selection activeCell="E13" sqref="E13"/>
      <selection pane="bottomLeft" activeCell="AW17" sqref="AW17"/>
    </sheetView>
  </sheetViews>
  <sheetFormatPr baseColWidth="10" defaultColWidth="10.83203125" defaultRowHeight="13" x14ac:dyDescent="0.15"/>
  <cols>
    <col min="1" max="1" width="10.83203125" style="8"/>
    <col min="2" max="2" width="10.5" style="2" bestFit="1" customWidth="1"/>
    <col min="3" max="3" width="9.1640625" style="2" bestFit="1" customWidth="1"/>
    <col min="4" max="4" width="9.5" style="2" bestFit="1" customWidth="1"/>
    <col min="5" max="5" width="12" style="2" bestFit="1" customWidth="1"/>
    <col min="6" max="6" width="10.5" style="2" bestFit="1" customWidth="1"/>
    <col min="7" max="8" width="13.5" style="2" bestFit="1" customWidth="1"/>
    <col min="9" max="9" width="10.83203125" style="2" bestFit="1" customWidth="1"/>
    <col min="10" max="10" width="13.5" style="2" bestFit="1" customWidth="1"/>
    <col min="11" max="11" width="18" style="2" bestFit="1" customWidth="1"/>
    <col min="12" max="12" width="23.6640625" style="2" bestFit="1" customWidth="1"/>
    <col min="13" max="13" width="22.5" style="2" bestFit="1" customWidth="1"/>
    <col min="14" max="14" width="9" style="2" bestFit="1" customWidth="1"/>
    <col min="15" max="15" width="16.1640625" style="2" bestFit="1" customWidth="1"/>
    <col min="16" max="16" width="12.6640625" style="2" bestFit="1" customWidth="1"/>
    <col min="17" max="17" width="17.33203125" style="2" bestFit="1" customWidth="1"/>
    <col min="18" max="18" width="16.5" style="2" bestFit="1" customWidth="1"/>
    <col min="19" max="19" width="10.83203125" style="2"/>
    <col min="20" max="20" width="3.83203125" style="12" customWidth="1"/>
    <col min="21" max="21" width="9.1640625" style="2" bestFit="1" customWidth="1"/>
    <col min="22" max="22" width="8" style="2" bestFit="1" customWidth="1"/>
    <col min="23" max="23" width="8.33203125" style="2" bestFit="1" customWidth="1"/>
    <col min="24" max="24" width="10.83203125" style="2"/>
    <col min="25" max="25" width="9.33203125" style="2" bestFit="1" customWidth="1"/>
    <col min="26" max="26" width="12.5" style="2" bestFit="1" customWidth="1"/>
    <col min="27" max="27" width="12.1640625" style="2" bestFit="1" customWidth="1"/>
    <col min="28" max="28" width="9.6640625" style="2" bestFit="1" customWidth="1"/>
    <col min="29" max="29" width="12.5" style="2" bestFit="1" customWidth="1"/>
    <col min="30" max="30" width="16.83203125" style="2" bestFit="1" customWidth="1"/>
    <col min="31" max="31" width="22.5" style="2" bestFit="1" customWidth="1"/>
    <col min="32" max="32" width="21.33203125" style="2" bestFit="1" customWidth="1"/>
    <col min="33" max="33" width="7.83203125" style="2" bestFit="1" customWidth="1"/>
    <col min="34" max="34" width="15" style="2" bestFit="1" customWidth="1"/>
    <col min="35" max="35" width="11.5" style="2" bestFit="1" customWidth="1"/>
    <col min="36" max="36" width="16.1640625" style="2" bestFit="1" customWidth="1"/>
    <col min="37" max="37" width="15.5" style="2" bestFit="1" customWidth="1"/>
    <col min="38" max="38" width="9.5" style="2" bestFit="1" customWidth="1"/>
    <col min="39" max="39" width="7.1640625" style="10" customWidth="1"/>
    <col min="40" max="57" width="10.83203125" style="6"/>
    <col min="58" max="16384" width="10.83203125" style="2"/>
  </cols>
  <sheetData>
    <row r="1" spans="1:57" s="6" customFormat="1" x14ac:dyDescent="0.15">
      <c r="A1" s="8" t="str">
        <f>'RETROSPECTIVE Data collection'!A1</f>
        <v>Subject</v>
      </c>
      <c r="B1" s="7" t="s">
        <v>52</v>
      </c>
      <c r="C1" s="6" t="s">
        <v>53</v>
      </c>
      <c r="D1" s="6" t="s">
        <v>296</v>
      </c>
      <c r="E1" s="6" t="s">
        <v>297</v>
      </c>
      <c r="F1" s="6" t="s">
        <v>298</v>
      </c>
      <c r="G1" s="6" t="s">
        <v>299</v>
      </c>
      <c r="H1" s="6" t="s">
        <v>156</v>
      </c>
      <c r="I1" s="6" t="s">
        <v>285</v>
      </c>
      <c r="J1" s="6" t="s">
        <v>95</v>
      </c>
      <c r="K1" s="6" t="s">
        <v>286</v>
      </c>
      <c r="L1" s="6" t="s">
        <v>96</v>
      </c>
      <c r="M1" s="6" t="s">
        <v>113</v>
      </c>
      <c r="N1" s="6" t="s">
        <v>112</v>
      </c>
      <c r="O1" s="6" t="s">
        <v>114</v>
      </c>
      <c r="P1" s="6" t="s">
        <v>43</v>
      </c>
      <c r="Q1" s="6" t="s">
        <v>44</v>
      </c>
      <c r="R1" s="6" t="s">
        <v>166</v>
      </c>
      <c r="S1" s="6" t="s">
        <v>167</v>
      </c>
      <c r="T1" s="11"/>
      <c r="U1" s="7" t="s">
        <v>168</v>
      </c>
      <c r="V1" s="6" t="s">
        <v>247</v>
      </c>
      <c r="W1" s="6" t="s">
        <v>248</v>
      </c>
      <c r="X1" s="6" t="s">
        <v>249</v>
      </c>
      <c r="Y1" s="6" t="s">
        <v>250</v>
      </c>
      <c r="Z1" s="6" t="s">
        <v>251</v>
      </c>
      <c r="AA1" s="6" t="s">
        <v>252</v>
      </c>
      <c r="AB1" s="6" t="s">
        <v>253</v>
      </c>
      <c r="AC1" s="6" t="s">
        <v>206</v>
      </c>
      <c r="AD1" s="6" t="s">
        <v>77</v>
      </c>
      <c r="AE1" s="6" t="s">
        <v>78</v>
      </c>
      <c r="AF1" s="6" t="s">
        <v>14</v>
      </c>
      <c r="AG1" s="6" t="s">
        <v>15</v>
      </c>
      <c r="AH1" s="6" t="s">
        <v>16</v>
      </c>
      <c r="AI1" s="6" t="s">
        <v>21</v>
      </c>
      <c r="AJ1" s="6" t="s">
        <v>22</v>
      </c>
      <c r="AK1" s="6" t="s">
        <v>23</v>
      </c>
      <c r="AL1" s="6" t="s">
        <v>125</v>
      </c>
      <c r="AM1" s="10"/>
      <c r="AN1" s="7" t="s">
        <v>292</v>
      </c>
      <c r="AO1" s="6" t="s">
        <v>151</v>
      </c>
      <c r="AP1" s="6" t="s">
        <v>154</v>
      </c>
      <c r="AQ1" s="6" t="s">
        <v>172</v>
      </c>
      <c r="AR1" s="6" t="s">
        <v>175</v>
      </c>
      <c r="AS1" s="6" t="s">
        <v>178</v>
      </c>
      <c r="AT1" s="6" t="s">
        <v>57</v>
      </c>
      <c r="AU1" s="6" t="s">
        <v>82</v>
      </c>
      <c r="AV1" s="6" t="s">
        <v>85</v>
      </c>
      <c r="AW1" s="6" t="s">
        <v>240</v>
      </c>
      <c r="AX1" s="6" t="s">
        <v>230</v>
      </c>
      <c r="AY1" s="6" t="s">
        <v>243</v>
      </c>
      <c r="AZ1" s="6" t="s">
        <v>246</v>
      </c>
      <c r="BA1" s="6" t="s">
        <v>220</v>
      </c>
      <c r="BB1" s="6" t="s">
        <v>222</v>
      </c>
      <c r="BC1" s="6" t="s">
        <v>97</v>
      </c>
      <c r="BD1" s="6" t="s">
        <v>109</v>
      </c>
      <c r="BE1" s="6" t="s">
        <v>233</v>
      </c>
    </row>
    <row r="2" spans="1:57" x14ac:dyDescent="0.15">
      <c r="A2" s="8">
        <f>'RETROSPECTIVE Data collection'!A2</f>
        <v>1</v>
      </c>
      <c r="B2" s="2">
        <v>7</v>
      </c>
      <c r="C2" s="2">
        <v>6</v>
      </c>
      <c r="D2" s="2">
        <v>5</v>
      </c>
      <c r="E2" s="2">
        <v>5</v>
      </c>
      <c r="F2" s="2">
        <v>4</v>
      </c>
      <c r="G2" s="2">
        <v>2</v>
      </c>
      <c r="H2" s="2">
        <v>1</v>
      </c>
      <c r="I2" s="2">
        <v>3</v>
      </c>
      <c r="J2" s="2">
        <v>4</v>
      </c>
      <c r="K2" s="2">
        <v>4</v>
      </c>
      <c r="L2" s="2">
        <v>5</v>
      </c>
      <c r="M2" s="2">
        <v>5</v>
      </c>
      <c r="N2" s="2">
        <v>5</v>
      </c>
      <c r="O2" s="2">
        <v>7</v>
      </c>
      <c r="P2" s="2">
        <v>7</v>
      </c>
      <c r="Q2" s="2">
        <v>6</v>
      </c>
      <c r="R2" s="2">
        <v>5</v>
      </c>
      <c r="S2" s="2">
        <v>7</v>
      </c>
      <c r="U2" s="2">
        <v>7</v>
      </c>
      <c r="V2" s="2">
        <v>6</v>
      </c>
      <c r="W2" s="2">
        <v>7</v>
      </c>
      <c r="X2" s="2">
        <v>7</v>
      </c>
      <c r="Y2" s="2">
        <v>6</v>
      </c>
      <c r="Z2" s="2">
        <v>7</v>
      </c>
      <c r="AA2" s="2">
        <v>7</v>
      </c>
      <c r="AB2" s="2">
        <v>7</v>
      </c>
      <c r="AC2" s="2">
        <v>7</v>
      </c>
      <c r="AD2" s="2">
        <v>7</v>
      </c>
      <c r="AE2" s="2">
        <v>7</v>
      </c>
      <c r="AF2" s="2">
        <v>7</v>
      </c>
      <c r="AG2" s="2">
        <v>7</v>
      </c>
      <c r="AH2" s="2">
        <v>7</v>
      </c>
      <c r="AI2" s="2">
        <v>7</v>
      </c>
      <c r="AJ2" s="2">
        <v>7</v>
      </c>
      <c r="AK2" s="2">
        <v>7</v>
      </c>
      <c r="AL2" s="2">
        <v>7</v>
      </c>
      <c r="AN2" s="6">
        <f>U2-B2</f>
        <v>0</v>
      </c>
      <c r="AO2" s="6">
        <f t="shared" ref="AO2:BE2" si="0">V2-C2</f>
        <v>0</v>
      </c>
      <c r="AP2" s="6">
        <f t="shared" si="0"/>
        <v>2</v>
      </c>
      <c r="AQ2" s="6">
        <f t="shared" si="0"/>
        <v>2</v>
      </c>
      <c r="AR2" s="6">
        <f t="shared" si="0"/>
        <v>2</v>
      </c>
      <c r="AS2" s="6">
        <f t="shared" si="0"/>
        <v>5</v>
      </c>
      <c r="AT2" s="6">
        <f t="shared" si="0"/>
        <v>6</v>
      </c>
      <c r="AU2" s="6">
        <f t="shared" si="0"/>
        <v>4</v>
      </c>
      <c r="AV2" s="6">
        <f t="shared" si="0"/>
        <v>3</v>
      </c>
      <c r="AW2" s="6">
        <f t="shared" si="0"/>
        <v>3</v>
      </c>
      <c r="AX2" s="6">
        <f t="shared" si="0"/>
        <v>2</v>
      </c>
      <c r="AY2" s="6">
        <f t="shared" si="0"/>
        <v>2</v>
      </c>
      <c r="AZ2" s="6">
        <f t="shared" si="0"/>
        <v>2</v>
      </c>
      <c r="BA2" s="6">
        <f t="shared" si="0"/>
        <v>0</v>
      </c>
      <c r="BB2" s="6">
        <f t="shared" si="0"/>
        <v>0</v>
      </c>
      <c r="BC2" s="6">
        <f t="shared" si="0"/>
        <v>1</v>
      </c>
      <c r="BD2" s="6">
        <f t="shared" si="0"/>
        <v>2</v>
      </c>
      <c r="BE2" s="6">
        <f t="shared" si="0"/>
        <v>0</v>
      </c>
    </row>
    <row r="3" spans="1:57" x14ac:dyDescent="0.15">
      <c r="A3" s="8">
        <f>'RETROSPECTIVE Data collection'!A3</f>
        <v>2</v>
      </c>
      <c r="B3" s="2">
        <v>1</v>
      </c>
      <c r="C3" s="2">
        <v>1</v>
      </c>
      <c r="D3" s="2">
        <v>5</v>
      </c>
      <c r="E3" s="2">
        <v>5</v>
      </c>
      <c r="F3" s="2">
        <v>3</v>
      </c>
      <c r="G3" s="2">
        <v>1</v>
      </c>
      <c r="H3" s="2">
        <v>1</v>
      </c>
      <c r="I3" s="2">
        <v>2</v>
      </c>
      <c r="J3" s="2">
        <v>1</v>
      </c>
      <c r="K3" s="2">
        <v>1</v>
      </c>
      <c r="L3" s="2">
        <v>0</v>
      </c>
      <c r="M3" s="2">
        <v>1</v>
      </c>
      <c r="N3" s="2">
        <v>1</v>
      </c>
      <c r="O3" s="2">
        <v>5</v>
      </c>
      <c r="P3" s="2">
        <v>7</v>
      </c>
      <c r="Q3" s="2">
        <v>5</v>
      </c>
      <c r="R3" s="2">
        <v>5</v>
      </c>
      <c r="S3" s="2">
        <v>5</v>
      </c>
      <c r="U3" s="2">
        <v>1</v>
      </c>
      <c r="V3" s="2">
        <v>1</v>
      </c>
      <c r="W3" s="2">
        <v>7</v>
      </c>
      <c r="X3" s="2">
        <v>7</v>
      </c>
      <c r="Y3" s="2">
        <v>3</v>
      </c>
      <c r="Z3" s="2">
        <v>7</v>
      </c>
      <c r="AA3" s="2">
        <v>6</v>
      </c>
      <c r="AB3" s="2">
        <v>6</v>
      </c>
      <c r="AC3" s="2">
        <v>1</v>
      </c>
      <c r="AD3" s="2">
        <v>1</v>
      </c>
      <c r="AE3" s="2">
        <v>6</v>
      </c>
      <c r="AF3" s="2">
        <v>6</v>
      </c>
      <c r="AG3" s="2">
        <v>1</v>
      </c>
      <c r="AH3" s="2">
        <v>7</v>
      </c>
      <c r="AI3" s="2">
        <v>7</v>
      </c>
      <c r="AJ3" s="2">
        <v>5</v>
      </c>
      <c r="AK3" s="2">
        <v>7</v>
      </c>
      <c r="AL3" s="2">
        <v>7</v>
      </c>
      <c r="AN3" s="6">
        <f t="shared" ref="AN3:AN66" si="1">U3-B3</f>
        <v>0</v>
      </c>
      <c r="AO3" s="6">
        <f t="shared" ref="AO3:AO66" si="2">V3-C3</f>
        <v>0</v>
      </c>
      <c r="AP3" s="6">
        <f t="shared" ref="AP3:AP66" si="3">W3-D3</f>
        <v>2</v>
      </c>
      <c r="AQ3" s="6">
        <f t="shared" ref="AQ3:AQ66" si="4">X3-E3</f>
        <v>2</v>
      </c>
      <c r="AR3" s="6">
        <f t="shared" ref="AR3:AR66" si="5">Y3-F3</f>
        <v>0</v>
      </c>
      <c r="AS3" s="6">
        <f t="shared" ref="AS3:AS66" si="6">Z3-G3</f>
        <v>6</v>
      </c>
      <c r="AT3" s="6">
        <f t="shared" ref="AT3:AT66" si="7">AA3-H3</f>
        <v>5</v>
      </c>
      <c r="AU3" s="6">
        <f t="shared" ref="AU3:AU66" si="8">AB3-I3</f>
        <v>4</v>
      </c>
      <c r="AV3" s="6">
        <f t="shared" ref="AV3:AV66" si="9">AC3-J3</f>
        <v>0</v>
      </c>
      <c r="AW3" s="6">
        <f t="shared" ref="AW3:AW66" si="10">AD3-K3</f>
        <v>0</v>
      </c>
      <c r="AX3" s="6">
        <f t="shared" ref="AX3:AX66" si="11">AE3-L3</f>
        <v>6</v>
      </c>
      <c r="AY3" s="6">
        <f t="shared" ref="AY3:AY66" si="12">AF3-M3</f>
        <v>5</v>
      </c>
      <c r="AZ3" s="6">
        <f t="shared" ref="AZ3:AZ66" si="13">AG3-N3</f>
        <v>0</v>
      </c>
      <c r="BA3" s="6">
        <f t="shared" ref="BA3:BA66" si="14">AH3-O3</f>
        <v>2</v>
      </c>
      <c r="BB3" s="6">
        <f t="shared" ref="BB3:BB66" si="15">AI3-P3</f>
        <v>0</v>
      </c>
      <c r="BC3" s="6">
        <f t="shared" ref="BC3:BC66" si="16">AJ3-Q3</f>
        <v>0</v>
      </c>
      <c r="BD3" s="6">
        <f t="shared" ref="BD3:BD66" si="17">AK3-R3</f>
        <v>2</v>
      </c>
      <c r="BE3" s="6">
        <f t="shared" ref="BE3:BE66" si="18">AL3-S3</f>
        <v>2</v>
      </c>
    </row>
    <row r="4" spans="1:57" x14ac:dyDescent="0.15">
      <c r="A4" s="8">
        <f>'RETROSPECTIVE Data collection'!A4</f>
        <v>3</v>
      </c>
      <c r="B4" s="2">
        <v>5</v>
      </c>
      <c r="C4" s="2">
        <v>6</v>
      </c>
      <c r="D4" s="2">
        <v>7</v>
      </c>
      <c r="E4" s="2">
        <v>5</v>
      </c>
      <c r="F4" s="2">
        <v>3</v>
      </c>
      <c r="G4" s="2">
        <v>5</v>
      </c>
      <c r="H4" s="2">
        <v>4</v>
      </c>
      <c r="I4" s="2">
        <v>4</v>
      </c>
      <c r="J4" s="2">
        <v>2</v>
      </c>
      <c r="K4" s="2">
        <v>2</v>
      </c>
      <c r="L4" s="2">
        <v>3</v>
      </c>
      <c r="M4" s="2">
        <v>1</v>
      </c>
      <c r="N4" s="2">
        <v>1</v>
      </c>
      <c r="O4" s="2">
        <v>7</v>
      </c>
      <c r="P4" s="2">
        <v>7</v>
      </c>
      <c r="Q4" s="2">
        <v>5</v>
      </c>
      <c r="R4" s="2">
        <v>7</v>
      </c>
      <c r="S4" s="2">
        <v>6</v>
      </c>
      <c r="U4" s="2">
        <v>5</v>
      </c>
      <c r="V4" s="2">
        <v>6</v>
      </c>
      <c r="W4" s="2">
        <v>7</v>
      </c>
      <c r="X4" s="2">
        <v>7</v>
      </c>
      <c r="Y4" s="2">
        <v>6</v>
      </c>
      <c r="Z4" s="2">
        <v>7</v>
      </c>
      <c r="AA4" s="2">
        <v>6</v>
      </c>
      <c r="AB4" s="2">
        <v>6</v>
      </c>
      <c r="AC4" s="2">
        <v>5</v>
      </c>
      <c r="AD4" s="2">
        <v>5</v>
      </c>
      <c r="AE4" s="2">
        <v>6</v>
      </c>
      <c r="AF4" s="2">
        <v>5</v>
      </c>
      <c r="AG4" s="2">
        <v>5</v>
      </c>
      <c r="AH4" s="2">
        <v>7</v>
      </c>
      <c r="AI4" s="2">
        <v>7</v>
      </c>
      <c r="AJ4" s="2">
        <v>5</v>
      </c>
      <c r="AK4" s="2">
        <v>7</v>
      </c>
      <c r="AL4" s="2">
        <v>6</v>
      </c>
      <c r="AN4" s="6">
        <f t="shared" si="1"/>
        <v>0</v>
      </c>
      <c r="AO4" s="6">
        <f t="shared" si="2"/>
        <v>0</v>
      </c>
      <c r="AP4" s="6">
        <f t="shared" si="3"/>
        <v>0</v>
      </c>
      <c r="AQ4" s="6">
        <f t="shared" si="4"/>
        <v>2</v>
      </c>
      <c r="AR4" s="6">
        <f t="shared" si="5"/>
        <v>3</v>
      </c>
      <c r="AS4" s="6">
        <f t="shared" si="6"/>
        <v>2</v>
      </c>
      <c r="AT4" s="6">
        <f t="shared" si="7"/>
        <v>2</v>
      </c>
      <c r="AU4" s="6">
        <f t="shared" si="8"/>
        <v>2</v>
      </c>
      <c r="AV4" s="6">
        <f t="shared" si="9"/>
        <v>3</v>
      </c>
      <c r="AW4" s="6">
        <f t="shared" si="10"/>
        <v>3</v>
      </c>
      <c r="AX4" s="6">
        <f t="shared" si="11"/>
        <v>3</v>
      </c>
      <c r="AY4" s="6">
        <f t="shared" si="12"/>
        <v>4</v>
      </c>
      <c r="AZ4" s="6">
        <f t="shared" si="13"/>
        <v>4</v>
      </c>
      <c r="BA4" s="6">
        <f t="shared" si="14"/>
        <v>0</v>
      </c>
      <c r="BB4" s="6">
        <f t="shared" si="15"/>
        <v>0</v>
      </c>
      <c r="BC4" s="6">
        <f t="shared" si="16"/>
        <v>0</v>
      </c>
      <c r="BD4" s="6">
        <f t="shared" si="17"/>
        <v>0</v>
      </c>
      <c r="BE4" s="6">
        <f t="shared" si="18"/>
        <v>0</v>
      </c>
    </row>
    <row r="5" spans="1:57" x14ac:dyDescent="0.15">
      <c r="A5" s="8">
        <f>'RETROSPECTIVE Data collection'!A5</f>
        <v>4</v>
      </c>
      <c r="B5" s="2">
        <v>1</v>
      </c>
      <c r="C5" s="2">
        <v>2</v>
      </c>
      <c r="D5" s="2">
        <v>5</v>
      </c>
      <c r="E5" s="2">
        <v>5</v>
      </c>
      <c r="F5" s="2">
        <v>3</v>
      </c>
      <c r="G5" s="2">
        <v>4</v>
      </c>
      <c r="H5" s="2">
        <v>1</v>
      </c>
      <c r="I5" s="2">
        <v>4</v>
      </c>
      <c r="J5" s="2">
        <v>1</v>
      </c>
      <c r="K5" s="2">
        <v>1</v>
      </c>
      <c r="L5" s="2">
        <v>1</v>
      </c>
      <c r="M5" s="2">
        <v>5</v>
      </c>
      <c r="N5" s="2">
        <v>0</v>
      </c>
      <c r="O5" s="2">
        <v>6</v>
      </c>
      <c r="P5" s="2">
        <v>6</v>
      </c>
      <c r="Q5" s="2">
        <v>6</v>
      </c>
      <c r="R5" s="2">
        <v>5</v>
      </c>
      <c r="S5" s="2">
        <v>5</v>
      </c>
      <c r="U5" s="2">
        <v>1</v>
      </c>
      <c r="V5" s="2">
        <v>1</v>
      </c>
      <c r="W5" s="2">
        <v>5</v>
      </c>
      <c r="X5" s="2">
        <v>6</v>
      </c>
      <c r="Y5" s="2">
        <v>4</v>
      </c>
      <c r="Z5" s="2">
        <v>6</v>
      </c>
      <c r="AA5" s="2">
        <v>5</v>
      </c>
      <c r="AB5" s="2">
        <v>5</v>
      </c>
      <c r="AC5" s="2">
        <v>5</v>
      </c>
      <c r="AD5" s="2">
        <v>5</v>
      </c>
      <c r="AE5" s="2">
        <v>3</v>
      </c>
      <c r="AF5" s="2">
        <v>5</v>
      </c>
      <c r="AG5" s="2">
        <v>1</v>
      </c>
      <c r="AH5" s="2">
        <v>6</v>
      </c>
      <c r="AI5" s="2">
        <v>6</v>
      </c>
      <c r="AJ5" s="2">
        <v>6</v>
      </c>
      <c r="AK5" s="2">
        <v>5</v>
      </c>
      <c r="AL5" s="2">
        <v>5</v>
      </c>
      <c r="AN5" s="6">
        <f t="shared" si="1"/>
        <v>0</v>
      </c>
      <c r="AO5" s="6">
        <f t="shared" si="2"/>
        <v>-1</v>
      </c>
      <c r="AP5" s="6">
        <f t="shared" si="3"/>
        <v>0</v>
      </c>
      <c r="AQ5" s="6">
        <f t="shared" si="4"/>
        <v>1</v>
      </c>
      <c r="AR5" s="6">
        <f t="shared" si="5"/>
        <v>1</v>
      </c>
      <c r="AS5" s="6">
        <f t="shared" si="6"/>
        <v>2</v>
      </c>
      <c r="AT5" s="6">
        <f t="shared" si="7"/>
        <v>4</v>
      </c>
      <c r="AU5" s="6">
        <f t="shared" si="8"/>
        <v>1</v>
      </c>
      <c r="AV5" s="6">
        <f t="shared" si="9"/>
        <v>4</v>
      </c>
      <c r="AW5" s="6">
        <f t="shared" si="10"/>
        <v>4</v>
      </c>
      <c r="AX5" s="6">
        <f t="shared" si="11"/>
        <v>2</v>
      </c>
      <c r="AY5" s="6">
        <f t="shared" si="12"/>
        <v>0</v>
      </c>
      <c r="AZ5" s="6">
        <f t="shared" si="13"/>
        <v>1</v>
      </c>
      <c r="BA5" s="6">
        <f t="shared" si="14"/>
        <v>0</v>
      </c>
      <c r="BB5" s="6">
        <f t="shared" si="15"/>
        <v>0</v>
      </c>
      <c r="BC5" s="6">
        <f t="shared" si="16"/>
        <v>0</v>
      </c>
      <c r="BD5" s="6">
        <f t="shared" si="17"/>
        <v>0</v>
      </c>
      <c r="BE5" s="6">
        <f t="shared" si="18"/>
        <v>0</v>
      </c>
    </row>
    <row r="6" spans="1:57" x14ac:dyDescent="0.15">
      <c r="A6" s="8">
        <f>'RETROSPECTIVE Data collection'!A6</f>
        <v>5</v>
      </c>
      <c r="B6" s="2">
        <v>7</v>
      </c>
      <c r="C6" s="2">
        <v>6</v>
      </c>
      <c r="D6" s="2">
        <v>7</v>
      </c>
      <c r="E6" s="2">
        <v>4</v>
      </c>
      <c r="F6" s="2">
        <v>2</v>
      </c>
      <c r="G6" s="2">
        <v>4</v>
      </c>
      <c r="H6" s="2">
        <v>2</v>
      </c>
      <c r="I6" s="2">
        <v>3</v>
      </c>
      <c r="J6" s="2">
        <v>2</v>
      </c>
      <c r="K6" s="2">
        <v>2</v>
      </c>
      <c r="L6" s="2">
        <v>2</v>
      </c>
      <c r="M6" s="2">
        <v>1</v>
      </c>
      <c r="N6" s="2">
        <v>1</v>
      </c>
      <c r="O6" s="2">
        <v>6</v>
      </c>
      <c r="P6" s="2">
        <v>7</v>
      </c>
      <c r="Q6" s="2">
        <v>5</v>
      </c>
      <c r="R6" s="2">
        <v>7</v>
      </c>
      <c r="S6" s="2">
        <v>7</v>
      </c>
      <c r="U6" s="2">
        <v>7</v>
      </c>
      <c r="V6" s="2">
        <v>6</v>
      </c>
      <c r="W6" s="2">
        <v>7</v>
      </c>
      <c r="X6" s="2">
        <v>7</v>
      </c>
      <c r="Y6" s="2">
        <v>3</v>
      </c>
      <c r="Z6" s="2">
        <v>5</v>
      </c>
      <c r="AA6" s="2">
        <v>6</v>
      </c>
      <c r="AB6" s="2">
        <v>6</v>
      </c>
      <c r="AC6" s="2">
        <v>6</v>
      </c>
      <c r="AD6" s="2">
        <v>4</v>
      </c>
      <c r="AE6" s="2">
        <v>6</v>
      </c>
      <c r="AF6" s="2">
        <v>6</v>
      </c>
      <c r="AG6" s="2">
        <v>6</v>
      </c>
      <c r="AH6" s="2">
        <v>6</v>
      </c>
      <c r="AI6" s="2">
        <v>7</v>
      </c>
      <c r="AJ6" s="2">
        <v>5</v>
      </c>
      <c r="AK6" s="2">
        <v>7</v>
      </c>
      <c r="AL6" s="2">
        <v>7</v>
      </c>
      <c r="AN6" s="6">
        <f t="shared" si="1"/>
        <v>0</v>
      </c>
      <c r="AO6" s="6">
        <f t="shared" si="2"/>
        <v>0</v>
      </c>
      <c r="AP6" s="6">
        <f t="shared" si="3"/>
        <v>0</v>
      </c>
      <c r="AQ6" s="6">
        <f t="shared" si="4"/>
        <v>3</v>
      </c>
      <c r="AR6" s="6">
        <f t="shared" si="5"/>
        <v>1</v>
      </c>
      <c r="AS6" s="6">
        <f t="shared" si="6"/>
        <v>1</v>
      </c>
      <c r="AT6" s="6">
        <f t="shared" si="7"/>
        <v>4</v>
      </c>
      <c r="AU6" s="6">
        <f t="shared" si="8"/>
        <v>3</v>
      </c>
      <c r="AV6" s="6">
        <f t="shared" si="9"/>
        <v>4</v>
      </c>
      <c r="AW6" s="6">
        <f t="shared" si="10"/>
        <v>2</v>
      </c>
      <c r="AX6" s="6">
        <f t="shared" si="11"/>
        <v>4</v>
      </c>
      <c r="AY6" s="6">
        <f t="shared" si="12"/>
        <v>5</v>
      </c>
      <c r="AZ6" s="6">
        <f t="shared" si="13"/>
        <v>5</v>
      </c>
      <c r="BA6" s="6">
        <f t="shared" si="14"/>
        <v>0</v>
      </c>
      <c r="BB6" s="6">
        <f t="shared" si="15"/>
        <v>0</v>
      </c>
      <c r="BC6" s="6">
        <f t="shared" si="16"/>
        <v>0</v>
      </c>
      <c r="BD6" s="6">
        <f t="shared" si="17"/>
        <v>0</v>
      </c>
      <c r="BE6" s="6">
        <f t="shared" si="18"/>
        <v>0</v>
      </c>
    </row>
    <row r="7" spans="1:57" x14ac:dyDescent="0.15">
      <c r="A7" s="8">
        <f>'RETROSPECTIVE Data collection'!A7</f>
        <v>6</v>
      </c>
      <c r="B7" s="2">
        <v>1</v>
      </c>
      <c r="C7" s="2">
        <v>1</v>
      </c>
      <c r="D7" s="2">
        <v>5</v>
      </c>
      <c r="E7" s="2">
        <v>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  <c r="O7" s="2">
        <v>3</v>
      </c>
      <c r="P7" s="2">
        <v>3</v>
      </c>
      <c r="Q7" s="2">
        <v>1</v>
      </c>
      <c r="R7" s="2">
        <v>2</v>
      </c>
      <c r="S7" s="2">
        <v>2</v>
      </c>
      <c r="U7" s="2">
        <v>1</v>
      </c>
      <c r="V7" s="2">
        <v>1</v>
      </c>
      <c r="W7" s="2">
        <v>3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3</v>
      </c>
      <c r="AI7" s="2">
        <v>3</v>
      </c>
      <c r="AJ7" s="2">
        <v>3</v>
      </c>
      <c r="AK7" s="2">
        <v>2</v>
      </c>
      <c r="AL7" s="2">
        <v>2</v>
      </c>
      <c r="AN7" s="6">
        <f t="shared" si="1"/>
        <v>0</v>
      </c>
      <c r="AO7" s="6">
        <f t="shared" si="2"/>
        <v>0</v>
      </c>
      <c r="AP7" s="6">
        <f t="shared" si="3"/>
        <v>-2</v>
      </c>
      <c r="AQ7" s="6">
        <f t="shared" si="4"/>
        <v>-4</v>
      </c>
      <c r="AR7" s="6">
        <f t="shared" si="5"/>
        <v>0</v>
      </c>
      <c r="AS7" s="6">
        <f t="shared" si="6"/>
        <v>0</v>
      </c>
      <c r="AT7" s="6">
        <f t="shared" si="7"/>
        <v>0</v>
      </c>
      <c r="AU7" s="6">
        <f t="shared" si="8"/>
        <v>0</v>
      </c>
      <c r="AV7" s="6">
        <f t="shared" si="9"/>
        <v>0</v>
      </c>
      <c r="AW7" s="6">
        <f t="shared" si="10"/>
        <v>0</v>
      </c>
      <c r="AX7" s="6">
        <f t="shared" si="11"/>
        <v>0</v>
      </c>
      <c r="AY7" s="6">
        <f t="shared" si="12"/>
        <v>0</v>
      </c>
      <c r="AZ7" s="6">
        <f t="shared" si="13"/>
        <v>1</v>
      </c>
      <c r="BA7" s="6">
        <f t="shared" si="14"/>
        <v>0</v>
      </c>
      <c r="BB7" s="6">
        <f t="shared" si="15"/>
        <v>0</v>
      </c>
      <c r="BC7" s="6">
        <f t="shared" si="16"/>
        <v>2</v>
      </c>
      <c r="BD7" s="6">
        <f t="shared" si="17"/>
        <v>0</v>
      </c>
      <c r="BE7" s="6">
        <f t="shared" si="18"/>
        <v>0</v>
      </c>
    </row>
    <row r="8" spans="1:57" x14ac:dyDescent="0.15">
      <c r="A8" s="8">
        <f>'RETROSPECTIVE Data collection'!A8</f>
        <v>7</v>
      </c>
      <c r="B8" s="2">
        <v>7</v>
      </c>
      <c r="C8" s="2">
        <v>6</v>
      </c>
      <c r="D8" s="2">
        <v>7</v>
      </c>
      <c r="E8" s="2">
        <v>5</v>
      </c>
      <c r="F8" s="2">
        <v>4</v>
      </c>
      <c r="G8" s="2">
        <v>5</v>
      </c>
      <c r="H8" s="2">
        <v>2</v>
      </c>
      <c r="I8" s="2">
        <v>4</v>
      </c>
      <c r="J8" s="2">
        <v>4</v>
      </c>
      <c r="K8" s="2">
        <v>4</v>
      </c>
      <c r="L8" s="2">
        <v>5</v>
      </c>
      <c r="M8" s="2">
        <v>4</v>
      </c>
      <c r="N8" s="2">
        <v>4</v>
      </c>
      <c r="O8" s="2">
        <v>7</v>
      </c>
      <c r="P8" s="2">
        <v>7</v>
      </c>
      <c r="Q8" s="2">
        <v>5</v>
      </c>
      <c r="R8" s="2">
        <v>5</v>
      </c>
      <c r="S8" s="2">
        <v>6</v>
      </c>
      <c r="U8" s="2">
        <v>7</v>
      </c>
      <c r="V8" s="2">
        <v>6</v>
      </c>
      <c r="W8" s="2">
        <v>7</v>
      </c>
      <c r="X8" s="2">
        <v>7</v>
      </c>
      <c r="Y8" s="2">
        <v>6</v>
      </c>
      <c r="Z8" s="2">
        <v>7</v>
      </c>
      <c r="AA8" s="2">
        <v>6</v>
      </c>
      <c r="AB8" s="2">
        <v>6</v>
      </c>
      <c r="AC8" s="2">
        <v>6</v>
      </c>
      <c r="AD8" s="2">
        <v>6</v>
      </c>
      <c r="AE8" s="2">
        <v>6</v>
      </c>
      <c r="AF8" s="2">
        <v>6</v>
      </c>
      <c r="AG8" s="2">
        <v>6</v>
      </c>
      <c r="AH8" s="2">
        <v>7</v>
      </c>
      <c r="AI8" s="2">
        <v>7</v>
      </c>
      <c r="AJ8" s="2">
        <v>7</v>
      </c>
      <c r="AK8" s="2">
        <v>5</v>
      </c>
      <c r="AL8" s="2">
        <v>6</v>
      </c>
      <c r="AN8" s="6">
        <f t="shared" si="1"/>
        <v>0</v>
      </c>
      <c r="AO8" s="6">
        <f t="shared" si="2"/>
        <v>0</v>
      </c>
      <c r="AP8" s="6">
        <f t="shared" si="3"/>
        <v>0</v>
      </c>
      <c r="AQ8" s="6">
        <f t="shared" si="4"/>
        <v>2</v>
      </c>
      <c r="AR8" s="6">
        <f t="shared" si="5"/>
        <v>2</v>
      </c>
      <c r="AS8" s="6">
        <f t="shared" si="6"/>
        <v>2</v>
      </c>
      <c r="AT8" s="6">
        <f t="shared" si="7"/>
        <v>4</v>
      </c>
      <c r="AU8" s="6">
        <f t="shared" si="8"/>
        <v>2</v>
      </c>
      <c r="AV8" s="6">
        <f t="shared" si="9"/>
        <v>2</v>
      </c>
      <c r="AW8" s="6">
        <f t="shared" si="10"/>
        <v>2</v>
      </c>
      <c r="AX8" s="6">
        <f t="shared" si="11"/>
        <v>1</v>
      </c>
      <c r="AY8" s="6">
        <f t="shared" si="12"/>
        <v>2</v>
      </c>
      <c r="AZ8" s="6">
        <f t="shared" si="13"/>
        <v>2</v>
      </c>
      <c r="BA8" s="6">
        <f t="shared" si="14"/>
        <v>0</v>
      </c>
      <c r="BB8" s="6">
        <f t="shared" si="15"/>
        <v>0</v>
      </c>
      <c r="BC8" s="6">
        <f t="shared" si="16"/>
        <v>2</v>
      </c>
      <c r="BD8" s="6">
        <f t="shared" si="17"/>
        <v>0</v>
      </c>
      <c r="BE8" s="6">
        <f t="shared" si="18"/>
        <v>0</v>
      </c>
    </row>
    <row r="9" spans="1:57" x14ac:dyDescent="0.15">
      <c r="A9" s="8">
        <f>'RETROSPECTIVE Data collection'!A9</f>
        <v>8</v>
      </c>
      <c r="B9" s="2">
        <v>6</v>
      </c>
      <c r="C9" s="2">
        <v>6</v>
      </c>
      <c r="D9" s="2">
        <v>7</v>
      </c>
      <c r="E9" s="2">
        <v>5</v>
      </c>
      <c r="F9" s="2">
        <v>4</v>
      </c>
      <c r="G9" s="2">
        <v>4</v>
      </c>
      <c r="H9" s="2">
        <v>2</v>
      </c>
      <c r="I9" s="2">
        <v>4</v>
      </c>
      <c r="J9" s="2">
        <v>4</v>
      </c>
      <c r="K9" s="2">
        <v>4</v>
      </c>
      <c r="L9" s="2">
        <v>4</v>
      </c>
      <c r="M9" s="2">
        <v>2</v>
      </c>
      <c r="N9" s="2">
        <v>1</v>
      </c>
      <c r="O9" s="2">
        <v>5</v>
      </c>
      <c r="P9" s="2">
        <v>6</v>
      </c>
      <c r="Q9" s="2">
        <v>5</v>
      </c>
      <c r="R9" s="2">
        <v>5</v>
      </c>
      <c r="S9" s="2">
        <v>4</v>
      </c>
      <c r="U9" s="2">
        <v>6</v>
      </c>
      <c r="V9" s="2">
        <v>7</v>
      </c>
      <c r="W9" s="2">
        <v>7</v>
      </c>
      <c r="X9" s="2">
        <v>7</v>
      </c>
      <c r="Y9" s="2">
        <v>6</v>
      </c>
      <c r="Z9" s="2">
        <v>7</v>
      </c>
      <c r="AA9" s="2">
        <v>6</v>
      </c>
      <c r="AB9" s="2">
        <v>6</v>
      </c>
      <c r="AC9" s="2">
        <v>5</v>
      </c>
      <c r="AD9" s="2">
        <v>5</v>
      </c>
      <c r="AE9" s="2">
        <v>5</v>
      </c>
      <c r="AF9" s="2">
        <v>6</v>
      </c>
      <c r="AG9" s="2">
        <v>1</v>
      </c>
      <c r="AH9" s="2">
        <v>6</v>
      </c>
      <c r="AI9" s="2">
        <v>7</v>
      </c>
      <c r="AJ9" s="2">
        <v>6</v>
      </c>
      <c r="AK9" s="2">
        <v>6</v>
      </c>
      <c r="AL9" s="2">
        <v>6</v>
      </c>
      <c r="AN9" s="6">
        <f t="shared" si="1"/>
        <v>0</v>
      </c>
      <c r="AO9" s="6">
        <f t="shared" si="2"/>
        <v>1</v>
      </c>
      <c r="AP9" s="6">
        <f t="shared" si="3"/>
        <v>0</v>
      </c>
      <c r="AQ9" s="6">
        <f t="shared" si="4"/>
        <v>2</v>
      </c>
      <c r="AR9" s="6">
        <f t="shared" si="5"/>
        <v>2</v>
      </c>
      <c r="AS9" s="6">
        <f t="shared" si="6"/>
        <v>3</v>
      </c>
      <c r="AT9" s="6">
        <f t="shared" si="7"/>
        <v>4</v>
      </c>
      <c r="AU9" s="6">
        <f t="shared" si="8"/>
        <v>2</v>
      </c>
      <c r="AV9" s="6">
        <f t="shared" si="9"/>
        <v>1</v>
      </c>
      <c r="AW9" s="6">
        <f t="shared" si="10"/>
        <v>1</v>
      </c>
      <c r="AX9" s="6">
        <f t="shared" si="11"/>
        <v>1</v>
      </c>
      <c r="AY9" s="6">
        <f t="shared" si="12"/>
        <v>4</v>
      </c>
      <c r="AZ9" s="6">
        <f t="shared" si="13"/>
        <v>0</v>
      </c>
      <c r="BA9" s="6">
        <f t="shared" si="14"/>
        <v>1</v>
      </c>
      <c r="BB9" s="6">
        <f t="shared" si="15"/>
        <v>1</v>
      </c>
      <c r="BC9" s="6">
        <f t="shared" si="16"/>
        <v>1</v>
      </c>
      <c r="BD9" s="6">
        <f t="shared" si="17"/>
        <v>1</v>
      </c>
      <c r="BE9" s="6">
        <f t="shared" si="18"/>
        <v>2</v>
      </c>
    </row>
    <row r="10" spans="1:57" x14ac:dyDescent="0.15">
      <c r="A10" s="8">
        <f>'RETROSPECTIVE Data collection'!A10</f>
        <v>9</v>
      </c>
      <c r="B10" s="2">
        <v>5</v>
      </c>
      <c r="C10" s="2">
        <v>7</v>
      </c>
      <c r="D10" s="2">
        <v>5</v>
      </c>
      <c r="E10" s="2">
        <v>5</v>
      </c>
      <c r="F10" s="2">
        <v>4</v>
      </c>
      <c r="G10" s="2">
        <v>5</v>
      </c>
      <c r="H10" s="2">
        <v>3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3</v>
      </c>
      <c r="O10" s="2">
        <v>5</v>
      </c>
      <c r="P10" s="2">
        <v>3</v>
      </c>
      <c r="Q10" s="2">
        <v>5</v>
      </c>
      <c r="R10" s="2">
        <v>4</v>
      </c>
      <c r="S10" s="2">
        <v>4</v>
      </c>
      <c r="U10" s="2">
        <v>7</v>
      </c>
      <c r="V10" s="2">
        <v>7</v>
      </c>
      <c r="W10" s="2">
        <v>7</v>
      </c>
      <c r="X10" s="2">
        <v>7</v>
      </c>
      <c r="Y10" s="2">
        <v>6</v>
      </c>
      <c r="Z10" s="2">
        <v>7</v>
      </c>
      <c r="AA10" s="2">
        <v>6</v>
      </c>
      <c r="AB10" s="2">
        <v>7</v>
      </c>
      <c r="AC10" s="2">
        <v>7</v>
      </c>
      <c r="AD10" s="2">
        <v>6</v>
      </c>
      <c r="AE10" s="2">
        <v>6</v>
      </c>
      <c r="AF10" s="2">
        <v>6</v>
      </c>
      <c r="AG10" s="2">
        <v>7</v>
      </c>
      <c r="AH10" s="2">
        <v>5</v>
      </c>
      <c r="AI10" s="2">
        <v>6</v>
      </c>
      <c r="AJ10" s="2">
        <v>6</v>
      </c>
      <c r="AK10" s="2">
        <v>6</v>
      </c>
      <c r="AL10" s="2">
        <v>5</v>
      </c>
      <c r="AN10" s="6">
        <f t="shared" si="1"/>
        <v>2</v>
      </c>
      <c r="AO10" s="6">
        <f t="shared" si="2"/>
        <v>0</v>
      </c>
      <c r="AP10" s="6">
        <f t="shared" si="3"/>
        <v>2</v>
      </c>
      <c r="AQ10" s="6">
        <f t="shared" si="4"/>
        <v>2</v>
      </c>
      <c r="AR10" s="6">
        <f t="shared" si="5"/>
        <v>2</v>
      </c>
      <c r="AS10" s="6">
        <f t="shared" si="6"/>
        <v>2</v>
      </c>
      <c r="AT10" s="6">
        <f t="shared" si="7"/>
        <v>3</v>
      </c>
      <c r="AU10" s="6">
        <f t="shared" si="8"/>
        <v>3</v>
      </c>
      <c r="AV10" s="6">
        <f t="shared" si="9"/>
        <v>3</v>
      </c>
      <c r="AW10" s="6">
        <f t="shared" si="10"/>
        <v>2</v>
      </c>
      <c r="AX10" s="6">
        <f t="shared" si="11"/>
        <v>2</v>
      </c>
      <c r="AY10" s="6">
        <f t="shared" si="12"/>
        <v>2</v>
      </c>
      <c r="AZ10" s="6">
        <f t="shared" si="13"/>
        <v>4</v>
      </c>
      <c r="BA10" s="6">
        <f t="shared" si="14"/>
        <v>0</v>
      </c>
      <c r="BB10" s="6">
        <f t="shared" si="15"/>
        <v>3</v>
      </c>
      <c r="BC10" s="6">
        <f t="shared" si="16"/>
        <v>1</v>
      </c>
      <c r="BD10" s="6">
        <f t="shared" si="17"/>
        <v>2</v>
      </c>
      <c r="BE10" s="6">
        <f t="shared" si="18"/>
        <v>1</v>
      </c>
    </row>
    <row r="11" spans="1:57" x14ac:dyDescent="0.15">
      <c r="A11" s="8">
        <f>'RETROSPECTIVE Data collection'!A11</f>
        <v>10</v>
      </c>
      <c r="B11" s="2">
        <v>6</v>
      </c>
      <c r="C11" s="2">
        <v>6</v>
      </c>
      <c r="D11" s="2">
        <v>6</v>
      </c>
      <c r="E11" s="2">
        <v>4</v>
      </c>
      <c r="F11" s="2">
        <v>4</v>
      </c>
      <c r="G11" s="2">
        <v>4</v>
      </c>
      <c r="H11" s="2">
        <v>2</v>
      </c>
      <c r="I11" s="2">
        <v>2</v>
      </c>
      <c r="J11" s="2">
        <v>1</v>
      </c>
      <c r="K11" s="2">
        <v>4</v>
      </c>
      <c r="L11" s="2">
        <v>1</v>
      </c>
      <c r="M11" s="2">
        <v>1</v>
      </c>
      <c r="N11" s="2">
        <v>0</v>
      </c>
      <c r="O11" s="2">
        <v>5</v>
      </c>
      <c r="P11" s="2">
        <v>6</v>
      </c>
      <c r="Q11" s="2">
        <v>5</v>
      </c>
      <c r="R11" s="2">
        <v>5</v>
      </c>
      <c r="S11" s="2">
        <v>5</v>
      </c>
      <c r="U11" s="2">
        <v>6</v>
      </c>
      <c r="V11" s="2">
        <v>6</v>
      </c>
      <c r="W11" s="2">
        <v>7</v>
      </c>
      <c r="X11" s="2">
        <v>7</v>
      </c>
      <c r="Y11" s="2">
        <v>6</v>
      </c>
      <c r="Z11" s="2">
        <v>7</v>
      </c>
      <c r="AA11" s="2">
        <v>6</v>
      </c>
      <c r="AB11" s="2">
        <v>6</v>
      </c>
      <c r="AC11" s="2">
        <v>6</v>
      </c>
      <c r="AD11" s="2">
        <v>6</v>
      </c>
      <c r="AE11" s="2">
        <v>6</v>
      </c>
      <c r="AF11" s="2">
        <v>6</v>
      </c>
      <c r="AG11" s="2">
        <v>2</v>
      </c>
      <c r="AH11" s="2">
        <v>6</v>
      </c>
      <c r="AI11" s="2">
        <v>6</v>
      </c>
      <c r="AJ11" s="2">
        <v>6</v>
      </c>
      <c r="AK11" s="2">
        <v>7</v>
      </c>
      <c r="AL11" s="2">
        <v>7</v>
      </c>
      <c r="AN11" s="6">
        <f t="shared" si="1"/>
        <v>0</v>
      </c>
      <c r="AO11" s="6">
        <f t="shared" si="2"/>
        <v>0</v>
      </c>
      <c r="AP11" s="6">
        <f t="shared" si="3"/>
        <v>1</v>
      </c>
      <c r="AQ11" s="6">
        <f t="shared" si="4"/>
        <v>3</v>
      </c>
      <c r="AR11" s="6">
        <f t="shared" si="5"/>
        <v>2</v>
      </c>
      <c r="AS11" s="6">
        <f t="shared" si="6"/>
        <v>3</v>
      </c>
      <c r="AT11" s="6">
        <f t="shared" si="7"/>
        <v>4</v>
      </c>
      <c r="AU11" s="6">
        <f t="shared" si="8"/>
        <v>4</v>
      </c>
      <c r="AV11" s="6">
        <f t="shared" si="9"/>
        <v>5</v>
      </c>
      <c r="AW11" s="6">
        <f t="shared" si="10"/>
        <v>2</v>
      </c>
      <c r="AX11" s="6">
        <f t="shared" si="11"/>
        <v>5</v>
      </c>
      <c r="AY11" s="6">
        <f t="shared" si="12"/>
        <v>5</v>
      </c>
      <c r="AZ11" s="6">
        <f t="shared" si="13"/>
        <v>2</v>
      </c>
      <c r="BA11" s="6">
        <f t="shared" si="14"/>
        <v>1</v>
      </c>
      <c r="BB11" s="6">
        <f t="shared" si="15"/>
        <v>0</v>
      </c>
      <c r="BC11" s="6">
        <f t="shared" si="16"/>
        <v>1</v>
      </c>
      <c r="BD11" s="6">
        <f t="shared" si="17"/>
        <v>2</v>
      </c>
      <c r="BE11" s="6">
        <f t="shared" si="18"/>
        <v>2</v>
      </c>
    </row>
    <row r="12" spans="1:57" x14ac:dyDescent="0.15">
      <c r="A12" s="8">
        <f>'RETROSPECTIVE Data collection'!A12</f>
        <v>11</v>
      </c>
      <c r="B12" s="2">
        <v>6</v>
      </c>
      <c r="C12" s="2">
        <v>6</v>
      </c>
      <c r="D12" s="2">
        <v>7</v>
      </c>
      <c r="E12" s="2">
        <v>4</v>
      </c>
      <c r="F12" s="2">
        <v>4</v>
      </c>
      <c r="G12" s="2">
        <v>5</v>
      </c>
      <c r="H12" s="2">
        <v>3</v>
      </c>
      <c r="I12" s="2">
        <v>3</v>
      </c>
      <c r="J12" s="2">
        <v>2</v>
      </c>
      <c r="K12" s="2">
        <v>2</v>
      </c>
      <c r="L12" s="2">
        <v>4</v>
      </c>
      <c r="M12" s="2">
        <v>1</v>
      </c>
      <c r="N12" s="2">
        <v>6</v>
      </c>
      <c r="O12" s="2">
        <v>7</v>
      </c>
      <c r="P12" s="2">
        <v>7</v>
      </c>
      <c r="Q12" s="2">
        <v>6</v>
      </c>
      <c r="R12" s="2">
        <v>6</v>
      </c>
      <c r="S12" s="2">
        <v>6</v>
      </c>
      <c r="U12" s="2">
        <v>7</v>
      </c>
      <c r="V12" s="2">
        <v>6</v>
      </c>
      <c r="W12" s="2">
        <v>7</v>
      </c>
      <c r="X12" s="2">
        <v>7</v>
      </c>
      <c r="Y12" s="2">
        <v>6</v>
      </c>
      <c r="Z12" s="2">
        <v>7</v>
      </c>
      <c r="AA12" s="2">
        <v>6</v>
      </c>
      <c r="AB12" s="2">
        <v>6</v>
      </c>
      <c r="AC12" s="2">
        <v>6</v>
      </c>
      <c r="AD12" s="2">
        <v>6</v>
      </c>
      <c r="AE12" s="2">
        <v>6</v>
      </c>
      <c r="AF12" s="2">
        <v>5</v>
      </c>
      <c r="AG12" s="2">
        <v>7</v>
      </c>
      <c r="AH12" s="2">
        <v>7</v>
      </c>
      <c r="AI12" s="2">
        <v>7</v>
      </c>
      <c r="AJ12" s="2">
        <v>7</v>
      </c>
      <c r="AK12" s="2">
        <v>7</v>
      </c>
      <c r="AL12" s="2">
        <v>7</v>
      </c>
      <c r="AN12" s="6">
        <f t="shared" si="1"/>
        <v>1</v>
      </c>
      <c r="AO12" s="6">
        <f t="shared" si="2"/>
        <v>0</v>
      </c>
      <c r="AP12" s="6">
        <f t="shared" si="3"/>
        <v>0</v>
      </c>
      <c r="AQ12" s="6">
        <f t="shared" si="4"/>
        <v>3</v>
      </c>
      <c r="AR12" s="6">
        <f t="shared" si="5"/>
        <v>2</v>
      </c>
      <c r="AS12" s="6">
        <f t="shared" si="6"/>
        <v>2</v>
      </c>
      <c r="AT12" s="6">
        <f t="shared" si="7"/>
        <v>3</v>
      </c>
      <c r="AU12" s="6">
        <f t="shared" si="8"/>
        <v>3</v>
      </c>
      <c r="AV12" s="6">
        <f t="shared" si="9"/>
        <v>4</v>
      </c>
      <c r="AW12" s="6">
        <f t="shared" si="10"/>
        <v>4</v>
      </c>
      <c r="AX12" s="6">
        <f t="shared" si="11"/>
        <v>2</v>
      </c>
      <c r="AY12" s="6">
        <f t="shared" si="12"/>
        <v>4</v>
      </c>
      <c r="AZ12" s="6">
        <f t="shared" si="13"/>
        <v>1</v>
      </c>
      <c r="BA12" s="6">
        <f t="shared" si="14"/>
        <v>0</v>
      </c>
      <c r="BB12" s="6">
        <f t="shared" si="15"/>
        <v>0</v>
      </c>
      <c r="BC12" s="6">
        <f t="shared" si="16"/>
        <v>1</v>
      </c>
      <c r="BD12" s="6">
        <f t="shared" si="17"/>
        <v>1</v>
      </c>
      <c r="BE12" s="6">
        <f t="shared" si="18"/>
        <v>1</v>
      </c>
    </row>
    <row r="13" spans="1:57" x14ac:dyDescent="0.15">
      <c r="A13" s="8">
        <f>'RETROSPECTIVE Data collection'!A13</f>
        <v>12</v>
      </c>
      <c r="B13" s="2">
        <v>1</v>
      </c>
      <c r="C13" s="2">
        <v>1</v>
      </c>
      <c r="D13" s="2">
        <v>5</v>
      </c>
      <c r="E13" s="2">
        <v>5</v>
      </c>
      <c r="F13" s="2">
        <v>3</v>
      </c>
      <c r="G13" s="2">
        <v>3</v>
      </c>
      <c r="H13" s="2">
        <v>2</v>
      </c>
      <c r="I13" s="2">
        <v>2</v>
      </c>
      <c r="J13" s="2">
        <v>2</v>
      </c>
      <c r="K13" s="2">
        <v>2</v>
      </c>
      <c r="L13" s="2">
        <v>4</v>
      </c>
      <c r="M13" s="2">
        <v>4</v>
      </c>
      <c r="N13" s="2">
        <v>1</v>
      </c>
      <c r="O13" s="2">
        <v>7</v>
      </c>
      <c r="P13" s="2">
        <v>7</v>
      </c>
      <c r="Q13" s="2">
        <v>5</v>
      </c>
      <c r="R13" s="2">
        <v>7</v>
      </c>
      <c r="S13" s="2">
        <v>7</v>
      </c>
      <c r="U13" s="2">
        <v>6</v>
      </c>
      <c r="V13" s="2">
        <v>6</v>
      </c>
      <c r="W13" s="2">
        <v>6</v>
      </c>
      <c r="X13" s="2">
        <v>6</v>
      </c>
      <c r="Y13" s="2">
        <v>4</v>
      </c>
      <c r="Z13" s="2">
        <v>4</v>
      </c>
      <c r="AA13" s="2">
        <v>3</v>
      </c>
      <c r="AB13" s="2">
        <v>4</v>
      </c>
      <c r="AC13" s="2">
        <v>5</v>
      </c>
      <c r="AD13" s="2">
        <v>4</v>
      </c>
      <c r="AE13" s="2">
        <v>3</v>
      </c>
      <c r="AF13" s="2">
        <v>5</v>
      </c>
      <c r="AG13" s="2">
        <v>4</v>
      </c>
      <c r="AH13" s="2">
        <v>7</v>
      </c>
      <c r="AI13" s="2">
        <v>7</v>
      </c>
      <c r="AJ13" s="2">
        <v>6</v>
      </c>
      <c r="AK13" s="2">
        <v>7</v>
      </c>
      <c r="AL13" s="2">
        <v>7</v>
      </c>
      <c r="AN13" s="6">
        <f t="shared" si="1"/>
        <v>5</v>
      </c>
      <c r="AO13" s="6">
        <f t="shared" si="2"/>
        <v>5</v>
      </c>
      <c r="AP13" s="6">
        <f t="shared" si="3"/>
        <v>1</v>
      </c>
      <c r="AQ13" s="6">
        <f t="shared" si="4"/>
        <v>1</v>
      </c>
      <c r="AR13" s="6">
        <f t="shared" si="5"/>
        <v>1</v>
      </c>
      <c r="AS13" s="6">
        <f t="shared" si="6"/>
        <v>1</v>
      </c>
      <c r="AT13" s="6">
        <f t="shared" si="7"/>
        <v>1</v>
      </c>
      <c r="AU13" s="6">
        <f t="shared" si="8"/>
        <v>2</v>
      </c>
      <c r="AV13" s="6">
        <f t="shared" si="9"/>
        <v>3</v>
      </c>
      <c r="AW13" s="6">
        <f t="shared" si="10"/>
        <v>2</v>
      </c>
      <c r="AX13" s="6">
        <f t="shared" si="11"/>
        <v>-1</v>
      </c>
      <c r="AY13" s="6">
        <f t="shared" si="12"/>
        <v>1</v>
      </c>
      <c r="AZ13" s="6">
        <f t="shared" si="13"/>
        <v>3</v>
      </c>
      <c r="BA13" s="6">
        <f t="shared" si="14"/>
        <v>0</v>
      </c>
      <c r="BB13" s="6">
        <f t="shared" si="15"/>
        <v>0</v>
      </c>
      <c r="BC13" s="6">
        <f t="shared" si="16"/>
        <v>1</v>
      </c>
      <c r="BD13" s="6">
        <f t="shared" si="17"/>
        <v>0</v>
      </c>
      <c r="BE13" s="6">
        <f t="shared" si="18"/>
        <v>0</v>
      </c>
    </row>
    <row r="14" spans="1:57" x14ac:dyDescent="0.15">
      <c r="A14" s="8">
        <f>'RETROSPECTIVE Data collection'!A14</f>
        <v>13</v>
      </c>
      <c r="B14" s="2">
        <v>5</v>
      </c>
      <c r="C14" s="2">
        <v>6</v>
      </c>
      <c r="D14" s="2">
        <v>7</v>
      </c>
      <c r="E14" s="2">
        <v>5</v>
      </c>
      <c r="F14" s="2">
        <v>4</v>
      </c>
      <c r="G14" s="2">
        <v>5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2</v>
      </c>
      <c r="N14" s="2">
        <v>0</v>
      </c>
      <c r="O14" s="2">
        <v>6</v>
      </c>
      <c r="P14" s="2">
        <v>7</v>
      </c>
      <c r="Q14" s="2">
        <v>6</v>
      </c>
      <c r="R14" s="2">
        <v>5</v>
      </c>
      <c r="S14" s="2">
        <v>5</v>
      </c>
      <c r="U14" s="2">
        <v>5</v>
      </c>
      <c r="V14" s="2">
        <v>6</v>
      </c>
      <c r="W14" s="2">
        <v>7</v>
      </c>
      <c r="X14" s="2">
        <v>6</v>
      </c>
      <c r="Y14" s="2">
        <v>4</v>
      </c>
      <c r="Z14" s="2">
        <v>6</v>
      </c>
      <c r="AA14" s="2">
        <v>4</v>
      </c>
      <c r="AB14" s="2">
        <v>3</v>
      </c>
      <c r="AC14" s="2">
        <v>1</v>
      </c>
      <c r="AD14" s="2">
        <v>2</v>
      </c>
      <c r="AE14" s="2">
        <v>2</v>
      </c>
      <c r="AF14" s="2">
        <v>5</v>
      </c>
      <c r="AG14" s="2">
        <v>1</v>
      </c>
      <c r="AH14" s="2">
        <v>6</v>
      </c>
      <c r="AI14" s="2">
        <v>7</v>
      </c>
      <c r="AJ14" s="2">
        <v>7</v>
      </c>
      <c r="AK14" s="2">
        <v>5</v>
      </c>
      <c r="AL14" s="2">
        <v>6</v>
      </c>
      <c r="AN14" s="6">
        <f t="shared" si="1"/>
        <v>0</v>
      </c>
      <c r="AO14" s="6">
        <f t="shared" si="2"/>
        <v>0</v>
      </c>
      <c r="AP14" s="6">
        <f t="shared" si="3"/>
        <v>0</v>
      </c>
      <c r="AQ14" s="6">
        <f t="shared" si="4"/>
        <v>1</v>
      </c>
      <c r="AR14" s="6">
        <f t="shared" si="5"/>
        <v>0</v>
      </c>
      <c r="AS14" s="6">
        <f t="shared" si="6"/>
        <v>1</v>
      </c>
      <c r="AT14" s="6">
        <f t="shared" si="7"/>
        <v>3</v>
      </c>
      <c r="AU14" s="6">
        <f t="shared" si="8"/>
        <v>2</v>
      </c>
      <c r="AV14" s="6">
        <f t="shared" si="9"/>
        <v>0</v>
      </c>
      <c r="AW14" s="6">
        <f t="shared" si="10"/>
        <v>1</v>
      </c>
      <c r="AX14" s="6">
        <f t="shared" si="11"/>
        <v>1</v>
      </c>
      <c r="AY14" s="6">
        <f t="shared" si="12"/>
        <v>3</v>
      </c>
      <c r="AZ14" s="6">
        <f t="shared" si="13"/>
        <v>1</v>
      </c>
      <c r="BA14" s="6">
        <f t="shared" si="14"/>
        <v>0</v>
      </c>
      <c r="BB14" s="6">
        <f t="shared" si="15"/>
        <v>0</v>
      </c>
      <c r="BC14" s="6">
        <f t="shared" si="16"/>
        <v>1</v>
      </c>
      <c r="BD14" s="6">
        <f t="shared" si="17"/>
        <v>0</v>
      </c>
      <c r="BE14" s="6">
        <f t="shared" si="18"/>
        <v>1</v>
      </c>
    </row>
    <row r="15" spans="1:57" x14ac:dyDescent="0.15">
      <c r="A15" s="8">
        <f>'RETROSPECTIVE Data collection'!A15</f>
        <v>14</v>
      </c>
      <c r="B15" s="2">
        <v>7</v>
      </c>
      <c r="C15" s="2">
        <v>6</v>
      </c>
      <c r="D15" s="2">
        <v>7</v>
      </c>
      <c r="E15" s="2">
        <v>5</v>
      </c>
      <c r="F15" s="2">
        <v>4</v>
      </c>
      <c r="G15" s="2">
        <v>5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1</v>
      </c>
      <c r="N15" s="2">
        <v>7</v>
      </c>
      <c r="O15" s="2">
        <v>5</v>
      </c>
      <c r="P15" s="2">
        <v>4</v>
      </c>
      <c r="Q15" s="2">
        <v>5</v>
      </c>
      <c r="R15" s="2">
        <v>6</v>
      </c>
      <c r="S15" s="2">
        <v>6</v>
      </c>
      <c r="U15" s="2">
        <v>7</v>
      </c>
      <c r="V15" s="2">
        <v>6</v>
      </c>
      <c r="W15" s="2">
        <v>7</v>
      </c>
      <c r="X15" s="2">
        <v>7</v>
      </c>
      <c r="Y15" s="2">
        <v>6</v>
      </c>
      <c r="Z15" s="2">
        <v>7</v>
      </c>
      <c r="AA15" s="2">
        <v>6</v>
      </c>
      <c r="AB15" s="2">
        <v>6</v>
      </c>
      <c r="AC15" s="2">
        <v>6</v>
      </c>
      <c r="AD15" s="2">
        <v>6</v>
      </c>
      <c r="AE15" s="2">
        <v>6</v>
      </c>
      <c r="AF15" s="2">
        <v>5</v>
      </c>
      <c r="AG15" s="2">
        <v>7</v>
      </c>
      <c r="AH15" s="2">
        <v>7</v>
      </c>
      <c r="AI15" s="2">
        <v>7</v>
      </c>
      <c r="AJ15" s="2">
        <v>7</v>
      </c>
      <c r="AK15" s="2">
        <v>7</v>
      </c>
      <c r="AL15" s="2">
        <v>7</v>
      </c>
      <c r="AN15" s="6">
        <f t="shared" si="1"/>
        <v>0</v>
      </c>
      <c r="AO15" s="6">
        <f t="shared" si="2"/>
        <v>0</v>
      </c>
      <c r="AP15" s="6">
        <f t="shared" si="3"/>
        <v>0</v>
      </c>
      <c r="AQ15" s="6">
        <f t="shared" si="4"/>
        <v>2</v>
      </c>
      <c r="AR15" s="6">
        <f t="shared" si="5"/>
        <v>2</v>
      </c>
      <c r="AS15" s="6">
        <f t="shared" si="6"/>
        <v>2</v>
      </c>
      <c r="AT15" s="6">
        <f t="shared" si="7"/>
        <v>2</v>
      </c>
      <c r="AU15" s="6">
        <f t="shared" si="8"/>
        <v>2</v>
      </c>
      <c r="AV15" s="6">
        <f t="shared" si="9"/>
        <v>2</v>
      </c>
      <c r="AW15" s="6">
        <f t="shared" si="10"/>
        <v>2</v>
      </c>
      <c r="AX15" s="6">
        <f t="shared" si="11"/>
        <v>2</v>
      </c>
      <c r="AY15" s="6">
        <f t="shared" si="12"/>
        <v>4</v>
      </c>
      <c r="AZ15" s="6">
        <f t="shared" si="13"/>
        <v>0</v>
      </c>
      <c r="BA15" s="6">
        <f t="shared" si="14"/>
        <v>2</v>
      </c>
      <c r="BB15" s="6">
        <f t="shared" si="15"/>
        <v>3</v>
      </c>
      <c r="BC15" s="6">
        <f t="shared" si="16"/>
        <v>2</v>
      </c>
      <c r="BD15" s="6">
        <f t="shared" si="17"/>
        <v>1</v>
      </c>
      <c r="BE15" s="6">
        <f t="shared" si="18"/>
        <v>1</v>
      </c>
    </row>
    <row r="16" spans="1:57" x14ac:dyDescent="0.15">
      <c r="A16" s="8">
        <f>'RETROSPECTIVE Data collection'!A16</f>
        <v>15</v>
      </c>
      <c r="B16" s="2">
        <v>5</v>
      </c>
      <c r="C16" s="2">
        <v>6</v>
      </c>
      <c r="D16" s="2">
        <v>7</v>
      </c>
      <c r="E16" s="2">
        <v>4</v>
      </c>
      <c r="F16" s="2">
        <v>4</v>
      </c>
      <c r="G16" s="2">
        <v>1</v>
      </c>
      <c r="H16" s="2">
        <v>4</v>
      </c>
      <c r="I16" s="2">
        <v>3</v>
      </c>
      <c r="J16" s="2">
        <v>2</v>
      </c>
      <c r="K16" s="2">
        <v>2</v>
      </c>
      <c r="L16" s="2">
        <v>4</v>
      </c>
      <c r="M16" s="2">
        <v>2</v>
      </c>
      <c r="N16" s="2">
        <v>4</v>
      </c>
      <c r="O16" s="2">
        <v>6</v>
      </c>
      <c r="P16" s="2">
        <v>6</v>
      </c>
      <c r="Q16" s="2">
        <v>6</v>
      </c>
      <c r="R16" s="2">
        <v>6</v>
      </c>
      <c r="S16" s="2">
        <v>5</v>
      </c>
      <c r="U16" s="2">
        <v>7</v>
      </c>
      <c r="V16" s="2">
        <v>6</v>
      </c>
      <c r="W16" s="2">
        <v>7</v>
      </c>
      <c r="X16" s="2">
        <v>7</v>
      </c>
      <c r="Y16" s="2">
        <v>6</v>
      </c>
      <c r="Z16" s="2">
        <v>7</v>
      </c>
      <c r="AA16" s="2">
        <v>6</v>
      </c>
      <c r="AB16" s="2">
        <v>6</v>
      </c>
      <c r="AC16" s="2">
        <v>6</v>
      </c>
      <c r="AD16" s="2">
        <v>6</v>
      </c>
      <c r="AE16" s="2">
        <v>6</v>
      </c>
      <c r="AF16" s="2">
        <v>6</v>
      </c>
      <c r="AG16" s="2">
        <v>7</v>
      </c>
      <c r="AH16" s="2">
        <v>7</v>
      </c>
      <c r="AI16" s="2">
        <v>7</v>
      </c>
      <c r="AJ16" s="2">
        <v>7</v>
      </c>
      <c r="AK16" s="2">
        <v>7</v>
      </c>
      <c r="AL16" s="2">
        <v>6</v>
      </c>
      <c r="AN16" s="6">
        <f t="shared" si="1"/>
        <v>2</v>
      </c>
      <c r="AO16" s="6">
        <f t="shared" si="2"/>
        <v>0</v>
      </c>
      <c r="AP16" s="6">
        <f t="shared" si="3"/>
        <v>0</v>
      </c>
      <c r="AQ16" s="6">
        <f t="shared" si="4"/>
        <v>3</v>
      </c>
      <c r="AR16" s="6">
        <f t="shared" si="5"/>
        <v>2</v>
      </c>
      <c r="AS16" s="6">
        <f t="shared" si="6"/>
        <v>6</v>
      </c>
      <c r="AT16" s="6">
        <f t="shared" si="7"/>
        <v>2</v>
      </c>
      <c r="AU16" s="6">
        <f t="shared" si="8"/>
        <v>3</v>
      </c>
      <c r="AV16" s="6">
        <f t="shared" si="9"/>
        <v>4</v>
      </c>
      <c r="AW16" s="6">
        <f t="shared" si="10"/>
        <v>4</v>
      </c>
      <c r="AX16" s="6">
        <f t="shared" si="11"/>
        <v>2</v>
      </c>
      <c r="AY16" s="6">
        <f t="shared" si="12"/>
        <v>4</v>
      </c>
      <c r="AZ16" s="6">
        <f t="shared" si="13"/>
        <v>3</v>
      </c>
      <c r="BA16" s="6">
        <f t="shared" si="14"/>
        <v>1</v>
      </c>
      <c r="BB16" s="6">
        <f t="shared" si="15"/>
        <v>1</v>
      </c>
      <c r="BC16" s="6">
        <f t="shared" si="16"/>
        <v>1</v>
      </c>
      <c r="BD16" s="6">
        <f t="shared" si="17"/>
        <v>1</v>
      </c>
      <c r="BE16" s="6">
        <f t="shared" si="18"/>
        <v>1</v>
      </c>
    </row>
    <row r="17" spans="1:57" x14ac:dyDescent="0.15">
      <c r="A17" s="8">
        <f>'RETROSPECTIVE Data collection'!A17</f>
        <v>16</v>
      </c>
      <c r="B17" s="2">
        <v>4</v>
      </c>
      <c r="C17" s="2">
        <v>6</v>
      </c>
      <c r="D17" s="2">
        <v>7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1</v>
      </c>
      <c r="O17" s="2">
        <v>7</v>
      </c>
      <c r="P17" s="2">
        <v>7</v>
      </c>
      <c r="Q17" s="2">
        <v>6</v>
      </c>
      <c r="R17" s="2">
        <v>7</v>
      </c>
      <c r="S17" s="2">
        <v>7</v>
      </c>
      <c r="U17" s="2">
        <v>6</v>
      </c>
      <c r="V17" s="2">
        <v>7</v>
      </c>
      <c r="W17" s="2">
        <v>7</v>
      </c>
      <c r="X17" s="2">
        <v>7</v>
      </c>
      <c r="Y17" s="2">
        <v>7</v>
      </c>
      <c r="Z17" s="2">
        <v>6</v>
      </c>
      <c r="AA17" s="2">
        <v>7</v>
      </c>
      <c r="AB17" s="2">
        <v>6</v>
      </c>
      <c r="AC17" s="2">
        <v>6</v>
      </c>
      <c r="AD17" s="2">
        <v>6</v>
      </c>
      <c r="AE17" s="2">
        <v>6</v>
      </c>
      <c r="AF17" s="2">
        <v>1</v>
      </c>
      <c r="AG17" s="2">
        <v>7</v>
      </c>
      <c r="AH17" s="2">
        <v>7</v>
      </c>
      <c r="AI17" s="2">
        <v>7</v>
      </c>
      <c r="AJ17" s="2">
        <v>7</v>
      </c>
      <c r="AK17" s="2">
        <v>7</v>
      </c>
      <c r="AL17" s="2">
        <v>7</v>
      </c>
      <c r="AN17" s="6">
        <f t="shared" si="1"/>
        <v>2</v>
      </c>
      <c r="AO17" s="6">
        <f t="shared" si="2"/>
        <v>1</v>
      </c>
      <c r="AP17" s="6">
        <f t="shared" si="3"/>
        <v>0</v>
      </c>
      <c r="AQ17" s="6">
        <f t="shared" si="4"/>
        <v>3</v>
      </c>
      <c r="AR17" s="6">
        <f t="shared" si="5"/>
        <v>3</v>
      </c>
      <c r="AS17" s="6">
        <f t="shared" si="6"/>
        <v>2</v>
      </c>
      <c r="AT17" s="6">
        <f t="shared" si="7"/>
        <v>3</v>
      </c>
      <c r="AU17" s="6">
        <f t="shared" si="8"/>
        <v>2</v>
      </c>
      <c r="AV17" s="6">
        <f t="shared" si="9"/>
        <v>2</v>
      </c>
      <c r="AW17" s="6">
        <f t="shared" si="10"/>
        <v>2</v>
      </c>
      <c r="AX17" s="6">
        <f t="shared" si="11"/>
        <v>2</v>
      </c>
      <c r="AY17" s="6">
        <f t="shared" si="12"/>
        <v>-3</v>
      </c>
      <c r="AZ17" s="6">
        <f t="shared" si="13"/>
        <v>6</v>
      </c>
      <c r="BA17" s="6">
        <f t="shared" si="14"/>
        <v>0</v>
      </c>
      <c r="BB17" s="6">
        <f t="shared" si="15"/>
        <v>0</v>
      </c>
      <c r="BC17" s="6">
        <f t="shared" si="16"/>
        <v>1</v>
      </c>
      <c r="BD17" s="6">
        <f t="shared" si="17"/>
        <v>0</v>
      </c>
      <c r="BE17" s="6">
        <f t="shared" si="18"/>
        <v>0</v>
      </c>
    </row>
    <row r="18" spans="1:57" x14ac:dyDescent="0.15">
      <c r="A18" s="8">
        <f>'RETROSPECTIVE Data collection'!A18</f>
        <v>17</v>
      </c>
      <c r="B18" s="2">
        <v>5</v>
      </c>
      <c r="C18" s="2">
        <v>6</v>
      </c>
      <c r="D18" s="2">
        <v>7</v>
      </c>
      <c r="E18" s="2">
        <v>5</v>
      </c>
      <c r="F18" s="2">
        <v>4</v>
      </c>
      <c r="G18" s="2">
        <v>5</v>
      </c>
      <c r="H18" s="2">
        <v>4</v>
      </c>
      <c r="I18" s="2">
        <v>2</v>
      </c>
      <c r="J18" s="2">
        <v>2</v>
      </c>
      <c r="K18" s="2">
        <v>5</v>
      </c>
      <c r="L18" s="2">
        <v>4</v>
      </c>
      <c r="M18" s="2">
        <v>4</v>
      </c>
      <c r="N18" s="2">
        <v>4</v>
      </c>
      <c r="O18" s="2">
        <v>6</v>
      </c>
      <c r="P18" s="2">
        <v>6</v>
      </c>
      <c r="Q18" s="2">
        <v>5</v>
      </c>
      <c r="R18" s="2">
        <v>7</v>
      </c>
      <c r="S18" s="2">
        <v>7</v>
      </c>
      <c r="U18" s="2">
        <v>5</v>
      </c>
      <c r="V18" s="2">
        <v>6</v>
      </c>
      <c r="W18" s="2">
        <v>7</v>
      </c>
      <c r="X18" s="2">
        <v>7</v>
      </c>
      <c r="Y18" s="2">
        <v>6</v>
      </c>
      <c r="Z18" s="2">
        <v>5</v>
      </c>
      <c r="AA18" s="2">
        <v>6</v>
      </c>
      <c r="AB18" s="2">
        <v>4</v>
      </c>
      <c r="AC18" s="2">
        <v>6</v>
      </c>
      <c r="AD18" s="2">
        <v>6</v>
      </c>
      <c r="AE18" s="2">
        <v>6</v>
      </c>
      <c r="AF18" s="2">
        <v>6</v>
      </c>
      <c r="AG18" s="2">
        <v>5</v>
      </c>
      <c r="AH18" s="2">
        <v>6</v>
      </c>
      <c r="AI18" s="2">
        <v>6</v>
      </c>
      <c r="AJ18" s="2">
        <v>7</v>
      </c>
      <c r="AK18" s="2">
        <v>7</v>
      </c>
      <c r="AL18" s="2">
        <v>7</v>
      </c>
      <c r="AN18" s="6">
        <f t="shared" si="1"/>
        <v>0</v>
      </c>
      <c r="AO18" s="6">
        <f t="shared" si="2"/>
        <v>0</v>
      </c>
      <c r="AP18" s="6">
        <f t="shared" si="3"/>
        <v>0</v>
      </c>
      <c r="AQ18" s="6">
        <f t="shared" si="4"/>
        <v>2</v>
      </c>
      <c r="AR18" s="6">
        <f t="shared" si="5"/>
        <v>2</v>
      </c>
      <c r="AS18" s="6">
        <f t="shared" si="6"/>
        <v>0</v>
      </c>
      <c r="AT18" s="6">
        <f t="shared" si="7"/>
        <v>2</v>
      </c>
      <c r="AU18" s="6">
        <f t="shared" si="8"/>
        <v>2</v>
      </c>
      <c r="AV18" s="6">
        <f t="shared" si="9"/>
        <v>4</v>
      </c>
      <c r="AW18" s="6">
        <f t="shared" si="10"/>
        <v>1</v>
      </c>
      <c r="AX18" s="6">
        <f t="shared" si="11"/>
        <v>2</v>
      </c>
      <c r="AY18" s="6">
        <f t="shared" si="12"/>
        <v>2</v>
      </c>
      <c r="AZ18" s="6">
        <f t="shared" si="13"/>
        <v>1</v>
      </c>
      <c r="BA18" s="6">
        <f t="shared" si="14"/>
        <v>0</v>
      </c>
      <c r="BB18" s="6">
        <f t="shared" si="15"/>
        <v>0</v>
      </c>
      <c r="BC18" s="6">
        <f t="shared" si="16"/>
        <v>2</v>
      </c>
      <c r="BD18" s="6">
        <f t="shared" si="17"/>
        <v>0</v>
      </c>
      <c r="BE18" s="6">
        <f t="shared" si="18"/>
        <v>0</v>
      </c>
    </row>
    <row r="19" spans="1:57" x14ac:dyDescent="0.15">
      <c r="A19" s="8">
        <f>'RETROSPECTIVE Data collection'!A19</f>
        <v>18</v>
      </c>
      <c r="B19" s="2">
        <v>5</v>
      </c>
      <c r="C19" s="2">
        <v>6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7</v>
      </c>
      <c r="O19" s="2">
        <v>7</v>
      </c>
      <c r="P19" s="2">
        <v>4</v>
      </c>
      <c r="Q19" s="2">
        <v>7</v>
      </c>
      <c r="R19" s="2">
        <v>7</v>
      </c>
      <c r="S19" s="2">
        <v>7</v>
      </c>
      <c r="U19" s="2">
        <v>7</v>
      </c>
      <c r="V19" s="2">
        <v>6</v>
      </c>
      <c r="W19" s="2">
        <v>7</v>
      </c>
      <c r="X19" s="2">
        <v>6</v>
      </c>
      <c r="Y19" s="2">
        <v>5</v>
      </c>
      <c r="Z19" s="2">
        <v>5</v>
      </c>
      <c r="AA19" s="2">
        <v>5</v>
      </c>
      <c r="AB19" s="2">
        <v>6</v>
      </c>
      <c r="AC19" s="2">
        <v>5</v>
      </c>
      <c r="AD19" s="2">
        <v>5</v>
      </c>
      <c r="AE19" s="2">
        <v>6</v>
      </c>
      <c r="AF19" s="2">
        <v>5</v>
      </c>
      <c r="AG19" s="2">
        <v>5</v>
      </c>
      <c r="AH19" s="2">
        <v>7</v>
      </c>
      <c r="AI19" s="2">
        <v>7</v>
      </c>
      <c r="AJ19" s="2">
        <v>7</v>
      </c>
      <c r="AK19" s="2">
        <v>7</v>
      </c>
      <c r="AL19" s="2">
        <v>7</v>
      </c>
      <c r="AN19" s="6">
        <f t="shared" si="1"/>
        <v>2</v>
      </c>
      <c r="AO19" s="6">
        <f t="shared" si="2"/>
        <v>0</v>
      </c>
      <c r="AP19" s="6">
        <f t="shared" si="3"/>
        <v>6</v>
      </c>
      <c r="AQ19" s="6">
        <f t="shared" si="4"/>
        <v>5</v>
      </c>
      <c r="AR19" s="6">
        <f t="shared" si="5"/>
        <v>4</v>
      </c>
      <c r="AS19" s="6">
        <f t="shared" si="6"/>
        <v>4</v>
      </c>
      <c r="AT19" s="6">
        <f t="shared" si="7"/>
        <v>4</v>
      </c>
      <c r="AU19" s="6">
        <f t="shared" si="8"/>
        <v>6</v>
      </c>
      <c r="AV19" s="6">
        <f t="shared" si="9"/>
        <v>5</v>
      </c>
      <c r="AW19" s="6">
        <f t="shared" si="10"/>
        <v>4</v>
      </c>
      <c r="AX19" s="6">
        <f t="shared" si="11"/>
        <v>5</v>
      </c>
      <c r="AY19" s="6">
        <f t="shared" si="12"/>
        <v>5</v>
      </c>
      <c r="AZ19" s="6">
        <f t="shared" si="13"/>
        <v>-2</v>
      </c>
      <c r="BA19" s="6">
        <f t="shared" si="14"/>
        <v>0</v>
      </c>
      <c r="BB19" s="6">
        <f t="shared" si="15"/>
        <v>3</v>
      </c>
      <c r="BC19" s="6">
        <f t="shared" si="16"/>
        <v>0</v>
      </c>
      <c r="BD19" s="6">
        <f t="shared" si="17"/>
        <v>0</v>
      </c>
      <c r="BE19" s="6">
        <f t="shared" si="18"/>
        <v>0</v>
      </c>
    </row>
    <row r="20" spans="1:57" x14ac:dyDescent="0.15">
      <c r="A20" s="8">
        <f>'RETROSPECTIVE Data collection'!A20</f>
        <v>19</v>
      </c>
      <c r="B20" s="2">
        <v>5</v>
      </c>
      <c r="C20" s="2">
        <v>6</v>
      </c>
      <c r="D20" s="2">
        <v>5</v>
      </c>
      <c r="E20" s="2">
        <v>4</v>
      </c>
      <c r="F20" s="2">
        <v>3</v>
      </c>
      <c r="G20" s="2">
        <v>4</v>
      </c>
      <c r="H20" s="2">
        <v>2</v>
      </c>
      <c r="I20" s="2">
        <v>4</v>
      </c>
      <c r="J20" s="2">
        <v>2</v>
      </c>
      <c r="K20" s="2">
        <v>2</v>
      </c>
      <c r="L20" s="2">
        <v>4</v>
      </c>
      <c r="M20" s="2">
        <v>2</v>
      </c>
      <c r="N20" s="2">
        <v>0</v>
      </c>
      <c r="O20" s="2">
        <v>6</v>
      </c>
      <c r="P20" s="2">
        <v>6</v>
      </c>
      <c r="Q20" s="2">
        <v>6</v>
      </c>
      <c r="R20" s="2">
        <v>4</v>
      </c>
      <c r="S20" s="2">
        <v>4</v>
      </c>
      <c r="U20" s="2">
        <v>5</v>
      </c>
      <c r="V20" s="2">
        <v>6</v>
      </c>
      <c r="W20" s="2">
        <v>6</v>
      </c>
      <c r="X20" s="2">
        <v>6</v>
      </c>
      <c r="Y20" s="2">
        <v>5</v>
      </c>
      <c r="Z20" s="2">
        <v>7</v>
      </c>
      <c r="AA20" s="2">
        <v>6</v>
      </c>
      <c r="AB20" s="2">
        <v>5</v>
      </c>
      <c r="AC20" s="2">
        <v>5</v>
      </c>
      <c r="AD20" s="2">
        <v>5</v>
      </c>
      <c r="AE20" s="2">
        <v>2</v>
      </c>
      <c r="AF20" s="2">
        <v>2</v>
      </c>
      <c r="AG20" s="2">
        <v>6</v>
      </c>
      <c r="AH20" s="2">
        <v>6</v>
      </c>
      <c r="AI20" s="2">
        <v>6</v>
      </c>
      <c r="AJ20" s="2">
        <v>6</v>
      </c>
      <c r="AK20" s="2">
        <v>6</v>
      </c>
      <c r="AL20" s="2">
        <v>6</v>
      </c>
      <c r="AN20" s="6">
        <f t="shared" si="1"/>
        <v>0</v>
      </c>
      <c r="AO20" s="6">
        <f t="shared" si="2"/>
        <v>0</v>
      </c>
      <c r="AP20" s="6">
        <f t="shared" si="3"/>
        <v>1</v>
      </c>
      <c r="AQ20" s="6">
        <f t="shared" si="4"/>
        <v>2</v>
      </c>
      <c r="AR20" s="6">
        <f t="shared" si="5"/>
        <v>2</v>
      </c>
      <c r="AS20" s="6">
        <f t="shared" si="6"/>
        <v>3</v>
      </c>
      <c r="AT20" s="6">
        <f t="shared" si="7"/>
        <v>4</v>
      </c>
      <c r="AU20" s="6">
        <f t="shared" si="8"/>
        <v>1</v>
      </c>
      <c r="AV20" s="6">
        <f t="shared" si="9"/>
        <v>3</v>
      </c>
      <c r="AW20" s="6">
        <f t="shared" si="10"/>
        <v>3</v>
      </c>
      <c r="AX20" s="6">
        <f t="shared" si="11"/>
        <v>-2</v>
      </c>
      <c r="AY20" s="6">
        <f t="shared" si="12"/>
        <v>0</v>
      </c>
      <c r="AZ20" s="6">
        <f t="shared" si="13"/>
        <v>6</v>
      </c>
      <c r="BA20" s="6">
        <f t="shared" si="14"/>
        <v>0</v>
      </c>
      <c r="BB20" s="6">
        <f t="shared" si="15"/>
        <v>0</v>
      </c>
      <c r="BC20" s="6">
        <f t="shared" si="16"/>
        <v>0</v>
      </c>
      <c r="BD20" s="6">
        <f t="shared" si="17"/>
        <v>2</v>
      </c>
      <c r="BE20" s="6">
        <f t="shared" si="18"/>
        <v>2</v>
      </c>
    </row>
    <row r="21" spans="1:57" x14ac:dyDescent="0.15">
      <c r="A21" s="8">
        <f>'RETROSPECTIVE Data collection'!A21</f>
        <v>20</v>
      </c>
      <c r="B21" s="2">
        <v>1</v>
      </c>
      <c r="C21" s="2">
        <v>3</v>
      </c>
      <c r="D21" s="2">
        <v>5</v>
      </c>
      <c r="E21" s="2">
        <v>5</v>
      </c>
      <c r="F21" s="2">
        <v>3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4</v>
      </c>
      <c r="P21" s="2">
        <v>3</v>
      </c>
      <c r="Q21" s="2">
        <v>4</v>
      </c>
      <c r="R21" s="2">
        <v>4</v>
      </c>
      <c r="S21" s="2">
        <v>4</v>
      </c>
      <c r="U21" s="2">
        <v>1</v>
      </c>
      <c r="V21" s="2">
        <v>6</v>
      </c>
      <c r="W21" s="2">
        <v>6</v>
      </c>
      <c r="X21" s="2">
        <v>5</v>
      </c>
      <c r="Y21" s="2">
        <v>3</v>
      </c>
      <c r="Z21" s="2">
        <v>5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4</v>
      </c>
      <c r="AI21" s="2">
        <v>4</v>
      </c>
      <c r="AJ21" s="2">
        <v>6</v>
      </c>
      <c r="AK21" s="2">
        <v>4</v>
      </c>
      <c r="AL21" s="2">
        <v>4</v>
      </c>
      <c r="AN21" s="6">
        <f t="shared" si="1"/>
        <v>0</v>
      </c>
      <c r="AO21" s="6">
        <f t="shared" si="2"/>
        <v>3</v>
      </c>
      <c r="AP21" s="6">
        <f t="shared" si="3"/>
        <v>1</v>
      </c>
      <c r="AQ21" s="6">
        <f t="shared" si="4"/>
        <v>0</v>
      </c>
      <c r="AR21" s="6">
        <f t="shared" si="5"/>
        <v>0</v>
      </c>
      <c r="AS21" s="6">
        <f t="shared" si="6"/>
        <v>4</v>
      </c>
      <c r="AT21" s="6">
        <f t="shared" si="7"/>
        <v>1</v>
      </c>
      <c r="AU21" s="6">
        <f t="shared" si="8"/>
        <v>1</v>
      </c>
      <c r="AV21" s="6">
        <f t="shared" si="9"/>
        <v>0</v>
      </c>
      <c r="AW21" s="6">
        <f t="shared" si="10"/>
        <v>0</v>
      </c>
      <c r="AX21" s="6">
        <f t="shared" si="11"/>
        <v>1</v>
      </c>
      <c r="AY21" s="6">
        <f t="shared" si="12"/>
        <v>0</v>
      </c>
      <c r="AZ21" s="6">
        <f t="shared" si="13"/>
        <v>0</v>
      </c>
      <c r="BA21" s="6">
        <f t="shared" si="14"/>
        <v>0</v>
      </c>
      <c r="BB21" s="6">
        <f t="shared" si="15"/>
        <v>1</v>
      </c>
      <c r="BC21" s="6">
        <f t="shared" si="16"/>
        <v>2</v>
      </c>
      <c r="BD21" s="6">
        <f t="shared" si="17"/>
        <v>0</v>
      </c>
      <c r="BE21" s="6">
        <f t="shared" si="18"/>
        <v>0</v>
      </c>
    </row>
    <row r="22" spans="1:57" x14ac:dyDescent="0.15">
      <c r="A22" s="8">
        <f>'RETROSPECTIVE Data collection'!A22</f>
        <v>21</v>
      </c>
      <c r="B22" s="2">
        <v>7</v>
      </c>
      <c r="C22" s="2">
        <v>6</v>
      </c>
      <c r="D22" s="2">
        <v>6</v>
      </c>
      <c r="E22" s="2">
        <v>4</v>
      </c>
      <c r="F22" s="2">
        <v>4</v>
      </c>
      <c r="G22" s="2">
        <v>4</v>
      </c>
      <c r="H22" s="2">
        <v>3</v>
      </c>
      <c r="I22" s="2">
        <v>4</v>
      </c>
      <c r="J22" s="2">
        <v>2</v>
      </c>
      <c r="K22" s="2">
        <v>4</v>
      </c>
      <c r="L22" s="2">
        <v>1</v>
      </c>
      <c r="M22" s="2">
        <v>1</v>
      </c>
      <c r="N22" s="2">
        <v>2</v>
      </c>
      <c r="O22" s="2">
        <v>7</v>
      </c>
      <c r="P22" s="2">
        <v>7</v>
      </c>
      <c r="Q22" s="2">
        <v>6</v>
      </c>
      <c r="R22" s="2">
        <v>5</v>
      </c>
      <c r="S22" s="2">
        <v>5</v>
      </c>
      <c r="U22" s="2">
        <v>7</v>
      </c>
      <c r="V22" s="2">
        <v>6</v>
      </c>
      <c r="W22" s="2">
        <v>7</v>
      </c>
      <c r="X22" s="2">
        <v>7</v>
      </c>
      <c r="Y22" s="2">
        <v>6</v>
      </c>
      <c r="Z22" s="2">
        <v>7</v>
      </c>
      <c r="AA22" s="2">
        <v>7</v>
      </c>
      <c r="AB22" s="2">
        <v>7</v>
      </c>
      <c r="AC22" s="2">
        <v>6</v>
      </c>
      <c r="AD22" s="2">
        <v>6</v>
      </c>
      <c r="AE22" s="2">
        <v>7</v>
      </c>
      <c r="AF22" s="2">
        <v>7</v>
      </c>
      <c r="AG22" s="2">
        <v>5</v>
      </c>
      <c r="AH22" s="2">
        <v>7</v>
      </c>
      <c r="AI22" s="2">
        <v>7</v>
      </c>
      <c r="AJ22" s="2">
        <v>7</v>
      </c>
      <c r="AK22" s="2">
        <v>7</v>
      </c>
      <c r="AL22" s="2">
        <v>7</v>
      </c>
      <c r="AN22" s="6">
        <f t="shared" si="1"/>
        <v>0</v>
      </c>
      <c r="AO22" s="6">
        <f t="shared" si="2"/>
        <v>0</v>
      </c>
      <c r="AP22" s="6">
        <f t="shared" si="3"/>
        <v>1</v>
      </c>
      <c r="AQ22" s="6">
        <f t="shared" si="4"/>
        <v>3</v>
      </c>
      <c r="AR22" s="6">
        <f t="shared" si="5"/>
        <v>2</v>
      </c>
      <c r="AS22" s="6">
        <f t="shared" si="6"/>
        <v>3</v>
      </c>
      <c r="AT22" s="6">
        <f t="shared" si="7"/>
        <v>4</v>
      </c>
      <c r="AU22" s="6">
        <f t="shared" si="8"/>
        <v>3</v>
      </c>
      <c r="AV22" s="6">
        <f t="shared" si="9"/>
        <v>4</v>
      </c>
      <c r="AW22" s="6">
        <f t="shared" si="10"/>
        <v>2</v>
      </c>
      <c r="AX22" s="6">
        <f t="shared" si="11"/>
        <v>6</v>
      </c>
      <c r="AY22" s="6">
        <f t="shared" si="12"/>
        <v>6</v>
      </c>
      <c r="AZ22" s="6">
        <f t="shared" si="13"/>
        <v>3</v>
      </c>
      <c r="BA22" s="6">
        <f t="shared" si="14"/>
        <v>0</v>
      </c>
      <c r="BB22" s="6">
        <f t="shared" si="15"/>
        <v>0</v>
      </c>
      <c r="BC22" s="6">
        <f t="shared" si="16"/>
        <v>1</v>
      </c>
      <c r="BD22" s="6">
        <f t="shared" si="17"/>
        <v>2</v>
      </c>
      <c r="BE22" s="6">
        <f t="shared" si="18"/>
        <v>2</v>
      </c>
    </row>
    <row r="23" spans="1:57" x14ac:dyDescent="0.15">
      <c r="A23" s="8">
        <f>'RETROSPECTIVE Data collection'!A23</f>
        <v>22</v>
      </c>
      <c r="B23" s="2">
        <v>7</v>
      </c>
      <c r="C23" s="2">
        <v>6</v>
      </c>
      <c r="D23" s="2">
        <v>7</v>
      </c>
      <c r="E23" s="2">
        <v>4</v>
      </c>
      <c r="F23" s="2">
        <v>3</v>
      </c>
      <c r="G23" s="2">
        <v>5</v>
      </c>
      <c r="H23" s="2">
        <v>2</v>
      </c>
      <c r="I23" s="2">
        <v>2</v>
      </c>
      <c r="J23" s="2">
        <v>2</v>
      </c>
      <c r="K23" s="2">
        <v>2</v>
      </c>
      <c r="L23" s="2">
        <v>4</v>
      </c>
      <c r="M23" s="2">
        <v>4</v>
      </c>
      <c r="N23" s="2">
        <v>2</v>
      </c>
      <c r="O23" s="2">
        <v>6</v>
      </c>
      <c r="P23" s="2">
        <v>7</v>
      </c>
      <c r="Q23" s="2">
        <v>6</v>
      </c>
      <c r="R23" s="2">
        <v>6</v>
      </c>
      <c r="S23" s="2">
        <v>6</v>
      </c>
      <c r="U23" s="2">
        <v>7</v>
      </c>
      <c r="V23" s="2">
        <v>6</v>
      </c>
      <c r="W23" s="2">
        <v>7</v>
      </c>
      <c r="X23" s="2">
        <v>7</v>
      </c>
      <c r="Y23" s="2">
        <v>6</v>
      </c>
      <c r="Z23" s="2">
        <v>7</v>
      </c>
      <c r="AA23" s="2">
        <v>6</v>
      </c>
      <c r="AB23" s="2">
        <v>6</v>
      </c>
      <c r="AC23" s="2">
        <v>6</v>
      </c>
      <c r="AD23" s="2">
        <v>6</v>
      </c>
      <c r="AE23" s="2">
        <v>6</v>
      </c>
      <c r="AF23" s="2">
        <v>6</v>
      </c>
      <c r="AG23" s="2">
        <v>4</v>
      </c>
      <c r="AH23" s="2">
        <v>7</v>
      </c>
      <c r="AI23" s="2">
        <v>7</v>
      </c>
      <c r="AJ23" s="2">
        <v>6</v>
      </c>
      <c r="AK23" s="2">
        <v>7</v>
      </c>
      <c r="AL23" s="2">
        <v>7</v>
      </c>
      <c r="AN23" s="6">
        <f t="shared" si="1"/>
        <v>0</v>
      </c>
      <c r="AO23" s="6">
        <f t="shared" si="2"/>
        <v>0</v>
      </c>
      <c r="AP23" s="6">
        <f t="shared" si="3"/>
        <v>0</v>
      </c>
      <c r="AQ23" s="6">
        <f t="shared" si="4"/>
        <v>3</v>
      </c>
      <c r="AR23" s="6">
        <f t="shared" si="5"/>
        <v>3</v>
      </c>
      <c r="AS23" s="6">
        <f t="shared" si="6"/>
        <v>2</v>
      </c>
      <c r="AT23" s="6">
        <f t="shared" si="7"/>
        <v>4</v>
      </c>
      <c r="AU23" s="6">
        <f t="shared" si="8"/>
        <v>4</v>
      </c>
      <c r="AV23" s="6">
        <f t="shared" si="9"/>
        <v>4</v>
      </c>
      <c r="AW23" s="6">
        <f t="shared" si="10"/>
        <v>4</v>
      </c>
      <c r="AX23" s="6">
        <f t="shared" si="11"/>
        <v>2</v>
      </c>
      <c r="AY23" s="6">
        <f t="shared" si="12"/>
        <v>2</v>
      </c>
      <c r="AZ23" s="6">
        <f t="shared" si="13"/>
        <v>2</v>
      </c>
      <c r="BA23" s="6">
        <f t="shared" si="14"/>
        <v>1</v>
      </c>
      <c r="BB23" s="6">
        <f t="shared" si="15"/>
        <v>0</v>
      </c>
      <c r="BC23" s="6">
        <f t="shared" si="16"/>
        <v>0</v>
      </c>
      <c r="BD23" s="6">
        <f t="shared" si="17"/>
        <v>1</v>
      </c>
      <c r="BE23" s="6">
        <f t="shared" si="18"/>
        <v>1</v>
      </c>
    </row>
    <row r="24" spans="1:57" x14ac:dyDescent="0.15">
      <c r="A24" s="8">
        <f>'RETROSPECTIVE Data collection'!A24</f>
        <v>23</v>
      </c>
      <c r="B24" s="2">
        <v>5</v>
      </c>
      <c r="C24" s="2">
        <v>6</v>
      </c>
      <c r="D24" s="2">
        <v>5</v>
      </c>
      <c r="E24" s="2">
        <v>4</v>
      </c>
      <c r="F24" s="2">
        <v>2</v>
      </c>
      <c r="G24" s="2">
        <v>1</v>
      </c>
      <c r="H24" s="2">
        <v>1</v>
      </c>
      <c r="I24" s="2">
        <v>2</v>
      </c>
      <c r="J24" s="2">
        <v>2</v>
      </c>
      <c r="K24" s="2">
        <v>3</v>
      </c>
      <c r="L24" s="2">
        <v>2</v>
      </c>
      <c r="M24" s="2">
        <v>0</v>
      </c>
      <c r="N24" s="2">
        <v>4</v>
      </c>
      <c r="O24" s="2">
        <v>4</v>
      </c>
      <c r="P24" s="2">
        <v>6</v>
      </c>
      <c r="Q24" s="2">
        <v>4</v>
      </c>
      <c r="R24" s="2">
        <v>3</v>
      </c>
      <c r="S24" s="2">
        <v>3</v>
      </c>
      <c r="U24" s="2">
        <v>6</v>
      </c>
      <c r="V24" s="2">
        <v>6</v>
      </c>
      <c r="W24" s="2">
        <v>5</v>
      </c>
      <c r="X24" s="2">
        <v>5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2">
        <v>5</v>
      </c>
      <c r="AE24" s="2">
        <v>4</v>
      </c>
      <c r="AF24" s="2">
        <v>4</v>
      </c>
      <c r="AG24" s="2">
        <v>4</v>
      </c>
      <c r="AH24" s="2">
        <v>6</v>
      </c>
      <c r="AI24" s="2">
        <v>7</v>
      </c>
      <c r="AJ24" s="2">
        <v>6</v>
      </c>
      <c r="AK24" s="2">
        <v>5</v>
      </c>
      <c r="AL24" s="2">
        <v>5</v>
      </c>
      <c r="AN24" s="6">
        <f t="shared" si="1"/>
        <v>1</v>
      </c>
      <c r="AO24" s="6">
        <f t="shared" si="2"/>
        <v>0</v>
      </c>
      <c r="AP24" s="6">
        <f t="shared" si="3"/>
        <v>0</v>
      </c>
      <c r="AQ24" s="6">
        <f t="shared" si="4"/>
        <v>1</v>
      </c>
      <c r="AR24" s="6">
        <f t="shared" si="5"/>
        <v>2</v>
      </c>
      <c r="AS24" s="6">
        <f t="shared" si="6"/>
        <v>3</v>
      </c>
      <c r="AT24" s="6">
        <f t="shared" si="7"/>
        <v>3</v>
      </c>
      <c r="AU24" s="6">
        <f t="shared" si="8"/>
        <v>2</v>
      </c>
      <c r="AV24" s="6">
        <f t="shared" si="9"/>
        <v>2</v>
      </c>
      <c r="AW24" s="6">
        <f t="shared" si="10"/>
        <v>2</v>
      </c>
      <c r="AX24" s="6">
        <f t="shared" si="11"/>
        <v>2</v>
      </c>
      <c r="AY24" s="6">
        <f t="shared" si="12"/>
        <v>4</v>
      </c>
      <c r="AZ24" s="6">
        <f t="shared" si="13"/>
        <v>0</v>
      </c>
      <c r="BA24" s="6">
        <f t="shared" si="14"/>
        <v>2</v>
      </c>
      <c r="BB24" s="6">
        <f t="shared" si="15"/>
        <v>1</v>
      </c>
      <c r="BC24" s="6">
        <f t="shared" si="16"/>
        <v>2</v>
      </c>
      <c r="BD24" s="6">
        <f t="shared" si="17"/>
        <v>2</v>
      </c>
      <c r="BE24" s="6">
        <f t="shared" si="18"/>
        <v>2</v>
      </c>
    </row>
    <row r="25" spans="1:57" x14ac:dyDescent="0.15">
      <c r="A25" s="8">
        <f>'RETROSPECTIVE Data collection'!A25</f>
        <v>24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3</v>
      </c>
      <c r="P25" s="2">
        <v>2</v>
      </c>
      <c r="Q25" s="2">
        <v>1</v>
      </c>
      <c r="R25" s="2">
        <v>1</v>
      </c>
      <c r="S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2</v>
      </c>
      <c r="Z25" s="2">
        <v>4</v>
      </c>
      <c r="AA25" s="2">
        <v>1</v>
      </c>
      <c r="AB25" s="2">
        <v>1</v>
      </c>
      <c r="AC25" s="2">
        <v>2</v>
      </c>
      <c r="AD25" s="2">
        <v>2</v>
      </c>
      <c r="AE25" s="2">
        <v>3</v>
      </c>
      <c r="AF25" s="2">
        <v>1</v>
      </c>
      <c r="AG25" s="2">
        <v>1</v>
      </c>
      <c r="AH25" s="2">
        <v>5</v>
      </c>
      <c r="AI25" s="2">
        <v>4</v>
      </c>
      <c r="AJ25" s="2">
        <v>3</v>
      </c>
      <c r="AK25" s="2">
        <v>2</v>
      </c>
      <c r="AL25" s="2">
        <v>1</v>
      </c>
      <c r="AN25" s="6">
        <f t="shared" si="1"/>
        <v>0</v>
      </c>
      <c r="AO25" s="6">
        <f t="shared" si="2"/>
        <v>0</v>
      </c>
      <c r="AP25" s="6">
        <f t="shared" si="3"/>
        <v>0</v>
      </c>
      <c r="AQ25" s="6">
        <f t="shared" si="4"/>
        <v>1</v>
      </c>
      <c r="AR25" s="6">
        <f t="shared" si="5"/>
        <v>1</v>
      </c>
      <c r="AS25" s="6">
        <f t="shared" si="6"/>
        <v>3</v>
      </c>
      <c r="AT25" s="6">
        <f t="shared" si="7"/>
        <v>0</v>
      </c>
      <c r="AU25" s="6">
        <f t="shared" si="8"/>
        <v>0</v>
      </c>
      <c r="AV25" s="6">
        <f t="shared" si="9"/>
        <v>1</v>
      </c>
      <c r="AW25" s="6">
        <f t="shared" si="10"/>
        <v>1</v>
      </c>
      <c r="AX25" s="6">
        <f t="shared" si="11"/>
        <v>2</v>
      </c>
      <c r="AY25" s="6">
        <f t="shared" si="12"/>
        <v>1</v>
      </c>
      <c r="AZ25" s="6">
        <f t="shared" si="13"/>
        <v>1</v>
      </c>
      <c r="BA25" s="6">
        <f t="shared" si="14"/>
        <v>2</v>
      </c>
      <c r="BB25" s="6">
        <f t="shared" si="15"/>
        <v>2</v>
      </c>
      <c r="BC25" s="6">
        <f t="shared" si="16"/>
        <v>2</v>
      </c>
      <c r="BD25" s="6">
        <f t="shared" si="17"/>
        <v>1</v>
      </c>
      <c r="BE25" s="6">
        <f t="shared" si="18"/>
        <v>0</v>
      </c>
    </row>
    <row r="26" spans="1:57" x14ac:dyDescent="0.15">
      <c r="A26" s="8">
        <f>'RETROSPECTIVE Data collection'!A26</f>
        <v>25</v>
      </c>
      <c r="B26" s="2">
        <v>2</v>
      </c>
      <c r="C26" s="2">
        <v>2</v>
      </c>
      <c r="D26" s="2">
        <v>7</v>
      </c>
      <c r="E26" s="2">
        <v>5</v>
      </c>
      <c r="F26" s="2">
        <v>3</v>
      </c>
      <c r="G26" s="2">
        <v>5</v>
      </c>
      <c r="H26" s="2">
        <v>1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7</v>
      </c>
      <c r="O26" s="2">
        <v>7</v>
      </c>
      <c r="P26" s="2">
        <v>6</v>
      </c>
      <c r="Q26" s="2">
        <v>7</v>
      </c>
      <c r="R26" s="2">
        <v>5</v>
      </c>
      <c r="S26" s="2">
        <v>5</v>
      </c>
      <c r="U26" s="2">
        <v>4</v>
      </c>
      <c r="V26" s="2">
        <v>4</v>
      </c>
      <c r="W26" s="2">
        <v>7</v>
      </c>
      <c r="X26" s="2">
        <v>7</v>
      </c>
      <c r="Y26" s="2">
        <v>6</v>
      </c>
      <c r="Z26" s="2">
        <v>7</v>
      </c>
      <c r="AA26" s="2">
        <v>5</v>
      </c>
      <c r="AB26" s="2">
        <v>6</v>
      </c>
      <c r="AC26" s="2">
        <v>6</v>
      </c>
      <c r="AD26" s="2">
        <v>6</v>
      </c>
      <c r="AE26" s="2">
        <v>6</v>
      </c>
      <c r="AF26" s="2">
        <v>6</v>
      </c>
      <c r="AG26" s="2">
        <v>7</v>
      </c>
      <c r="AH26" s="2">
        <v>7</v>
      </c>
      <c r="AI26" s="2">
        <v>7</v>
      </c>
      <c r="AJ26" s="2">
        <v>7</v>
      </c>
      <c r="AK26" s="2">
        <v>7</v>
      </c>
      <c r="AL26" s="2">
        <v>6</v>
      </c>
      <c r="AN26" s="6">
        <f t="shared" si="1"/>
        <v>2</v>
      </c>
      <c r="AO26" s="6">
        <f t="shared" si="2"/>
        <v>2</v>
      </c>
      <c r="AP26" s="6">
        <f t="shared" si="3"/>
        <v>0</v>
      </c>
      <c r="AQ26" s="6">
        <f t="shared" si="4"/>
        <v>2</v>
      </c>
      <c r="AR26" s="6">
        <f t="shared" si="5"/>
        <v>3</v>
      </c>
      <c r="AS26" s="6">
        <f t="shared" si="6"/>
        <v>2</v>
      </c>
      <c r="AT26" s="6">
        <f t="shared" si="7"/>
        <v>4</v>
      </c>
      <c r="AU26" s="6">
        <f t="shared" si="8"/>
        <v>5</v>
      </c>
      <c r="AV26" s="6">
        <f t="shared" si="9"/>
        <v>5</v>
      </c>
      <c r="AW26" s="6">
        <f t="shared" si="10"/>
        <v>5</v>
      </c>
      <c r="AX26" s="6">
        <f t="shared" si="11"/>
        <v>4</v>
      </c>
      <c r="AY26" s="6">
        <f t="shared" si="12"/>
        <v>5</v>
      </c>
      <c r="AZ26" s="6">
        <f t="shared" si="13"/>
        <v>0</v>
      </c>
      <c r="BA26" s="6">
        <f t="shared" si="14"/>
        <v>0</v>
      </c>
      <c r="BB26" s="6">
        <f t="shared" si="15"/>
        <v>1</v>
      </c>
      <c r="BC26" s="6">
        <f t="shared" si="16"/>
        <v>0</v>
      </c>
      <c r="BD26" s="6">
        <f t="shared" si="17"/>
        <v>2</v>
      </c>
      <c r="BE26" s="6">
        <f t="shared" si="18"/>
        <v>1</v>
      </c>
    </row>
    <row r="27" spans="1:57" x14ac:dyDescent="0.15">
      <c r="A27" s="8">
        <f>'RETROSPECTIVE Data collection'!A27</f>
        <v>26</v>
      </c>
      <c r="B27" s="2">
        <v>5</v>
      </c>
      <c r="C27" s="2">
        <v>6</v>
      </c>
      <c r="D27" s="2">
        <v>5</v>
      </c>
      <c r="E27" s="2">
        <v>4</v>
      </c>
      <c r="F27" s="2">
        <v>4</v>
      </c>
      <c r="G27" s="2">
        <v>4</v>
      </c>
      <c r="H27" s="2">
        <v>2</v>
      </c>
      <c r="I27" s="2">
        <v>4</v>
      </c>
      <c r="J27" s="2">
        <v>2</v>
      </c>
      <c r="K27" s="2">
        <v>2</v>
      </c>
      <c r="L27" s="2">
        <v>4</v>
      </c>
      <c r="M27" s="2">
        <v>2</v>
      </c>
      <c r="N27" s="2">
        <v>1</v>
      </c>
      <c r="O27" s="2">
        <v>6</v>
      </c>
      <c r="P27" s="2">
        <v>7</v>
      </c>
      <c r="Q27" s="2">
        <v>6</v>
      </c>
      <c r="R27" s="2">
        <v>6</v>
      </c>
      <c r="S27" s="2">
        <v>5</v>
      </c>
      <c r="U27" s="2">
        <v>7</v>
      </c>
      <c r="V27" s="2">
        <v>6</v>
      </c>
      <c r="W27" s="2">
        <v>7</v>
      </c>
      <c r="X27" s="2">
        <v>7</v>
      </c>
      <c r="Y27" s="2">
        <v>6</v>
      </c>
      <c r="Z27" s="2">
        <v>7</v>
      </c>
      <c r="AA27" s="2">
        <v>6</v>
      </c>
      <c r="AB27" s="2">
        <v>6</v>
      </c>
      <c r="AC27" s="2">
        <v>6</v>
      </c>
      <c r="AD27" s="2">
        <v>6</v>
      </c>
      <c r="AE27" s="2">
        <v>6</v>
      </c>
      <c r="AF27" s="2">
        <v>5</v>
      </c>
      <c r="AG27" s="2">
        <v>2</v>
      </c>
      <c r="AH27" s="2">
        <v>7</v>
      </c>
      <c r="AI27" s="2">
        <v>7</v>
      </c>
      <c r="AJ27" s="2">
        <v>6</v>
      </c>
      <c r="AK27" s="2">
        <v>7</v>
      </c>
      <c r="AL27" s="2">
        <v>6</v>
      </c>
      <c r="AN27" s="6">
        <f t="shared" si="1"/>
        <v>2</v>
      </c>
      <c r="AO27" s="6">
        <f t="shared" si="2"/>
        <v>0</v>
      </c>
      <c r="AP27" s="6">
        <f t="shared" si="3"/>
        <v>2</v>
      </c>
      <c r="AQ27" s="6">
        <f t="shared" si="4"/>
        <v>3</v>
      </c>
      <c r="AR27" s="6">
        <f t="shared" si="5"/>
        <v>2</v>
      </c>
      <c r="AS27" s="6">
        <f t="shared" si="6"/>
        <v>3</v>
      </c>
      <c r="AT27" s="6">
        <f t="shared" si="7"/>
        <v>4</v>
      </c>
      <c r="AU27" s="6">
        <f t="shared" si="8"/>
        <v>2</v>
      </c>
      <c r="AV27" s="6">
        <f t="shared" si="9"/>
        <v>4</v>
      </c>
      <c r="AW27" s="6">
        <f t="shared" si="10"/>
        <v>4</v>
      </c>
      <c r="AX27" s="6">
        <f t="shared" si="11"/>
        <v>2</v>
      </c>
      <c r="AY27" s="6">
        <f t="shared" si="12"/>
        <v>3</v>
      </c>
      <c r="AZ27" s="6">
        <f t="shared" si="13"/>
        <v>1</v>
      </c>
      <c r="BA27" s="6">
        <f t="shared" si="14"/>
        <v>1</v>
      </c>
      <c r="BB27" s="6">
        <f t="shared" si="15"/>
        <v>0</v>
      </c>
      <c r="BC27" s="6">
        <f t="shared" si="16"/>
        <v>0</v>
      </c>
      <c r="BD27" s="6">
        <f t="shared" si="17"/>
        <v>1</v>
      </c>
      <c r="BE27" s="6">
        <f t="shared" si="18"/>
        <v>1</v>
      </c>
    </row>
    <row r="28" spans="1:57" x14ac:dyDescent="0.15">
      <c r="A28" s="8">
        <f>'RETROSPECTIVE Data collection'!A28</f>
        <v>27</v>
      </c>
      <c r="B28" s="2">
        <v>5</v>
      </c>
      <c r="C28" s="2">
        <v>4</v>
      </c>
      <c r="D28" s="2">
        <v>5</v>
      </c>
      <c r="E28" s="2">
        <v>5</v>
      </c>
      <c r="F28" s="2">
        <v>4</v>
      </c>
      <c r="G28" s="2">
        <v>0</v>
      </c>
      <c r="H28" s="2">
        <v>5</v>
      </c>
      <c r="I28" s="2">
        <v>0</v>
      </c>
      <c r="J28" s="2">
        <v>0</v>
      </c>
      <c r="K28" s="2">
        <v>4</v>
      </c>
      <c r="L28" s="2">
        <v>2</v>
      </c>
      <c r="M28" s="2">
        <v>1</v>
      </c>
      <c r="N28" s="2">
        <v>0</v>
      </c>
      <c r="O28" s="2">
        <v>6</v>
      </c>
      <c r="P28" s="2">
        <v>7</v>
      </c>
      <c r="Q28" s="2">
        <v>7</v>
      </c>
      <c r="R28" s="2">
        <v>6</v>
      </c>
      <c r="S28" s="2">
        <v>6</v>
      </c>
      <c r="U28" s="2">
        <v>6</v>
      </c>
      <c r="V28" s="2">
        <v>6</v>
      </c>
      <c r="W28" s="2">
        <v>7</v>
      </c>
      <c r="X28" s="2">
        <v>7</v>
      </c>
      <c r="Y28" s="2">
        <v>5</v>
      </c>
      <c r="Z28" s="2">
        <v>1</v>
      </c>
      <c r="AA28" s="2">
        <v>7</v>
      </c>
      <c r="AB28" s="2">
        <v>6</v>
      </c>
      <c r="AC28" s="2">
        <v>6</v>
      </c>
      <c r="AD28" s="2">
        <v>6</v>
      </c>
      <c r="AE28" s="2">
        <v>5</v>
      </c>
      <c r="AF28" s="2">
        <v>2</v>
      </c>
      <c r="AG28" s="2">
        <v>7</v>
      </c>
      <c r="AH28" s="2">
        <v>7</v>
      </c>
      <c r="AI28" s="2">
        <v>7</v>
      </c>
      <c r="AJ28" s="2">
        <v>7</v>
      </c>
      <c r="AK28" s="2">
        <v>7</v>
      </c>
      <c r="AL28" s="2">
        <v>7</v>
      </c>
      <c r="AN28" s="6">
        <f t="shared" si="1"/>
        <v>1</v>
      </c>
      <c r="AO28" s="6">
        <f t="shared" si="2"/>
        <v>2</v>
      </c>
      <c r="AP28" s="6">
        <f t="shared" si="3"/>
        <v>2</v>
      </c>
      <c r="AQ28" s="6">
        <f t="shared" si="4"/>
        <v>2</v>
      </c>
      <c r="AR28" s="6">
        <f t="shared" si="5"/>
        <v>1</v>
      </c>
      <c r="AS28" s="6">
        <f t="shared" si="6"/>
        <v>1</v>
      </c>
      <c r="AT28" s="6">
        <f t="shared" si="7"/>
        <v>2</v>
      </c>
      <c r="AU28" s="6">
        <f t="shared" si="8"/>
        <v>6</v>
      </c>
      <c r="AV28" s="6">
        <f t="shared" si="9"/>
        <v>6</v>
      </c>
      <c r="AW28" s="6">
        <f t="shared" si="10"/>
        <v>2</v>
      </c>
      <c r="AX28" s="6">
        <f t="shared" si="11"/>
        <v>3</v>
      </c>
      <c r="AY28" s="6">
        <f t="shared" si="12"/>
        <v>1</v>
      </c>
      <c r="AZ28" s="6">
        <f t="shared" si="13"/>
        <v>7</v>
      </c>
      <c r="BA28" s="6">
        <f t="shared" si="14"/>
        <v>1</v>
      </c>
      <c r="BB28" s="6">
        <f t="shared" si="15"/>
        <v>0</v>
      </c>
      <c r="BC28" s="6">
        <f t="shared" si="16"/>
        <v>0</v>
      </c>
      <c r="BD28" s="6">
        <f t="shared" si="17"/>
        <v>1</v>
      </c>
      <c r="BE28" s="6">
        <f t="shared" si="18"/>
        <v>1</v>
      </c>
    </row>
    <row r="29" spans="1:57" x14ac:dyDescent="0.15">
      <c r="A29" s="8">
        <f>'RETROSPECTIVE Data collection'!A29</f>
        <v>28</v>
      </c>
      <c r="B29" s="2">
        <v>6</v>
      </c>
      <c r="C29" s="2">
        <v>1</v>
      </c>
      <c r="D29" s="2">
        <v>7</v>
      </c>
      <c r="E29" s="2">
        <v>4</v>
      </c>
      <c r="F29" s="2">
        <v>4</v>
      </c>
      <c r="G29" s="2">
        <v>3</v>
      </c>
      <c r="H29" s="2">
        <v>2</v>
      </c>
      <c r="I29" s="2">
        <v>4</v>
      </c>
      <c r="J29" s="2">
        <v>2</v>
      </c>
      <c r="K29" s="2">
        <v>2</v>
      </c>
      <c r="L29" s="2">
        <v>1</v>
      </c>
      <c r="M29" s="2">
        <v>1</v>
      </c>
      <c r="N29" s="2">
        <v>1</v>
      </c>
      <c r="O29" s="2">
        <v>4</v>
      </c>
      <c r="P29" s="2">
        <v>5</v>
      </c>
      <c r="Q29" s="2">
        <v>3</v>
      </c>
      <c r="R29" s="2">
        <v>3</v>
      </c>
      <c r="S29" s="2">
        <v>1</v>
      </c>
      <c r="U29" s="2">
        <v>6</v>
      </c>
      <c r="V29" s="2">
        <v>6</v>
      </c>
      <c r="W29" s="2">
        <v>5</v>
      </c>
      <c r="X29" s="2">
        <v>5</v>
      </c>
      <c r="Y29" s="2">
        <v>5</v>
      </c>
      <c r="Z29" s="2">
        <v>4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5</v>
      </c>
      <c r="AH29" s="2">
        <v>4</v>
      </c>
      <c r="AI29" s="2">
        <v>5</v>
      </c>
      <c r="AJ29" s="2">
        <v>3</v>
      </c>
      <c r="AK29" s="2">
        <v>3</v>
      </c>
      <c r="AL29" s="2">
        <v>1</v>
      </c>
      <c r="AN29" s="6">
        <f t="shared" si="1"/>
        <v>0</v>
      </c>
      <c r="AO29" s="6">
        <f t="shared" si="2"/>
        <v>5</v>
      </c>
      <c r="AP29" s="6">
        <f t="shared" si="3"/>
        <v>-2</v>
      </c>
      <c r="AQ29" s="6">
        <f t="shared" si="4"/>
        <v>1</v>
      </c>
      <c r="AR29" s="6">
        <f t="shared" si="5"/>
        <v>1</v>
      </c>
      <c r="AS29" s="6">
        <f t="shared" si="6"/>
        <v>1</v>
      </c>
      <c r="AT29" s="6">
        <f t="shared" si="7"/>
        <v>3</v>
      </c>
      <c r="AU29" s="6">
        <f t="shared" si="8"/>
        <v>1</v>
      </c>
      <c r="AV29" s="6">
        <f t="shared" si="9"/>
        <v>3</v>
      </c>
      <c r="AW29" s="6">
        <f t="shared" si="10"/>
        <v>3</v>
      </c>
      <c r="AX29" s="6">
        <f t="shared" si="11"/>
        <v>4</v>
      </c>
      <c r="AY29" s="6">
        <f t="shared" si="12"/>
        <v>4</v>
      </c>
      <c r="AZ29" s="6">
        <f t="shared" si="13"/>
        <v>4</v>
      </c>
      <c r="BA29" s="6">
        <f t="shared" si="14"/>
        <v>0</v>
      </c>
      <c r="BB29" s="6">
        <f t="shared" si="15"/>
        <v>0</v>
      </c>
      <c r="BC29" s="6">
        <f t="shared" si="16"/>
        <v>0</v>
      </c>
      <c r="BD29" s="6">
        <f t="shared" si="17"/>
        <v>0</v>
      </c>
      <c r="BE29" s="6">
        <f t="shared" si="18"/>
        <v>0</v>
      </c>
    </row>
    <row r="30" spans="1:57" x14ac:dyDescent="0.15">
      <c r="A30" s="8">
        <f>'RETROSPECTIVE Data collection'!A30</f>
        <v>29</v>
      </c>
      <c r="B30" s="2">
        <v>5</v>
      </c>
      <c r="C30" s="2">
        <v>6</v>
      </c>
      <c r="D30" s="2">
        <v>7</v>
      </c>
      <c r="E30" s="2">
        <v>4</v>
      </c>
      <c r="F30" s="2">
        <v>4</v>
      </c>
      <c r="G30" s="2">
        <v>5</v>
      </c>
      <c r="H30" s="2">
        <v>4</v>
      </c>
      <c r="I30" s="2">
        <v>4</v>
      </c>
      <c r="J30" s="2">
        <v>4</v>
      </c>
      <c r="K30" s="2">
        <v>4</v>
      </c>
      <c r="L30" s="2">
        <v>4</v>
      </c>
      <c r="M30" s="2">
        <v>3</v>
      </c>
      <c r="N30" s="2">
        <v>7</v>
      </c>
      <c r="O30" s="2">
        <v>7</v>
      </c>
      <c r="P30" s="2">
        <v>6</v>
      </c>
      <c r="Q30" s="2">
        <v>6</v>
      </c>
      <c r="R30" s="2">
        <v>6</v>
      </c>
      <c r="S30" s="2">
        <v>6</v>
      </c>
      <c r="U30" s="2">
        <v>7</v>
      </c>
      <c r="V30" s="2">
        <v>6</v>
      </c>
      <c r="W30" s="2">
        <v>7</v>
      </c>
      <c r="X30" s="2">
        <v>7</v>
      </c>
      <c r="Y30" s="2">
        <v>7</v>
      </c>
      <c r="Z30" s="2">
        <v>6</v>
      </c>
      <c r="AA30" s="2">
        <v>7</v>
      </c>
      <c r="AB30" s="2">
        <v>7</v>
      </c>
      <c r="AC30" s="2">
        <v>6</v>
      </c>
      <c r="AD30" s="2">
        <v>6</v>
      </c>
      <c r="AE30" s="2">
        <v>6</v>
      </c>
      <c r="AF30" s="2">
        <v>6</v>
      </c>
      <c r="AG30" s="2">
        <v>6</v>
      </c>
      <c r="AH30" s="2">
        <v>2</v>
      </c>
      <c r="AI30" s="2">
        <v>5</v>
      </c>
      <c r="AJ30" s="2">
        <v>7</v>
      </c>
      <c r="AK30" s="2">
        <v>7</v>
      </c>
      <c r="AL30" s="2">
        <v>7</v>
      </c>
      <c r="AN30" s="6">
        <f t="shared" si="1"/>
        <v>2</v>
      </c>
      <c r="AO30" s="6">
        <f t="shared" si="2"/>
        <v>0</v>
      </c>
      <c r="AP30" s="6">
        <f t="shared" si="3"/>
        <v>0</v>
      </c>
      <c r="AQ30" s="6">
        <f t="shared" si="4"/>
        <v>3</v>
      </c>
      <c r="AR30" s="6">
        <f t="shared" si="5"/>
        <v>3</v>
      </c>
      <c r="AS30" s="6">
        <f t="shared" si="6"/>
        <v>1</v>
      </c>
      <c r="AT30" s="6">
        <f t="shared" si="7"/>
        <v>3</v>
      </c>
      <c r="AU30" s="6">
        <f t="shared" si="8"/>
        <v>3</v>
      </c>
      <c r="AV30" s="6">
        <f t="shared" si="9"/>
        <v>2</v>
      </c>
      <c r="AW30" s="6">
        <f t="shared" si="10"/>
        <v>2</v>
      </c>
      <c r="AX30" s="6">
        <f t="shared" si="11"/>
        <v>2</v>
      </c>
      <c r="AY30" s="6">
        <f t="shared" si="12"/>
        <v>3</v>
      </c>
      <c r="AZ30" s="6">
        <f t="shared" si="13"/>
        <v>-1</v>
      </c>
      <c r="BA30" s="6">
        <f t="shared" si="14"/>
        <v>-5</v>
      </c>
      <c r="BB30" s="6">
        <f t="shared" si="15"/>
        <v>-1</v>
      </c>
      <c r="BC30" s="6">
        <f t="shared" si="16"/>
        <v>1</v>
      </c>
      <c r="BD30" s="6">
        <f t="shared" si="17"/>
        <v>1</v>
      </c>
      <c r="BE30" s="6">
        <f t="shared" si="18"/>
        <v>1</v>
      </c>
    </row>
    <row r="31" spans="1:57" x14ac:dyDescent="0.15">
      <c r="A31" s="8">
        <f>'RETROSPECTIVE Data collection'!A31</f>
        <v>30</v>
      </c>
      <c r="B31" s="2">
        <v>7</v>
      </c>
      <c r="C31" s="2">
        <v>6</v>
      </c>
      <c r="D31" s="2">
        <v>6</v>
      </c>
      <c r="E31" s="2">
        <v>5</v>
      </c>
      <c r="F31" s="2">
        <v>3</v>
      </c>
      <c r="G31" s="2">
        <v>4</v>
      </c>
      <c r="H31" s="2">
        <v>2</v>
      </c>
      <c r="I31" s="2">
        <v>3</v>
      </c>
      <c r="J31" s="2">
        <v>2</v>
      </c>
      <c r="K31" s="2">
        <v>4</v>
      </c>
      <c r="L31" s="2">
        <v>2</v>
      </c>
      <c r="M31" s="2">
        <v>4</v>
      </c>
      <c r="N31" s="2">
        <v>0</v>
      </c>
      <c r="O31" s="2">
        <v>5</v>
      </c>
      <c r="P31" s="2">
        <v>6</v>
      </c>
      <c r="Q31" s="2">
        <v>5</v>
      </c>
      <c r="R31" s="2">
        <v>5</v>
      </c>
      <c r="S31" s="2">
        <v>4</v>
      </c>
      <c r="U31" s="2">
        <v>7</v>
      </c>
      <c r="V31" s="2">
        <v>6</v>
      </c>
      <c r="W31" s="2">
        <v>7</v>
      </c>
      <c r="X31" s="2">
        <v>7</v>
      </c>
      <c r="Y31" s="2">
        <v>4</v>
      </c>
      <c r="Z31" s="2">
        <v>6</v>
      </c>
      <c r="AA31" s="2">
        <v>6</v>
      </c>
      <c r="AB31" s="2">
        <v>6</v>
      </c>
      <c r="AC31" s="2">
        <v>5</v>
      </c>
      <c r="AD31" s="2">
        <v>6</v>
      </c>
      <c r="AE31" s="2">
        <v>6</v>
      </c>
      <c r="AF31" s="2">
        <v>4</v>
      </c>
      <c r="AG31" s="2">
        <v>6</v>
      </c>
      <c r="AH31" s="2">
        <v>6</v>
      </c>
      <c r="AI31" s="2">
        <v>6</v>
      </c>
      <c r="AJ31" s="2">
        <v>6</v>
      </c>
      <c r="AK31" s="2">
        <v>7</v>
      </c>
      <c r="AL31" s="2">
        <v>7</v>
      </c>
      <c r="AN31" s="6">
        <f t="shared" si="1"/>
        <v>0</v>
      </c>
      <c r="AO31" s="6">
        <f t="shared" si="2"/>
        <v>0</v>
      </c>
      <c r="AP31" s="6">
        <f t="shared" si="3"/>
        <v>1</v>
      </c>
      <c r="AQ31" s="6">
        <f t="shared" si="4"/>
        <v>2</v>
      </c>
      <c r="AR31" s="6">
        <f t="shared" si="5"/>
        <v>1</v>
      </c>
      <c r="AS31" s="6">
        <f t="shared" si="6"/>
        <v>2</v>
      </c>
      <c r="AT31" s="6">
        <f t="shared" si="7"/>
        <v>4</v>
      </c>
      <c r="AU31" s="6">
        <f t="shared" si="8"/>
        <v>3</v>
      </c>
      <c r="AV31" s="6">
        <f t="shared" si="9"/>
        <v>3</v>
      </c>
      <c r="AW31" s="6">
        <f t="shared" si="10"/>
        <v>2</v>
      </c>
      <c r="AX31" s="6">
        <f t="shared" si="11"/>
        <v>4</v>
      </c>
      <c r="AY31" s="6">
        <f t="shared" si="12"/>
        <v>0</v>
      </c>
      <c r="AZ31" s="6">
        <f t="shared" si="13"/>
        <v>6</v>
      </c>
      <c r="BA31" s="6">
        <f t="shared" si="14"/>
        <v>1</v>
      </c>
      <c r="BB31" s="6">
        <f t="shared" si="15"/>
        <v>0</v>
      </c>
      <c r="BC31" s="6">
        <f t="shared" si="16"/>
        <v>1</v>
      </c>
      <c r="BD31" s="6">
        <f t="shared" si="17"/>
        <v>2</v>
      </c>
      <c r="BE31" s="6">
        <f t="shared" si="18"/>
        <v>3</v>
      </c>
    </row>
    <row r="32" spans="1:57" x14ac:dyDescent="0.15">
      <c r="A32" s="8">
        <f>'RETROSPECTIVE Data collection'!A32</f>
        <v>31</v>
      </c>
      <c r="B32" s="2">
        <v>5</v>
      </c>
      <c r="C32" s="2">
        <v>6</v>
      </c>
      <c r="D32" s="2">
        <v>7</v>
      </c>
      <c r="E32" s="2">
        <v>4</v>
      </c>
      <c r="F32" s="2">
        <v>4</v>
      </c>
      <c r="G32" s="2">
        <v>5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2</v>
      </c>
      <c r="N32" s="2">
        <v>6</v>
      </c>
      <c r="O32" s="2">
        <v>7</v>
      </c>
      <c r="P32" s="2">
        <v>5</v>
      </c>
      <c r="Q32" s="2">
        <v>6</v>
      </c>
      <c r="R32" s="2">
        <v>6</v>
      </c>
      <c r="S32" s="2">
        <v>6</v>
      </c>
      <c r="U32" s="2">
        <v>7</v>
      </c>
      <c r="V32" s="2">
        <v>6</v>
      </c>
      <c r="W32" s="2">
        <v>7</v>
      </c>
      <c r="X32" s="2">
        <v>6</v>
      </c>
      <c r="Y32" s="2">
        <v>7</v>
      </c>
      <c r="Z32" s="2">
        <v>7</v>
      </c>
      <c r="AA32" s="2">
        <v>6</v>
      </c>
      <c r="AB32" s="2">
        <v>6</v>
      </c>
      <c r="AC32" s="2">
        <v>6</v>
      </c>
      <c r="AD32" s="2">
        <v>6</v>
      </c>
      <c r="AE32" s="2">
        <v>6</v>
      </c>
      <c r="AF32" s="2">
        <v>6</v>
      </c>
      <c r="AG32" s="2">
        <v>6</v>
      </c>
      <c r="AH32" s="2">
        <v>7</v>
      </c>
      <c r="AI32" s="2">
        <v>6</v>
      </c>
      <c r="AJ32" s="2">
        <v>6</v>
      </c>
      <c r="AK32" s="2">
        <v>6</v>
      </c>
      <c r="AL32" s="2">
        <v>6</v>
      </c>
      <c r="AN32" s="6">
        <f t="shared" si="1"/>
        <v>2</v>
      </c>
      <c r="AO32" s="6">
        <f t="shared" si="2"/>
        <v>0</v>
      </c>
      <c r="AP32" s="6">
        <f t="shared" si="3"/>
        <v>0</v>
      </c>
      <c r="AQ32" s="6">
        <f t="shared" si="4"/>
        <v>2</v>
      </c>
      <c r="AR32" s="6">
        <f t="shared" si="5"/>
        <v>3</v>
      </c>
      <c r="AS32" s="6">
        <f t="shared" si="6"/>
        <v>2</v>
      </c>
      <c r="AT32" s="6">
        <f t="shared" si="7"/>
        <v>2</v>
      </c>
      <c r="AU32" s="6">
        <f t="shared" si="8"/>
        <v>2</v>
      </c>
      <c r="AV32" s="6">
        <f t="shared" si="9"/>
        <v>2</v>
      </c>
      <c r="AW32" s="6">
        <f t="shared" si="10"/>
        <v>2</v>
      </c>
      <c r="AX32" s="6">
        <f t="shared" si="11"/>
        <v>2</v>
      </c>
      <c r="AY32" s="6">
        <f t="shared" si="12"/>
        <v>4</v>
      </c>
      <c r="AZ32" s="6">
        <f t="shared" si="13"/>
        <v>0</v>
      </c>
      <c r="BA32" s="6">
        <f t="shared" si="14"/>
        <v>0</v>
      </c>
      <c r="BB32" s="6">
        <f t="shared" si="15"/>
        <v>1</v>
      </c>
      <c r="BC32" s="6">
        <f t="shared" si="16"/>
        <v>0</v>
      </c>
      <c r="BD32" s="6">
        <f t="shared" si="17"/>
        <v>0</v>
      </c>
      <c r="BE32" s="6">
        <f t="shared" si="18"/>
        <v>0</v>
      </c>
    </row>
    <row r="33" spans="1:57" x14ac:dyDescent="0.15">
      <c r="A33" s="8">
        <f>'RETROSPECTIVE Data collection'!A33</f>
        <v>32</v>
      </c>
      <c r="B33" s="2">
        <v>5</v>
      </c>
      <c r="C33" s="2">
        <v>6</v>
      </c>
      <c r="D33" s="2">
        <v>7</v>
      </c>
      <c r="E33" s="2">
        <v>5</v>
      </c>
      <c r="F33" s="2">
        <v>5</v>
      </c>
      <c r="G33" s="2">
        <v>4</v>
      </c>
      <c r="H33" s="2">
        <v>5</v>
      </c>
      <c r="I33" s="2">
        <v>2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7</v>
      </c>
      <c r="Q33" s="2">
        <v>6</v>
      </c>
      <c r="R33" s="2">
        <v>7</v>
      </c>
      <c r="S33" s="2">
        <v>4</v>
      </c>
      <c r="U33" s="2">
        <v>5</v>
      </c>
      <c r="V33" s="2">
        <v>6</v>
      </c>
      <c r="W33" s="2">
        <v>7</v>
      </c>
      <c r="X33" s="2">
        <v>7</v>
      </c>
      <c r="Y33" s="2">
        <v>4</v>
      </c>
      <c r="Z33" s="2">
        <v>7</v>
      </c>
      <c r="AA33" s="2">
        <v>4</v>
      </c>
      <c r="AB33" s="2">
        <v>4</v>
      </c>
      <c r="AC33" s="2">
        <v>4</v>
      </c>
      <c r="AD33" s="2">
        <v>4</v>
      </c>
      <c r="AE33" s="2">
        <v>4</v>
      </c>
      <c r="AF33" s="2">
        <v>4</v>
      </c>
      <c r="AG33" s="2">
        <v>2</v>
      </c>
      <c r="AH33" s="2">
        <v>2</v>
      </c>
      <c r="AI33" s="2">
        <v>2</v>
      </c>
      <c r="AJ33" s="2">
        <v>6</v>
      </c>
      <c r="AK33" s="2">
        <v>7</v>
      </c>
      <c r="AL33" s="2">
        <v>4</v>
      </c>
      <c r="AN33" s="6">
        <f t="shared" si="1"/>
        <v>0</v>
      </c>
      <c r="AO33" s="6">
        <f t="shared" si="2"/>
        <v>0</v>
      </c>
      <c r="AP33" s="6">
        <f t="shared" si="3"/>
        <v>0</v>
      </c>
      <c r="AQ33" s="6">
        <f t="shared" si="4"/>
        <v>2</v>
      </c>
      <c r="AR33" s="6">
        <f t="shared" si="5"/>
        <v>-1</v>
      </c>
      <c r="AS33" s="6">
        <f t="shared" si="6"/>
        <v>3</v>
      </c>
      <c r="AT33" s="6">
        <f t="shared" si="7"/>
        <v>-1</v>
      </c>
      <c r="AU33" s="6">
        <f t="shared" si="8"/>
        <v>2</v>
      </c>
      <c r="AV33" s="6">
        <f t="shared" si="9"/>
        <v>3</v>
      </c>
      <c r="AW33" s="6">
        <f t="shared" si="10"/>
        <v>3</v>
      </c>
      <c r="AX33" s="6">
        <f t="shared" si="11"/>
        <v>3</v>
      </c>
      <c r="AY33" s="6">
        <f t="shared" si="12"/>
        <v>3</v>
      </c>
      <c r="AZ33" s="6">
        <f t="shared" si="13"/>
        <v>1</v>
      </c>
      <c r="BA33" s="6">
        <f t="shared" si="14"/>
        <v>2</v>
      </c>
      <c r="BB33" s="6">
        <f t="shared" si="15"/>
        <v>-5</v>
      </c>
      <c r="BC33" s="6">
        <f t="shared" si="16"/>
        <v>0</v>
      </c>
      <c r="BD33" s="6">
        <f t="shared" si="17"/>
        <v>0</v>
      </c>
      <c r="BE33" s="6">
        <f t="shared" si="18"/>
        <v>0</v>
      </c>
    </row>
    <row r="34" spans="1:57" x14ac:dyDescent="0.15">
      <c r="A34" s="8">
        <f>'RETROSPECTIVE Data collection'!A34</f>
        <v>33</v>
      </c>
      <c r="B34" s="2">
        <v>3</v>
      </c>
      <c r="C34" s="2">
        <v>3</v>
      </c>
      <c r="D34" s="2">
        <v>5</v>
      </c>
      <c r="E34" s="2">
        <v>5</v>
      </c>
      <c r="F34" s="2">
        <v>2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3</v>
      </c>
      <c r="O34" s="2">
        <v>3</v>
      </c>
      <c r="P34" s="2">
        <v>4</v>
      </c>
      <c r="Q34" s="2">
        <v>3</v>
      </c>
      <c r="R34" s="2">
        <v>3</v>
      </c>
      <c r="S34" s="2">
        <v>3</v>
      </c>
      <c r="U34" s="2">
        <v>7</v>
      </c>
      <c r="V34" s="2">
        <v>6</v>
      </c>
      <c r="W34" s="2">
        <v>6</v>
      </c>
      <c r="X34" s="2">
        <v>6</v>
      </c>
      <c r="Y34" s="2">
        <v>6</v>
      </c>
      <c r="Z34" s="2">
        <v>5</v>
      </c>
      <c r="AA34" s="2">
        <v>6</v>
      </c>
      <c r="AB34" s="2">
        <v>6</v>
      </c>
      <c r="AC34" s="2">
        <v>5</v>
      </c>
      <c r="AD34" s="2">
        <v>6</v>
      </c>
      <c r="AE34" s="2">
        <v>6</v>
      </c>
      <c r="AF34" s="2">
        <v>1</v>
      </c>
      <c r="AG34" s="2">
        <v>3</v>
      </c>
      <c r="AH34" s="2">
        <v>3</v>
      </c>
      <c r="AI34" s="2">
        <v>6</v>
      </c>
      <c r="AJ34" s="2">
        <v>4</v>
      </c>
      <c r="AK34" s="2">
        <v>4</v>
      </c>
      <c r="AL34" s="2">
        <v>4</v>
      </c>
      <c r="AN34" s="6">
        <f t="shared" si="1"/>
        <v>4</v>
      </c>
      <c r="AO34" s="6">
        <f t="shared" si="2"/>
        <v>3</v>
      </c>
      <c r="AP34" s="6">
        <f t="shared" si="3"/>
        <v>1</v>
      </c>
      <c r="AQ34" s="6">
        <f t="shared" si="4"/>
        <v>1</v>
      </c>
      <c r="AR34" s="6">
        <f t="shared" si="5"/>
        <v>4</v>
      </c>
      <c r="AS34" s="6">
        <f t="shared" si="6"/>
        <v>4</v>
      </c>
      <c r="AT34" s="6">
        <f t="shared" si="7"/>
        <v>5</v>
      </c>
      <c r="AU34" s="6">
        <f t="shared" si="8"/>
        <v>5</v>
      </c>
      <c r="AV34" s="6">
        <f t="shared" si="9"/>
        <v>4</v>
      </c>
      <c r="AW34" s="6">
        <f t="shared" si="10"/>
        <v>5</v>
      </c>
      <c r="AX34" s="6">
        <f t="shared" si="11"/>
        <v>5</v>
      </c>
      <c r="AY34" s="6">
        <f t="shared" si="12"/>
        <v>1</v>
      </c>
      <c r="AZ34" s="6">
        <f t="shared" si="13"/>
        <v>0</v>
      </c>
      <c r="BA34" s="6">
        <f t="shared" si="14"/>
        <v>0</v>
      </c>
      <c r="BB34" s="6">
        <f t="shared" si="15"/>
        <v>2</v>
      </c>
      <c r="BC34" s="6">
        <f t="shared" si="16"/>
        <v>1</v>
      </c>
      <c r="BD34" s="6">
        <f t="shared" si="17"/>
        <v>1</v>
      </c>
      <c r="BE34" s="6">
        <f t="shared" si="18"/>
        <v>1</v>
      </c>
    </row>
    <row r="35" spans="1:57" x14ac:dyDescent="0.15">
      <c r="A35" s="8">
        <f>'RETROSPECTIVE Data collection'!A35</f>
        <v>34</v>
      </c>
      <c r="B35" s="2">
        <v>5</v>
      </c>
      <c r="C35" s="2">
        <v>6</v>
      </c>
      <c r="D35" s="2">
        <v>5</v>
      </c>
      <c r="E35" s="2">
        <v>4</v>
      </c>
      <c r="F35" s="2">
        <v>4</v>
      </c>
      <c r="G35" s="2">
        <v>5</v>
      </c>
      <c r="H35" s="2">
        <v>4</v>
      </c>
      <c r="I35" s="2">
        <v>3</v>
      </c>
      <c r="J35" s="2">
        <v>2</v>
      </c>
      <c r="K35" s="2">
        <v>2</v>
      </c>
      <c r="L35" s="2">
        <v>3</v>
      </c>
      <c r="M35" s="2">
        <v>4</v>
      </c>
      <c r="N35" s="2">
        <v>0</v>
      </c>
      <c r="O35" s="2">
        <v>6</v>
      </c>
      <c r="P35" s="2">
        <v>7</v>
      </c>
      <c r="Q35" s="2">
        <v>5</v>
      </c>
      <c r="R35" s="2">
        <v>7</v>
      </c>
      <c r="S35" s="2">
        <v>6</v>
      </c>
      <c r="U35" s="2">
        <v>7</v>
      </c>
      <c r="V35" s="2">
        <v>7</v>
      </c>
      <c r="W35" s="2">
        <v>6</v>
      </c>
      <c r="X35" s="2">
        <v>6</v>
      </c>
      <c r="Y35" s="2">
        <v>5</v>
      </c>
      <c r="Z35" s="2">
        <v>7</v>
      </c>
      <c r="AA35" s="2">
        <v>6</v>
      </c>
      <c r="AB35" s="2">
        <v>6</v>
      </c>
      <c r="AC35" s="2">
        <v>5</v>
      </c>
      <c r="AD35" s="2">
        <v>6</v>
      </c>
      <c r="AE35" s="2">
        <v>6</v>
      </c>
      <c r="AF35" s="2">
        <v>5</v>
      </c>
      <c r="AG35" s="2">
        <v>6</v>
      </c>
      <c r="AH35" s="2">
        <v>6</v>
      </c>
      <c r="AI35" s="2">
        <v>7</v>
      </c>
      <c r="AJ35" s="2">
        <v>6</v>
      </c>
      <c r="AK35" s="2">
        <v>6</v>
      </c>
      <c r="AL35" s="2">
        <v>6</v>
      </c>
      <c r="AN35" s="6">
        <f t="shared" si="1"/>
        <v>2</v>
      </c>
      <c r="AO35" s="6">
        <f t="shared" si="2"/>
        <v>1</v>
      </c>
      <c r="AP35" s="6">
        <f t="shared" si="3"/>
        <v>1</v>
      </c>
      <c r="AQ35" s="6">
        <f t="shared" si="4"/>
        <v>2</v>
      </c>
      <c r="AR35" s="6">
        <f t="shared" si="5"/>
        <v>1</v>
      </c>
      <c r="AS35" s="6">
        <f t="shared" si="6"/>
        <v>2</v>
      </c>
      <c r="AT35" s="6">
        <f t="shared" si="7"/>
        <v>2</v>
      </c>
      <c r="AU35" s="6">
        <f t="shared" si="8"/>
        <v>3</v>
      </c>
      <c r="AV35" s="6">
        <f t="shared" si="9"/>
        <v>3</v>
      </c>
      <c r="AW35" s="6">
        <f t="shared" si="10"/>
        <v>4</v>
      </c>
      <c r="AX35" s="6">
        <f t="shared" si="11"/>
        <v>3</v>
      </c>
      <c r="AY35" s="6">
        <f t="shared" si="12"/>
        <v>1</v>
      </c>
      <c r="AZ35" s="6">
        <f t="shared" si="13"/>
        <v>6</v>
      </c>
      <c r="BA35" s="6">
        <f t="shared" si="14"/>
        <v>0</v>
      </c>
      <c r="BB35" s="6">
        <f t="shared" si="15"/>
        <v>0</v>
      </c>
      <c r="BC35" s="6">
        <f t="shared" si="16"/>
        <v>1</v>
      </c>
      <c r="BD35" s="6">
        <f t="shared" si="17"/>
        <v>-1</v>
      </c>
      <c r="BE35" s="6">
        <f t="shared" si="18"/>
        <v>0</v>
      </c>
    </row>
    <row r="36" spans="1:57" x14ac:dyDescent="0.15">
      <c r="A36" s="8">
        <f>'RETROSPECTIVE Data collection'!A36</f>
        <v>35</v>
      </c>
      <c r="B36" s="2">
        <v>5</v>
      </c>
      <c r="C36" s="2">
        <v>6</v>
      </c>
      <c r="D36" s="2">
        <v>5</v>
      </c>
      <c r="E36" s="2">
        <v>5</v>
      </c>
      <c r="F36" s="2">
        <v>3</v>
      </c>
      <c r="G36" s="2">
        <v>4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5</v>
      </c>
      <c r="P36" s="2">
        <v>5</v>
      </c>
      <c r="Q36" s="2">
        <v>6</v>
      </c>
      <c r="R36" s="2">
        <v>5</v>
      </c>
      <c r="S36" s="2">
        <v>4</v>
      </c>
      <c r="U36" s="2">
        <v>5</v>
      </c>
      <c r="V36" s="2">
        <v>6</v>
      </c>
      <c r="W36" s="2">
        <v>7</v>
      </c>
      <c r="X36" s="2">
        <v>7</v>
      </c>
      <c r="Y36" s="2">
        <v>5</v>
      </c>
      <c r="Z36" s="2">
        <v>5</v>
      </c>
      <c r="AA36" s="2">
        <v>5</v>
      </c>
      <c r="AB36" s="2">
        <v>4</v>
      </c>
      <c r="AC36" s="2">
        <v>5</v>
      </c>
      <c r="AD36" s="2">
        <v>5</v>
      </c>
      <c r="AE36" s="2">
        <v>4</v>
      </c>
      <c r="AF36" s="2">
        <v>4</v>
      </c>
      <c r="AG36" s="2">
        <v>1</v>
      </c>
      <c r="AH36" s="2">
        <v>6</v>
      </c>
      <c r="AI36" s="2">
        <v>6</v>
      </c>
      <c r="AJ36" s="2">
        <v>7</v>
      </c>
      <c r="AK36" s="2">
        <v>5</v>
      </c>
      <c r="AL36" s="2">
        <v>4</v>
      </c>
      <c r="AN36" s="6">
        <f t="shared" si="1"/>
        <v>0</v>
      </c>
      <c r="AO36" s="6">
        <f t="shared" si="2"/>
        <v>0</v>
      </c>
      <c r="AP36" s="6">
        <f t="shared" si="3"/>
        <v>2</v>
      </c>
      <c r="AQ36" s="6">
        <f t="shared" si="4"/>
        <v>2</v>
      </c>
      <c r="AR36" s="6">
        <f t="shared" si="5"/>
        <v>2</v>
      </c>
      <c r="AS36" s="6">
        <f t="shared" si="6"/>
        <v>1</v>
      </c>
      <c r="AT36" s="6">
        <f t="shared" si="7"/>
        <v>4</v>
      </c>
      <c r="AU36" s="6">
        <f t="shared" si="8"/>
        <v>3</v>
      </c>
      <c r="AV36" s="6">
        <f t="shared" si="9"/>
        <v>4</v>
      </c>
      <c r="AW36" s="6">
        <f t="shared" si="10"/>
        <v>4</v>
      </c>
      <c r="AX36" s="6">
        <f t="shared" si="11"/>
        <v>3</v>
      </c>
      <c r="AY36" s="6">
        <f t="shared" si="12"/>
        <v>3</v>
      </c>
      <c r="AZ36" s="6">
        <f t="shared" si="13"/>
        <v>0</v>
      </c>
      <c r="BA36" s="6">
        <f t="shared" si="14"/>
        <v>1</v>
      </c>
      <c r="BB36" s="6">
        <f t="shared" si="15"/>
        <v>1</v>
      </c>
      <c r="BC36" s="6">
        <f t="shared" si="16"/>
        <v>1</v>
      </c>
      <c r="BD36" s="6">
        <f t="shared" si="17"/>
        <v>0</v>
      </c>
      <c r="BE36" s="6">
        <f t="shared" si="18"/>
        <v>0</v>
      </c>
    </row>
    <row r="37" spans="1:57" x14ac:dyDescent="0.15">
      <c r="A37" s="8">
        <f>'RETROSPECTIVE Data collection'!A37</f>
        <v>36</v>
      </c>
      <c r="B37" s="2">
        <v>1</v>
      </c>
      <c r="C37" s="2">
        <v>5</v>
      </c>
      <c r="D37" s="2">
        <v>1</v>
      </c>
      <c r="E37" s="2">
        <v>5</v>
      </c>
      <c r="F37" s="2">
        <v>3</v>
      </c>
      <c r="G37" s="2">
        <v>4</v>
      </c>
      <c r="H37" s="2">
        <v>2</v>
      </c>
      <c r="I37" s="2">
        <v>1</v>
      </c>
      <c r="J37" s="2">
        <v>2</v>
      </c>
      <c r="K37" s="2">
        <v>0</v>
      </c>
      <c r="L37" s="2">
        <v>2</v>
      </c>
      <c r="M37" s="2">
        <v>4</v>
      </c>
      <c r="N37" s="2">
        <v>2</v>
      </c>
      <c r="O37" s="2">
        <v>6</v>
      </c>
      <c r="P37" s="2">
        <v>6</v>
      </c>
      <c r="Q37" s="2">
        <v>5</v>
      </c>
      <c r="R37" s="2">
        <v>5</v>
      </c>
      <c r="S37" s="2">
        <v>6</v>
      </c>
      <c r="U37" s="2">
        <v>7</v>
      </c>
      <c r="V37" s="2">
        <v>7</v>
      </c>
      <c r="W37" s="2">
        <v>1</v>
      </c>
      <c r="X37" s="2">
        <v>6</v>
      </c>
      <c r="Y37" s="2">
        <v>6</v>
      </c>
      <c r="Z37" s="2">
        <v>7</v>
      </c>
      <c r="AA37" s="2">
        <v>6</v>
      </c>
      <c r="AB37" s="2">
        <v>6</v>
      </c>
      <c r="AC37" s="2">
        <v>6</v>
      </c>
      <c r="AD37" s="2">
        <v>6</v>
      </c>
      <c r="AE37" s="2">
        <v>6</v>
      </c>
      <c r="AF37" s="2">
        <v>6</v>
      </c>
      <c r="AG37" s="2">
        <v>5</v>
      </c>
      <c r="AH37" s="2">
        <v>6</v>
      </c>
      <c r="AI37" s="2">
        <v>6</v>
      </c>
      <c r="AJ37" s="2">
        <v>6</v>
      </c>
      <c r="AK37" s="2">
        <v>5</v>
      </c>
      <c r="AL37" s="2">
        <v>6</v>
      </c>
      <c r="AN37" s="6">
        <f t="shared" si="1"/>
        <v>6</v>
      </c>
      <c r="AO37" s="6">
        <f t="shared" si="2"/>
        <v>2</v>
      </c>
      <c r="AP37" s="6">
        <f t="shared" si="3"/>
        <v>0</v>
      </c>
      <c r="AQ37" s="6">
        <f t="shared" si="4"/>
        <v>1</v>
      </c>
      <c r="AR37" s="6">
        <f t="shared" si="5"/>
        <v>3</v>
      </c>
      <c r="AS37" s="6">
        <f t="shared" si="6"/>
        <v>3</v>
      </c>
      <c r="AT37" s="6">
        <f t="shared" si="7"/>
        <v>4</v>
      </c>
      <c r="AU37" s="6">
        <f t="shared" si="8"/>
        <v>5</v>
      </c>
      <c r="AV37" s="6">
        <f t="shared" si="9"/>
        <v>4</v>
      </c>
      <c r="AW37" s="6">
        <f t="shared" si="10"/>
        <v>6</v>
      </c>
      <c r="AX37" s="6">
        <f t="shared" si="11"/>
        <v>4</v>
      </c>
      <c r="AY37" s="6">
        <f t="shared" si="12"/>
        <v>2</v>
      </c>
      <c r="AZ37" s="6">
        <f t="shared" si="13"/>
        <v>3</v>
      </c>
      <c r="BA37" s="6">
        <f t="shared" si="14"/>
        <v>0</v>
      </c>
      <c r="BB37" s="6">
        <f t="shared" si="15"/>
        <v>0</v>
      </c>
      <c r="BC37" s="6">
        <f t="shared" si="16"/>
        <v>1</v>
      </c>
      <c r="BD37" s="6">
        <f t="shared" si="17"/>
        <v>0</v>
      </c>
      <c r="BE37" s="6">
        <f t="shared" si="18"/>
        <v>0</v>
      </c>
    </row>
    <row r="38" spans="1:57" x14ac:dyDescent="0.15">
      <c r="A38" s="8">
        <f>'RETROSPECTIVE Data collection'!A38</f>
        <v>37</v>
      </c>
      <c r="B38" s="2">
        <v>5</v>
      </c>
      <c r="C38" s="2">
        <v>6</v>
      </c>
      <c r="D38" s="2">
        <v>5</v>
      </c>
      <c r="E38" s="2">
        <v>4</v>
      </c>
      <c r="F38" s="2">
        <v>4</v>
      </c>
      <c r="G38" s="2">
        <v>0</v>
      </c>
      <c r="H38" s="2">
        <v>3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4</v>
      </c>
      <c r="O38" s="2">
        <v>6</v>
      </c>
      <c r="P38" s="2">
        <v>6</v>
      </c>
      <c r="Q38" s="2">
        <v>6</v>
      </c>
      <c r="R38" s="2">
        <v>3</v>
      </c>
      <c r="S38" s="2">
        <v>3</v>
      </c>
      <c r="U38" s="2">
        <v>7</v>
      </c>
      <c r="V38" s="2">
        <v>5</v>
      </c>
      <c r="W38" s="2">
        <v>7</v>
      </c>
      <c r="X38" s="2">
        <v>7</v>
      </c>
      <c r="Y38" s="2">
        <v>5</v>
      </c>
      <c r="Z38" s="2">
        <v>6</v>
      </c>
      <c r="AA38" s="2">
        <v>6</v>
      </c>
      <c r="AB38" s="2">
        <v>6</v>
      </c>
      <c r="AC38" s="2">
        <v>7</v>
      </c>
      <c r="AD38" s="2">
        <v>5</v>
      </c>
      <c r="AE38" s="2">
        <v>6</v>
      </c>
      <c r="AF38" s="2">
        <v>5</v>
      </c>
      <c r="AG38" s="2">
        <v>4</v>
      </c>
      <c r="AH38" s="2">
        <v>6</v>
      </c>
      <c r="AI38" s="2">
        <v>6</v>
      </c>
      <c r="AJ38" s="2">
        <v>3</v>
      </c>
      <c r="AK38" s="2">
        <v>3</v>
      </c>
      <c r="AL38" s="2">
        <v>3</v>
      </c>
      <c r="AN38" s="6">
        <f t="shared" si="1"/>
        <v>2</v>
      </c>
      <c r="AO38" s="6">
        <f t="shared" si="2"/>
        <v>-1</v>
      </c>
      <c r="AP38" s="6">
        <f t="shared" si="3"/>
        <v>2</v>
      </c>
      <c r="AQ38" s="6">
        <f t="shared" si="4"/>
        <v>3</v>
      </c>
      <c r="AR38" s="6">
        <f t="shared" si="5"/>
        <v>1</v>
      </c>
      <c r="AS38" s="6">
        <f t="shared" si="6"/>
        <v>6</v>
      </c>
      <c r="AT38" s="6">
        <f t="shared" si="7"/>
        <v>3</v>
      </c>
      <c r="AU38" s="6">
        <f t="shared" si="8"/>
        <v>2</v>
      </c>
      <c r="AV38" s="6">
        <f t="shared" si="9"/>
        <v>3</v>
      </c>
      <c r="AW38" s="6">
        <f t="shared" si="10"/>
        <v>1</v>
      </c>
      <c r="AX38" s="6">
        <f t="shared" si="11"/>
        <v>2</v>
      </c>
      <c r="AY38" s="6">
        <f t="shared" si="12"/>
        <v>1</v>
      </c>
      <c r="AZ38" s="6">
        <f t="shared" si="13"/>
        <v>0</v>
      </c>
      <c r="BA38" s="6">
        <f t="shared" si="14"/>
        <v>0</v>
      </c>
      <c r="BB38" s="6">
        <f t="shared" si="15"/>
        <v>0</v>
      </c>
      <c r="BC38" s="6">
        <f t="shared" si="16"/>
        <v>-3</v>
      </c>
      <c r="BD38" s="6">
        <f t="shared" si="17"/>
        <v>0</v>
      </c>
      <c r="BE38" s="6">
        <f t="shared" si="18"/>
        <v>0</v>
      </c>
    </row>
    <row r="39" spans="1:57" x14ac:dyDescent="0.15">
      <c r="A39" s="8">
        <f>'RETROSPECTIVE Data collection'!A39</f>
        <v>38</v>
      </c>
      <c r="B39" s="2">
        <v>5</v>
      </c>
      <c r="C39" s="2">
        <v>6</v>
      </c>
      <c r="D39" s="2">
        <v>1</v>
      </c>
      <c r="E39" s="2">
        <v>5</v>
      </c>
      <c r="F39" s="2">
        <v>5</v>
      </c>
      <c r="G39" s="2">
        <v>5</v>
      </c>
      <c r="H39" s="2">
        <v>5</v>
      </c>
      <c r="I39" s="2">
        <v>4</v>
      </c>
      <c r="J39" s="2">
        <v>0</v>
      </c>
      <c r="K39" s="2">
        <v>4</v>
      </c>
      <c r="L39" s="2">
        <v>4</v>
      </c>
      <c r="M39" s="2">
        <v>4</v>
      </c>
      <c r="N39" s="2">
        <v>6</v>
      </c>
      <c r="O39" s="2">
        <v>6</v>
      </c>
      <c r="P39" s="2">
        <v>6</v>
      </c>
      <c r="Q39" s="2">
        <v>4</v>
      </c>
      <c r="R39" s="2">
        <v>4</v>
      </c>
      <c r="S39" s="2">
        <v>4</v>
      </c>
      <c r="U39" s="2">
        <v>5</v>
      </c>
      <c r="V39" s="2">
        <v>6</v>
      </c>
      <c r="W39" s="2">
        <v>1</v>
      </c>
      <c r="X39" s="2">
        <v>7</v>
      </c>
      <c r="Y39" s="2">
        <v>6</v>
      </c>
      <c r="Z39" s="2">
        <v>7</v>
      </c>
      <c r="AA39" s="2">
        <v>6</v>
      </c>
      <c r="AB39" s="2">
        <v>7</v>
      </c>
      <c r="AC39" s="2">
        <v>7</v>
      </c>
      <c r="AD39" s="2">
        <v>6</v>
      </c>
      <c r="AE39" s="2">
        <v>7</v>
      </c>
      <c r="AF39" s="2">
        <v>7</v>
      </c>
      <c r="AG39" s="2">
        <v>4</v>
      </c>
      <c r="AH39" s="2">
        <v>7</v>
      </c>
      <c r="AI39" s="2">
        <v>7</v>
      </c>
      <c r="AJ39" s="2">
        <v>6</v>
      </c>
      <c r="AK39" s="2">
        <v>5</v>
      </c>
      <c r="AL39" s="2">
        <v>5</v>
      </c>
      <c r="AN39" s="6">
        <f t="shared" si="1"/>
        <v>0</v>
      </c>
      <c r="AO39" s="6">
        <f t="shared" si="2"/>
        <v>0</v>
      </c>
      <c r="AP39" s="6">
        <f t="shared" si="3"/>
        <v>0</v>
      </c>
      <c r="AQ39" s="6">
        <f t="shared" si="4"/>
        <v>2</v>
      </c>
      <c r="AR39" s="6">
        <f t="shared" si="5"/>
        <v>1</v>
      </c>
      <c r="AS39" s="6">
        <f t="shared" si="6"/>
        <v>2</v>
      </c>
      <c r="AT39" s="6">
        <f t="shared" si="7"/>
        <v>1</v>
      </c>
      <c r="AU39" s="6">
        <f t="shared" si="8"/>
        <v>3</v>
      </c>
      <c r="AV39" s="6">
        <f t="shared" si="9"/>
        <v>7</v>
      </c>
      <c r="AW39" s="6">
        <f t="shared" si="10"/>
        <v>2</v>
      </c>
      <c r="AX39" s="6">
        <f t="shared" si="11"/>
        <v>3</v>
      </c>
      <c r="AY39" s="6">
        <f t="shared" si="12"/>
        <v>3</v>
      </c>
      <c r="AZ39" s="6">
        <f t="shared" si="13"/>
        <v>-2</v>
      </c>
      <c r="BA39" s="6">
        <f t="shared" si="14"/>
        <v>1</v>
      </c>
      <c r="BB39" s="6">
        <f t="shared" si="15"/>
        <v>1</v>
      </c>
      <c r="BC39" s="6">
        <f t="shared" si="16"/>
        <v>2</v>
      </c>
      <c r="BD39" s="6">
        <f t="shared" si="17"/>
        <v>1</v>
      </c>
      <c r="BE39" s="6">
        <f t="shared" si="18"/>
        <v>1</v>
      </c>
    </row>
    <row r="40" spans="1:57" x14ac:dyDescent="0.15">
      <c r="A40" s="8">
        <f>'RETROSPECTIVE Data collection'!A40</f>
        <v>39</v>
      </c>
      <c r="B40" s="2">
        <v>5</v>
      </c>
      <c r="C40" s="2">
        <v>1</v>
      </c>
      <c r="D40" s="2">
        <v>5</v>
      </c>
      <c r="E40" s="2">
        <v>5</v>
      </c>
      <c r="F40" s="2">
        <v>4</v>
      </c>
      <c r="G40" s="2">
        <v>4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7</v>
      </c>
      <c r="P40" s="2">
        <v>7</v>
      </c>
      <c r="Q40" s="2">
        <v>6</v>
      </c>
      <c r="R40" s="2">
        <v>6</v>
      </c>
      <c r="S40" s="2">
        <v>6</v>
      </c>
      <c r="U40" s="2">
        <v>5</v>
      </c>
      <c r="V40" s="2">
        <v>6</v>
      </c>
      <c r="W40" s="2">
        <v>7</v>
      </c>
      <c r="X40" s="2">
        <v>7</v>
      </c>
      <c r="Y40" s="2">
        <v>6</v>
      </c>
      <c r="Z40" s="2">
        <v>7</v>
      </c>
      <c r="AA40" s="2">
        <v>3</v>
      </c>
      <c r="AB40" s="2">
        <v>3</v>
      </c>
      <c r="AC40" s="2">
        <v>5</v>
      </c>
      <c r="AD40" s="2">
        <v>5</v>
      </c>
      <c r="AE40" s="2">
        <v>4</v>
      </c>
      <c r="AF40" s="2">
        <v>2</v>
      </c>
      <c r="AG40" s="2">
        <v>1</v>
      </c>
      <c r="AH40" s="2">
        <v>7</v>
      </c>
      <c r="AI40" s="2">
        <v>7</v>
      </c>
      <c r="AJ40" s="2">
        <v>7</v>
      </c>
      <c r="AK40" s="2">
        <v>6</v>
      </c>
      <c r="AL40" s="2">
        <v>6</v>
      </c>
      <c r="AN40" s="6">
        <f t="shared" si="1"/>
        <v>0</v>
      </c>
      <c r="AO40" s="6">
        <f t="shared" si="2"/>
        <v>5</v>
      </c>
      <c r="AP40" s="6">
        <f t="shared" si="3"/>
        <v>2</v>
      </c>
      <c r="AQ40" s="6">
        <f t="shared" si="4"/>
        <v>2</v>
      </c>
      <c r="AR40" s="6">
        <f t="shared" si="5"/>
        <v>2</v>
      </c>
      <c r="AS40" s="6">
        <f t="shared" si="6"/>
        <v>3</v>
      </c>
      <c r="AT40" s="6">
        <f t="shared" si="7"/>
        <v>2</v>
      </c>
      <c r="AU40" s="6">
        <f t="shared" si="8"/>
        <v>2</v>
      </c>
      <c r="AV40" s="6">
        <f t="shared" si="9"/>
        <v>4</v>
      </c>
      <c r="AW40" s="6">
        <f t="shared" si="10"/>
        <v>4</v>
      </c>
      <c r="AX40" s="6">
        <f t="shared" si="11"/>
        <v>3</v>
      </c>
      <c r="AY40" s="6">
        <f t="shared" si="12"/>
        <v>1</v>
      </c>
      <c r="AZ40" s="6">
        <f t="shared" si="13"/>
        <v>0</v>
      </c>
      <c r="BA40" s="6">
        <f t="shared" si="14"/>
        <v>0</v>
      </c>
      <c r="BB40" s="6">
        <f t="shared" si="15"/>
        <v>0</v>
      </c>
      <c r="BC40" s="6">
        <f t="shared" si="16"/>
        <v>1</v>
      </c>
      <c r="BD40" s="6">
        <f t="shared" si="17"/>
        <v>0</v>
      </c>
      <c r="BE40" s="6">
        <f t="shared" si="18"/>
        <v>0</v>
      </c>
    </row>
    <row r="41" spans="1:57" x14ac:dyDescent="0.15">
      <c r="A41" s="8">
        <f>'RETROSPECTIVE Data collection'!A41</f>
        <v>40</v>
      </c>
      <c r="B41" s="2">
        <v>5</v>
      </c>
      <c r="C41" s="2">
        <v>7</v>
      </c>
      <c r="D41" s="2">
        <v>7</v>
      </c>
      <c r="E41" s="2">
        <v>5</v>
      </c>
      <c r="F41" s="2">
        <v>4</v>
      </c>
      <c r="G41" s="2">
        <v>3</v>
      </c>
      <c r="H41" s="2">
        <v>4</v>
      </c>
      <c r="I41" s="2">
        <v>3</v>
      </c>
      <c r="J41" s="2">
        <v>3</v>
      </c>
      <c r="K41" s="2">
        <v>3</v>
      </c>
      <c r="L41" s="2">
        <v>2</v>
      </c>
      <c r="M41" s="2">
        <v>1</v>
      </c>
      <c r="N41" s="2">
        <v>1</v>
      </c>
      <c r="O41" s="2">
        <v>7</v>
      </c>
      <c r="P41" s="2">
        <v>7</v>
      </c>
      <c r="Q41" s="2">
        <v>7</v>
      </c>
      <c r="R41" s="2">
        <v>7</v>
      </c>
      <c r="S41" s="2">
        <v>7</v>
      </c>
      <c r="U41" s="2">
        <v>5</v>
      </c>
      <c r="V41" s="2">
        <v>7</v>
      </c>
      <c r="W41" s="2">
        <v>7</v>
      </c>
      <c r="X41" s="2">
        <v>7</v>
      </c>
      <c r="Y41" s="2">
        <v>6</v>
      </c>
      <c r="Z41" s="2">
        <v>7</v>
      </c>
      <c r="AA41" s="2">
        <v>7</v>
      </c>
      <c r="AB41" s="2">
        <v>6</v>
      </c>
      <c r="AC41" s="2">
        <v>6</v>
      </c>
      <c r="AD41" s="2">
        <v>6</v>
      </c>
      <c r="AE41" s="2">
        <v>6</v>
      </c>
      <c r="AF41" s="2">
        <v>2</v>
      </c>
      <c r="AG41" s="2">
        <v>5</v>
      </c>
      <c r="AH41" s="2">
        <v>7</v>
      </c>
      <c r="AI41" s="2">
        <v>7</v>
      </c>
      <c r="AJ41" s="2">
        <v>7</v>
      </c>
      <c r="AK41" s="2">
        <v>7</v>
      </c>
      <c r="AL41" s="2">
        <v>7</v>
      </c>
      <c r="AN41" s="6">
        <f t="shared" si="1"/>
        <v>0</v>
      </c>
      <c r="AO41" s="6">
        <f t="shared" si="2"/>
        <v>0</v>
      </c>
      <c r="AP41" s="6">
        <f t="shared" si="3"/>
        <v>0</v>
      </c>
      <c r="AQ41" s="6">
        <f t="shared" si="4"/>
        <v>2</v>
      </c>
      <c r="AR41" s="6">
        <f t="shared" si="5"/>
        <v>2</v>
      </c>
      <c r="AS41" s="6">
        <f t="shared" si="6"/>
        <v>4</v>
      </c>
      <c r="AT41" s="6">
        <f t="shared" si="7"/>
        <v>3</v>
      </c>
      <c r="AU41" s="6">
        <f t="shared" si="8"/>
        <v>3</v>
      </c>
      <c r="AV41" s="6">
        <f t="shared" si="9"/>
        <v>3</v>
      </c>
      <c r="AW41" s="6">
        <f t="shared" si="10"/>
        <v>3</v>
      </c>
      <c r="AX41" s="6">
        <f t="shared" si="11"/>
        <v>4</v>
      </c>
      <c r="AY41" s="6">
        <f t="shared" si="12"/>
        <v>1</v>
      </c>
      <c r="AZ41" s="6">
        <f t="shared" si="13"/>
        <v>4</v>
      </c>
      <c r="BA41" s="6">
        <f t="shared" si="14"/>
        <v>0</v>
      </c>
      <c r="BB41" s="6">
        <f t="shared" si="15"/>
        <v>0</v>
      </c>
      <c r="BC41" s="6">
        <f t="shared" si="16"/>
        <v>0</v>
      </c>
      <c r="BD41" s="6">
        <f t="shared" si="17"/>
        <v>0</v>
      </c>
      <c r="BE41" s="6">
        <f t="shared" si="18"/>
        <v>0</v>
      </c>
    </row>
    <row r="42" spans="1:57" x14ac:dyDescent="0.15">
      <c r="A42" s="8">
        <f>'RETROSPECTIVE Data collection'!A42</f>
        <v>41</v>
      </c>
      <c r="B42" s="2">
        <v>1</v>
      </c>
      <c r="C42" s="2">
        <v>1</v>
      </c>
      <c r="D42" s="2">
        <v>4</v>
      </c>
      <c r="E42" s="2">
        <v>5</v>
      </c>
      <c r="F42" s="2">
        <v>3</v>
      </c>
      <c r="G42" s="2">
        <v>4</v>
      </c>
      <c r="H42" s="2">
        <v>2</v>
      </c>
      <c r="I42" s="2">
        <v>1</v>
      </c>
      <c r="J42" s="2">
        <v>2</v>
      </c>
      <c r="K42" s="2">
        <v>2</v>
      </c>
      <c r="L42" s="2">
        <v>1</v>
      </c>
      <c r="M42" s="2">
        <v>1</v>
      </c>
      <c r="N42" s="2">
        <v>0</v>
      </c>
      <c r="O42" s="2">
        <v>4</v>
      </c>
      <c r="P42" s="2">
        <v>2</v>
      </c>
      <c r="Q42" s="2">
        <v>3</v>
      </c>
      <c r="R42" s="2">
        <v>2</v>
      </c>
      <c r="S42" s="2">
        <v>2</v>
      </c>
      <c r="U42" s="2">
        <v>7</v>
      </c>
      <c r="V42" s="2">
        <v>6</v>
      </c>
      <c r="W42" s="2">
        <v>5</v>
      </c>
      <c r="X42" s="2">
        <v>5</v>
      </c>
      <c r="Y42" s="2">
        <v>4</v>
      </c>
      <c r="Z42" s="2">
        <v>5</v>
      </c>
      <c r="AA42" s="2">
        <v>5</v>
      </c>
      <c r="AB42" s="2">
        <v>5</v>
      </c>
      <c r="AC42" s="2">
        <v>4</v>
      </c>
      <c r="AD42" s="2">
        <v>5</v>
      </c>
      <c r="AE42" s="2">
        <v>4</v>
      </c>
      <c r="AF42" s="2">
        <v>5</v>
      </c>
      <c r="AG42" s="2">
        <v>5</v>
      </c>
      <c r="AH42" s="2">
        <v>4</v>
      </c>
      <c r="AI42" s="2">
        <v>3</v>
      </c>
      <c r="AJ42" s="2">
        <v>5</v>
      </c>
      <c r="AK42" s="2">
        <v>2</v>
      </c>
      <c r="AL42" s="2">
        <v>3</v>
      </c>
      <c r="AN42" s="6">
        <f t="shared" si="1"/>
        <v>6</v>
      </c>
      <c r="AO42" s="6">
        <f t="shared" si="2"/>
        <v>5</v>
      </c>
      <c r="AP42" s="6">
        <f t="shared" si="3"/>
        <v>1</v>
      </c>
      <c r="AQ42" s="6">
        <f t="shared" si="4"/>
        <v>0</v>
      </c>
      <c r="AR42" s="6">
        <f t="shared" si="5"/>
        <v>1</v>
      </c>
      <c r="AS42" s="6">
        <f t="shared" si="6"/>
        <v>1</v>
      </c>
      <c r="AT42" s="6">
        <f t="shared" si="7"/>
        <v>3</v>
      </c>
      <c r="AU42" s="6">
        <f t="shared" si="8"/>
        <v>4</v>
      </c>
      <c r="AV42" s="6">
        <f t="shared" si="9"/>
        <v>2</v>
      </c>
      <c r="AW42" s="6">
        <f t="shared" si="10"/>
        <v>3</v>
      </c>
      <c r="AX42" s="6">
        <f t="shared" si="11"/>
        <v>3</v>
      </c>
      <c r="AY42" s="6">
        <f t="shared" si="12"/>
        <v>4</v>
      </c>
      <c r="AZ42" s="6">
        <f t="shared" si="13"/>
        <v>5</v>
      </c>
      <c r="BA42" s="6">
        <f t="shared" si="14"/>
        <v>0</v>
      </c>
      <c r="BB42" s="6">
        <f t="shared" si="15"/>
        <v>1</v>
      </c>
      <c r="BC42" s="6">
        <f t="shared" si="16"/>
        <v>2</v>
      </c>
      <c r="BD42" s="6">
        <f t="shared" si="17"/>
        <v>0</v>
      </c>
      <c r="BE42" s="6">
        <f t="shared" si="18"/>
        <v>1</v>
      </c>
    </row>
    <row r="43" spans="1:57" x14ac:dyDescent="0.15">
      <c r="A43" s="8">
        <f>'RETROSPECTIVE Data collection'!A43</f>
        <v>42</v>
      </c>
      <c r="B43" s="2">
        <v>1</v>
      </c>
      <c r="C43" s="2">
        <v>2</v>
      </c>
      <c r="D43" s="2">
        <v>5</v>
      </c>
      <c r="E43" s="2">
        <v>5</v>
      </c>
      <c r="F43" s="2">
        <v>3</v>
      </c>
      <c r="G43" s="2">
        <v>5</v>
      </c>
      <c r="H43" s="2">
        <v>1</v>
      </c>
      <c r="I43" s="2">
        <v>1</v>
      </c>
      <c r="J43" s="2">
        <v>1</v>
      </c>
      <c r="K43" s="2">
        <v>0</v>
      </c>
      <c r="L43" s="2">
        <v>1</v>
      </c>
      <c r="M43" s="2">
        <v>1</v>
      </c>
      <c r="N43" s="2">
        <v>0</v>
      </c>
      <c r="O43" s="2">
        <v>7</v>
      </c>
      <c r="P43" s="2">
        <v>7</v>
      </c>
      <c r="Q43" s="2">
        <v>5</v>
      </c>
      <c r="R43" s="2">
        <v>5</v>
      </c>
      <c r="S43" s="2">
        <v>5</v>
      </c>
      <c r="U43" s="2">
        <v>3</v>
      </c>
      <c r="V43" s="2">
        <v>3</v>
      </c>
      <c r="W43" s="2">
        <v>7</v>
      </c>
      <c r="X43" s="2">
        <v>6</v>
      </c>
      <c r="Y43" s="2">
        <v>3</v>
      </c>
      <c r="Z43" s="2">
        <v>5</v>
      </c>
      <c r="AA43" s="2">
        <v>1</v>
      </c>
      <c r="AB43" s="2">
        <v>5</v>
      </c>
      <c r="AC43" s="2">
        <v>4</v>
      </c>
      <c r="AD43" s="2">
        <v>4</v>
      </c>
      <c r="AE43" s="2">
        <v>4</v>
      </c>
      <c r="AF43" s="2">
        <v>6</v>
      </c>
      <c r="AG43" s="2">
        <v>1</v>
      </c>
      <c r="AH43" s="2">
        <v>7</v>
      </c>
      <c r="AI43" s="2">
        <v>7</v>
      </c>
      <c r="AJ43" s="2">
        <v>5</v>
      </c>
      <c r="AK43" s="2">
        <v>5</v>
      </c>
      <c r="AL43" s="2">
        <v>4</v>
      </c>
      <c r="AN43" s="6">
        <f t="shared" si="1"/>
        <v>2</v>
      </c>
      <c r="AO43" s="6">
        <f t="shared" si="2"/>
        <v>1</v>
      </c>
      <c r="AP43" s="6">
        <f t="shared" si="3"/>
        <v>2</v>
      </c>
      <c r="AQ43" s="6">
        <f t="shared" si="4"/>
        <v>1</v>
      </c>
      <c r="AR43" s="6">
        <f t="shared" si="5"/>
        <v>0</v>
      </c>
      <c r="AS43" s="6">
        <f t="shared" si="6"/>
        <v>0</v>
      </c>
      <c r="AT43" s="6">
        <f t="shared" si="7"/>
        <v>0</v>
      </c>
      <c r="AU43" s="6">
        <f t="shared" si="8"/>
        <v>4</v>
      </c>
      <c r="AV43" s="6">
        <f t="shared" si="9"/>
        <v>3</v>
      </c>
      <c r="AW43" s="6">
        <f t="shared" si="10"/>
        <v>4</v>
      </c>
      <c r="AX43" s="6">
        <f t="shared" si="11"/>
        <v>3</v>
      </c>
      <c r="AY43" s="6">
        <f t="shared" si="12"/>
        <v>5</v>
      </c>
      <c r="AZ43" s="6">
        <f t="shared" si="13"/>
        <v>1</v>
      </c>
      <c r="BA43" s="6">
        <f t="shared" si="14"/>
        <v>0</v>
      </c>
      <c r="BB43" s="6">
        <f t="shared" si="15"/>
        <v>0</v>
      </c>
      <c r="BC43" s="6">
        <f t="shared" si="16"/>
        <v>0</v>
      </c>
      <c r="BD43" s="6">
        <f t="shared" si="17"/>
        <v>0</v>
      </c>
      <c r="BE43" s="6">
        <f t="shared" si="18"/>
        <v>-1</v>
      </c>
    </row>
    <row r="44" spans="1:57" x14ac:dyDescent="0.15">
      <c r="A44" s="8">
        <f>'RETROSPECTIVE Data collection'!A44</f>
        <v>43</v>
      </c>
      <c r="B44" s="2">
        <v>1</v>
      </c>
      <c r="C44" s="2">
        <v>1</v>
      </c>
      <c r="D44" s="2">
        <v>5</v>
      </c>
      <c r="E44" s="2">
        <v>5</v>
      </c>
      <c r="F44" s="2">
        <v>1</v>
      </c>
      <c r="G44" s="2">
        <v>3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0</v>
      </c>
      <c r="N44" s="2">
        <v>2</v>
      </c>
      <c r="O44" s="2">
        <v>4</v>
      </c>
      <c r="P44" s="2">
        <v>6</v>
      </c>
      <c r="Q44" s="2">
        <v>5</v>
      </c>
      <c r="R44" s="2">
        <v>5</v>
      </c>
      <c r="S44" s="2">
        <v>3</v>
      </c>
      <c r="U44" s="2">
        <v>1</v>
      </c>
      <c r="V44" s="2">
        <v>1</v>
      </c>
      <c r="W44" s="2">
        <v>5</v>
      </c>
      <c r="X44" s="2">
        <v>7</v>
      </c>
      <c r="Y44" s="2">
        <v>4</v>
      </c>
      <c r="Z44" s="2">
        <v>4</v>
      </c>
      <c r="AA44" s="2">
        <v>3</v>
      </c>
      <c r="AB44" s="2">
        <v>4</v>
      </c>
      <c r="AC44" s="2">
        <v>2</v>
      </c>
      <c r="AD44" s="2">
        <v>2</v>
      </c>
      <c r="AE44" s="2">
        <v>4</v>
      </c>
      <c r="AF44" s="2">
        <v>4</v>
      </c>
      <c r="AG44" s="2">
        <v>1</v>
      </c>
      <c r="AH44" s="2">
        <v>5</v>
      </c>
      <c r="AI44" s="2">
        <v>7</v>
      </c>
      <c r="AJ44" s="2">
        <v>5</v>
      </c>
      <c r="AK44" s="2">
        <v>5</v>
      </c>
      <c r="AL44" s="2">
        <v>4</v>
      </c>
      <c r="AN44" s="6">
        <f t="shared" si="1"/>
        <v>0</v>
      </c>
      <c r="AO44" s="6">
        <f t="shared" si="2"/>
        <v>0</v>
      </c>
      <c r="AP44" s="6">
        <f t="shared" si="3"/>
        <v>0</v>
      </c>
      <c r="AQ44" s="6">
        <f t="shared" si="4"/>
        <v>2</v>
      </c>
      <c r="AR44" s="6">
        <f t="shared" si="5"/>
        <v>3</v>
      </c>
      <c r="AS44" s="6">
        <f t="shared" si="6"/>
        <v>1</v>
      </c>
      <c r="AT44" s="6">
        <f t="shared" si="7"/>
        <v>2</v>
      </c>
      <c r="AU44" s="6">
        <f t="shared" si="8"/>
        <v>3</v>
      </c>
      <c r="AV44" s="6">
        <f t="shared" si="9"/>
        <v>1</v>
      </c>
      <c r="AW44" s="6">
        <f t="shared" si="10"/>
        <v>1</v>
      </c>
      <c r="AX44" s="6">
        <f t="shared" si="11"/>
        <v>3</v>
      </c>
      <c r="AY44" s="6">
        <f t="shared" si="12"/>
        <v>4</v>
      </c>
      <c r="AZ44" s="6">
        <f t="shared" si="13"/>
        <v>-1</v>
      </c>
      <c r="BA44" s="6">
        <f t="shared" si="14"/>
        <v>1</v>
      </c>
      <c r="BB44" s="6">
        <f t="shared" si="15"/>
        <v>1</v>
      </c>
      <c r="BC44" s="6">
        <f t="shared" si="16"/>
        <v>0</v>
      </c>
      <c r="BD44" s="6">
        <f t="shared" si="17"/>
        <v>0</v>
      </c>
      <c r="BE44" s="6">
        <f t="shared" si="18"/>
        <v>1</v>
      </c>
    </row>
    <row r="45" spans="1:57" x14ac:dyDescent="0.15">
      <c r="A45" s="8">
        <f>'RETROSPECTIVE Data collection'!A45</f>
        <v>44</v>
      </c>
      <c r="B45" s="2">
        <v>4</v>
      </c>
      <c r="C45" s="2">
        <v>4</v>
      </c>
      <c r="D45" s="2">
        <v>7</v>
      </c>
      <c r="E45" s="2">
        <v>4</v>
      </c>
      <c r="F45" s="2">
        <v>4</v>
      </c>
      <c r="G45" s="2">
        <v>5</v>
      </c>
      <c r="H45" s="2">
        <v>2</v>
      </c>
      <c r="I45" s="2">
        <v>4</v>
      </c>
      <c r="J45" s="2">
        <v>2</v>
      </c>
      <c r="K45" s="2">
        <v>0</v>
      </c>
      <c r="L45" s="2">
        <v>2</v>
      </c>
      <c r="M45" s="2">
        <v>2</v>
      </c>
      <c r="N45" s="2">
        <v>1</v>
      </c>
      <c r="O45" s="2">
        <v>7</v>
      </c>
      <c r="P45" s="2">
        <v>7</v>
      </c>
      <c r="Q45" s="2">
        <v>5</v>
      </c>
      <c r="R45" s="2">
        <v>7</v>
      </c>
      <c r="S45" s="2">
        <v>7</v>
      </c>
      <c r="U45" s="2">
        <v>7</v>
      </c>
      <c r="V45" s="2">
        <v>6</v>
      </c>
      <c r="W45" s="2">
        <v>7</v>
      </c>
      <c r="X45" s="2">
        <v>5</v>
      </c>
      <c r="Y45" s="2">
        <v>6</v>
      </c>
      <c r="Z45" s="2">
        <v>7</v>
      </c>
      <c r="AA45" s="2">
        <v>4</v>
      </c>
      <c r="AB45" s="2">
        <v>5</v>
      </c>
      <c r="AC45" s="2">
        <v>5</v>
      </c>
      <c r="AD45" s="2">
        <v>5</v>
      </c>
      <c r="AE45" s="2">
        <v>6</v>
      </c>
      <c r="AF45" s="2">
        <v>6</v>
      </c>
      <c r="AG45" s="2">
        <v>4</v>
      </c>
      <c r="AH45" s="2">
        <v>7</v>
      </c>
      <c r="AI45" s="2">
        <v>7</v>
      </c>
      <c r="AJ45" s="2">
        <v>5</v>
      </c>
      <c r="AK45" s="2">
        <v>5</v>
      </c>
      <c r="AL45" s="2">
        <v>6</v>
      </c>
      <c r="AN45" s="6">
        <f t="shared" si="1"/>
        <v>3</v>
      </c>
      <c r="AO45" s="6">
        <f t="shared" si="2"/>
        <v>2</v>
      </c>
      <c r="AP45" s="6">
        <f t="shared" si="3"/>
        <v>0</v>
      </c>
      <c r="AQ45" s="6">
        <f t="shared" si="4"/>
        <v>1</v>
      </c>
      <c r="AR45" s="6">
        <f t="shared" si="5"/>
        <v>2</v>
      </c>
      <c r="AS45" s="6">
        <f t="shared" si="6"/>
        <v>2</v>
      </c>
      <c r="AT45" s="6">
        <f t="shared" si="7"/>
        <v>2</v>
      </c>
      <c r="AU45" s="6">
        <f t="shared" si="8"/>
        <v>1</v>
      </c>
      <c r="AV45" s="6">
        <f t="shared" si="9"/>
        <v>3</v>
      </c>
      <c r="AW45" s="6">
        <f t="shared" si="10"/>
        <v>5</v>
      </c>
      <c r="AX45" s="6">
        <f t="shared" si="11"/>
        <v>4</v>
      </c>
      <c r="AY45" s="6">
        <f t="shared" si="12"/>
        <v>4</v>
      </c>
      <c r="AZ45" s="6">
        <f t="shared" si="13"/>
        <v>3</v>
      </c>
      <c r="BA45" s="6">
        <f t="shared" si="14"/>
        <v>0</v>
      </c>
      <c r="BB45" s="6">
        <f t="shared" si="15"/>
        <v>0</v>
      </c>
      <c r="BC45" s="6">
        <f t="shared" si="16"/>
        <v>0</v>
      </c>
      <c r="BD45" s="6">
        <f t="shared" si="17"/>
        <v>-2</v>
      </c>
      <c r="BE45" s="6">
        <f t="shared" si="18"/>
        <v>-1</v>
      </c>
    </row>
    <row r="46" spans="1:57" x14ac:dyDescent="0.15">
      <c r="A46" s="8">
        <f>'RETROSPECTIVE Data collection'!A46</f>
        <v>45</v>
      </c>
      <c r="B46" s="2">
        <v>1</v>
      </c>
      <c r="C46" s="2">
        <v>1</v>
      </c>
      <c r="D46" s="2">
        <v>5</v>
      </c>
      <c r="E46" s="2">
        <v>5</v>
      </c>
      <c r="F46" s="2">
        <v>3</v>
      </c>
      <c r="G46" s="2">
        <v>3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6</v>
      </c>
      <c r="N46" s="2">
        <v>1</v>
      </c>
      <c r="O46" s="2">
        <v>7</v>
      </c>
      <c r="P46" s="2">
        <v>7</v>
      </c>
      <c r="Q46" s="2">
        <v>4</v>
      </c>
      <c r="R46" s="2">
        <v>5</v>
      </c>
      <c r="S46" s="2">
        <v>7</v>
      </c>
      <c r="U46" s="2">
        <v>1</v>
      </c>
      <c r="V46" s="2">
        <v>1</v>
      </c>
      <c r="W46" s="2">
        <v>7</v>
      </c>
      <c r="X46" s="2">
        <v>7</v>
      </c>
      <c r="Y46" s="2">
        <v>3</v>
      </c>
      <c r="Z46" s="2">
        <v>3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6</v>
      </c>
      <c r="AG46" s="2">
        <v>1</v>
      </c>
      <c r="AH46" s="2">
        <v>7</v>
      </c>
      <c r="AI46" s="2">
        <v>7</v>
      </c>
      <c r="AJ46" s="2">
        <v>6</v>
      </c>
      <c r="AK46" s="2">
        <v>6</v>
      </c>
      <c r="AL46" s="2">
        <v>7</v>
      </c>
      <c r="AN46" s="6">
        <f t="shared" si="1"/>
        <v>0</v>
      </c>
      <c r="AO46" s="6">
        <f t="shared" si="2"/>
        <v>0</v>
      </c>
      <c r="AP46" s="6">
        <f t="shared" si="3"/>
        <v>2</v>
      </c>
      <c r="AQ46" s="6">
        <f t="shared" si="4"/>
        <v>2</v>
      </c>
      <c r="AR46" s="6">
        <f t="shared" si="5"/>
        <v>0</v>
      </c>
      <c r="AS46" s="6">
        <f t="shared" si="6"/>
        <v>0</v>
      </c>
      <c r="AT46" s="6">
        <f t="shared" si="7"/>
        <v>0</v>
      </c>
      <c r="AU46" s="6">
        <f t="shared" si="8"/>
        <v>1</v>
      </c>
      <c r="AV46" s="6">
        <f t="shared" si="9"/>
        <v>1</v>
      </c>
      <c r="AW46" s="6">
        <f t="shared" si="10"/>
        <v>1</v>
      </c>
      <c r="AX46" s="6">
        <f t="shared" si="11"/>
        <v>0</v>
      </c>
      <c r="AY46" s="6">
        <f t="shared" si="12"/>
        <v>0</v>
      </c>
      <c r="AZ46" s="6">
        <f t="shared" si="13"/>
        <v>0</v>
      </c>
      <c r="BA46" s="6">
        <f t="shared" si="14"/>
        <v>0</v>
      </c>
      <c r="BB46" s="6">
        <f t="shared" si="15"/>
        <v>0</v>
      </c>
      <c r="BC46" s="6">
        <f t="shared" si="16"/>
        <v>2</v>
      </c>
      <c r="BD46" s="6">
        <f t="shared" si="17"/>
        <v>1</v>
      </c>
      <c r="BE46" s="6">
        <f t="shared" si="18"/>
        <v>0</v>
      </c>
    </row>
    <row r="47" spans="1:57" x14ac:dyDescent="0.15">
      <c r="A47" s="8">
        <f>'RETROSPECTIVE Data collection'!A47</f>
        <v>46</v>
      </c>
      <c r="B47" s="2">
        <v>1</v>
      </c>
      <c r="C47" s="2">
        <v>1</v>
      </c>
      <c r="D47" s="2">
        <v>1</v>
      </c>
      <c r="E47" s="2">
        <v>3</v>
      </c>
      <c r="F47" s="2">
        <v>1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7</v>
      </c>
      <c r="P47" s="2">
        <v>5</v>
      </c>
      <c r="Q47" s="2">
        <v>5</v>
      </c>
      <c r="R47" s="2">
        <v>7</v>
      </c>
      <c r="S47" s="2">
        <v>6</v>
      </c>
      <c r="U47" s="2">
        <v>1</v>
      </c>
      <c r="V47" s="2">
        <v>1</v>
      </c>
      <c r="W47" s="2">
        <v>3</v>
      </c>
      <c r="X47" s="2">
        <v>3</v>
      </c>
      <c r="Y47" s="2">
        <v>1</v>
      </c>
      <c r="Z47" s="2">
        <v>1</v>
      </c>
      <c r="AA47" s="2">
        <v>1</v>
      </c>
      <c r="AB47" s="2">
        <v>1</v>
      </c>
      <c r="AC47" s="2">
        <v>0</v>
      </c>
      <c r="AD47" s="2">
        <v>1</v>
      </c>
      <c r="AE47" s="2">
        <v>1</v>
      </c>
      <c r="AF47" s="2">
        <v>5</v>
      </c>
      <c r="AG47" s="2">
        <v>1</v>
      </c>
      <c r="AH47" s="2">
        <v>7</v>
      </c>
      <c r="AI47" s="2">
        <v>5</v>
      </c>
      <c r="AJ47" s="2">
        <v>6</v>
      </c>
      <c r="AK47" s="2">
        <v>7</v>
      </c>
      <c r="AL47" s="2">
        <v>6</v>
      </c>
      <c r="AN47" s="6">
        <f t="shared" si="1"/>
        <v>0</v>
      </c>
      <c r="AO47" s="6">
        <f t="shared" si="2"/>
        <v>0</v>
      </c>
      <c r="AP47" s="6">
        <f t="shared" si="3"/>
        <v>2</v>
      </c>
      <c r="AQ47" s="6">
        <f t="shared" si="4"/>
        <v>0</v>
      </c>
      <c r="AR47" s="6">
        <f t="shared" si="5"/>
        <v>0</v>
      </c>
      <c r="AS47" s="6">
        <f t="shared" si="6"/>
        <v>0</v>
      </c>
      <c r="AT47" s="6">
        <f t="shared" si="7"/>
        <v>0</v>
      </c>
      <c r="AU47" s="6">
        <f t="shared" si="8"/>
        <v>0</v>
      </c>
      <c r="AV47" s="6">
        <f t="shared" si="9"/>
        <v>0</v>
      </c>
      <c r="AW47" s="6">
        <f t="shared" si="10"/>
        <v>1</v>
      </c>
      <c r="AX47" s="6">
        <f t="shared" si="11"/>
        <v>0</v>
      </c>
      <c r="AY47" s="6">
        <f t="shared" si="12"/>
        <v>4</v>
      </c>
      <c r="AZ47" s="6">
        <f t="shared" si="13"/>
        <v>1</v>
      </c>
      <c r="BA47" s="6">
        <f t="shared" si="14"/>
        <v>0</v>
      </c>
      <c r="BB47" s="6">
        <f t="shared" si="15"/>
        <v>0</v>
      </c>
      <c r="BC47" s="6">
        <f t="shared" si="16"/>
        <v>1</v>
      </c>
      <c r="BD47" s="6">
        <f t="shared" si="17"/>
        <v>0</v>
      </c>
      <c r="BE47" s="6">
        <f t="shared" si="18"/>
        <v>0</v>
      </c>
    </row>
    <row r="48" spans="1:57" x14ac:dyDescent="0.15">
      <c r="A48" s="8">
        <f>'RETROSPECTIVE Data collection'!A48</f>
        <v>47</v>
      </c>
      <c r="B48" s="2">
        <v>1</v>
      </c>
      <c r="C48" s="2">
        <v>6</v>
      </c>
      <c r="D48" s="2">
        <v>7</v>
      </c>
      <c r="E48" s="2">
        <v>5</v>
      </c>
      <c r="F48" s="2">
        <v>4</v>
      </c>
      <c r="G48" s="2">
        <v>5</v>
      </c>
      <c r="H48" s="2">
        <v>2</v>
      </c>
      <c r="I48" s="2">
        <v>4</v>
      </c>
      <c r="J48" s="2">
        <v>2</v>
      </c>
      <c r="K48" s="2">
        <v>2</v>
      </c>
      <c r="L48" s="2">
        <v>4</v>
      </c>
      <c r="M48" s="2">
        <v>2</v>
      </c>
      <c r="N48" s="2">
        <v>1</v>
      </c>
      <c r="O48" s="2">
        <v>5</v>
      </c>
      <c r="P48" s="2">
        <v>7</v>
      </c>
      <c r="Q48" s="2">
        <v>5</v>
      </c>
      <c r="R48" s="2">
        <v>5</v>
      </c>
      <c r="S48" s="2">
        <v>7</v>
      </c>
      <c r="U48" s="2">
        <v>7</v>
      </c>
      <c r="V48" s="2">
        <v>6</v>
      </c>
      <c r="W48" s="2">
        <v>7</v>
      </c>
      <c r="X48" s="2">
        <v>7</v>
      </c>
      <c r="Y48" s="2">
        <v>4</v>
      </c>
      <c r="Z48" s="2">
        <v>5</v>
      </c>
      <c r="AA48" s="2">
        <v>5</v>
      </c>
      <c r="AB48" s="2">
        <v>6</v>
      </c>
      <c r="AC48" s="2">
        <v>6</v>
      </c>
      <c r="AD48" s="2">
        <v>4</v>
      </c>
      <c r="AE48" s="2">
        <v>6</v>
      </c>
      <c r="AF48" s="2">
        <v>5</v>
      </c>
      <c r="AG48" s="2">
        <v>5</v>
      </c>
      <c r="AH48" s="2">
        <v>5</v>
      </c>
      <c r="AI48" s="2">
        <v>7</v>
      </c>
      <c r="AJ48" s="2">
        <v>7</v>
      </c>
      <c r="AK48" s="2">
        <v>6</v>
      </c>
      <c r="AL48" s="2">
        <v>7</v>
      </c>
      <c r="AN48" s="6">
        <f t="shared" si="1"/>
        <v>6</v>
      </c>
      <c r="AO48" s="6">
        <f t="shared" si="2"/>
        <v>0</v>
      </c>
      <c r="AP48" s="6">
        <f t="shared" si="3"/>
        <v>0</v>
      </c>
      <c r="AQ48" s="6">
        <f t="shared" si="4"/>
        <v>2</v>
      </c>
      <c r="AR48" s="6">
        <f t="shared" si="5"/>
        <v>0</v>
      </c>
      <c r="AS48" s="6">
        <f t="shared" si="6"/>
        <v>0</v>
      </c>
      <c r="AT48" s="6">
        <f t="shared" si="7"/>
        <v>3</v>
      </c>
      <c r="AU48" s="6">
        <f t="shared" si="8"/>
        <v>2</v>
      </c>
      <c r="AV48" s="6">
        <f t="shared" si="9"/>
        <v>4</v>
      </c>
      <c r="AW48" s="6">
        <f t="shared" si="10"/>
        <v>2</v>
      </c>
      <c r="AX48" s="6">
        <f t="shared" si="11"/>
        <v>2</v>
      </c>
      <c r="AY48" s="6">
        <f t="shared" si="12"/>
        <v>3</v>
      </c>
      <c r="AZ48" s="6">
        <f t="shared" si="13"/>
        <v>4</v>
      </c>
      <c r="BA48" s="6">
        <f t="shared" si="14"/>
        <v>0</v>
      </c>
      <c r="BB48" s="6">
        <f t="shared" si="15"/>
        <v>0</v>
      </c>
      <c r="BC48" s="6">
        <f t="shared" si="16"/>
        <v>2</v>
      </c>
      <c r="BD48" s="6">
        <f t="shared" si="17"/>
        <v>1</v>
      </c>
      <c r="BE48" s="6">
        <f t="shared" si="18"/>
        <v>0</v>
      </c>
    </row>
    <row r="49" spans="1:57" x14ac:dyDescent="0.15">
      <c r="A49" s="8">
        <f>'RETROSPECTIVE Data collection'!A49</f>
        <v>48</v>
      </c>
      <c r="B49" s="2">
        <v>1</v>
      </c>
      <c r="C49" s="2">
        <v>4</v>
      </c>
      <c r="D49" s="2">
        <v>5</v>
      </c>
      <c r="E49" s="2">
        <v>5</v>
      </c>
      <c r="F49" s="2">
        <v>4</v>
      </c>
      <c r="G49" s="2">
        <v>4</v>
      </c>
      <c r="H49" s="2">
        <v>3</v>
      </c>
      <c r="I49" s="2">
        <v>0</v>
      </c>
      <c r="J49" s="2">
        <v>0</v>
      </c>
      <c r="K49" s="2">
        <v>2</v>
      </c>
      <c r="L49" s="2">
        <v>2</v>
      </c>
      <c r="M49" s="2">
        <v>1</v>
      </c>
      <c r="N49" s="2">
        <v>0</v>
      </c>
      <c r="O49" s="2">
        <v>5</v>
      </c>
      <c r="P49" s="2">
        <v>5</v>
      </c>
      <c r="Q49" s="2">
        <v>5</v>
      </c>
      <c r="R49" s="2">
        <v>5</v>
      </c>
      <c r="S49" s="2">
        <v>6</v>
      </c>
      <c r="U49" s="2">
        <v>1</v>
      </c>
      <c r="V49" s="2">
        <v>6</v>
      </c>
      <c r="W49" s="2">
        <v>5</v>
      </c>
      <c r="X49" s="2">
        <v>6</v>
      </c>
      <c r="Y49" s="2">
        <v>5</v>
      </c>
      <c r="Z49" s="2">
        <v>6</v>
      </c>
      <c r="AA49" s="2">
        <v>6</v>
      </c>
      <c r="AB49" s="2">
        <v>6</v>
      </c>
      <c r="AC49" s="2">
        <v>5</v>
      </c>
      <c r="AD49" s="2">
        <v>5</v>
      </c>
      <c r="AE49" s="2">
        <v>6</v>
      </c>
      <c r="AF49" s="2">
        <v>4</v>
      </c>
      <c r="AG49" s="2">
        <v>4</v>
      </c>
      <c r="AH49" s="2">
        <v>5</v>
      </c>
      <c r="AI49" s="2">
        <v>6</v>
      </c>
      <c r="AJ49" s="2">
        <v>6</v>
      </c>
      <c r="AK49" s="2">
        <v>5</v>
      </c>
      <c r="AL49" s="2">
        <v>6</v>
      </c>
      <c r="AN49" s="6">
        <f t="shared" si="1"/>
        <v>0</v>
      </c>
      <c r="AO49" s="6">
        <f t="shared" si="2"/>
        <v>2</v>
      </c>
      <c r="AP49" s="6">
        <f t="shared" si="3"/>
        <v>0</v>
      </c>
      <c r="AQ49" s="6">
        <f t="shared" si="4"/>
        <v>1</v>
      </c>
      <c r="AR49" s="6">
        <f t="shared" si="5"/>
        <v>1</v>
      </c>
      <c r="AS49" s="6">
        <f t="shared" si="6"/>
        <v>2</v>
      </c>
      <c r="AT49" s="6">
        <f t="shared" si="7"/>
        <v>3</v>
      </c>
      <c r="AU49" s="6">
        <f t="shared" si="8"/>
        <v>6</v>
      </c>
      <c r="AV49" s="6">
        <f t="shared" si="9"/>
        <v>5</v>
      </c>
      <c r="AW49" s="6">
        <f t="shared" si="10"/>
        <v>3</v>
      </c>
      <c r="AX49" s="6">
        <f t="shared" si="11"/>
        <v>4</v>
      </c>
      <c r="AY49" s="6">
        <f t="shared" si="12"/>
        <v>3</v>
      </c>
      <c r="AZ49" s="6">
        <f t="shared" si="13"/>
        <v>4</v>
      </c>
      <c r="BA49" s="6">
        <f t="shared" si="14"/>
        <v>0</v>
      </c>
      <c r="BB49" s="6">
        <f t="shared" si="15"/>
        <v>1</v>
      </c>
      <c r="BC49" s="6">
        <f t="shared" si="16"/>
        <v>1</v>
      </c>
      <c r="BD49" s="6">
        <f t="shared" si="17"/>
        <v>0</v>
      </c>
      <c r="BE49" s="6">
        <f t="shared" si="18"/>
        <v>0</v>
      </c>
    </row>
    <row r="50" spans="1:57" x14ac:dyDescent="0.15">
      <c r="A50" s="8">
        <f>'RETROSPECTIVE Data collection'!A50</f>
        <v>49</v>
      </c>
      <c r="B50" s="2">
        <v>5</v>
      </c>
      <c r="C50" s="2">
        <v>6</v>
      </c>
      <c r="D50" s="2">
        <v>7</v>
      </c>
      <c r="E50" s="2">
        <v>5</v>
      </c>
      <c r="F50" s="2">
        <v>4</v>
      </c>
      <c r="G50" s="2">
        <v>5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1</v>
      </c>
      <c r="N50" s="2">
        <v>2</v>
      </c>
      <c r="O50" s="2">
        <v>7</v>
      </c>
      <c r="P50" s="2">
        <v>4</v>
      </c>
      <c r="Q50" s="2">
        <v>6</v>
      </c>
      <c r="R50" s="2">
        <v>5</v>
      </c>
      <c r="S50" s="2">
        <v>5</v>
      </c>
      <c r="U50" s="2">
        <v>7</v>
      </c>
      <c r="V50" s="2">
        <v>6</v>
      </c>
      <c r="W50" s="2">
        <v>7</v>
      </c>
      <c r="X50" s="2">
        <v>7</v>
      </c>
      <c r="Y50" s="2">
        <v>6</v>
      </c>
      <c r="Z50" s="2">
        <v>7</v>
      </c>
      <c r="AA50" s="2">
        <v>7</v>
      </c>
      <c r="AB50" s="2">
        <v>6</v>
      </c>
      <c r="AC50" s="2">
        <v>6</v>
      </c>
      <c r="AD50" s="2">
        <v>6</v>
      </c>
      <c r="AE50" s="2">
        <v>6</v>
      </c>
      <c r="AF50" s="2">
        <v>6</v>
      </c>
      <c r="AG50" s="2">
        <v>6</v>
      </c>
      <c r="AH50" s="2">
        <v>6</v>
      </c>
      <c r="AI50" s="2">
        <v>7</v>
      </c>
      <c r="AJ50" s="2">
        <v>5</v>
      </c>
      <c r="AK50" s="2">
        <v>6</v>
      </c>
      <c r="AL50" s="2">
        <v>6</v>
      </c>
      <c r="AN50" s="6">
        <f t="shared" si="1"/>
        <v>2</v>
      </c>
      <c r="AO50" s="6">
        <f t="shared" si="2"/>
        <v>0</v>
      </c>
      <c r="AP50" s="6">
        <f t="shared" si="3"/>
        <v>0</v>
      </c>
      <c r="AQ50" s="6">
        <f t="shared" si="4"/>
        <v>2</v>
      </c>
      <c r="AR50" s="6">
        <f t="shared" si="5"/>
        <v>2</v>
      </c>
      <c r="AS50" s="6">
        <f t="shared" si="6"/>
        <v>2</v>
      </c>
      <c r="AT50" s="6">
        <f t="shared" si="7"/>
        <v>3</v>
      </c>
      <c r="AU50" s="6">
        <f t="shared" si="8"/>
        <v>2</v>
      </c>
      <c r="AV50" s="6">
        <f t="shared" si="9"/>
        <v>2</v>
      </c>
      <c r="AW50" s="6">
        <f t="shared" si="10"/>
        <v>2</v>
      </c>
      <c r="AX50" s="6">
        <f t="shared" si="11"/>
        <v>2</v>
      </c>
      <c r="AY50" s="6">
        <f t="shared" si="12"/>
        <v>5</v>
      </c>
      <c r="AZ50" s="6">
        <f t="shared" si="13"/>
        <v>4</v>
      </c>
      <c r="BA50" s="6">
        <f t="shared" si="14"/>
        <v>-1</v>
      </c>
      <c r="BB50" s="6">
        <f t="shared" si="15"/>
        <v>3</v>
      </c>
      <c r="BC50" s="6">
        <f t="shared" si="16"/>
        <v>-1</v>
      </c>
      <c r="BD50" s="6">
        <f t="shared" si="17"/>
        <v>1</v>
      </c>
      <c r="BE50" s="6">
        <f t="shared" si="18"/>
        <v>1</v>
      </c>
    </row>
    <row r="51" spans="1:57" x14ac:dyDescent="0.15">
      <c r="A51" s="8">
        <f>'RETROSPECTIVE Data collection'!A51</f>
        <v>50</v>
      </c>
      <c r="B51" s="2">
        <v>5</v>
      </c>
      <c r="C51" s="2">
        <v>6</v>
      </c>
      <c r="D51" s="2">
        <v>5</v>
      </c>
      <c r="E51" s="2">
        <v>5</v>
      </c>
      <c r="F51" s="2">
        <v>4</v>
      </c>
      <c r="G51" s="2">
        <v>4</v>
      </c>
      <c r="H51" s="2">
        <v>4</v>
      </c>
      <c r="I51" s="2">
        <v>4</v>
      </c>
      <c r="J51" s="2">
        <v>4</v>
      </c>
      <c r="K51" s="2">
        <v>4</v>
      </c>
      <c r="L51" s="2">
        <v>4</v>
      </c>
      <c r="M51" s="2">
        <v>4</v>
      </c>
      <c r="N51" s="2">
        <v>4</v>
      </c>
      <c r="O51" s="2">
        <v>6</v>
      </c>
      <c r="P51" s="2">
        <v>7</v>
      </c>
      <c r="Q51" s="2">
        <v>6</v>
      </c>
      <c r="R51" s="2">
        <v>6</v>
      </c>
      <c r="S51" s="2">
        <v>7</v>
      </c>
      <c r="U51" s="2">
        <v>5</v>
      </c>
      <c r="V51" s="2">
        <v>6</v>
      </c>
      <c r="W51" s="2">
        <v>7</v>
      </c>
      <c r="X51" s="2">
        <v>7</v>
      </c>
      <c r="Y51" s="2">
        <v>6</v>
      </c>
      <c r="Z51" s="2">
        <v>7</v>
      </c>
      <c r="AA51" s="2">
        <v>6</v>
      </c>
      <c r="AB51" s="2">
        <v>7</v>
      </c>
      <c r="AC51" s="2">
        <v>6</v>
      </c>
      <c r="AD51" s="2">
        <v>6</v>
      </c>
      <c r="AE51" s="2">
        <v>7</v>
      </c>
      <c r="AF51" s="2">
        <v>7</v>
      </c>
      <c r="AG51" s="2">
        <v>6</v>
      </c>
      <c r="AH51" s="2">
        <v>6</v>
      </c>
      <c r="AI51" s="2">
        <v>7</v>
      </c>
      <c r="AJ51" s="2">
        <v>7</v>
      </c>
      <c r="AK51" s="2">
        <v>6</v>
      </c>
      <c r="AL51" s="2">
        <v>7</v>
      </c>
      <c r="AN51" s="6">
        <f t="shared" si="1"/>
        <v>0</v>
      </c>
      <c r="AO51" s="6">
        <f t="shared" si="2"/>
        <v>0</v>
      </c>
      <c r="AP51" s="6">
        <f t="shared" si="3"/>
        <v>2</v>
      </c>
      <c r="AQ51" s="6">
        <f t="shared" si="4"/>
        <v>2</v>
      </c>
      <c r="AR51" s="6">
        <f t="shared" si="5"/>
        <v>2</v>
      </c>
      <c r="AS51" s="6">
        <f t="shared" si="6"/>
        <v>3</v>
      </c>
      <c r="AT51" s="6">
        <f t="shared" si="7"/>
        <v>2</v>
      </c>
      <c r="AU51" s="6">
        <f t="shared" si="8"/>
        <v>3</v>
      </c>
      <c r="AV51" s="6">
        <f t="shared" si="9"/>
        <v>2</v>
      </c>
      <c r="AW51" s="6">
        <f t="shared" si="10"/>
        <v>2</v>
      </c>
      <c r="AX51" s="6">
        <f t="shared" si="11"/>
        <v>3</v>
      </c>
      <c r="AY51" s="6">
        <f t="shared" si="12"/>
        <v>3</v>
      </c>
      <c r="AZ51" s="6">
        <f t="shared" si="13"/>
        <v>2</v>
      </c>
      <c r="BA51" s="6">
        <f t="shared" si="14"/>
        <v>0</v>
      </c>
      <c r="BB51" s="6">
        <f t="shared" si="15"/>
        <v>0</v>
      </c>
      <c r="BC51" s="6">
        <f t="shared" si="16"/>
        <v>1</v>
      </c>
      <c r="BD51" s="6">
        <f t="shared" si="17"/>
        <v>0</v>
      </c>
      <c r="BE51" s="6">
        <f t="shared" si="18"/>
        <v>0</v>
      </c>
    </row>
    <row r="52" spans="1:57" x14ac:dyDescent="0.15">
      <c r="A52" s="8">
        <f>'RETROSPECTIVE Data collection'!A52</f>
        <v>51</v>
      </c>
      <c r="B52" s="2">
        <v>1</v>
      </c>
      <c r="C52" s="2">
        <v>1</v>
      </c>
      <c r="D52" s="2">
        <v>5</v>
      </c>
      <c r="E52" s="2">
        <v>5</v>
      </c>
      <c r="F52" s="2">
        <v>3</v>
      </c>
      <c r="G52" s="2">
        <v>4</v>
      </c>
      <c r="H52" s="2">
        <v>2</v>
      </c>
      <c r="I52" s="2">
        <v>2</v>
      </c>
      <c r="J52" s="2">
        <v>2</v>
      </c>
      <c r="K52" s="2">
        <v>1</v>
      </c>
      <c r="L52" s="2">
        <v>2</v>
      </c>
      <c r="M52" s="2">
        <v>1</v>
      </c>
      <c r="N52" s="2">
        <v>1</v>
      </c>
      <c r="O52" s="2">
        <v>2</v>
      </c>
      <c r="P52" s="2">
        <v>2</v>
      </c>
      <c r="Q52" s="2">
        <v>3</v>
      </c>
      <c r="R52" s="2">
        <v>1</v>
      </c>
      <c r="S52" s="2">
        <v>1</v>
      </c>
      <c r="U52" s="2">
        <v>1</v>
      </c>
      <c r="V52" s="2">
        <v>6</v>
      </c>
      <c r="W52" s="2">
        <v>5</v>
      </c>
      <c r="X52" s="2">
        <v>6</v>
      </c>
      <c r="Y52" s="2">
        <v>5</v>
      </c>
      <c r="Z52" s="2">
        <v>5</v>
      </c>
      <c r="AA52" s="2">
        <v>5</v>
      </c>
      <c r="AB52" s="2">
        <v>6</v>
      </c>
      <c r="AC52" s="2">
        <v>6</v>
      </c>
      <c r="AD52" s="2">
        <v>4</v>
      </c>
      <c r="AE52" s="2">
        <v>6</v>
      </c>
      <c r="AF52" s="2">
        <v>5</v>
      </c>
      <c r="AG52" s="2">
        <v>4</v>
      </c>
      <c r="AH52" s="2">
        <v>3</v>
      </c>
      <c r="AI52" s="2">
        <v>2</v>
      </c>
      <c r="AJ52" s="2">
        <v>3</v>
      </c>
      <c r="AK52" s="2">
        <v>1</v>
      </c>
      <c r="AL52" s="2">
        <v>1</v>
      </c>
      <c r="AN52" s="6">
        <f t="shared" si="1"/>
        <v>0</v>
      </c>
      <c r="AO52" s="6">
        <f t="shared" si="2"/>
        <v>5</v>
      </c>
      <c r="AP52" s="6">
        <f t="shared" si="3"/>
        <v>0</v>
      </c>
      <c r="AQ52" s="6">
        <f t="shared" si="4"/>
        <v>1</v>
      </c>
      <c r="AR52" s="6">
        <f t="shared" si="5"/>
        <v>2</v>
      </c>
      <c r="AS52" s="6">
        <f t="shared" si="6"/>
        <v>1</v>
      </c>
      <c r="AT52" s="6">
        <f t="shared" si="7"/>
        <v>3</v>
      </c>
      <c r="AU52" s="6">
        <f t="shared" si="8"/>
        <v>4</v>
      </c>
      <c r="AV52" s="6">
        <f t="shared" si="9"/>
        <v>4</v>
      </c>
      <c r="AW52" s="6">
        <f t="shared" si="10"/>
        <v>3</v>
      </c>
      <c r="AX52" s="6">
        <f t="shared" si="11"/>
        <v>4</v>
      </c>
      <c r="AY52" s="6">
        <f t="shared" si="12"/>
        <v>4</v>
      </c>
      <c r="AZ52" s="6">
        <f t="shared" si="13"/>
        <v>3</v>
      </c>
      <c r="BA52" s="6">
        <f t="shared" si="14"/>
        <v>1</v>
      </c>
      <c r="BB52" s="6">
        <f t="shared" si="15"/>
        <v>0</v>
      </c>
      <c r="BC52" s="6">
        <f t="shared" si="16"/>
        <v>0</v>
      </c>
      <c r="BD52" s="6">
        <f t="shared" si="17"/>
        <v>0</v>
      </c>
      <c r="BE52" s="6">
        <f t="shared" si="18"/>
        <v>0</v>
      </c>
    </row>
    <row r="53" spans="1:57" x14ac:dyDescent="0.15">
      <c r="A53" s="8">
        <f>'RETROSPECTIVE Data collection'!A53</f>
        <v>52</v>
      </c>
      <c r="B53" s="2">
        <v>7</v>
      </c>
      <c r="C53" s="2">
        <v>7</v>
      </c>
      <c r="D53" s="2">
        <v>7</v>
      </c>
      <c r="E53" s="2">
        <v>5</v>
      </c>
      <c r="F53" s="2">
        <v>4</v>
      </c>
      <c r="G53" s="2">
        <v>5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1</v>
      </c>
      <c r="N53" s="2">
        <v>1</v>
      </c>
      <c r="O53" s="2">
        <v>7</v>
      </c>
      <c r="P53" s="2">
        <v>4</v>
      </c>
      <c r="Q53" s="2">
        <v>6</v>
      </c>
      <c r="R53" s="2">
        <v>7</v>
      </c>
      <c r="S53" s="2">
        <v>7</v>
      </c>
      <c r="U53" s="2">
        <v>7</v>
      </c>
      <c r="V53" s="2">
        <v>7</v>
      </c>
      <c r="W53" s="2">
        <v>7</v>
      </c>
      <c r="X53" s="2">
        <v>7</v>
      </c>
      <c r="Y53" s="2">
        <v>6</v>
      </c>
      <c r="Z53" s="2">
        <v>7</v>
      </c>
      <c r="AA53" s="2">
        <v>7</v>
      </c>
      <c r="AB53" s="2">
        <v>6</v>
      </c>
      <c r="AC53" s="2">
        <v>6</v>
      </c>
      <c r="AD53" s="2">
        <v>6</v>
      </c>
      <c r="AE53" s="2">
        <v>6</v>
      </c>
      <c r="AF53" s="2">
        <v>6</v>
      </c>
      <c r="AG53" s="2">
        <v>5</v>
      </c>
      <c r="AH53" s="2">
        <v>7</v>
      </c>
      <c r="AI53" s="2">
        <v>7</v>
      </c>
      <c r="AJ53" s="2">
        <v>6</v>
      </c>
      <c r="AK53" s="2">
        <v>7</v>
      </c>
      <c r="AL53" s="2">
        <v>7</v>
      </c>
      <c r="AN53" s="6">
        <f t="shared" si="1"/>
        <v>0</v>
      </c>
      <c r="AO53" s="6">
        <f t="shared" si="2"/>
        <v>0</v>
      </c>
      <c r="AP53" s="6">
        <f t="shared" si="3"/>
        <v>0</v>
      </c>
      <c r="AQ53" s="6">
        <f t="shared" si="4"/>
        <v>2</v>
      </c>
      <c r="AR53" s="6">
        <f t="shared" si="5"/>
        <v>2</v>
      </c>
      <c r="AS53" s="6">
        <f t="shared" si="6"/>
        <v>2</v>
      </c>
      <c r="AT53" s="6">
        <f t="shared" si="7"/>
        <v>3</v>
      </c>
      <c r="AU53" s="6">
        <f t="shared" si="8"/>
        <v>2</v>
      </c>
      <c r="AV53" s="6">
        <f t="shared" si="9"/>
        <v>2</v>
      </c>
      <c r="AW53" s="6">
        <f t="shared" si="10"/>
        <v>2</v>
      </c>
      <c r="AX53" s="6">
        <f t="shared" si="11"/>
        <v>2</v>
      </c>
      <c r="AY53" s="6">
        <f t="shared" si="12"/>
        <v>5</v>
      </c>
      <c r="AZ53" s="6">
        <f t="shared" si="13"/>
        <v>4</v>
      </c>
      <c r="BA53" s="6">
        <f t="shared" si="14"/>
        <v>0</v>
      </c>
      <c r="BB53" s="6">
        <f t="shared" si="15"/>
        <v>3</v>
      </c>
      <c r="BC53" s="6">
        <f t="shared" si="16"/>
        <v>0</v>
      </c>
      <c r="BD53" s="6">
        <f t="shared" si="17"/>
        <v>0</v>
      </c>
      <c r="BE53" s="6">
        <f t="shared" si="18"/>
        <v>0</v>
      </c>
    </row>
    <row r="54" spans="1:57" x14ac:dyDescent="0.15">
      <c r="A54" s="8">
        <f>'RETROSPECTIVE Data collection'!A54</f>
        <v>53</v>
      </c>
      <c r="B54" s="2">
        <v>1</v>
      </c>
      <c r="C54" s="2">
        <v>6</v>
      </c>
      <c r="D54" s="2">
        <v>7</v>
      </c>
      <c r="E54" s="2">
        <v>4</v>
      </c>
      <c r="F54" s="2">
        <v>3</v>
      </c>
      <c r="G54" s="2">
        <v>5</v>
      </c>
      <c r="H54" s="2">
        <v>1</v>
      </c>
      <c r="I54" s="2">
        <v>3</v>
      </c>
      <c r="J54" s="2">
        <v>2</v>
      </c>
      <c r="K54" s="2">
        <v>2</v>
      </c>
      <c r="L54" s="2">
        <v>2</v>
      </c>
      <c r="M54" s="2">
        <v>1</v>
      </c>
      <c r="N54" s="2">
        <v>1</v>
      </c>
      <c r="O54" s="2">
        <v>5</v>
      </c>
      <c r="P54" s="2">
        <v>4</v>
      </c>
      <c r="Q54" s="2">
        <v>4</v>
      </c>
      <c r="R54" s="2">
        <v>4</v>
      </c>
      <c r="S54" s="2">
        <v>4</v>
      </c>
      <c r="U54" s="2">
        <v>6</v>
      </c>
      <c r="V54" s="2">
        <v>6</v>
      </c>
      <c r="W54" s="2">
        <v>7</v>
      </c>
      <c r="X54" s="2">
        <v>7</v>
      </c>
      <c r="Y54" s="2">
        <v>6</v>
      </c>
      <c r="Z54" s="2">
        <v>7</v>
      </c>
      <c r="AA54" s="2">
        <v>7</v>
      </c>
      <c r="AB54" s="2">
        <v>6</v>
      </c>
      <c r="AC54" s="2">
        <v>6</v>
      </c>
      <c r="AD54" s="2">
        <v>6</v>
      </c>
      <c r="AE54" s="2">
        <v>7</v>
      </c>
      <c r="AF54" s="2">
        <v>6</v>
      </c>
      <c r="AG54" s="2">
        <v>5</v>
      </c>
      <c r="AH54" s="2">
        <v>7</v>
      </c>
      <c r="AI54" s="2">
        <v>7</v>
      </c>
      <c r="AJ54" s="2">
        <v>6</v>
      </c>
      <c r="AK54" s="2">
        <v>7</v>
      </c>
      <c r="AL54" s="2">
        <v>6</v>
      </c>
      <c r="AN54" s="6">
        <f t="shared" si="1"/>
        <v>5</v>
      </c>
      <c r="AO54" s="6">
        <f t="shared" si="2"/>
        <v>0</v>
      </c>
      <c r="AP54" s="6">
        <f t="shared" si="3"/>
        <v>0</v>
      </c>
      <c r="AQ54" s="6">
        <f t="shared" si="4"/>
        <v>3</v>
      </c>
      <c r="AR54" s="6">
        <f t="shared" si="5"/>
        <v>3</v>
      </c>
      <c r="AS54" s="6">
        <f t="shared" si="6"/>
        <v>2</v>
      </c>
      <c r="AT54" s="6">
        <f t="shared" si="7"/>
        <v>6</v>
      </c>
      <c r="AU54" s="6">
        <f t="shared" si="8"/>
        <v>3</v>
      </c>
      <c r="AV54" s="6">
        <f t="shared" si="9"/>
        <v>4</v>
      </c>
      <c r="AW54" s="6">
        <f t="shared" si="10"/>
        <v>4</v>
      </c>
      <c r="AX54" s="6">
        <f t="shared" si="11"/>
        <v>5</v>
      </c>
      <c r="AY54" s="6">
        <f t="shared" si="12"/>
        <v>5</v>
      </c>
      <c r="AZ54" s="6">
        <f t="shared" si="13"/>
        <v>4</v>
      </c>
      <c r="BA54" s="6">
        <f t="shared" si="14"/>
        <v>2</v>
      </c>
      <c r="BB54" s="6">
        <f t="shared" si="15"/>
        <v>3</v>
      </c>
      <c r="BC54" s="6">
        <f t="shared" si="16"/>
        <v>2</v>
      </c>
      <c r="BD54" s="6">
        <f t="shared" si="17"/>
        <v>3</v>
      </c>
      <c r="BE54" s="6">
        <f t="shared" si="18"/>
        <v>2</v>
      </c>
    </row>
    <row r="55" spans="1:57" x14ac:dyDescent="0.15">
      <c r="A55" s="8">
        <f>'RETROSPECTIVE Data collection'!A55</f>
        <v>54</v>
      </c>
      <c r="B55" s="2">
        <v>7</v>
      </c>
      <c r="C55" s="2">
        <v>6</v>
      </c>
      <c r="D55" s="2">
        <v>5</v>
      </c>
      <c r="E55" s="2">
        <v>4</v>
      </c>
      <c r="F55" s="2">
        <v>4</v>
      </c>
      <c r="G55" s="2">
        <v>5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6</v>
      </c>
      <c r="P55" s="2">
        <v>6</v>
      </c>
      <c r="Q55" s="2">
        <v>6</v>
      </c>
      <c r="R55" s="2">
        <v>5</v>
      </c>
      <c r="S55" s="2">
        <v>4</v>
      </c>
      <c r="U55" s="2">
        <v>7</v>
      </c>
      <c r="V55" s="2">
        <v>6</v>
      </c>
      <c r="W55" s="2">
        <v>7</v>
      </c>
      <c r="X55" s="2">
        <v>7</v>
      </c>
      <c r="Y55" s="2">
        <v>6</v>
      </c>
      <c r="Z55" s="2">
        <v>7</v>
      </c>
      <c r="AA55" s="2">
        <v>7</v>
      </c>
      <c r="AB55" s="2">
        <v>6</v>
      </c>
      <c r="AC55" s="2">
        <v>6</v>
      </c>
      <c r="AD55" s="2">
        <v>6</v>
      </c>
      <c r="AE55" s="2">
        <v>7</v>
      </c>
      <c r="AF55" s="2">
        <v>7</v>
      </c>
      <c r="AG55" s="2">
        <v>5</v>
      </c>
      <c r="AH55" s="2">
        <v>6</v>
      </c>
      <c r="AI55" s="2">
        <v>6</v>
      </c>
      <c r="AJ55" s="2">
        <v>6</v>
      </c>
      <c r="AK55" s="2">
        <v>5</v>
      </c>
      <c r="AL55" s="2">
        <v>5</v>
      </c>
      <c r="AN55" s="6">
        <f t="shared" si="1"/>
        <v>0</v>
      </c>
      <c r="AO55" s="6">
        <f t="shared" si="2"/>
        <v>0</v>
      </c>
      <c r="AP55" s="6">
        <f t="shared" si="3"/>
        <v>2</v>
      </c>
      <c r="AQ55" s="6">
        <f t="shared" si="4"/>
        <v>3</v>
      </c>
      <c r="AR55" s="6">
        <f t="shared" si="5"/>
        <v>2</v>
      </c>
      <c r="AS55" s="6">
        <f t="shared" si="6"/>
        <v>2</v>
      </c>
      <c r="AT55" s="6">
        <f t="shared" si="7"/>
        <v>3</v>
      </c>
      <c r="AU55" s="6">
        <f t="shared" si="8"/>
        <v>2</v>
      </c>
      <c r="AV55" s="6">
        <f t="shared" si="9"/>
        <v>2</v>
      </c>
      <c r="AW55" s="6">
        <f t="shared" si="10"/>
        <v>2</v>
      </c>
      <c r="AX55" s="6">
        <f t="shared" si="11"/>
        <v>3</v>
      </c>
      <c r="AY55" s="6">
        <f t="shared" si="12"/>
        <v>3</v>
      </c>
      <c r="AZ55" s="6">
        <f t="shared" si="13"/>
        <v>1</v>
      </c>
      <c r="BA55" s="6">
        <f t="shared" si="14"/>
        <v>0</v>
      </c>
      <c r="BB55" s="6">
        <f t="shared" si="15"/>
        <v>0</v>
      </c>
      <c r="BC55" s="6">
        <f t="shared" si="16"/>
        <v>0</v>
      </c>
      <c r="BD55" s="6">
        <f t="shared" si="17"/>
        <v>0</v>
      </c>
      <c r="BE55" s="6">
        <f t="shared" si="18"/>
        <v>1</v>
      </c>
    </row>
    <row r="56" spans="1:57" x14ac:dyDescent="0.15">
      <c r="A56" s="8">
        <f>'RETROSPECTIVE Data collection'!A56</f>
        <v>55</v>
      </c>
      <c r="B56" s="2">
        <v>5</v>
      </c>
      <c r="C56" s="2">
        <v>4</v>
      </c>
      <c r="D56" s="2">
        <v>7</v>
      </c>
      <c r="E56" s="2">
        <v>5</v>
      </c>
      <c r="F56" s="2">
        <v>3</v>
      </c>
      <c r="G56" s="2">
        <v>3</v>
      </c>
      <c r="H56" s="2">
        <v>1</v>
      </c>
      <c r="I56" s="2">
        <v>1</v>
      </c>
      <c r="J56" s="2">
        <v>0</v>
      </c>
      <c r="K56" s="2">
        <v>1</v>
      </c>
      <c r="L56" s="2">
        <v>1</v>
      </c>
      <c r="M56" s="2">
        <v>0</v>
      </c>
      <c r="N56" s="2">
        <v>0</v>
      </c>
      <c r="O56" s="2">
        <v>5</v>
      </c>
      <c r="P56" s="2">
        <v>7</v>
      </c>
      <c r="Q56" s="2">
        <v>5</v>
      </c>
      <c r="R56" s="2">
        <v>6</v>
      </c>
      <c r="S56" s="2">
        <v>4</v>
      </c>
      <c r="U56" s="2">
        <v>5</v>
      </c>
      <c r="V56" s="2">
        <v>5</v>
      </c>
      <c r="W56" s="2">
        <v>7</v>
      </c>
      <c r="X56" s="2">
        <v>5</v>
      </c>
      <c r="Y56" s="2">
        <v>3</v>
      </c>
      <c r="Z56" s="2">
        <v>4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5</v>
      </c>
      <c r="AI56" s="2">
        <v>7</v>
      </c>
      <c r="AJ56" s="2">
        <v>5</v>
      </c>
      <c r="AK56" s="2">
        <v>6</v>
      </c>
      <c r="AL56" s="2">
        <v>4</v>
      </c>
      <c r="AN56" s="6">
        <f t="shared" si="1"/>
        <v>0</v>
      </c>
      <c r="AO56" s="6">
        <f t="shared" si="2"/>
        <v>1</v>
      </c>
      <c r="AP56" s="6">
        <f t="shared" si="3"/>
        <v>0</v>
      </c>
      <c r="AQ56" s="6">
        <f t="shared" si="4"/>
        <v>0</v>
      </c>
      <c r="AR56" s="6">
        <f t="shared" si="5"/>
        <v>0</v>
      </c>
      <c r="AS56" s="6">
        <f t="shared" si="6"/>
        <v>1</v>
      </c>
      <c r="AT56" s="6">
        <f t="shared" si="7"/>
        <v>0</v>
      </c>
      <c r="AU56" s="6">
        <f t="shared" si="8"/>
        <v>0</v>
      </c>
      <c r="AV56" s="6">
        <f t="shared" si="9"/>
        <v>1</v>
      </c>
      <c r="AW56" s="6">
        <f t="shared" si="10"/>
        <v>0</v>
      </c>
      <c r="AX56" s="6">
        <f t="shared" si="11"/>
        <v>0</v>
      </c>
      <c r="AY56" s="6">
        <f t="shared" si="12"/>
        <v>1</v>
      </c>
      <c r="AZ56" s="6">
        <f t="shared" si="13"/>
        <v>1</v>
      </c>
      <c r="BA56" s="6">
        <f t="shared" si="14"/>
        <v>0</v>
      </c>
      <c r="BB56" s="6">
        <f t="shared" si="15"/>
        <v>0</v>
      </c>
      <c r="BC56" s="6">
        <f t="shared" si="16"/>
        <v>0</v>
      </c>
      <c r="BD56" s="6">
        <f t="shared" si="17"/>
        <v>0</v>
      </c>
      <c r="BE56" s="6">
        <f t="shared" si="18"/>
        <v>0</v>
      </c>
    </row>
    <row r="57" spans="1:57" x14ac:dyDescent="0.15">
      <c r="A57" s="8">
        <f>'RETROSPECTIVE Data collection'!A57</f>
        <v>56</v>
      </c>
      <c r="B57" s="2">
        <v>5</v>
      </c>
      <c r="C57" s="2">
        <v>5</v>
      </c>
      <c r="D57" s="2">
        <v>1</v>
      </c>
      <c r="E57" s="2">
        <v>5</v>
      </c>
      <c r="F57" s="2">
        <v>4</v>
      </c>
      <c r="G57" s="2">
        <v>3</v>
      </c>
      <c r="H57" s="2">
        <v>2</v>
      </c>
      <c r="I57" s="2">
        <v>1</v>
      </c>
      <c r="J57" s="2">
        <v>4</v>
      </c>
      <c r="K57" s="2">
        <v>4</v>
      </c>
      <c r="L57" s="2">
        <v>3</v>
      </c>
      <c r="M57" s="2">
        <v>2</v>
      </c>
      <c r="N57" s="2">
        <v>0</v>
      </c>
      <c r="O57" s="2">
        <v>7</v>
      </c>
      <c r="P57" s="2">
        <v>4</v>
      </c>
      <c r="Q57" s="2">
        <v>6</v>
      </c>
      <c r="R57" s="2">
        <v>7</v>
      </c>
      <c r="S57" s="2">
        <v>7</v>
      </c>
      <c r="U57" s="2">
        <v>5</v>
      </c>
      <c r="V57" s="2">
        <v>6</v>
      </c>
      <c r="W57" s="2">
        <v>1</v>
      </c>
      <c r="X57" s="2">
        <v>5</v>
      </c>
      <c r="Y57" s="2">
        <v>5</v>
      </c>
      <c r="Z57" s="2">
        <v>5</v>
      </c>
      <c r="AA57" s="2">
        <v>5</v>
      </c>
      <c r="AB57" s="2">
        <v>5</v>
      </c>
      <c r="AC57" s="2">
        <v>5</v>
      </c>
      <c r="AD57" s="2">
        <v>5</v>
      </c>
      <c r="AE57" s="2">
        <v>5</v>
      </c>
      <c r="AF57" s="2">
        <v>5</v>
      </c>
      <c r="AG57" s="2">
        <v>1</v>
      </c>
      <c r="AH57" s="2">
        <v>7</v>
      </c>
      <c r="AI57" s="2">
        <v>6</v>
      </c>
      <c r="AJ57" s="2">
        <v>7</v>
      </c>
      <c r="AK57" s="2">
        <v>7</v>
      </c>
      <c r="AL57" s="2">
        <v>7</v>
      </c>
      <c r="AN57" s="6">
        <f t="shared" si="1"/>
        <v>0</v>
      </c>
      <c r="AO57" s="6">
        <f t="shared" si="2"/>
        <v>1</v>
      </c>
      <c r="AP57" s="6">
        <f t="shared" si="3"/>
        <v>0</v>
      </c>
      <c r="AQ57" s="6">
        <f t="shared" si="4"/>
        <v>0</v>
      </c>
      <c r="AR57" s="6">
        <f t="shared" si="5"/>
        <v>1</v>
      </c>
      <c r="AS57" s="6">
        <f t="shared" si="6"/>
        <v>2</v>
      </c>
      <c r="AT57" s="6">
        <f t="shared" si="7"/>
        <v>3</v>
      </c>
      <c r="AU57" s="6">
        <f t="shared" si="8"/>
        <v>4</v>
      </c>
      <c r="AV57" s="6">
        <f t="shared" si="9"/>
        <v>1</v>
      </c>
      <c r="AW57" s="6">
        <f t="shared" si="10"/>
        <v>1</v>
      </c>
      <c r="AX57" s="6">
        <f t="shared" si="11"/>
        <v>2</v>
      </c>
      <c r="AY57" s="6">
        <f t="shared" si="12"/>
        <v>3</v>
      </c>
      <c r="AZ57" s="6">
        <f t="shared" si="13"/>
        <v>1</v>
      </c>
      <c r="BA57" s="6">
        <f t="shared" si="14"/>
        <v>0</v>
      </c>
      <c r="BB57" s="6">
        <f t="shared" si="15"/>
        <v>2</v>
      </c>
      <c r="BC57" s="6">
        <f t="shared" si="16"/>
        <v>1</v>
      </c>
      <c r="BD57" s="6">
        <f t="shared" si="17"/>
        <v>0</v>
      </c>
      <c r="BE57" s="6">
        <f t="shared" si="18"/>
        <v>0</v>
      </c>
    </row>
    <row r="58" spans="1:57" x14ac:dyDescent="0.15">
      <c r="A58" s="8">
        <f>'RETROSPECTIVE Data collection'!A58</f>
        <v>57</v>
      </c>
      <c r="B58" s="2">
        <v>1</v>
      </c>
      <c r="C58" s="2">
        <v>1</v>
      </c>
      <c r="D58" s="2">
        <v>5</v>
      </c>
      <c r="E58" s="2">
        <v>4</v>
      </c>
      <c r="F58" s="2">
        <v>3</v>
      </c>
      <c r="G58" s="2">
        <v>3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7</v>
      </c>
      <c r="P58" s="2">
        <v>7</v>
      </c>
      <c r="Q58" s="2">
        <v>6</v>
      </c>
      <c r="R58" s="2">
        <v>7</v>
      </c>
      <c r="S58" s="2">
        <v>7</v>
      </c>
      <c r="U58" s="2">
        <v>7</v>
      </c>
      <c r="V58" s="2">
        <v>6</v>
      </c>
      <c r="W58" s="2">
        <v>7</v>
      </c>
      <c r="X58" s="2">
        <v>6</v>
      </c>
      <c r="Y58" s="2">
        <v>6</v>
      </c>
      <c r="Z58" s="2">
        <v>6</v>
      </c>
      <c r="AA58" s="2">
        <v>6</v>
      </c>
      <c r="AB58" s="2">
        <v>6</v>
      </c>
      <c r="AC58" s="2">
        <v>6</v>
      </c>
      <c r="AD58" s="2">
        <v>6</v>
      </c>
      <c r="AE58" s="2">
        <v>7</v>
      </c>
      <c r="AF58" s="2">
        <v>6</v>
      </c>
      <c r="AG58" s="2">
        <v>6</v>
      </c>
      <c r="AH58" s="2">
        <v>7</v>
      </c>
      <c r="AI58" s="2">
        <v>7</v>
      </c>
      <c r="AJ58" s="2">
        <v>6</v>
      </c>
      <c r="AK58" s="2">
        <v>7</v>
      </c>
      <c r="AL58" s="2">
        <v>7</v>
      </c>
      <c r="AN58" s="6">
        <f t="shared" si="1"/>
        <v>6</v>
      </c>
      <c r="AO58" s="6">
        <f t="shared" si="2"/>
        <v>5</v>
      </c>
      <c r="AP58" s="6">
        <f t="shared" si="3"/>
        <v>2</v>
      </c>
      <c r="AQ58" s="6">
        <f t="shared" si="4"/>
        <v>2</v>
      </c>
      <c r="AR58" s="6">
        <f t="shared" si="5"/>
        <v>3</v>
      </c>
      <c r="AS58" s="6">
        <f t="shared" si="6"/>
        <v>3</v>
      </c>
      <c r="AT58" s="6">
        <f t="shared" si="7"/>
        <v>5</v>
      </c>
      <c r="AU58" s="6">
        <f t="shared" si="8"/>
        <v>5</v>
      </c>
      <c r="AV58" s="6">
        <f t="shared" si="9"/>
        <v>5</v>
      </c>
      <c r="AW58" s="6">
        <f t="shared" si="10"/>
        <v>5</v>
      </c>
      <c r="AX58" s="6">
        <f t="shared" si="11"/>
        <v>6</v>
      </c>
      <c r="AY58" s="6">
        <f t="shared" si="12"/>
        <v>6</v>
      </c>
      <c r="AZ58" s="6">
        <f t="shared" si="13"/>
        <v>6</v>
      </c>
      <c r="BA58" s="6">
        <f t="shared" si="14"/>
        <v>0</v>
      </c>
      <c r="BB58" s="6">
        <f t="shared" si="15"/>
        <v>0</v>
      </c>
      <c r="BC58" s="6">
        <f t="shared" si="16"/>
        <v>0</v>
      </c>
      <c r="BD58" s="6">
        <f t="shared" si="17"/>
        <v>0</v>
      </c>
      <c r="BE58" s="6">
        <f t="shared" si="18"/>
        <v>0</v>
      </c>
    </row>
    <row r="59" spans="1:57" x14ac:dyDescent="0.15">
      <c r="A59" s="8">
        <f>'RETROSPECTIVE Data collection'!A59</f>
        <v>58</v>
      </c>
      <c r="B59" s="2">
        <v>6</v>
      </c>
      <c r="C59" s="2">
        <v>7</v>
      </c>
      <c r="D59" s="2">
        <v>7</v>
      </c>
      <c r="E59" s="2">
        <v>5</v>
      </c>
      <c r="F59" s="2">
        <v>4</v>
      </c>
      <c r="G59" s="2">
        <v>5</v>
      </c>
      <c r="H59" s="2">
        <v>1</v>
      </c>
      <c r="I59" s="2">
        <v>2</v>
      </c>
      <c r="J59" s="2">
        <v>2</v>
      </c>
      <c r="K59" s="2">
        <v>2</v>
      </c>
      <c r="L59" s="2">
        <v>1</v>
      </c>
      <c r="M59" s="2">
        <v>1</v>
      </c>
      <c r="N59" s="2">
        <v>1</v>
      </c>
      <c r="O59" s="2">
        <v>7</v>
      </c>
      <c r="P59" s="2">
        <v>7</v>
      </c>
      <c r="Q59" s="2">
        <v>6</v>
      </c>
      <c r="R59" s="2">
        <v>6</v>
      </c>
      <c r="S59" s="2">
        <v>6</v>
      </c>
      <c r="U59" s="2">
        <v>6</v>
      </c>
      <c r="V59" s="2">
        <v>6</v>
      </c>
      <c r="W59" s="2">
        <v>7</v>
      </c>
      <c r="X59" s="2">
        <v>7</v>
      </c>
      <c r="Y59" s="2">
        <v>6</v>
      </c>
      <c r="Z59" s="2">
        <v>5</v>
      </c>
      <c r="AA59" s="2">
        <v>5</v>
      </c>
      <c r="AB59" s="2">
        <v>4</v>
      </c>
      <c r="AC59" s="2">
        <v>5</v>
      </c>
      <c r="AD59" s="2">
        <v>2</v>
      </c>
      <c r="AE59" s="2">
        <v>5</v>
      </c>
      <c r="AF59" s="2">
        <v>5</v>
      </c>
      <c r="AG59" s="2">
        <v>1</v>
      </c>
      <c r="AH59" s="2">
        <v>7</v>
      </c>
      <c r="AI59" s="2">
        <v>7</v>
      </c>
      <c r="AJ59" s="2">
        <v>6</v>
      </c>
      <c r="AK59" s="2">
        <v>6</v>
      </c>
      <c r="AL59" s="2">
        <v>6</v>
      </c>
      <c r="AN59" s="6">
        <f t="shared" si="1"/>
        <v>0</v>
      </c>
      <c r="AO59" s="6">
        <f t="shared" si="2"/>
        <v>-1</v>
      </c>
      <c r="AP59" s="6">
        <f t="shared" si="3"/>
        <v>0</v>
      </c>
      <c r="AQ59" s="6">
        <f t="shared" si="4"/>
        <v>2</v>
      </c>
      <c r="AR59" s="6">
        <f t="shared" si="5"/>
        <v>2</v>
      </c>
      <c r="AS59" s="6">
        <f t="shared" si="6"/>
        <v>0</v>
      </c>
      <c r="AT59" s="6">
        <f t="shared" si="7"/>
        <v>4</v>
      </c>
      <c r="AU59" s="6">
        <f t="shared" si="8"/>
        <v>2</v>
      </c>
      <c r="AV59" s="6">
        <f t="shared" si="9"/>
        <v>3</v>
      </c>
      <c r="AW59" s="6">
        <f t="shared" si="10"/>
        <v>0</v>
      </c>
      <c r="AX59" s="6">
        <f t="shared" si="11"/>
        <v>4</v>
      </c>
      <c r="AY59" s="6">
        <f t="shared" si="12"/>
        <v>4</v>
      </c>
      <c r="AZ59" s="6">
        <f t="shared" si="13"/>
        <v>0</v>
      </c>
      <c r="BA59" s="6">
        <f t="shared" si="14"/>
        <v>0</v>
      </c>
      <c r="BB59" s="6">
        <f t="shared" si="15"/>
        <v>0</v>
      </c>
      <c r="BC59" s="6">
        <f t="shared" si="16"/>
        <v>0</v>
      </c>
      <c r="BD59" s="6">
        <f t="shared" si="17"/>
        <v>0</v>
      </c>
      <c r="BE59" s="6">
        <f t="shared" si="18"/>
        <v>0</v>
      </c>
    </row>
    <row r="60" spans="1:57" x14ac:dyDescent="0.15">
      <c r="A60" s="8">
        <f>'RETROSPECTIVE Data collection'!A60</f>
        <v>59</v>
      </c>
      <c r="B60" s="2">
        <v>6</v>
      </c>
      <c r="C60" s="2">
        <v>6</v>
      </c>
      <c r="D60" s="2">
        <v>7</v>
      </c>
      <c r="E60" s="2">
        <v>5</v>
      </c>
      <c r="F60" s="2">
        <v>4</v>
      </c>
      <c r="G60" s="2">
        <v>5</v>
      </c>
      <c r="H60" s="2">
        <v>1</v>
      </c>
      <c r="I60" s="2">
        <v>4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7</v>
      </c>
      <c r="P60" s="2">
        <v>7</v>
      </c>
      <c r="Q60" s="2">
        <v>4</v>
      </c>
      <c r="R60" s="2">
        <v>7</v>
      </c>
      <c r="S60" s="2">
        <v>6</v>
      </c>
      <c r="U60" s="2">
        <v>6</v>
      </c>
      <c r="V60" s="2">
        <v>6</v>
      </c>
      <c r="W60" s="2">
        <v>7</v>
      </c>
      <c r="X60" s="2">
        <v>6</v>
      </c>
      <c r="Y60" s="2">
        <v>6</v>
      </c>
      <c r="Z60" s="2">
        <v>7</v>
      </c>
      <c r="AA60" s="2">
        <v>6</v>
      </c>
      <c r="AB60" s="2">
        <v>5</v>
      </c>
      <c r="AC60" s="2">
        <v>6</v>
      </c>
      <c r="AD60" s="2">
        <v>5</v>
      </c>
      <c r="AE60" s="2">
        <v>5</v>
      </c>
      <c r="AF60" s="2">
        <v>6</v>
      </c>
      <c r="AG60" s="2">
        <v>5</v>
      </c>
      <c r="AH60" s="2">
        <v>7</v>
      </c>
      <c r="AI60" s="2">
        <v>7</v>
      </c>
      <c r="AJ60" s="2">
        <v>6</v>
      </c>
      <c r="AK60" s="2">
        <v>7</v>
      </c>
      <c r="AL60" s="2">
        <v>6</v>
      </c>
      <c r="AN60" s="6">
        <f t="shared" si="1"/>
        <v>0</v>
      </c>
      <c r="AO60" s="6">
        <f t="shared" si="2"/>
        <v>0</v>
      </c>
      <c r="AP60" s="6">
        <f t="shared" si="3"/>
        <v>0</v>
      </c>
      <c r="AQ60" s="6">
        <f t="shared" si="4"/>
        <v>1</v>
      </c>
      <c r="AR60" s="6">
        <f t="shared" si="5"/>
        <v>2</v>
      </c>
      <c r="AS60" s="6">
        <f t="shared" si="6"/>
        <v>2</v>
      </c>
      <c r="AT60" s="6">
        <f t="shared" si="7"/>
        <v>5</v>
      </c>
      <c r="AU60" s="6">
        <f t="shared" si="8"/>
        <v>1</v>
      </c>
      <c r="AV60" s="6">
        <f t="shared" si="9"/>
        <v>4</v>
      </c>
      <c r="AW60" s="6">
        <f t="shared" si="10"/>
        <v>3</v>
      </c>
      <c r="AX60" s="6">
        <f t="shared" si="11"/>
        <v>4</v>
      </c>
      <c r="AY60" s="6">
        <f t="shared" si="12"/>
        <v>5</v>
      </c>
      <c r="AZ60" s="6">
        <f t="shared" si="13"/>
        <v>4</v>
      </c>
      <c r="BA60" s="6">
        <f t="shared" si="14"/>
        <v>0</v>
      </c>
      <c r="BB60" s="6">
        <f t="shared" si="15"/>
        <v>0</v>
      </c>
      <c r="BC60" s="6">
        <f t="shared" si="16"/>
        <v>2</v>
      </c>
      <c r="BD60" s="6">
        <f t="shared" si="17"/>
        <v>0</v>
      </c>
      <c r="BE60" s="6">
        <f t="shared" si="18"/>
        <v>0</v>
      </c>
    </row>
    <row r="61" spans="1:57" x14ac:dyDescent="0.15">
      <c r="A61" s="8">
        <f>'RETROSPECTIVE Data collection'!A61</f>
        <v>60</v>
      </c>
      <c r="B61" s="2">
        <v>7</v>
      </c>
      <c r="C61" s="2">
        <v>6</v>
      </c>
      <c r="D61" s="2">
        <v>5</v>
      </c>
      <c r="E61" s="2">
        <v>5</v>
      </c>
      <c r="F61" s="2">
        <v>4</v>
      </c>
      <c r="G61" s="2">
        <v>3</v>
      </c>
      <c r="H61" s="2">
        <v>2</v>
      </c>
      <c r="I61" s="2">
        <v>2</v>
      </c>
      <c r="J61" s="2">
        <v>4</v>
      </c>
      <c r="K61" s="2">
        <v>4</v>
      </c>
      <c r="L61" s="2">
        <v>3</v>
      </c>
      <c r="M61" s="2">
        <v>1</v>
      </c>
      <c r="N61" s="2">
        <v>1</v>
      </c>
      <c r="O61" s="2">
        <v>6</v>
      </c>
      <c r="P61" s="2">
        <v>5</v>
      </c>
      <c r="Q61" s="2">
        <v>6</v>
      </c>
      <c r="R61" s="2">
        <v>4</v>
      </c>
      <c r="S61" s="2">
        <v>4</v>
      </c>
      <c r="U61" s="2">
        <v>6</v>
      </c>
      <c r="V61" s="2">
        <v>6</v>
      </c>
      <c r="W61" s="2">
        <v>7</v>
      </c>
      <c r="X61" s="2">
        <v>7</v>
      </c>
      <c r="Y61" s="2">
        <v>6</v>
      </c>
      <c r="Z61" s="2">
        <v>7</v>
      </c>
      <c r="AA61" s="2">
        <v>6</v>
      </c>
      <c r="AB61" s="2">
        <v>6</v>
      </c>
      <c r="AC61" s="2">
        <v>6</v>
      </c>
      <c r="AD61" s="2">
        <v>5</v>
      </c>
      <c r="AE61" s="2">
        <v>6</v>
      </c>
      <c r="AF61" s="2">
        <v>5</v>
      </c>
      <c r="AG61" s="2">
        <v>1</v>
      </c>
      <c r="AH61" s="2">
        <v>7</v>
      </c>
      <c r="AI61" s="2">
        <v>7</v>
      </c>
      <c r="AJ61" s="2">
        <v>6</v>
      </c>
      <c r="AK61" s="2">
        <v>5</v>
      </c>
      <c r="AL61" s="2">
        <v>6</v>
      </c>
      <c r="AN61" s="6">
        <f t="shared" si="1"/>
        <v>-1</v>
      </c>
      <c r="AO61" s="6">
        <f t="shared" si="2"/>
        <v>0</v>
      </c>
      <c r="AP61" s="6">
        <f t="shared" si="3"/>
        <v>2</v>
      </c>
      <c r="AQ61" s="6">
        <f t="shared" si="4"/>
        <v>2</v>
      </c>
      <c r="AR61" s="6">
        <f t="shared" si="5"/>
        <v>2</v>
      </c>
      <c r="AS61" s="6">
        <f t="shared" si="6"/>
        <v>4</v>
      </c>
      <c r="AT61" s="6">
        <f t="shared" si="7"/>
        <v>4</v>
      </c>
      <c r="AU61" s="6">
        <f t="shared" si="8"/>
        <v>4</v>
      </c>
      <c r="AV61" s="6">
        <f t="shared" si="9"/>
        <v>2</v>
      </c>
      <c r="AW61" s="6">
        <f t="shared" si="10"/>
        <v>1</v>
      </c>
      <c r="AX61" s="6">
        <f t="shared" si="11"/>
        <v>3</v>
      </c>
      <c r="AY61" s="6">
        <f t="shared" si="12"/>
        <v>4</v>
      </c>
      <c r="AZ61" s="6">
        <f t="shared" si="13"/>
        <v>0</v>
      </c>
      <c r="BA61" s="6">
        <f t="shared" si="14"/>
        <v>1</v>
      </c>
      <c r="BB61" s="6">
        <f t="shared" si="15"/>
        <v>2</v>
      </c>
      <c r="BC61" s="6">
        <f t="shared" si="16"/>
        <v>0</v>
      </c>
      <c r="BD61" s="6">
        <f t="shared" si="17"/>
        <v>1</v>
      </c>
      <c r="BE61" s="6">
        <f t="shared" si="18"/>
        <v>2</v>
      </c>
    </row>
    <row r="62" spans="1:57" x14ac:dyDescent="0.15">
      <c r="A62" s="8">
        <f>'RETROSPECTIVE Data collection'!A62</f>
        <v>61</v>
      </c>
      <c r="B62" s="2">
        <v>7</v>
      </c>
      <c r="C62" s="2">
        <v>6</v>
      </c>
      <c r="D62" s="2">
        <v>7</v>
      </c>
      <c r="E62" s="2">
        <v>5</v>
      </c>
      <c r="F62" s="2">
        <v>3</v>
      </c>
      <c r="G62" s="2">
        <v>4</v>
      </c>
      <c r="H62" s="2">
        <v>2</v>
      </c>
      <c r="I62" s="2">
        <v>4</v>
      </c>
      <c r="J62" s="2">
        <v>4</v>
      </c>
      <c r="K62" s="2">
        <v>4</v>
      </c>
      <c r="L62" s="2">
        <v>1</v>
      </c>
      <c r="M62" s="2">
        <v>2</v>
      </c>
      <c r="N62" s="2">
        <v>1</v>
      </c>
      <c r="O62" s="2">
        <v>7</v>
      </c>
      <c r="P62" s="2">
        <v>7</v>
      </c>
      <c r="Q62" s="2">
        <v>6</v>
      </c>
      <c r="R62" s="2">
        <v>6</v>
      </c>
      <c r="S62" s="2">
        <v>6</v>
      </c>
      <c r="U62" s="2">
        <v>6</v>
      </c>
      <c r="V62" s="2">
        <v>6</v>
      </c>
      <c r="W62" s="2">
        <v>7</v>
      </c>
      <c r="X62" s="2">
        <v>6</v>
      </c>
      <c r="Y62" s="2">
        <v>4</v>
      </c>
      <c r="Z62" s="2">
        <v>5</v>
      </c>
      <c r="AA62" s="2">
        <v>4</v>
      </c>
      <c r="AB62" s="2">
        <v>4</v>
      </c>
      <c r="AC62" s="2">
        <v>6</v>
      </c>
      <c r="AD62" s="2">
        <v>5</v>
      </c>
      <c r="AE62" s="2">
        <v>6</v>
      </c>
      <c r="AF62" s="2">
        <v>6</v>
      </c>
      <c r="AG62" s="2">
        <v>1</v>
      </c>
      <c r="AH62" s="2">
        <v>7</v>
      </c>
      <c r="AI62" s="2">
        <v>7</v>
      </c>
      <c r="AJ62" s="2">
        <v>6</v>
      </c>
      <c r="AK62" s="2">
        <v>6</v>
      </c>
      <c r="AL62" s="2">
        <v>6</v>
      </c>
      <c r="AN62" s="6">
        <f t="shared" si="1"/>
        <v>-1</v>
      </c>
      <c r="AO62" s="6">
        <f t="shared" si="2"/>
        <v>0</v>
      </c>
      <c r="AP62" s="6">
        <f t="shared" si="3"/>
        <v>0</v>
      </c>
      <c r="AQ62" s="6">
        <f t="shared" si="4"/>
        <v>1</v>
      </c>
      <c r="AR62" s="6">
        <f t="shared" si="5"/>
        <v>1</v>
      </c>
      <c r="AS62" s="6">
        <f t="shared" si="6"/>
        <v>1</v>
      </c>
      <c r="AT62" s="6">
        <f t="shared" si="7"/>
        <v>2</v>
      </c>
      <c r="AU62" s="6">
        <f t="shared" si="8"/>
        <v>0</v>
      </c>
      <c r="AV62" s="6">
        <f t="shared" si="9"/>
        <v>2</v>
      </c>
      <c r="AW62" s="6">
        <f t="shared" si="10"/>
        <v>1</v>
      </c>
      <c r="AX62" s="6">
        <f t="shared" si="11"/>
        <v>5</v>
      </c>
      <c r="AY62" s="6">
        <f t="shared" si="12"/>
        <v>4</v>
      </c>
      <c r="AZ62" s="6">
        <f t="shared" si="13"/>
        <v>0</v>
      </c>
      <c r="BA62" s="6">
        <f t="shared" si="14"/>
        <v>0</v>
      </c>
      <c r="BB62" s="6">
        <f t="shared" si="15"/>
        <v>0</v>
      </c>
      <c r="BC62" s="6">
        <f t="shared" si="16"/>
        <v>0</v>
      </c>
      <c r="BD62" s="6">
        <f t="shared" si="17"/>
        <v>0</v>
      </c>
      <c r="BE62" s="6">
        <f t="shared" si="18"/>
        <v>0</v>
      </c>
    </row>
    <row r="63" spans="1:57" x14ac:dyDescent="0.15">
      <c r="A63" s="8">
        <f>'RETROSPECTIVE Data collection'!A63</f>
        <v>62</v>
      </c>
      <c r="B63" s="2">
        <v>4</v>
      </c>
      <c r="C63" s="2">
        <v>4</v>
      </c>
      <c r="D63" s="2">
        <v>5</v>
      </c>
      <c r="E63" s="2">
        <v>5</v>
      </c>
      <c r="F63" s="2">
        <v>3</v>
      </c>
      <c r="G63" s="2">
        <v>3</v>
      </c>
      <c r="H63" s="2">
        <v>1</v>
      </c>
      <c r="I63" s="2">
        <v>0</v>
      </c>
      <c r="J63" s="2">
        <v>0</v>
      </c>
      <c r="K63" s="2">
        <v>1</v>
      </c>
      <c r="L63" s="2">
        <v>2</v>
      </c>
      <c r="M63" s="2">
        <v>2</v>
      </c>
      <c r="N63" s="2">
        <v>0</v>
      </c>
      <c r="O63" s="2">
        <v>6</v>
      </c>
      <c r="P63" s="2">
        <v>7</v>
      </c>
      <c r="Q63" s="2">
        <v>4</v>
      </c>
      <c r="R63" s="2">
        <v>4</v>
      </c>
      <c r="S63" s="2">
        <v>4</v>
      </c>
      <c r="U63" s="2">
        <v>4</v>
      </c>
      <c r="V63" s="2">
        <v>4</v>
      </c>
      <c r="W63" s="2">
        <v>7</v>
      </c>
      <c r="X63" s="2">
        <v>7</v>
      </c>
      <c r="Y63" s="2">
        <v>5</v>
      </c>
      <c r="Z63" s="2">
        <v>4</v>
      </c>
      <c r="AA63" s="2">
        <v>1</v>
      </c>
      <c r="AB63" s="2">
        <v>2</v>
      </c>
      <c r="AC63" s="2">
        <v>2</v>
      </c>
      <c r="AD63" s="2">
        <v>2</v>
      </c>
      <c r="AE63" s="2">
        <v>4</v>
      </c>
      <c r="AF63" s="2">
        <v>4</v>
      </c>
      <c r="AG63" s="2">
        <v>1</v>
      </c>
      <c r="AH63" s="2">
        <v>6</v>
      </c>
      <c r="AI63" s="2">
        <v>7</v>
      </c>
      <c r="AJ63" s="2">
        <v>4</v>
      </c>
      <c r="AK63" s="2">
        <v>5</v>
      </c>
      <c r="AL63" s="2">
        <v>4</v>
      </c>
      <c r="AN63" s="6">
        <f t="shared" si="1"/>
        <v>0</v>
      </c>
      <c r="AO63" s="6">
        <f t="shared" si="2"/>
        <v>0</v>
      </c>
      <c r="AP63" s="6">
        <f t="shared" si="3"/>
        <v>2</v>
      </c>
      <c r="AQ63" s="6">
        <f t="shared" si="4"/>
        <v>2</v>
      </c>
      <c r="AR63" s="6">
        <f t="shared" si="5"/>
        <v>2</v>
      </c>
      <c r="AS63" s="6">
        <f t="shared" si="6"/>
        <v>1</v>
      </c>
      <c r="AT63" s="6">
        <f t="shared" si="7"/>
        <v>0</v>
      </c>
      <c r="AU63" s="6">
        <f t="shared" si="8"/>
        <v>2</v>
      </c>
      <c r="AV63" s="6">
        <f t="shared" si="9"/>
        <v>2</v>
      </c>
      <c r="AW63" s="6">
        <f t="shared" si="10"/>
        <v>1</v>
      </c>
      <c r="AX63" s="6">
        <f t="shared" si="11"/>
        <v>2</v>
      </c>
      <c r="AY63" s="6">
        <f t="shared" si="12"/>
        <v>2</v>
      </c>
      <c r="AZ63" s="6">
        <f t="shared" si="13"/>
        <v>1</v>
      </c>
      <c r="BA63" s="6">
        <f t="shared" si="14"/>
        <v>0</v>
      </c>
      <c r="BB63" s="6">
        <f t="shared" si="15"/>
        <v>0</v>
      </c>
      <c r="BC63" s="6">
        <f t="shared" si="16"/>
        <v>0</v>
      </c>
      <c r="BD63" s="6">
        <f t="shared" si="17"/>
        <v>1</v>
      </c>
      <c r="BE63" s="6">
        <f t="shared" si="18"/>
        <v>0</v>
      </c>
    </row>
    <row r="64" spans="1:57" x14ac:dyDescent="0.15">
      <c r="A64" s="8">
        <f>'RETROSPECTIVE Data collection'!A64</f>
        <v>63</v>
      </c>
      <c r="B64" s="2">
        <v>7</v>
      </c>
      <c r="C64" s="2">
        <v>6</v>
      </c>
      <c r="D64" s="2">
        <v>7</v>
      </c>
      <c r="E64" s="2">
        <v>4</v>
      </c>
      <c r="F64" s="2">
        <v>4</v>
      </c>
      <c r="G64" s="2">
        <v>5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2</v>
      </c>
      <c r="N64" s="2">
        <v>2</v>
      </c>
      <c r="O64" s="2">
        <v>6</v>
      </c>
      <c r="P64" s="2">
        <v>6</v>
      </c>
      <c r="Q64" s="2">
        <v>6</v>
      </c>
      <c r="R64" s="2">
        <v>6</v>
      </c>
      <c r="S64" s="2">
        <v>6</v>
      </c>
      <c r="U64" s="2">
        <v>7</v>
      </c>
      <c r="V64" s="2">
        <v>6</v>
      </c>
      <c r="W64" s="2">
        <v>7</v>
      </c>
      <c r="X64" s="2">
        <v>7</v>
      </c>
      <c r="Y64" s="2">
        <v>6</v>
      </c>
      <c r="Z64" s="2">
        <v>7</v>
      </c>
      <c r="AA64" s="2">
        <v>7</v>
      </c>
      <c r="AB64" s="2">
        <v>6</v>
      </c>
      <c r="AC64" s="2">
        <v>6</v>
      </c>
      <c r="AD64" s="2">
        <v>6</v>
      </c>
      <c r="AE64" s="2">
        <v>6</v>
      </c>
      <c r="AF64" s="2">
        <v>6</v>
      </c>
      <c r="AG64" s="2">
        <v>6</v>
      </c>
      <c r="AH64" s="2">
        <v>6</v>
      </c>
      <c r="AI64" s="2">
        <v>6</v>
      </c>
      <c r="AJ64" s="2">
        <v>6</v>
      </c>
      <c r="AK64" s="2">
        <v>6</v>
      </c>
      <c r="AL64" s="2">
        <v>6</v>
      </c>
      <c r="AN64" s="6">
        <f t="shared" si="1"/>
        <v>0</v>
      </c>
      <c r="AO64" s="6">
        <f t="shared" si="2"/>
        <v>0</v>
      </c>
      <c r="AP64" s="6">
        <f t="shared" si="3"/>
        <v>0</v>
      </c>
      <c r="AQ64" s="6">
        <f t="shared" si="4"/>
        <v>3</v>
      </c>
      <c r="AR64" s="6">
        <f t="shared" si="5"/>
        <v>2</v>
      </c>
      <c r="AS64" s="6">
        <f t="shared" si="6"/>
        <v>2</v>
      </c>
      <c r="AT64" s="6">
        <f t="shared" si="7"/>
        <v>3</v>
      </c>
      <c r="AU64" s="6">
        <f t="shared" si="8"/>
        <v>2</v>
      </c>
      <c r="AV64" s="6">
        <f t="shared" si="9"/>
        <v>2</v>
      </c>
      <c r="AW64" s="6">
        <f t="shared" si="10"/>
        <v>2</v>
      </c>
      <c r="AX64" s="6">
        <f t="shared" si="11"/>
        <v>2</v>
      </c>
      <c r="AY64" s="6">
        <f t="shared" si="12"/>
        <v>4</v>
      </c>
      <c r="AZ64" s="6">
        <f t="shared" si="13"/>
        <v>4</v>
      </c>
      <c r="BA64" s="6">
        <f t="shared" si="14"/>
        <v>0</v>
      </c>
      <c r="BB64" s="6">
        <f t="shared" si="15"/>
        <v>0</v>
      </c>
      <c r="BC64" s="6">
        <f t="shared" si="16"/>
        <v>0</v>
      </c>
      <c r="BD64" s="6">
        <f t="shared" si="17"/>
        <v>0</v>
      </c>
      <c r="BE64" s="6">
        <f t="shared" si="18"/>
        <v>0</v>
      </c>
    </row>
    <row r="65" spans="1:57" x14ac:dyDescent="0.15">
      <c r="A65" s="8">
        <f>'RETROSPECTIVE Data collection'!A65</f>
        <v>64</v>
      </c>
      <c r="B65" s="2">
        <v>7</v>
      </c>
      <c r="C65" s="2">
        <v>4</v>
      </c>
      <c r="D65" s="2">
        <v>6</v>
      </c>
      <c r="E65" s="2">
        <v>4</v>
      </c>
      <c r="F65" s="2">
        <v>4</v>
      </c>
      <c r="G65" s="2">
        <v>5</v>
      </c>
      <c r="H65" s="2">
        <v>4</v>
      </c>
      <c r="I65" s="2">
        <v>4</v>
      </c>
      <c r="J65" s="2">
        <v>2</v>
      </c>
      <c r="K65" s="2">
        <v>2</v>
      </c>
      <c r="L65" s="2">
        <v>2</v>
      </c>
      <c r="M65" s="2">
        <v>4</v>
      </c>
      <c r="N65" s="2">
        <v>2</v>
      </c>
      <c r="O65" s="2">
        <v>7</v>
      </c>
      <c r="P65" s="2">
        <v>7</v>
      </c>
      <c r="Q65" s="2">
        <v>7</v>
      </c>
      <c r="R65" s="2">
        <v>7</v>
      </c>
      <c r="S65" s="2">
        <v>7</v>
      </c>
      <c r="U65" s="2">
        <v>7</v>
      </c>
      <c r="V65" s="2">
        <v>6</v>
      </c>
      <c r="W65" s="2">
        <v>6</v>
      </c>
      <c r="X65" s="2">
        <v>6</v>
      </c>
      <c r="Y65" s="2">
        <v>6</v>
      </c>
      <c r="Z65" s="2">
        <v>7</v>
      </c>
      <c r="AA65" s="2">
        <v>6</v>
      </c>
      <c r="AB65" s="2">
        <v>6</v>
      </c>
      <c r="AC65" s="2">
        <v>6</v>
      </c>
      <c r="AD65" s="2">
        <v>6</v>
      </c>
      <c r="AE65" s="2">
        <v>6</v>
      </c>
      <c r="AF65" s="2">
        <v>6</v>
      </c>
      <c r="AG65" s="2">
        <v>4</v>
      </c>
      <c r="AH65" s="2">
        <v>7</v>
      </c>
      <c r="AI65" s="2">
        <v>7</v>
      </c>
      <c r="AJ65" s="2">
        <v>7</v>
      </c>
      <c r="AK65" s="2">
        <v>7</v>
      </c>
      <c r="AL65" s="2">
        <v>7</v>
      </c>
      <c r="AN65" s="6">
        <f t="shared" si="1"/>
        <v>0</v>
      </c>
      <c r="AO65" s="6">
        <f t="shared" si="2"/>
        <v>2</v>
      </c>
      <c r="AP65" s="6">
        <f t="shared" si="3"/>
        <v>0</v>
      </c>
      <c r="AQ65" s="6">
        <f t="shared" si="4"/>
        <v>2</v>
      </c>
      <c r="AR65" s="6">
        <f t="shared" si="5"/>
        <v>2</v>
      </c>
      <c r="AS65" s="6">
        <f t="shared" si="6"/>
        <v>2</v>
      </c>
      <c r="AT65" s="6">
        <f t="shared" si="7"/>
        <v>2</v>
      </c>
      <c r="AU65" s="6">
        <f t="shared" si="8"/>
        <v>2</v>
      </c>
      <c r="AV65" s="6">
        <f t="shared" si="9"/>
        <v>4</v>
      </c>
      <c r="AW65" s="6">
        <f t="shared" si="10"/>
        <v>4</v>
      </c>
      <c r="AX65" s="6">
        <f t="shared" si="11"/>
        <v>4</v>
      </c>
      <c r="AY65" s="6">
        <f t="shared" si="12"/>
        <v>2</v>
      </c>
      <c r="AZ65" s="6">
        <f t="shared" si="13"/>
        <v>2</v>
      </c>
      <c r="BA65" s="6">
        <f t="shared" si="14"/>
        <v>0</v>
      </c>
      <c r="BB65" s="6">
        <f t="shared" si="15"/>
        <v>0</v>
      </c>
      <c r="BC65" s="6">
        <f t="shared" si="16"/>
        <v>0</v>
      </c>
      <c r="BD65" s="6">
        <f t="shared" si="17"/>
        <v>0</v>
      </c>
      <c r="BE65" s="6">
        <f t="shared" si="18"/>
        <v>0</v>
      </c>
    </row>
    <row r="66" spans="1:57" x14ac:dyDescent="0.15">
      <c r="A66" s="8">
        <f>'RETROSPECTIVE Data collection'!A66</f>
        <v>65</v>
      </c>
      <c r="B66" s="2">
        <v>1</v>
      </c>
      <c r="C66" s="2">
        <v>6</v>
      </c>
      <c r="D66" s="2">
        <v>5</v>
      </c>
      <c r="E66" s="2">
        <v>5</v>
      </c>
      <c r="F66" s="2">
        <v>4</v>
      </c>
      <c r="G66" s="2">
        <v>1</v>
      </c>
      <c r="H66" s="2">
        <v>2</v>
      </c>
      <c r="I66" s="2">
        <v>4</v>
      </c>
      <c r="J66" s="2">
        <v>3</v>
      </c>
      <c r="K66" s="2">
        <v>4</v>
      </c>
      <c r="L66" s="2">
        <v>1</v>
      </c>
      <c r="M66" s="2">
        <v>1</v>
      </c>
      <c r="N66" s="2">
        <v>1</v>
      </c>
      <c r="O66" s="2">
        <v>5</v>
      </c>
      <c r="P66" s="2">
        <v>7</v>
      </c>
      <c r="Q66" s="2">
        <v>5</v>
      </c>
      <c r="R66" s="2">
        <v>3</v>
      </c>
      <c r="S66" s="2">
        <v>2</v>
      </c>
      <c r="U66" s="2">
        <v>1</v>
      </c>
      <c r="V66" s="2">
        <v>6</v>
      </c>
      <c r="W66" s="2">
        <v>7</v>
      </c>
      <c r="X66" s="2">
        <v>5</v>
      </c>
      <c r="Y66" s="2">
        <v>5</v>
      </c>
      <c r="Z66" s="2">
        <v>6</v>
      </c>
      <c r="AA66" s="2">
        <v>4</v>
      </c>
      <c r="AB66" s="2">
        <v>5</v>
      </c>
      <c r="AC66" s="2">
        <v>5</v>
      </c>
      <c r="AD66" s="2">
        <v>5</v>
      </c>
      <c r="AE66" s="2">
        <v>6</v>
      </c>
      <c r="AF66" s="2">
        <v>6</v>
      </c>
      <c r="AG66" s="2">
        <v>4</v>
      </c>
      <c r="AH66" s="2">
        <v>5</v>
      </c>
      <c r="AI66" s="2">
        <v>7</v>
      </c>
      <c r="AJ66" s="2">
        <v>6</v>
      </c>
      <c r="AK66" s="2">
        <v>3</v>
      </c>
      <c r="AL66" s="2">
        <v>2</v>
      </c>
      <c r="AN66" s="6">
        <f t="shared" si="1"/>
        <v>0</v>
      </c>
      <c r="AO66" s="6">
        <f t="shared" si="2"/>
        <v>0</v>
      </c>
      <c r="AP66" s="6">
        <f t="shared" si="3"/>
        <v>2</v>
      </c>
      <c r="AQ66" s="6">
        <f t="shared" si="4"/>
        <v>0</v>
      </c>
      <c r="AR66" s="6">
        <f t="shared" si="5"/>
        <v>1</v>
      </c>
      <c r="AS66" s="6">
        <f t="shared" si="6"/>
        <v>5</v>
      </c>
      <c r="AT66" s="6">
        <f t="shared" si="7"/>
        <v>2</v>
      </c>
      <c r="AU66" s="6">
        <f t="shared" si="8"/>
        <v>1</v>
      </c>
      <c r="AV66" s="6">
        <f t="shared" si="9"/>
        <v>2</v>
      </c>
      <c r="AW66" s="6">
        <f t="shared" si="10"/>
        <v>1</v>
      </c>
      <c r="AX66" s="6">
        <f t="shared" si="11"/>
        <v>5</v>
      </c>
      <c r="AY66" s="6">
        <f t="shared" si="12"/>
        <v>5</v>
      </c>
      <c r="AZ66" s="6">
        <f t="shared" si="13"/>
        <v>3</v>
      </c>
      <c r="BA66" s="6">
        <f t="shared" si="14"/>
        <v>0</v>
      </c>
      <c r="BB66" s="6">
        <f t="shared" si="15"/>
        <v>0</v>
      </c>
      <c r="BC66" s="6">
        <f t="shared" si="16"/>
        <v>1</v>
      </c>
      <c r="BD66" s="6">
        <f t="shared" si="17"/>
        <v>0</v>
      </c>
      <c r="BE66" s="6">
        <f t="shared" si="18"/>
        <v>0</v>
      </c>
    </row>
    <row r="67" spans="1:57" x14ac:dyDescent="0.15">
      <c r="A67" s="8">
        <f>'RETROSPECTIVE Data collection'!A67</f>
        <v>66</v>
      </c>
      <c r="B67" s="2">
        <v>1</v>
      </c>
      <c r="C67" s="2">
        <v>6</v>
      </c>
      <c r="D67" s="2">
        <v>5</v>
      </c>
      <c r="E67" s="2">
        <v>4</v>
      </c>
      <c r="F67" s="2">
        <v>3</v>
      </c>
      <c r="G67" s="2">
        <v>1</v>
      </c>
      <c r="H67" s="2">
        <v>2</v>
      </c>
      <c r="I67" s="2">
        <v>4</v>
      </c>
      <c r="J67" s="2">
        <v>2</v>
      </c>
      <c r="K67" s="2">
        <v>2</v>
      </c>
      <c r="L67" s="2">
        <v>2</v>
      </c>
      <c r="M67" s="2">
        <v>4</v>
      </c>
      <c r="N67" s="2">
        <v>3</v>
      </c>
      <c r="O67" s="2">
        <v>2</v>
      </c>
      <c r="P67" s="2">
        <v>2</v>
      </c>
      <c r="Q67" s="2">
        <v>3</v>
      </c>
      <c r="R67" s="2">
        <v>1</v>
      </c>
      <c r="S67" s="2">
        <v>1</v>
      </c>
      <c r="U67" s="2">
        <v>6</v>
      </c>
      <c r="V67" s="2">
        <v>6</v>
      </c>
      <c r="W67" s="2">
        <v>7</v>
      </c>
      <c r="X67" s="2">
        <v>5</v>
      </c>
      <c r="Y67" s="2">
        <v>5</v>
      </c>
      <c r="Z67" s="2">
        <v>5</v>
      </c>
      <c r="AA67" s="2">
        <v>4</v>
      </c>
      <c r="AB67" s="2">
        <v>5</v>
      </c>
      <c r="AC67" s="2">
        <v>5</v>
      </c>
      <c r="AD67" s="2">
        <v>5</v>
      </c>
      <c r="AE67" s="2">
        <v>5</v>
      </c>
      <c r="AF67" s="2">
        <v>5</v>
      </c>
      <c r="AG67" s="2">
        <v>5</v>
      </c>
      <c r="AH67" s="2">
        <v>3</v>
      </c>
      <c r="AI67" s="2">
        <v>3</v>
      </c>
      <c r="AJ67" s="2">
        <v>5</v>
      </c>
      <c r="AK67" s="2">
        <v>2</v>
      </c>
      <c r="AL67" s="2">
        <v>2</v>
      </c>
      <c r="AN67" s="6">
        <f t="shared" ref="AN67:AN130" si="19">U67-B67</f>
        <v>5</v>
      </c>
      <c r="AO67" s="6">
        <f t="shared" ref="AO67:AO130" si="20">V67-C67</f>
        <v>0</v>
      </c>
      <c r="AP67" s="6">
        <f t="shared" ref="AP67:AP130" si="21">W67-D67</f>
        <v>2</v>
      </c>
      <c r="AQ67" s="6">
        <f t="shared" ref="AQ67:AQ130" si="22">X67-E67</f>
        <v>1</v>
      </c>
      <c r="AR67" s="6">
        <f t="shared" ref="AR67:AR130" si="23">Y67-F67</f>
        <v>2</v>
      </c>
      <c r="AS67" s="6">
        <f t="shared" ref="AS67:AS130" si="24">Z67-G67</f>
        <v>4</v>
      </c>
      <c r="AT67" s="6">
        <f t="shared" ref="AT67:AT130" si="25">AA67-H67</f>
        <v>2</v>
      </c>
      <c r="AU67" s="6">
        <f t="shared" ref="AU67:AU130" si="26">AB67-I67</f>
        <v>1</v>
      </c>
      <c r="AV67" s="6">
        <f t="shared" ref="AV67:AV130" si="27">AC67-J67</f>
        <v>3</v>
      </c>
      <c r="AW67" s="6">
        <f t="shared" ref="AW67:AW130" si="28">AD67-K67</f>
        <v>3</v>
      </c>
      <c r="AX67" s="6">
        <f t="shared" ref="AX67:AX130" si="29">AE67-L67</f>
        <v>3</v>
      </c>
      <c r="AY67" s="6">
        <f t="shared" ref="AY67:AY130" si="30">AF67-M67</f>
        <v>1</v>
      </c>
      <c r="AZ67" s="6">
        <f t="shared" ref="AZ67:AZ130" si="31">AG67-N67</f>
        <v>2</v>
      </c>
      <c r="BA67" s="6">
        <f t="shared" ref="BA67:BA130" si="32">AH67-O67</f>
        <v>1</v>
      </c>
      <c r="BB67" s="6">
        <f t="shared" ref="BB67:BB130" si="33">AI67-P67</f>
        <v>1</v>
      </c>
      <c r="BC67" s="6">
        <f t="shared" ref="BC67:BC130" si="34">AJ67-Q67</f>
        <v>2</v>
      </c>
      <c r="BD67" s="6">
        <f t="shared" ref="BD67:BD130" si="35">AK67-R67</f>
        <v>1</v>
      </c>
      <c r="BE67" s="6">
        <f t="shared" ref="BE67:BE130" si="36">AL67-S67</f>
        <v>1</v>
      </c>
    </row>
    <row r="68" spans="1:57" x14ac:dyDescent="0.15">
      <c r="A68" s="8">
        <f>'RETROSPECTIVE Data collection'!A68</f>
        <v>67</v>
      </c>
      <c r="B68" s="2">
        <v>7</v>
      </c>
      <c r="C68" s="2">
        <v>6</v>
      </c>
      <c r="D68" s="2">
        <v>7</v>
      </c>
      <c r="E68" s="2">
        <v>5</v>
      </c>
      <c r="F68" s="2">
        <v>4</v>
      </c>
      <c r="G68" s="2">
        <v>5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5</v>
      </c>
      <c r="R68" s="2">
        <v>3</v>
      </c>
      <c r="S68" s="2">
        <v>3</v>
      </c>
      <c r="U68" s="2">
        <v>7</v>
      </c>
      <c r="V68" s="2">
        <v>6</v>
      </c>
      <c r="W68" s="2">
        <v>7</v>
      </c>
      <c r="X68" s="2">
        <v>6</v>
      </c>
      <c r="Y68" s="2">
        <v>6</v>
      </c>
      <c r="Z68" s="2">
        <v>6</v>
      </c>
      <c r="AA68" s="2">
        <v>6</v>
      </c>
      <c r="AB68" s="2">
        <v>6</v>
      </c>
      <c r="AC68" s="2">
        <v>6</v>
      </c>
      <c r="AD68" s="2">
        <v>6</v>
      </c>
      <c r="AE68" s="2">
        <v>6</v>
      </c>
      <c r="AF68" s="2">
        <v>6</v>
      </c>
      <c r="AG68" s="2">
        <v>6</v>
      </c>
      <c r="AH68" s="2">
        <v>5</v>
      </c>
      <c r="AI68" s="2">
        <v>4</v>
      </c>
      <c r="AJ68" s="2">
        <v>5</v>
      </c>
      <c r="AK68" s="2">
        <v>4</v>
      </c>
      <c r="AL68" s="2">
        <v>3</v>
      </c>
      <c r="AN68" s="6">
        <f t="shared" si="19"/>
        <v>0</v>
      </c>
      <c r="AO68" s="6">
        <f t="shared" si="20"/>
        <v>0</v>
      </c>
      <c r="AP68" s="6">
        <f t="shared" si="21"/>
        <v>0</v>
      </c>
      <c r="AQ68" s="6">
        <f t="shared" si="22"/>
        <v>1</v>
      </c>
      <c r="AR68" s="6">
        <f t="shared" si="23"/>
        <v>2</v>
      </c>
      <c r="AS68" s="6">
        <f t="shared" si="24"/>
        <v>1</v>
      </c>
      <c r="AT68" s="6">
        <f t="shared" si="25"/>
        <v>2</v>
      </c>
      <c r="AU68" s="6">
        <f t="shared" si="26"/>
        <v>2</v>
      </c>
      <c r="AV68" s="6">
        <f t="shared" si="27"/>
        <v>2</v>
      </c>
      <c r="AW68" s="6">
        <f t="shared" si="28"/>
        <v>2</v>
      </c>
      <c r="AX68" s="6">
        <f t="shared" si="29"/>
        <v>2</v>
      </c>
      <c r="AY68" s="6">
        <f t="shared" si="30"/>
        <v>2</v>
      </c>
      <c r="AZ68" s="6">
        <f t="shared" si="31"/>
        <v>2</v>
      </c>
      <c r="BA68" s="6">
        <f t="shared" si="32"/>
        <v>1</v>
      </c>
      <c r="BB68" s="6">
        <f t="shared" si="33"/>
        <v>0</v>
      </c>
      <c r="BC68" s="6">
        <f t="shared" si="34"/>
        <v>0</v>
      </c>
      <c r="BD68" s="6">
        <f t="shared" si="35"/>
        <v>1</v>
      </c>
      <c r="BE68" s="6">
        <f t="shared" si="36"/>
        <v>0</v>
      </c>
    </row>
    <row r="69" spans="1:57" x14ac:dyDescent="0.15">
      <c r="A69" s="8">
        <f>'RETROSPECTIVE Data collection'!A69</f>
        <v>68</v>
      </c>
      <c r="B69" s="2">
        <v>5</v>
      </c>
      <c r="C69" s="2">
        <v>6</v>
      </c>
      <c r="D69" s="2">
        <v>5</v>
      </c>
      <c r="E69" s="2">
        <v>5</v>
      </c>
      <c r="F69" s="2">
        <v>2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4</v>
      </c>
      <c r="N69" s="2">
        <v>1</v>
      </c>
      <c r="O69" s="2">
        <v>7</v>
      </c>
      <c r="P69" s="2">
        <v>7</v>
      </c>
      <c r="Q69" s="2">
        <v>5</v>
      </c>
      <c r="R69" s="2">
        <v>4</v>
      </c>
      <c r="S69" s="2">
        <v>3</v>
      </c>
      <c r="U69" s="2">
        <v>5</v>
      </c>
      <c r="V69" s="2">
        <v>6</v>
      </c>
      <c r="W69" s="2">
        <v>7</v>
      </c>
      <c r="X69" s="2">
        <v>7</v>
      </c>
      <c r="Y69" s="2">
        <v>5</v>
      </c>
      <c r="Z69" s="2">
        <v>5</v>
      </c>
      <c r="AA69" s="2">
        <v>4</v>
      </c>
      <c r="AB69" s="2">
        <v>4</v>
      </c>
      <c r="AC69" s="2">
        <v>5</v>
      </c>
      <c r="AD69" s="2">
        <v>5</v>
      </c>
      <c r="AE69" s="2">
        <v>2</v>
      </c>
      <c r="AF69" s="2">
        <v>4</v>
      </c>
      <c r="AG69" s="2">
        <v>1</v>
      </c>
      <c r="AH69" s="2">
        <v>7</v>
      </c>
      <c r="AI69" s="2">
        <v>7</v>
      </c>
      <c r="AJ69" s="2">
        <v>6</v>
      </c>
      <c r="AK69" s="2">
        <v>5</v>
      </c>
      <c r="AL69" s="2">
        <v>5</v>
      </c>
      <c r="AN69" s="6">
        <f t="shared" si="19"/>
        <v>0</v>
      </c>
      <c r="AO69" s="6">
        <f t="shared" si="20"/>
        <v>0</v>
      </c>
      <c r="AP69" s="6">
        <f t="shared" si="21"/>
        <v>2</v>
      </c>
      <c r="AQ69" s="6">
        <f t="shared" si="22"/>
        <v>2</v>
      </c>
      <c r="AR69" s="6">
        <f t="shared" si="23"/>
        <v>3</v>
      </c>
      <c r="AS69" s="6">
        <f t="shared" si="24"/>
        <v>4</v>
      </c>
      <c r="AT69" s="6">
        <f t="shared" si="25"/>
        <v>3</v>
      </c>
      <c r="AU69" s="6">
        <f t="shared" si="26"/>
        <v>3</v>
      </c>
      <c r="AV69" s="6">
        <f t="shared" si="27"/>
        <v>4</v>
      </c>
      <c r="AW69" s="6">
        <f t="shared" si="28"/>
        <v>4</v>
      </c>
      <c r="AX69" s="6">
        <f t="shared" si="29"/>
        <v>1</v>
      </c>
      <c r="AY69" s="6">
        <f t="shared" si="30"/>
        <v>0</v>
      </c>
      <c r="AZ69" s="6">
        <f t="shared" si="31"/>
        <v>0</v>
      </c>
      <c r="BA69" s="6">
        <f t="shared" si="32"/>
        <v>0</v>
      </c>
      <c r="BB69" s="6">
        <f t="shared" si="33"/>
        <v>0</v>
      </c>
      <c r="BC69" s="6">
        <f t="shared" si="34"/>
        <v>1</v>
      </c>
      <c r="BD69" s="6">
        <f t="shared" si="35"/>
        <v>1</v>
      </c>
      <c r="BE69" s="6">
        <f t="shared" si="36"/>
        <v>2</v>
      </c>
    </row>
    <row r="70" spans="1:57" x14ac:dyDescent="0.15">
      <c r="A70" s="8">
        <f>'RETROSPECTIVE Data collection'!A70</f>
        <v>69</v>
      </c>
      <c r="B70" s="2">
        <v>7</v>
      </c>
      <c r="C70" s="2">
        <v>6</v>
      </c>
      <c r="D70" s="2">
        <v>7</v>
      </c>
      <c r="E70" s="2">
        <v>5</v>
      </c>
      <c r="F70" s="2">
        <v>3</v>
      </c>
      <c r="G70" s="2">
        <v>3</v>
      </c>
      <c r="H70" s="2">
        <v>1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1</v>
      </c>
      <c r="O70" s="2">
        <v>6</v>
      </c>
      <c r="P70" s="2">
        <v>5</v>
      </c>
      <c r="Q70" s="2">
        <v>4</v>
      </c>
      <c r="R70" s="2">
        <v>6</v>
      </c>
      <c r="S70" s="2">
        <v>5</v>
      </c>
      <c r="U70" s="2">
        <v>7</v>
      </c>
      <c r="V70" s="2">
        <v>6</v>
      </c>
      <c r="W70" s="2">
        <v>7</v>
      </c>
      <c r="X70" s="2">
        <v>6</v>
      </c>
      <c r="Y70" s="2">
        <v>4</v>
      </c>
      <c r="Z70" s="2">
        <v>5</v>
      </c>
      <c r="AA70" s="2">
        <v>5</v>
      </c>
      <c r="AB70" s="2">
        <v>4</v>
      </c>
      <c r="AC70" s="2">
        <v>4</v>
      </c>
      <c r="AD70" s="2">
        <v>4</v>
      </c>
      <c r="AE70" s="2">
        <v>6</v>
      </c>
      <c r="AF70" s="2">
        <v>6</v>
      </c>
      <c r="AG70" s="2">
        <v>6</v>
      </c>
      <c r="AH70" s="2">
        <v>6</v>
      </c>
      <c r="AI70" s="2">
        <v>6</v>
      </c>
      <c r="AJ70" s="2">
        <v>4</v>
      </c>
      <c r="AK70" s="2">
        <v>5</v>
      </c>
      <c r="AL70" s="2">
        <v>5</v>
      </c>
      <c r="AN70" s="6">
        <f t="shared" si="19"/>
        <v>0</v>
      </c>
      <c r="AO70" s="6">
        <f t="shared" si="20"/>
        <v>0</v>
      </c>
      <c r="AP70" s="6">
        <f t="shared" si="21"/>
        <v>0</v>
      </c>
      <c r="AQ70" s="6">
        <f t="shared" si="22"/>
        <v>1</v>
      </c>
      <c r="AR70" s="6">
        <f t="shared" si="23"/>
        <v>1</v>
      </c>
      <c r="AS70" s="6">
        <f t="shared" si="24"/>
        <v>2</v>
      </c>
      <c r="AT70" s="6">
        <f t="shared" si="25"/>
        <v>4</v>
      </c>
      <c r="AU70" s="6">
        <f t="shared" si="26"/>
        <v>2</v>
      </c>
      <c r="AV70" s="6">
        <f t="shared" si="27"/>
        <v>2</v>
      </c>
      <c r="AW70" s="6">
        <f t="shared" si="28"/>
        <v>2</v>
      </c>
      <c r="AX70" s="6">
        <f t="shared" si="29"/>
        <v>4</v>
      </c>
      <c r="AY70" s="6">
        <f t="shared" si="30"/>
        <v>4</v>
      </c>
      <c r="AZ70" s="6">
        <f t="shared" si="31"/>
        <v>5</v>
      </c>
      <c r="BA70" s="6">
        <f t="shared" si="32"/>
        <v>0</v>
      </c>
      <c r="BB70" s="6">
        <f t="shared" si="33"/>
        <v>1</v>
      </c>
      <c r="BC70" s="6">
        <f t="shared" si="34"/>
        <v>0</v>
      </c>
      <c r="BD70" s="6">
        <f t="shared" si="35"/>
        <v>-1</v>
      </c>
      <c r="BE70" s="6">
        <f t="shared" si="36"/>
        <v>0</v>
      </c>
    </row>
    <row r="71" spans="1:57" x14ac:dyDescent="0.15">
      <c r="A71" s="8">
        <f>'RETROSPECTIVE Data collection'!A71</f>
        <v>70</v>
      </c>
      <c r="B71" s="2">
        <v>5</v>
      </c>
      <c r="C71" s="2">
        <v>1</v>
      </c>
      <c r="D71" s="2">
        <v>6</v>
      </c>
      <c r="E71" s="2">
        <v>5</v>
      </c>
      <c r="F71" s="2">
        <v>4</v>
      </c>
      <c r="G71" s="2">
        <v>5</v>
      </c>
      <c r="H71" s="2">
        <v>2</v>
      </c>
      <c r="I71" s="2">
        <v>1</v>
      </c>
      <c r="J71" s="2">
        <v>1</v>
      </c>
      <c r="K71" s="2">
        <v>2</v>
      </c>
      <c r="L71" s="2">
        <v>2</v>
      </c>
      <c r="M71" s="2">
        <v>4</v>
      </c>
      <c r="N71" s="2">
        <v>0</v>
      </c>
      <c r="O71" s="2">
        <v>7</v>
      </c>
      <c r="P71" s="2">
        <v>7</v>
      </c>
      <c r="Q71" s="2">
        <v>6</v>
      </c>
      <c r="R71" s="2">
        <v>6</v>
      </c>
      <c r="S71" s="2">
        <v>4</v>
      </c>
      <c r="U71" s="2">
        <v>5</v>
      </c>
      <c r="V71" s="2">
        <v>1</v>
      </c>
      <c r="W71" s="2">
        <v>7</v>
      </c>
      <c r="X71" s="2">
        <v>6</v>
      </c>
      <c r="Y71" s="2">
        <v>6</v>
      </c>
      <c r="Z71" s="2">
        <v>6</v>
      </c>
      <c r="AA71" s="2">
        <v>5</v>
      </c>
      <c r="AB71" s="2">
        <v>5</v>
      </c>
      <c r="AC71" s="2">
        <v>6</v>
      </c>
      <c r="AD71" s="2">
        <v>6</v>
      </c>
      <c r="AE71" s="2">
        <v>6</v>
      </c>
      <c r="AF71" s="2">
        <v>6</v>
      </c>
      <c r="AG71" s="2">
        <v>5</v>
      </c>
      <c r="AH71" s="2">
        <v>7</v>
      </c>
      <c r="AI71" s="2">
        <v>7</v>
      </c>
      <c r="AJ71" s="2">
        <v>6</v>
      </c>
      <c r="AK71" s="2">
        <v>6</v>
      </c>
      <c r="AL71" s="2">
        <v>4</v>
      </c>
      <c r="AN71" s="6">
        <f t="shared" si="19"/>
        <v>0</v>
      </c>
      <c r="AO71" s="6">
        <f t="shared" si="20"/>
        <v>0</v>
      </c>
      <c r="AP71" s="6">
        <f t="shared" si="21"/>
        <v>1</v>
      </c>
      <c r="AQ71" s="6">
        <f t="shared" si="22"/>
        <v>1</v>
      </c>
      <c r="AR71" s="6">
        <f t="shared" si="23"/>
        <v>2</v>
      </c>
      <c r="AS71" s="6">
        <f t="shared" si="24"/>
        <v>1</v>
      </c>
      <c r="AT71" s="6">
        <f t="shared" si="25"/>
        <v>3</v>
      </c>
      <c r="AU71" s="6">
        <f t="shared" si="26"/>
        <v>4</v>
      </c>
      <c r="AV71" s="6">
        <f t="shared" si="27"/>
        <v>5</v>
      </c>
      <c r="AW71" s="6">
        <f t="shared" si="28"/>
        <v>4</v>
      </c>
      <c r="AX71" s="6">
        <f t="shared" si="29"/>
        <v>4</v>
      </c>
      <c r="AY71" s="6">
        <f t="shared" si="30"/>
        <v>2</v>
      </c>
      <c r="AZ71" s="6">
        <f t="shared" si="31"/>
        <v>5</v>
      </c>
      <c r="BA71" s="6">
        <f t="shared" si="32"/>
        <v>0</v>
      </c>
      <c r="BB71" s="6">
        <f t="shared" si="33"/>
        <v>0</v>
      </c>
      <c r="BC71" s="6">
        <f t="shared" si="34"/>
        <v>0</v>
      </c>
      <c r="BD71" s="6">
        <f t="shared" si="35"/>
        <v>0</v>
      </c>
      <c r="BE71" s="6">
        <f t="shared" si="36"/>
        <v>0</v>
      </c>
    </row>
    <row r="72" spans="1:57" x14ac:dyDescent="0.15">
      <c r="A72" s="8">
        <f>'RETROSPECTIVE Data collection'!A72</f>
        <v>71</v>
      </c>
      <c r="B72" s="2">
        <v>1</v>
      </c>
      <c r="C72" s="2">
        <v>1</v>
      </c>
      <c r="D72" s="2">
        <v>5</v>
      </c>
      <c r="E72" s="2">
        <v>4</v>
      </c>
      <c r="F72" s="2">
        <v>2</v>
      </c>
      <c r="G72" s="2">
        <v>2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2</v>
      </c>
      <c r="N72" s="2">
        <v>0</v>
      </c>
      <c r="O72" s="2">
        <v>5</v>
      </c>
      <c r="P72" s="2">
        <v>5</v>
      </c>
      <c r="Q72" s="2">
        <v>4</v>
      </c>
      <c r="R72" s="2">
        <v>2</v>
      </c>
      <c r="S72" s="2">
        <v>3</v>
      </c>
      <c r="U72" s="2">
        <v>1</v>
      </c>
      <c r="V72" s="2">
        <v>1</v>
      </c>
      <c r="W72" s="2">
        <v>5</v>
      </c>
      <c r="X72" s="2">
        <v>4</v>
      </c>
      <c r="Y72" s="2">
        <v>2</v>
      </c>
      <c r="Z72" s="2">
        <v>4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5</v>
      </c>
      <c r="AG72" s="2">
        <v>1</v>
      </c>
      <c r="AH72" s="2">
        <v>6</v>
      </c>
      <c r="AI72" s="2">
        <v>6</v>
      </c>
      <c r="AJ72" s="2">
        <v>4</v>
      </c>
      <c r="AK72" s="2">
        <v>3</v>
      </c>
      <c r="AL72" s="2">
        <v>2</v>
      </c>
      <c r="AN72" s="6">
        <f t="shared" si="19"/>
        <v>0</v>
      </c>
      <c r="AO72" s="6">
        <f t="shared" si="20"/>
        <v>0</v>
      </c>
      <c r="AP72" s="6">
        <f t="shared" si="21"/>
        <v>0</v>
      </c>
      <c r="AQ72" s="6">
        <f t="shared" si="22"/>
        <v>0</v>
      </c>
      <c r="AR72" s="6">
        <f t="shared" si="23"/>
        <v>0</v>
      </c>
      <c r="AS72" s="6">
        <f t="shared" si="24"/>
        <v>2</v>
      </c>
      <c r="AT72" s="6">
        <f t="shared" si="25"/>
        <v>0</v>
      </c>
      <c r="AU72" s="6">
        <f t="shared" si="26"/>
        <v>0</v>
      </c>
      <c r="AV72" s="6">
        <f t="shared" si="27"/>
        <v>0</v>
      </c>
      <c r="AW72" s="6">
        <f t="shared" si="28"/>
        <v>0</v>
      </c>
      <c r="AX72" s="6">
        <f t="shared" si="29"/>
        <v>0</v>
      </c>
      <c r="AY72" s="6">
        <f t="shared" si="30"/>
        <v>3</v>
      </c>
      <c r="AZ72" s="6">
        <f t="shared" si="31"/>
        <v>1</v>
      </c>
      <c r="BA72" s="6">
        <f t="shared" si="32"/>
        <v>1</v>
      </c>
      <c r="BB72" s="6">
        <f t="shared" si="33"/>
        <v>1</v>
      </c>
      <c r="BC72" s="6">
        <f t="shared" si="34"/>
        <v>0</v>
      </c>
      <c r="BD72" s="6">
        <f t="shared" si="35"/>
        <v>1</v>
      </c>
      <c r="BE72" s="6">
        <f t="shared" si="36"/>
        <v>-1</v>
      </c>
    </row>
    <row r="73" spans="1:57" x14ac:dyDescent="0.15">
      <c r="A73" s="8">
        <f>'RETROSPECTIVE Data collection'!A73</f>
        <v>72</v>
      </c>
      <c r="B73" s="2">
        <v>5</v>
      </c>
      <c r="C73" s="2">
        <v>6</v>
      </c>
      <c r="D73" s="2">
        <v>5</v>
      </c>
      <c r="E73" s="2">
        <v>5</v>
      </c>
      <c r="F73" s="2">
        <v>4</v>
      </c>
      <c r="G73" s="2">
        <v>4</v>
      </c>
      <c r="H73" s="2">
        <v>5</v>
      </c>
      <c r="I73" s="2">
        <v>4</v>
      </c>
      <c r="J73" s="2">
        <v>2</v>
      </c>
      <c r="K73" s="2">
        <v>2</v>
      </c>
      <c r="L73" s="2">
        <v>4</v>
      </c>
      <c r="M73" s="2">
        <v>2</v>
      </c>
      <c r="N73" s="2">
        <v>1</v>
      </c>
      <c r="O73" s="2">
        <v>2</v>
      </c>
      <c r="P73" s="2">
        <v>3</v>
      </c>
      <c r="Q73" s="2">
        <v>5</v>
      </c>
      <c r="R73" s="2">
        <v>2</v>
      </c>
      <c r="S73" s="2">
        <v>2</v>
      </c>
      <c r="U73" s="2">
        <v>5</v>
      </c>
      <c r="V73" s="2">
        <v>6</v>
      </c>
      <c r="W73" s="2">
        <v>5</v>
      </c>
      <c r="X73" s="2">
        <v>5</v>
      </c>
      <c r="Y73" s="2">
        <v>5</v>
      </c>
      <c r="Z73" s="2">
        <v>5</v>
      </c>
      <c r="AA73" s="2">
        <v>5</v>
      </c>
      <c r="AB73" s="2">
        <v>5</v>
      </c>
      <c r="AC73" s="2">
        <v>5</v>
      </c>
      <c r="AD73" s="2">
        <v>5</v>
      </c>
      <c r="AE73" s="2">
        <v>5</v>
      </c>
      <c r="AF73" s="2">
        <v>5</v>
      </c>
      <c r="AG73" s="2">
        <v>5</v>
      </c>
      <c r="AH73" s="2">
        <v>4</v>
      </c>
      <c r="AI73" s="2">
        <v>4</v>
      </c>
      <c r="AJ73" s="2">
        <v>6</v>
      </c>
      <c r="AK73" s="2">
        <v>3</v>
      </c>
      <c r="AL73" s="2">
        <v>3</v>
      </c>
      <c r="AN73" s="6">
        <f t="shared" si="19"/>
        <v>0</v>
      </c>
      <c r="AO73" s="6">
        <f t="shared" si="20"/>
        <v>0</v>
      </c>
      <c r="AP73" s="6">
        <f t="shared" si="21"/>
        <v>0</v>
      </c>
      <c r="AQ73" s="6">
        <f t="shared" si="22"/>
        <v>0</v>
      </c>
      <c r="AR73" s="6">
        <f t="shared" si="23"/>
        <v>1</v>
      </c>
      <c r="AS73" s="6">
        <f t="shared" si="24"/>
        <v>1</v>
      </c>
      <c r="AT73" s="6">
        <f t="shared" si="25"/>
        <v>0</v>
      </c>
      <c r="AU73" s="6">
        <f t="shared" si="26"/>
        <v>1</v>
      </c>
      <c r="AV73" s="6">
        <f t="shared" si="27"/>
        <v>3</v>
      </c>
      <c r="AW73" s="6">
        <f t="shared" si="28"/>
        <v>3</v>
      </c>
      <c r="AX73" s="6">
        <f t="shared" si="29"/>
        <v>1</v>
      </c>
      <c r="AY73" s="6">
        <f t="shared" si="30"/>
        <v>3</v>
      </c>
      <c r="AZ73" s="6">
        <f t="shared" si="31"/>
        <v>4</v>
      </c>
      <c r="BA73" s="6">
        <f t="shared" si="32"/>
        <v>2</v>
      </c>
      <c r="BB73" s="6">
        <f t="shared" si="33"/>
        <v>1</v>
      </c>
      <c r="BC73" s="6">
        <f t="shared" si="34"/>
        <v>1</v>
      </c>
      <c r="BD73" s="6">
        <f t="shared" si="35"/>
        <v>1</v>
      </c>
      <c r="BE73" s="6">
        <f t="shared" si="36"/>
        <v>1</v>
      </c>
    </row>
    <row r="74" spans="1:57" x14ac:dyDescent="0.15">
      <c r="A74" s="8">
        <f>'RETROSPECTIVE Data collection'!A74</f>
        <v>73</v>
      </c>
      <c r="B74" s="2">
        <v>7</v>
      </c>
      <c r="C74" s="2">
        <v>6</v>
      </c>
      <c r="D74" s="2">
        <v>7</v>
      </c>
      <c r="E74" s="2">
        <v>5</v>
      </c>
      <c r="F74" s="2">
        <v>5</v>
      </c>
      <c r="G74" s="2">
        <v>5</v>
      </c>
      <c r="H74" s="2">
        <v>5</v>
      </c>
      <c r="I74" s="2">
        <v>5</v>
      </c>
      <c r="J74" s="2">
        <v>5</v>
      </c>
      <c r="K74" s="2">
        <v>5</v>
      </c>
      <c r="L74" s="2">
        <v>4</v>
      </c>
      <c r="M74" s="2">
        <v>4</v>
      </c>
      <c r="N74" s="2">
        <v>2</v>
      </c>
      <c r="O74" s="2">
        <v>7</v>
      </c>
      <c r="P74" s="2">
        <v>6</v>
      </c>
      <c r="Q74" s="2">
        <v>4</v>
      </c>
      <c r="R74" s="2">
        <v>5</v>
      </c>
      <c r="S74" s="2">
        <v>5</v>
      </c>
      <c r="U74" s="2">
        <v>7</v>
      </c>
      <c r="V74" s="2">
        <v>6</v>
      </c>
      <c r="W74" s="2">
        <v>7</v>
      </c>
      <c r="X74" s="2">
        <v>7</v>
      </c>
      <c r="Y74" s="2">
        <v>7</v>
      </c>
      <c r="Z74" s="2">
        <v>7</v>
      </c>
      <c r="AA74" s="2">
        <v>7</v>
      </c>
      <c r="AB74" s="2">
        <v>7</v>
      </c>
      <c r="AC74" s="2">
        <v>7</v>
      </c>
      <c r="AD74" s="2">
        <v>6</v>
      </c>
      <c r="AE74" s="2">
        <v>7</v>
      </c>
      <c r="AF74" s="2">
        <v>7</v>
      </c>
      <c r="AG74" s="2">
        <v>7</v>
      </c>
      <c r="AH74" s="2">
        <v>7</v>
      </c>
      <c r="AI74" s="2">
        <v>6</v>
      </c>
      <c r="AJ74" s="2">
        <v>4</v>
      </c>
      <c r="AK74" s="2">
        <v>5</v>
      </c>
      <c r="AL74" s="2">
        <v>7</v>
      </c>
      <c r="AN74" s="6">
        <f t="shared" si="19"/>
        <v>0</v>
      </c>
      <c r="AO74" s="6">
        <f t="shared" si="20"/>
        <v>0</v>
      </c>
      <c r="AP74" s="6">
        <f t="shared" si="21"/>
        <v>0</v>
      </c>
      <c r="AQ74" s="6">
        <f t="shared" si="22"/>
        <v>2</v>
      </c>
      <c r="AR74" s="6">
        <f t="shared" si="23"/>
        <v>2</v>
      </c>
      <c r="AS74" s="6">
        <f t="shared" si="24"/>
        <v>2</v>
      </c>
      <c r="AT74" s="6">
        <f t="shared" si="25"/>
        <v>2</v>
      </c>
      <c r="AU74" s="6">
        <f t="shared" si="26"/>
        <v>2</v>
      </c>
      <c r="AV74" s="6">
        <f t="shared" si="27"/>
        <v>2</v>
      </c>
      <c r="AW74" s="6">
        <f t="shared" si="28"/>
        <v>1</v>
      </c>
      <c r="AX74" s="6">
        <f t="shared" si="29"/>
        <v>3</v>
      </c>
      <c r="AY74" s="6">
        <f t="shared" si="30"/>
        <v>3</v>
      </c>
      <c r="AZ74" s="6">
        <f t="shared" si="31"/>
        <v>5</v>
      </c>
      <c r="BA74" s="6">
        <f t="shared" si="32"/>
        <v>0</v>
      </c>
      <c r="BB74" s="6">
        <f t="shared" si="33"/>
        <v>0</v>
      </c>
      <c r="BC74" s="6">
        <f t="shared" si="34"/>
        <v>0</v>
      </c>
      <c r="BD74" s="6">
        <f t="shared" si="35"/>
        <v>0</v>
      </c>
      <c r="BE74" s="6">
        <f t="shared" si="36"/>
        <v>2</v>
      </c>
    </row>
    <row r="75" spans="1:57" x14ac:dyDescent="0.15">
      <c r="A75" s="8">
        <f>'RETROSPECTIVE Data collection'!A75</f>
        <v>74</v>
      </c>
      <c r="B75" s="2">
        <v>4</v>
      </c>
      <c r="C75" s="2">
        <v>1</v>
      </c>
      <c r="D75" s="2">
        <v>5</v>
      </c>
      <c r="E75" s="2">
        <v>5</v>
      </c>
      <c r="F75" s="2">
        <v>4</v>
      </c>
      <c r="G75" s="2">
        <v>4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2</v>
      </c>
      <c r="N75" s="2">
        <v>0</v>
      </c>
      <c r="O75" s="2">
        <v>4</v>
      </c>
      <c r="P75" s="2">
        <v>5</v>
      </c>
      <c r="Q75" s="2">
        <v>4</v>
      </c>
      <c r="R75" s="2">
        <v>4</v>
      </c>
      <c r="S75" s="2">
        <v>5</v>
      </c>
      <c r="U75" s="2">
        <v>5</v>
      </c>
      <c r="V75" s="2">
        <v>1</v>
      </c>
      <c r="W75" s="2">
        <v>7</v>
      </c>
      <c r="X75" s="2">
        <v>5</v>
      </c>
      <c r="Y75" s="2">
        <v>4</v>
      </c>
      <c r="Z75" s="2">
        <v>3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6</v>
      </c>
      <c r="AG75" s="2">
        <v>1</v>
      </c>
      <c r="AH75" s="2">
        <v>4</v>
      </c>
      <c r="AI75" s="2">
        <v>5</v>
      </c>
      <c r="AJ75" s="2">
        <v>4</v>
      </c>
      <c r="AK75" s="2">
        <v>4</v>
      </c>
      <c r="AL75" s="2">
        <v>5</v>
      </c>
      <c r="AN75" s="6">
        <f t="shared" si="19"/>
        <v>1</v>
      </c>
      <c r="AO75" s="6">
        <f t="shared" si="20"/>
        <v>0</v>
      </c>
      <c r="AP75" s="6">
        <f t="shared" si="21"/>
        <v>2</v>
      </c>
      <c r="AQ75" s="6">
        <f t="shared" si="22"/>
        <v>0</v>
      </c>
      <c r="AR75" s="6">
        <f t="shared" si="23"/>
        <v>0</v>
      </c>
      <c r="AS75" s="6">
        <f t="shared" si="24"/>
        <v>-1</v>
      </c>
      <c r="AT75" s="6">
        <f t="shared" si="25"/>
        <v>0</v>
      </c>
      <c r="AU75" s="6">
        <f t="shared" si="26"/>
        <v>0</v>
      </c>
      <c r="AV75" s="6">
        <f t="shared" si="27"/>
        <v>0</v>
      </c>
      <c r="AW75" s="6">
        <f t="shared" si="28"/>
        <v>0</v>
      </c>
      <c r="AX75" s="6">
        <f t="shared" si="29"/>
        <v>0</v>
      </c>
      <c r="AY75" s="6">
        <f t="shared" si="30"/>
        <v>4</v>
      </c>
      <c r="AZ75" s="6">
        <f t="shared" si="31"/>
        <v>1</v>
      </c>
      <c r="BA75" s="6">
        <f t="shared" si="32"/>
        <v>0</v>
      </c>
      <c r="BB75" s="6">
        <f t="shared" si="33"/>
        <v>0</v>
      </c>
      <c r="BC75" s="6">
        <f t="shared" si="34"/>
        <v>0</v>
      </c>
      <c r="BD75" s="6">
        <f t="shared" si="35"/>
        <v>0</v>
      </c>
      <c r="BE75" s="6">
        <f t="shared" si="36"/>
        <v>0</v>
      </c>
    </row>
    <row r="76" spans="1:57" x14ac:dyDescent="0.15">
      <c r="A76" s="8">
        <f>'RETROSPECTIVE Data collection'!A76</f>
        <v>75</v>
      </c>
      <c r="B76" s="2">
        <v>7</v>
      </c>
      <c r="C76" s="2">
        <v>4</v>
      </c>
      <c r="D76" s="2">
        <v>7</v>
      </c>
      <c r="E76" s="2">
        <v>4</v>
      </c>
      <c r="F76" s="2">
        <v>4</v>
      </c>
      <c r="G76" s="2">
        <v>5</v>
      </c>
      <c r="H76" s="2">
        <v>4</v>
      </c>
      <c r="I76" s="2">
        <v>4</v>
      </c>
      <c r="J76" s="2">
        <v>4</v>
      </c>
      <c r="K76" s="2">
        <v>4</v>
      </c>
      <c r="L76" s="2">
        <v>2</v>
      </c>
      <c r="M76" s="2">
        <v>1</v>
      </c>
      <c r="N76" s="2">
        <v>1</v>
      </c>
      <c r="O76" s="2">
        <v>7</v>
      </c>
      <c r="P76" s="2">
        <v>7</v>
      </c>
      <c r="Q76" s="2">
        <v>7</v>
      </c>
      <c r="R76" s="2">
        <v>7</v>
      </c>
      <c r="S76" s="2">
        <v>7</v>
      </c>
      <c r="U76" s="2">
        <v>7</v>
      </c>
      <c r="V76" s="2">
        <v>6</v>
      </c>
      <c r="W76" s="2">
        <v>7</v>
      </c>
      <c r="X76" s="2">
        <v>7</v>
      </c>
      <c r="Y76" s="2">
        <v>6</v>
      </c>
      <c r="Z76" s="2">
        <v>7</v>
      </c>
      <c r="AA76" s="2">
        <v>6</v>
      </c>
      <c r="AB76" s="2">
        <v>6</v>
      </c>
      <c r="AC76" s="2">
        <v>6</v>
      </c>
      <c r="AD76" s="2">
        <v>6</v>
      </c>
      <c r="AE76" s="2">
        <v>6</v>
      </c>
      <c r="AF76" s="2">
        <v>6</v>
      </c>
      <c r="AG76" s="2">
        <v>5</v>
      </c>
      <c r="AH76" s="2">
        <v>7</v>
      </c>
      <c r="AI76" s="2">
        <v>7</v>
      </c>
      <c r="AJ76" s="2">
        <v>7</v>
      </c>
      <c r="AK76" s="2">
        <v>7</v>
      </c>
      <c r="AL76" s="2">
        <v>7</v>
      </c>
      <c r="AN76" s="6">
        <f t="shared" si="19"/>
        <v>0</v>
      </c>
      <c r="AO76" s="6">
        <f t="shared" si="20"/>
        <v>2</v>
      </c>
      <c r="AP76" s="6">
        <f t="shared" si="21"/>
        <v>0</v>
      </c>
      <c r="AQ76" s="6">
        <f t="shared" si="22"/>
        <v>3</v>
      </c>
      <c r="AR76" s="6">
        <f t="shared" si="23"/>
        <v>2</v>
      </c>
      <c r="AS76" s="6">
        <f t="shared" si="24"/>
        <v>2</v>
      </c>
      <c r="AT76" s="6">
        <f t="shared" si="25"/>
        <v>2</v>
      </c>
      <c r="AU76" s="6">
        <f t="shared" si="26"/>
        <v>2</v>
      </c>
      <c r="AV76" s="6">
        <f t="shared" si="27"/>
        <v>2</v>
      </c>
      <c r="AW76" s="6">
        <f t="shared" si="28"/>
        <v>2</v>
      </c>
      <c r="AX76" s="6">
        <f t="shared" si="29"/>
        <v>4</v>
      </c>
      <c r="AY76" s="6">
        <f t="shared" si="30"/>
        <v>5</v>
      </c>
      <c r="AZ76" s="6">
        <f t="shared" si="31"/>
        <v>4</v>
      </c>
      <c r="BA76" s="6">
        <f t="shared" si="32"/>
        <v>0</v>
      </c>
      <c r="BB76" s="6">
        <f t="shared" si="33"/>
        <v>0</v>
      </c>
      <c r="BC76" s="6">
        <f t="shared" si="34"/>
        <v>0</v>
      </c>
      <c r="BD76" s="6">
        <f t="shared" si="35"/>
        <v>0</v>
      </c>
      <c r="BE76" s="6">
        <f t="shared" si="36"/>
        <v>0</v>
      </c>
    </row>
    <row r="77" spans="1:57" x14ac:dyDescent="0.15">
      <c r="A77" s="8">
        <f>'RETROSPECTIVE Data collection'!A77</f>
        <v>76</v>
      </c>
      <c r="B77" s="2">
        <v>7</v>
      </c>
      <c r="C77" s="2">
        <v>6</v>
      </c>
      <c r="D77" s="2">
        <v>7</v>
      </c>
      <c r="E77" s="2">
        <v>5</v>
      </c>
      <c r="F77" s="2">
        <v>5</v>
      </c>
      <c r="G77" s="2">
        <v>5</v>
      </c>
      <c r="H77" s="2">
        <v>5</v>
      </c>
      <c r="I77" s="2">
        <v>5</v>
      </c>
      <c r="J77" s="2">
        <v>5</v>
      </c>
      <c r="K77" s="2">
        <v>5</v>
      </c>
      <c r="L77" s="2">
        <v>4</v>
      </c>
      <c r="M77" s="2">
        <v>4</v>
      </c>
      <c r="N77" s="2">
        <v>1</v>
      </c>
      <c r="O77" s="2">
        <v>7</v>
      </c>
      <c r="P77" s="2">
        <v>7</v>
      </c>
      <c r="Q77" s="2">
        <v>7</v>
      </c>
      <c r="R77" s="2">
        <v>5</v>
      </c>
      <c r="S77" s="2">
        <v>7</v>
      </c>
      <c r="U77" s="2">
        <v>7</v>
      </c>
      <c r="V77" s="2">
        <v>6</v>
      </c>
      <c r="W77" s="2">
        <v>7</v>
      </c>
      <c r="X77" s="2">
        <v>7</v>
      </c>
      <c r="Y77" s="2">
        <v>6</v>
      </c>
      <c r="Z77" s="2">
        <v>7</v>
      </c>
      <c r="AA77" s="2">
        <v>6</v>
      </c>
      <c r="AB77" s="2">
        <v>6</v>
      </c>
      <c r="AC77" s="2">
        <v>6</v>
      </c>
      <c r="AD77" s="2">
        <v>6</v>
      </c>
      <c r="AE77" s="2">
        <v>6</v>
      </c>
      <c r="AF77" s="2">
        <v>6</v>
      </c>
      <c r="AG77" s="2">
        <v>6</v>
      </c>
      <c r="AH77" s="2">
        <v>7</v>
      </c>
      <c r="AI77" s="2">
        <v>7</v>
      </c>
      <c r="AJ77" s="2">
        <v>7</v>
      </c>
      <c r="AK77" s="2">
        <v>7</v>
      </c>
      <c r="AL77" s="2">
        <v>7</v>
      </c>
      <c r="AN77" s="6">
        <f t="shared" si="19"/>
        <v>0</v>
      </c>
      <c r="AO77" s="6">
        <f t="shared" si="20"/>
        <v>0</v>
      </c>
      <c r="AP77" s="6">
        <f t="shared" si="21"/>
        <v>0</v>
      </c>
      <c r="AQ77" s="6">
        <f t="shared" si="22"/>
        <v>2</v>
      </c>
      <c r="AR77" s="6">
        <f t="shared" si="23"/>
        <v>1</v>
      </c>
      <c r="AS77" s="6">
        <f t="shared" si="24"/>
        <v>2</v>
      </c>
      <c r="AT77" s="6">
        <f t="shared" si="25"/>
        <v>1</v>
      </c>
      <c r="AU77" s="6">
        <f t="shared" si="26"/>
        <v>1</v>
      </c>
      <c r="AV77" s="6">
        <f t="shared" si="27"/>
        <v>1</v>
      </c>
      <c r="AW77" s="6">
        <f t="shared" si="28"/>
        <v>1</v>
      </c>
      <c r="AX77" s="6">
        <f t="shared" si="29"/>
        <v>2</v>
      </c>
      <c r="AY77" s="6">
        <f t="shared" si="30"/>
        <v>2</v>
      </c>
      <c r="AZ77" s="6">
        <f t="shared" si="31"/>
        <v>5</v>
      </c>
      <c r="BA77" s="6">
        <f t="shared" si="32"/>
        <v>0</v>
      </c>
      <c r="BB77" s="6">
        <f t="shared" si="33"/>
        <v>0</v>
      </c>
      <c r="BC77" s="6">
        <f t="shared" si="34"/>
        <v>0</v>
      </c>
      <c r="BD77" s="6">
        <f t="shared" si="35"/>
        <v>2</v>
      </c>
      <c r="BE77" s="6">
        <f t="shared" si="36"/>
        <v>0</v>
      </c>
    </row>
    <row r="78" spans="1:57" x14ac:dyDescent="0.15">
      <c r="A78" s="8">
        <f>'RETROSPECTIVE Data collection'!A78</f>
        <v>77</v>
      </c>
      <c r="B78" s="2">
        <v>7</v>
      </c>
      <c r="C78" s="2">
        <v>6</v>
      </c>
      <c r="D78" s="2">
        <v>5</v>
      </c>
      <c r="E78" s="2">
        <v>5</v>
      </c>
      <c r="F78" s="2">
        <v>3</v>
      </c>
      <c r="G78" s="2">
        <v>4</v>
      </c>
      <c r="H78" s="2">
        <v>3</v>
      </c>
      <c r="I78" s="2">
        <v>4</v>
      </c>
      <c r="J78" s="2">
        <v>4</v>
      </c>
      <c r="K78" s="2">
        <v>4</v>
      </c>
      <c r="L78" s="2">
        <v>4</v>
      </c>
      <c r="M78" s="2">
        <v>2</v>
      </c>
      <c r="N78" s="2">
        <v>2</v>
      </c>
      <c r="O78" s="2">
        <v>7</v>
      </c>
      <c r="P78" s="2">
        <v>7</v>
      </c>
      <c r="Q78" s="2">
        <v>6</v>
      </c>
      <c r="R78" s="2">
        <v>6</v>
      </c>
      <c r="S78" s="2">
        <v>6</v>
      </c>
      <c r="U78" s="2">
        <v>7</v>
      </c>
      <c r="V78" s="2">
        <v>6</v>
      </c>
      <c r="W78" s="2">
        <v>7</v>
      </c>
      <c r="X78" s="2">
        <v>7</v>
      </c>
      <c r="Y78" s="2">
        <v>6</v>
      </c>
      <c r="Z78" s="2">
        <v>7</v>
      </c>
      <c r="AA78" s="2">
        <v>6</v>
      </c>
      <c r="AB78" s="2">
        <v>6</v>
      </c>
      <c r="AC78" s="2">
        <v>6</v>
      </c>
      <c r="AD78" s="2">
        <v>6</v>
      </c>
      <c r="AE78" s="2">
        <v>6</v>
      </c>
      <c r="AF78" s="2">
        <v>6</v>
      </c>
      <c r="AG78" s="2">
        <v>6</v>
      </c>
      <c r="AH78" s="2">
        <v>7</v>
      </c>
      <c r="AI78" s="2">
        <v>7</v>
      </c>
      <c r="AJ78" s="2">
        <v>7</v>
      </c>
      <c r="AK78" s="2">
        <v>7</v>
      </c>
      <c r="AL78" s="2">
        <v>7</v>
      </c>
      <c r="AN78" s="6">
        <f t="shared" si="19"/>
        <v>0</v>
      </c>
      <c r="AO78" s="6">
        <f t="shared" si="20"/>
        <v>0</v>
      </c>
      <c r="AP78" s="6">
        <f t="shared" si="21"/>
        <v>2</v>
      </c>
      <c r="AQ78" s="6">
        <f t="shared" si="22"/>
        <v>2</v>
      </c>
      <c r="AR78" s="6">
        <f t="shared" si="23"/>
        <v>3</v>
      </c>
      <c r="AS78" s="6">
        <f t="shared" si="24"/>
        <v>3</v>
      </c>
      <c r="AT78" s="6">
        <f t="shared" si="25"/>
        <v>3</v>
      </c>
      <c r="AU78" s="6">
        <f t="shared" si="26"/>
        <v>2</v>
      </c>
      <c r="AV78" s="6">
        <f t="shared" si="27"/>
        <v>2</v>
      </c>
      <c r="AW78" s="6">
        <f t="shared" si="28"/>
        <v>2</v>
      </c>
      <c r="AX78" s="6">
        <f t="shared" si="29"/>
        <v>2</v>
      </c>
      <c r="AY78" s="6">
        <f t="shared" si="30"/>
        <v>4</v>
      </c>
      <c r="AZ78" s="6">
        <f t="shared" si="31"/>
        <v>4</v>
      </c>
      <c r="BA78" s="6">
        <f t="shared" si="32"/>
        <v>0</v>
      </c>
      <c r="BB78" s="6">
        <f t="shared" si="33"/>
        <v>0</v>
      </c>
      <c r="BC78" s="6">
        <f t="shared" si="34"/>
        <v>1</v>
      </c>
      <c r="BD78" s="6">
        <f t="shared" si="35"/>
        <v>1</v>
      </c>
      <c r="BE78" s="6">
        <f t="shared" si="36"/>
        <v>1</v>
      </c>
    </row>
    <row r="79" spans="1:57" x14ac:dyDescent="0.15">
      <c r="A79" s="8">
        <f>'RETROSPECTIVE Data collection'!A79</f>
        <v>78</v>
      </c>
      <c r="B79" s="2">
        <v>6</v>
      </c>
      <c r="C79" s="2">
        <v>6</v>
      </c>
      <c r="D79" s="2">
        <v>7</v>
      </c>
      <c r="E79" s="2">
        <v>5</v>
      </c>
      <c r="F79" s="2">
        <v>3</v>
      </c>
      <c r="G79" s="2">
        <v>4</v>
      </c>
      <c r="H79" s="2">
        <v>1</v>
      </c>
      <c r="I79" s="2">
        <v>1</v>
      </c>
      <c r="J79" s="2">
        <v>1</v>
      </c>
      <c r="K79" s="2">
        <v>2</v>
      </c>
      <c r="L79" s="2">
        <v>2</v>
      </c>
      <c r="M79" s="2">
        <v>1</v>
      </c>
      <c r="N79" s="2">
        <v>0</v>
      </c>
      <c r="O79" s="2">
        <v>7</v>
      </c>
      <c r="P79" s="2">
        <v>7</v>
      </c>
      <c r="Q79" s="2">
        <v>6</v>
      </c>
      <c r="R79" s="2">
        <v>7</v>
      </c>
      <c r="S79" s="2">
        <v>7</v>
      </c>
      <c r="U79" s="2">
        <v>6</v>
      </c>
      <c r="V79" s="2">
        <v>6</v>
      </c>
      <c r="W79" s="2">
        <v>7</v>
      </c>
      <c r="X79" s="2">
        <v>7</v>
      </c>
      <c r="Y79" s="2">
        <v>5</v>
      </c>
      <c r="Z79" s="2">
        <v>7</v>
      </c>
      <c r="AA79" s="2">
        <v>5</v>
      </c>
      <c r="AB79" s="2">
        <v>5</v>
      </c>
      <c r="AC79" s="2">
        <v>5</v>
      </c>
      <c r="AD79" s="2">
        <v>5</v>
      </c>
      <c r="AE79" s="2">
        <v>6</v>
      </c>
      <c r="AF79" s="2">
        <v>5</v>
      </c>
      <c r="AG79" s="2">
        <v>5</v>
      </c>
      <c r="AH79" s="2">
        <v>7</v>
      </c>
      <c r="AI79" s="2">
        <v>7</v>
      </c>
      <c r="AJ79" s="2">
        <v>6</v>
      </c>
      <c r="AK79" s="2">
        <v>7</v>
      </c>
      <c r="AL79" s="2">
        <v>7</v>
      </c>
      <c r="AN79" s="6">
        <f t="shared" si="19"/>
        <v>0</v>
      </c>
      <c r="AO79" s="6">
        <f t="shared" si="20"/>
        <v>0</v>
      </c>
      <c r="AP79" s="6">
        <f t="shared" si="21"/>
        <v>0</v>
      </c>
      <c r="AQ79" s="6">
        <f t="shared" si="22"/>
        <v>2</v>
      </c>
      <c r="AR79" s="6">
        <f t="shared" si="23"/>
        <v>2</v>
      </c>
      <c r="AS79" s="6">
        <f t="shared" si="24"/>
        <v>3</v>
      </c>
      <c r="AT79" s="6">
        <f t="shared" si="25"/>
        <v>4</v>
      </c>
      <c r="AU79" s="6">
        <f t="shared" si="26"/>
        <v>4</v>
      </c>
      <c r="AV79" s="6">
        <f t="shared" si="27"/>
        <v>4</v>
      </c>
      <c r="AW79" s="6">
        <f t="shared" si="28"/>
        <v>3</v>
      </c>
      <c r="AX79" s="6">
        <f t="shared" si="29"/>
        <v>4</v>
      </c>
      <c r="AY79" s="6">
        <f t="shared" si="30"/>
        <v>4</v>
      </c>
      <c r="AZ79" s="6">
        <f t="shared" si="31"/>
        <v>5</v>
      </c>
      <c r="BA79" s="6">
        <f t="shared" si="32"/>
        <v>0</v>
      </c>
      <c r="BB79" s="6">
        <f t="shared" si="33"/>
        <v>0</v>
      </c>
      <c r="BC79" s="6">
        <f t="shared" si="34"/>
        <v>0</v>
      </c>
      <c r="BD79" s="6">
        <f t="shared" si="35"/>
        <v>0</v>
      </c>
      <c r="BE79" s="6">
        <f t="shared" si="36"/>
        <v>0</v>
      </c>
    </row>
    <row r="80" spans="1:57" x14ac:dyDescent="0.15">
      <c r="A80" s="8">
        <f>'RETROSPECTIVE Data collection'!A80</f>
        <v>79</v>
      </c>
      <c r="B80" s="2">
        <v>1</v>
      </c>
      <c r="C80" s="2">
        <v>5</v>
      </c>
      <c r="D80" s="2">
        <v>6</v>
      </c>
      <c r="E80" s="2">
        <v>5</v>
      </c>
      <c r="F80" s="2">
        <v>4</v>
      </c>
      <c r="G80" s="2">
        <v>5</v>
      </c>
      <c r="H80" s="2">
        <v>3</v>
      </c>
      <c r="I80" s="2">
        <v>5</v>
      </c>
      <c r="J80" s="2">
        <v>4</v>
      </c>
      <c r="K80" s="2">
        <v>4</v>
      </c>
      <c r="L80" s="2">
        <v>4</v>
      </c>
      <c r="M80" s="2">
        <v>2</v>
      </c>
      <c r="N80" s="2">
        <v>1</v>
      </c>
      <c r="O80" s="2">
        <v>5</v>
      </c>
      <c r="P80" s="2">
        <v>5</v>
      </c>
      <c r="Q80" s="2">
        <v>5</v>
      </c>
      <c r="R80" s="2">
        <v>4</v>
      </c>
      <c r="S80" s="2">
        <v>3</v>
      </c>
      <c r="U80" s="2">
        <v>6</v>
      </c>
      <c r="V80" s="2">
        <v>6</v>
      </c>
      <c r="W80" s="2">
        <v>7</v>
      </c>
      <c r="X80" s="2">
        <v>7</v>
      </c>
      <c r="Y80" s="2">
        <v>6</v>
      </c>
      <c r="Z80" s="2">
        <v>7</v>
      </c>
      <c r="AA80" s="2">
        <v>6</v>
      </c>
      <c r="AB80" s="2">
        <v>6</v>
      </c>
      <c r="AC80" s="2">
        <v>6</v>
      </c>
      <c r="AD80" s="2">
        <v>6</v>
      </c>
      <c r="AE80" s="2">
        <v>6</v>
      </c>
      <c r="AF80" s="2">
        <v>6</v>
      </c>
      <c r="AG80" s="2">
        <v>5</v>
      </c>
      <c r="AH80" s="2">
        <v>7</v>
      </c>
      <c r="AI80" s="2">
        <v>7</v>
      </c>
      <c r="AJ80" s="2">
        <v>6</v>
      </c>
      <c r="AK80" s="2">
        <v>5</v>
      </c>
      <c r="AL80" s="2">
        <v>4</v>
      </c>
      <c r="AN80" s="6">
        <f t="shared" si="19"/>
        <v>5</v>
      </c>
      <c r="AO80" s="6">
        <f t="shared" si="20"/>
        <v>1</v>
      </c>
      <c r="AP80" s="6">
        <f t="shared" si="21"/>
        <v>1</v>
      </c>
      <c r="AQ80" s="6">
        <f t="shared" si="22"/>
        <v>2</v>
      </c>
      <c r="AR80" s="6">
        <f t="shared" si="23"/>
        <v>2</v>
      </c>
      <c r="AS80" s="6">
        <f t="shared" si="24"/>
        <v>2</v>
      </c>
      <c r="AT80" s="6">
        <f t="shared" si="25"/>
        <v>3</v>
      </c>
      <c r="AU80" s="6">
        <f t="shared" si="26"/>
        <v>1</v>
      </c>
      <c r="AV80" s="6">
        <f t="shared" si="27"/>
        <v>2</v>
      </c>
      <c r="AW80" s="6">
        <f t="shared" si="28"/>
        <v>2</v>
      </c>
      <c r="AX80" s="6">
        <f t="shared" si="29"/>
        <v>2</v>
      </c>
      <c r="AY80" s="6">
        <f t="shared" si="30"/>
        <v>4</v>
      </c>
      <c r="AZ80" s="6">
        <f t="shared" si="31"/>
        <v>4</v>
      </c>
      <c r="BA80" s="6">
        <f t="shared" si="32"/>
        <v>2</v>
      </c>
      <c r="BB80" s="6">
        <f t="shared" si="33"/>
        <v>2</v>
      </c>
      <c r="BC80" s="6">
        <f t="shared" si="34"/>
        <v>1</v>
      </c>
      <c r="BD80" s="6">
        <f t="shared" si="35"/>
        <v>1</v>
      </c>
      <c r="BE80" s="6">
        <f t="shared" si="36"/>
        <v>1</v>
      </c>
    </row>
    <row r="81" spans="1:57" x14ac:dyDescent="0.15">
      <c r="A81" s="8">
        <f>'RETROSPECTIVE Data collection'!A81</f>
        <v>80</v>
      </c>
      <c r="B81" s="2">
        <v>1</v>
      </c>
      <c r="C81" s="2">
        <v>6</v>
      </c>
      <c r="D81" s="2">
        <v>4</v>
      </c>
      <c r="E81" s="2">
        <v>3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  <c r="L81" s="2">
        <v>1</v>
      </c>
      <c r="M81" s="2">
        <v>1</v>
      </c>
      <c r="N81" s="2">
        <v>0</v>
      </c>
      <c r="O81" s="2">
        <v>3</v>
      </c>
      <c r="P81" s="2">
        <v>3</v>
      </c>
      <c r="Q81" s="2">
        <v>5</v>
      </c>
      <c r="R81" s="2">
        <v>2</v>
      </c>
      <c r="S81" s="2">
        <v>2</v>
      </c>
      <c r="U81" s="2">
        <v>1</v>
      </c>
      <c r="V81" s="2">
        <v>6</v>
      </c>
      <c r="W81" s="2">
        <v>5</v>
      </c>
      <c r="X81" s="2">
        <v>3</v>
      </c>
      <c r="Y81" s="2">
        <v>3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4</v>
      </c>
      <c r="AF81" s="2">
        <v>5</v>
      </c>
      <c r="AG81" s="2">
        <v>1</v>
      </c>
      <c r="AH81" s="2">
        <v>4</v>
      </c>
      <c r="AI81" s="2">
        <v>5</v>
      </c>
      <c r="AJ81" s="2">
        <v>5</v>
      </c>
      <c r="AK81" s="2">
        <v>3</v>
      </c>
      <c r="AL81" s="2">
        <v>2</v>
      </c>
      <c r="AN81" s="6">
        <f t="shared" si="19"/>
        <v>0</v>
      </c>
      <c r="AO81" s="6">
        <f t="shared" si="20"/>
        <v>0</v>
      </c>
      <c r="AP81" s="6">
        <f t="shared" si="21"/>
        <v>1</v>
      </c>
      <c r="AQ81" s="6">
        <f t="shared" si="22"/>
        <v>0</v>
      </c>
      <c r="AR81" s="6">
        <f t="shared" si="23"/>
        <v>2</v>
      </c>
      <c r="AS81" s="6">
        <f t="shared" si="24"/>
        <v>1</v>
      </c>
      <c r="AT81" s="6">
        <f t="shared" si="25"/>
        <v>1</v>
      </c>
      <c r="AU81" s="6">
        <f t="shared" si="26"/>
        <v>1</v>
      </c>
      <c r="AV81" s="6">
        <f t="shared" si="27"/>
        <v>1</v>
      </c>
      <c r="AW81" s="6">
        <f t="shared" si="28"/>
        <v>2</v>
      </c>
      <c r="AX81" s="6">
        <f t="shared" si="29"/>
        <v>3</v>
      </c>
      <c r="AY81" s="6">
        <f t="shared" si="30"/>
        <v>4</v>
      </c>
      <c r="AZ81" s="6">
        <f t="shared" si="31"/>
        <v>1</v>
      </c>
      <c r="BA81" s="6">
        <f t="shared" si="32"/>
        <v>1</v>
      </c>
      <c r="BB81" s="6">
        <f t="shared" si="33"/>
        <v>2</v>
      </c>
      <c r="BC81" s="6">
        <f t="shared" si="34"/>
        <v>0</v>
      </c>
      <c r="BD81" s="6">
        <f t="shared" si="35"/>
        <v>1</v>
      </c>
      <c r="BE81" s="6">
        <f t="shared" si="36"/>
        <v>0</v>
      </c>
    </row>
    <row r="82" spans="1:57" x14ac:dyDescent="0.15">
      <c r="A82" s="8">
        <f>'RETROSPECTIVE Data collection'!A82</f>
        <v>81</v>
      </c>
      <c r="B82" s="2">
        <v>6</v>
      </c>
      <c r="C82" s="2">
        <v>6</v>
      </c>
      <c r="D82" s="2">
        <v>7</v>
      </c>
      <c r="E82" s="2">
        <v>5</v>
      </c>
      <c r="F82" s="2">
        <v>3</v>
      </c>
      <c r="G82" s="2">
        <v>5</v>
      </c>
      <c r="H82" s="2">
        <v>2</v>
      </c>
      <c r="I82" s="2">
        <v>3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>
        <v>5</v>
      </c>
      <c r="P82" s="2">
        <v>7</v>
      </c>
      <c r="Q82" s="2">
        <v>4</v>
      </c>
      <c r="R82" s="2">
        <v>4</v>
      </c>
      <c r="S82" s="2">
        <v>4</v>
      </c>
      <c r="U82" s="2">
        <v>6</v>
      </c>
      <c r="V82" s="2">
        <v>6</v>
      </c>
      <c r="W82" s="2">
        <v>7</v>
      </c>
      <c r="X82" s="2">
        <v>5</v>
      </c>
      <c r="Y82" s="2">
        <v>3</v>
      </c>
      <c r="Z82" s="2">
        <v>5</v>
      </c>
      <c r="AA82" s="2">
        <v>2</v>
      </c>
      <c r="AB82" s="2">
        <v>3</v>
      </c>
      <c r="AC82" s="2">
        <v>4</v>
      </c>
      <c r="AD82" s="2">
        <v>2</v>
      </c>
      <c r="AE82" s="2">
        <v>4</v>
      </c>
      <c r="AF82" s="2">
        <v>5</v>
      </c>
      <c r="AG82" s="2">
        <v>4</v>
      </c>
      <c r="AH82" s="2">
        <v>5</v>
      </c>
      <c r="AI82" s="2">
        <v>7</v>
      </c>
      <c r="AJ82" s="2">
        <v>6</v>
      </c>
      <c r="AK82" s="2">
        <v>4</v>
      </c>
      <c r="AL82" s="2">
        <v>4</v>
      </c>
      <c r="AN82" s="6">
        <f t="shared" si="19"/>
        <v>0</v>
      </c>
      <c r="AO82" s="6">
        <f t="shared" si="20"/>
        <v>0</v>
      </c>
      <c r="AP82" s="6">
        <f t="shared" si="21"/>
        <v>0</v>
      </c>
      <c r="AQ82" s="6">
        <f t="shared" si="22"/>
        <v>0</v>
      </c>
      <c r="AR82" s="6">
        <f t="shared" si="23"/>
        <v>0</v>
      </c>
      <c r="AS82" s="6">
        <f t="shared" si="24"/>
        <v>0</v>
      </c>
      <c r="AT82" s="6">
        <f t="shared" si="25"/>
        <v>0</v>
      </c>
      <c r="AU82" s="6">
        <f t="shared" si="26"/>
        <v>0</v>
      </c>
      <c r="AV82" s="6">
        <f t="shared" si="27"/>
        <v>1</v>
      </c>
      <c r="AW82" s="6">
        <f t="shared" si="28"/>
        <v>0</v>
      </c>
      <c r="AX82" s="6">
        <f t="shared" si="29"/>
        <v>2</v>
      </c>
      <c r="AY82" s="6">
        <f t="shared" si="30"/>
        <v>3</v>
      </c>
      <c r="AZ82" s="6">
        <f t="shared" si="31"/>
        <v>2</v>
      </c>
      <c r="BA82" s="6">
        <f t="shared" si="32"/>
        <v>0</v>
      </c>
      <c r="BB82" s="6">
        <f t="shared" si="33"/>
        <v>0</v>
      </c>
      <c r="BC82" s="6">
        <f t="shared" si="34"/>
        <v>2</v>
      </c>
      <c r="BD82" s="6">
        <f t="shared" si="35"/>
        <v>0</v>
      </c>
      <c r="BE82" s="6">
        <f t="shared" si="36"/>
        <v>0</v>
      </c>
    </row>
    <row r="83" spans="1:57" x14ac:dyDescent="0.15">
      <c r="A83" s="8">
        <f>'RETROSPECTIVE Data collection'!A83</f>
        <v>82</v>
      </c>
      <c r="B83" s="2">
        <v>1</v>
      </c>
      <c r="C83" s="2">
        <v>1</v>
      </c>
      <c r="D83" s="2">
        <v>7</v>
      </c>
      <c r="E83" s="2">
        <v>7</v>
      </c>
      <c r="F83" s="2">
        <v>3</v>
      </c>
      <c r="G83" s="2">
        <v>5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7</v>
      </c>
      <c r="P83" s="2">
        <v>7</v>
      </c>
      <c r="Q83" s="2">
        <v>6</v>
      </c>
      <c r="R83" s="2">
        <v>7</v>
      </c>
      <c r="S83" s="2">
        <v>7</v>
      </c>
      <c r="U83" s="2">
        <v>1</v>
      </c>
      <c r="V83" s="2">
        <v>6</v>
      </c>
      <c r="W83" s="2">
        <v>7</v>
      </c>
      <c r="X83" s="2">
        <v>7</v>
      </c>
      <c r="Y83" s="2">
        <v>6</v>
      </c>
      <c r="Z83" s="2">
        <v>7</v>
      </c>
      <c r="AA83" s="2">
        <v>6</v>
      </c>
      <c r="AB83" s="2">
        <v>6</v>
      </c>
      <c r="AC83" s="2">
        <v>6</v>
      </c>
      <c r="AD83" s="2">
        <v>6</v>
      </c>
      <c r="AE83" s="2">
        <v>6</v>
      </c>
      <c r="AF83" s="2">
        <v>6</v>
      </c>
      <c r="AG83" s="2">
        <v>5</v>
      </c>
      <c r="AH83" s="2">
        <v>7</v>
      </c>
      <c r="AI83" s="2">
        <v>7</v>
      </c>
      <c r="AJ83" s="2">
        <v>7</v>
      </c>
      <c r="AK83" s="2">
        <v>7</v>
      </c>
      <c r="AL83" s="2">
        <v>7</v>
      </c>
      <c r="AN83" s="6">
        <f t="shared" si="19"/>
        <v>0</v>
      </c>
      <c r="AO83" s="6">
        <f t="shared" si="20"/>
        <v>5</v>
      </c>
      <c r="AP83" s="6">
        <f t="shared" si="21"/>
        <v>0</v>
      </c>
      <c r="AQ83" s="6">
        <f t="shared" si="22"/>
        <v>0</v>
      </c>
      <c r="AR83" s="6">
        <f t="shared" si="23"/>
        <v>3</v>
      </c>
      <c r="AS83" s="6">
        <f t="shared" si="24"/>
        <v>2</v>
      </c>
      <c r="AT83" s="6">
        <f t="shared" si="25"/>
        <v>5</v>
      </c>
      <c r="AU83" s="6">
        <f t="shared" si="26"/>
        <v>5</v>
      </c>
      <c r="AV83" s="6">
        <f t="shared" si="27"/>
        <v>5</v>
      </c>
      <c r="AW83" s="6">
        <f t="shared" si="28"/>
        <v>5</v>
      </c>
      <c r="AX83" s="6">
        <f t="shared" si="29"/>
        <v>5</v>
      </c>
      <c r="AY83" s="6">
        <f t="shared" si="30"/>
        <v>5</v>
      </c>
      <c r="AZ83" s="6">
        <f t="shared" si="31"/>
        <v>4</v>
      </c>
      <c r="BA83" s="6">
        <f t="shared" si="32"/>
        <v>0</v>
      </c>
      <c r="BB83" s="6">
        <f t="shared" si="33"/>
        <v>0</v>
      </c>
      <c r="BC83" s="6">
        <f t="shared" si="34"/>
        <v>1</v>
      </c>
      <c r="BD83" s="6">
        <f t="shared" si="35"/>
        <v>0</v>
      </c>
      <c r="BE83" s="6">
        <f t="shared" si="36"/>
        <v>0</v>
      </c>
    </row>
    <row r="84" spans="1:57" x14ac:dyDescent="0.15">
      <c r="A84" s="8">
        <f>'RETROSPECTIVE Data collection'!A84</f>
        <v>83</v>
      </c>
      <c r="B84" s="2">
        <v>1</v>
      </c>
      <c r="C84" s="2">
        <v>1</v>
      </c>
      <c r="D84" s="2">
        <v>5</v>
      </c>
      <c r="E84" s="2">
        <v>4</v>
      </c>
      <c r="F84" s="2">
        <v>3</v>
      </c>
      <c r="G84" s="2">
        <v>4</v>
      </c>
      <c r="H84" s="2">
        <v>2</v>
      </c>
      <c r="I84" s="2">
        <v>0</v>
      </c>
      <c r="J84" s="2">
        <v>0</v>
      </c>
      <c r="K84" s="2">
        <v>2</v>
      </c>
      <c r="L84" s="2">
        <v>4</v>
      </c>
      <c r="M84" s="2">
        <v>4</v>
      </c>
      <c r="N84" s="2">
        <v>4</v>
      </c>
      <c r="O84" s="2">
        <v>7</v>
      </c>
      <c r="P84" s="2">
        <v>7</v>
      </c>
      <c r="Q84" s="2">
        <v>5</v>
      </c>
      <c r="R84" s="2">
        <v>5</v>
      </c>
      <c r="S84" s="2">
        <v>5</v>
      </c>
      <c r="U84" s="2">
        <v>6</v>
      </c>
      <c r="V84" s="2">
        <v>6</v>
      </c>
      <c r="W84" s="2">
        <v>7</v>
      </c>
      <c r="X84" s="2">
        <v>7</v>
      </c>
      <c r="Y84" s="2">
        <v>5</v>
      </c>
      <c r="Z84" s="2">
        <v>7</v>
      </c>
      <c r="AA84" s="2">
        <v>6</v>
      </c>
      <c r="AB84" s="2">
        <v>5</v>
      </c>
      <c r="AC84" s="2">
        <v>6</v>
      </c>
      <c r="AD84" s="2">
        <v>5</v>
      </c>
      <c r="AE84" s="2">
        <v>6</v>
      </c>
      <c r="AF84" s="2">
        <v>6</v>
      </c>
      <c r="AG84" s="2">
        <v>5</v>
      </c>
      <c r="AH84" s="2">
        <v>7</v>
      </c>
      <c r="AI84" s="2">
        <v>7</v>
      </c>
      <c r="AJ84" s="2">
        <v>6</v>
      </c>
      <c r="AK84" s="2">
        <v>5</v>
      </c>
      <c r="AL84" s="2">
        <v>6</v>
      </c>
      <c r="AN84" s="6">
        <f t="shared" si="19"/>
        <v>5</v>
      </c>
      <c r="AO84" s="6">
        <f t="shared" si="20"/>
        <v>5</v>
      </c>
      <c r="AP84" s="6">
        <f t="shared" si="21"/>
        <v>2</v>
      </c>
      <c r="AQ84" s="6">
        <f t="shared" si="22"/>
        <v>3</v>
      </c>
      <c r="AR84" s="6">
        <f t="shared" si="23"/>
        <v>2</v>
      </c>
      <c r="AS84" s="6">
        <f t="shared" si="24"/>
        <v>3</v>
      </c>
      <c r="AT84" s="6">
        <f t="shared" si="25"/>
        <v>4</v>
      </c>
      <c r="AU84" s="6">
        <f t="shared" si="26"/>
        <v>5</v>
      </c>
      <c r="AV84" s="6">
        <f t="shared" si="27"/>
        <v>6</v>
      </c>
      <c r="AW84" s="6">
        <f t="shared" si="28"/>
        <v>3</v>
      </c>
      <c r="AX84" s="6">
        <f t="shared" si="29"/>
        <v>2</v>
      </c>
      <c r="AY84" s="6">
        <f t="shared" si="30"/>
        <v>2</v>
      </c>
      <c r="AZ84" s="6">
        <f t="shared" si="31"/>
        <v>1</v>
      </c>
      <c r="BA84" s="6">
        <f t="shared" si="32"/>
        <v>0</v>
      </c>
      <c r="BB84" s="6">
        <f t="shared" si="33"/>
        <v>0</v>
      </c>
      <c r="BC84" s="6">
        <f t="shared" si="34"/>
        <v>1</v>
      </c>
      <c r="BD84" s="6">
        <f t="shared" si="35"/>
        <v>0</v>
      </c>
      <c r="BE84" s="6">
        <f t="shared" si="36"/>
        <v>1</v>
      </c>
    </row>
    <row r="85" spans="1:57" x14ac:dyDescent="0.15">
      <c r="A85" s="8">
        <f>'RETROSPECTIVE Data collection'!A85</f>
        <v>84</v>
      </c>
      <c r="B85" s="2">
        <v>1</v>
      </c>
      <c r="C85" s="2">
        <v>1</v>
      </c>
      <c r="D85" s="2">
        <v>5</v>
      </c>
      <c r="E85" s="2">
        <v>3</v>
      </c>
      <c r="F85" s="2">
        <v>3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>
        <v>5</v>
      </c>
      <c r="P85" s="2">
        <v>5</v>
      </c>
      <c r="Q85" s="2">
        <v>6</v>
      </c>
      <c r="R85" s="2">
        <v>4</v>
      </c>
      <c r="S85" s="2">
        <v>4</v>
      </c>
      <c r="U85" s="2">
        <v>1</v>
      </c>
      <c r="V85" s="2">
        <v>1</v>
      </c>
      <c r="W85" s="2">
        <v>5</v>
      </c>
      <c r="X85" s="2">
        <v>5</v>
      </c>
      <c r="Y85" s="2">
        <v>3</v>
      </c>
      <c r="Z85" s="2">
        <v>2</v>
      </c>
      <c r="AA85" s="2">
        <v>1</v>
      </c>
      <c r="AB85" s="2">
        <v>1</v>
      </c>
      <c r="AC85" s="2">
        <v>1</v>
      </c>
      <c r="AD85" s="2">
        <v>1</v>
      </c>
      <c r="AE85" s="2">
        <v>2</v>
      </c>
      <c r="AF85" s="2">
        <v>2</v>
      </c>
      <c r="AG85" s="2">
        <v>1</v>
      </c>
      <c r="AH85" s="2">
        <v>7</v>
      </c>
      <c r="AI85" s="2">
        <v>6</v>
      </c>
      <c r="AJ85" s="2">
        <v>6</v>
      </c>
      <c r="AK85" s="2">
        <v>6</v>
      </c>
      <c r="AL85" s="2">
        <v>6</v>
      </c>
      <c r="AN85" s="6">
        <f t="shared" si="19"/>
        <v>0</v>
      </c>
      <c r="AO85" s="6">
        <f t="shared" si="20"/>
        <v>0</v>
      </c>
      <c r="AP85" s="6">
        <f t="shared" si="21"/>
        <v>0</v>
      </c>
      <c r="AQ85" s="6">
        <f t="shared" si="22"/>
        <v>2</v>
      </c>
      <c r="AR85" s="6">
        <f t="shared" si="23"/>
        <v>0</v>
      </c>
      <c r="AS85" s="6">
        <f t="shared" si="24"/>
        <v>1</v>
      </c>
      <c r="AT85" s="6">
        <f t="shared" si="25"/>
        <v>0</v>
      </c>
      <c r="AU85" s="6">
        <f t="shared" si="26"/>
        <v>0</v>
      </c>
      <c r="AV85" s="6">
        <f t="shared" si="27"/>
        <v>0</v>
      </c>
      <c r="AW85" s="6">
        <f t="shared" si="28"/>
        <v>0</v>
      </c>
      <c r="AX85" s="6">
        <f t="shared" si="29"/>
        <v>1</v>
      </c>
      <c r="AY85" s="6">
        <f t="shared" si="30"/>
        <v>1</v>
      </c>
      <c r="AZ85" s="6">
        <f t="shared" si="31"/>
        <v>1</v>
      </c>
      <c r="BA85" s="6">
        <f t="shared" si="32"/>
        <v>2</v>
      </c>
      <c r="BB85" s="6">
        <f t="shared" si="33"/>
        <v>1</v>
      </c>
      <c r="BC85" s="6">
        <f t="shared" si="34"/>
        <v>0</v>
      </c>
      <c r="BD85" s="6">
        <f t="shared" si="35"/>
        <v>2</v>
      </c>
      <c r="BE85" s="6">
        <f t="shared" si="36"/>
        <v>2</v>
      </c>
    </row>
    <row r="86" spans="1:57" x14ac:dyDescent="0.15">
      <c r="A86" s="8">
        <f>'RETROSPECTIVE Data collection'!A86</f>
        <v>85</v>
      </c>
      <c r="B86" s="2">
        <v>3</v>
      </c>
      <c r="C86" s="2">
        <v>6</v>
      </c>
      <c r="D86" s="2">
        <v>5</v>
      </c>
      <c r="E86" s="2">
        <v>3</v>
      </c>
      <c r="F86" s="2">
        <v>1</v>
      </c>
      <c r="G86" s="2">
        <v>2</v>
      </c>
      <c r="H86" s="2">
        <v>1</v>
      </c>
      <c r="I86" s="2">
        <v>1</v>
      </c>
      <c r="J86" s="2">
        <v>4</v>
      </c>
      <c r="K86" s="2">
        <v>4</v>
      </c>
      <c r="L86" s="2">
        <v>2</v>
      </c>
      <c r="M86" s="2">
        <v>1</v>
      </c>
      <c r="N86" s="2">
        <v>1</v>
      </c>
      <c r="O86" s="2">
        <v>6</v>
      </c>
      <c r="P86" s="2">
        <v>7</v>
      </c>
      <c r="Q86" s="2">
        <v>5</v>
      </c>
      <c r="R86" s="2">
        <v>6</v>
      </c>
      <c r="S86" s="2">
        <v>6</v>
      </c>
      <c r="U86" s="2">
        <v>7</v>
      </c>
      <c r="V86" s="2">
        <v>6</v>
      </c>
      <c r="W86" s="2">
        <v>5</v>
      </c>
      <c r="X86" s="2">
        <v>6</v>
      </c>
      <c r="Y86" s="2">
        <v>2</v>
      </c>
      <c r="Z86" s="2">
        <v>1</v>
      </c>
      <c r="AA86" s="2">
        <v>1</v>
      </c>
      <c r="AB86" s="2">
        <v>5</v>
      </c>
      <c r="AC86" s="2">
        <v>5</v>
      </c>
      <c r="AD86" s="2">
        <v>5</v>
      </c>
      <c r="AE86" s="2">
        <v>6</v>
      </c>
      <c r="AF86" s="2">
        <v>5</v>
      </c>
      <c r="AG86" s="2">
        <v>1</v>
      </c>
      <c r="AH86" s="2">
        <v>6</v>
      </c>
      <c r="AI86" s="2">
        <v>7</v>
      </c>
      <c r="AJ86" s="2">
        <v>6</v>
      </c>
      <c r="AK86" s="2">
        <v>6</v>
      </c>
      <c r="AL86" s="2">
        <v>6</v>
      </c>
      <c r="AN86" s="6">
        <f t="shared" si="19"/>
        <v>4</v>
      </c>
      <c r="AO86" s="6">
        <f t="shared" si="20"/>
        <v>0</v>
      </c>
      <c r="AP86" s="6">
        <f t="shared" si="21"/>
        <v>0</v>
      </c>
      <c r="AQ86" s="6">
        <f t="shared" si="22"/>
        <v>3</v>
      </c>
      <c r="AR86" s="6">
        <f t="shared" si="23"/>
        <v>1</v>
      </c>
      <c r="AS86" s="6">
        <f t="shared" si="24"/>
        <v>-1</v>
      </c>
      <c r="AT86" s="6">
        <f t="shared" si="25"/>
        <v>0</v>
      </c>
      <c r="AU86" s="6">
        <f t="shared" si="26"/>
        <v>4</v>
      </c>
      <c r="AV86" s="6">
        <f t="shared" si="27"/>
        <v>1</v>
      </c>
      <c r="AW86" s="6">
        <f t="shared" si="28"/>
        <v>1</v>
      </c>
      <c r="AX86" s="6">
        <f t="shared" si="29"/>
        <v>4</v>
      </c>
      <c r="AY86" s="6">
        <f t="shared" si="30"/>
        <v>4</v>
      </c>
      <c r="AZ86" s="6">
        <f t="shared" si="31"/>
        <v>0</v>
      </c>
      <c r="BA86" s="6">
        <f t="shared" si="32"/>
        <v>0</v>
      </c>
      <c r="BB86" s="6">
        <f t="shared" si="33"/>
        <v>0</v>
      </c>
      <c r="BC86" s="6">
        <f t="shared" si="34"/>
        <v>1</v>
      </c>
      <c r="BD86" s="6">
        <f t="shared" si="35"/>
        <v>0</v>
      </c>
      <c r="BE86" s="6">
        <f t="shared" si="36"/>
        <v>0</v>
      </c>
    </row>
    <row r="87" spans="1:57" x14ac:dyDescent="0.15">
      <c r="A87" s="8">
        <f>'RETROSPECTIVE Data collection'!A87</f>
        <v>86</v>
      </c>
      <c r="B87" s="2">
        <v>1</v>
      </c>
      <c r="C87" s="2">
        <v>1</v>
      </c>
      <c r="D87" s="2">
        <v>5</v>
      </c>
      <c r="E87" s="2">
        <v>5</v>
      </c>
      <c r="F87" s="2">
        <v>4</v>
      </c>
      <c r="G87" s="2">
        <v>4</v>
      </c>
      <c r="H87" s="2">
        <v>1</v>
      </c>
      <c r="I87" s="2">
        <v>2</v>
      </c>
      <c r="J87" s="2">
        <v>2</v>
      </c>
      <c r="K87" s="2">
        <v>2</v>
      </c>
      <c r="L87" s="2">
        <v>3</v>
      </c>
      <c r="M87" s="2">
        <v>1</v>
      </c>
      <c r="N87" s="2">
        <v>1</v>
      </c>
      <c r="O87" s="2">
        <v>4</v>
      </c>
      <c r="P87" s="2">
        <v>6</v>
      </c>
      <c r="Q87" s="2">
        <v>5</v>
      </c>
      <c r="R87" s="2">
        <v>3</v>
      </c>
      <c r="S87" s="2">
        <v>2</v>
      </c>
      <c r="U87" s="2">
        <v>1</v>
      </c>
      <c r="V87" s="2">
        <v>6</v>
      </c>
      <c r="W87" s="2">
        <v>6</v>
      </c>
      <c r="X87" s="2">
        <v>5</v>
      </c>
      <c r="Y87" s="2">
        <v>5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2</v>
      </c>
      <c r="AH87" s="2">
        <v>4</v>
      </c>
      <c r="AI87" s="2">
        <v>6</v>
      </c>
      <c r="AJ87" s="2">
        <v>6</v>
      </c>
      <c r="AK87" s="2">
        <v>3</v>
      </c>
      <c r="AL87" s="2">
        <v>2</v>
      </c>
      <c r="AN87" s="6">
        <f t="shared" si="19"/>
        <v>0</v>
      </c>
      <c r="AO87" s="6">
        <f t="shared" si="20"/>
        <v>5</v>
      </c>
      <c r="AP87" s="6">
        <f t="shared" si="21"/>
        <v>1</v>
      </c>
      <c r="AQ87" s="6">
        <f t="shared" si="22"/>
        <v>0</v>
      </c>
      <c r="AR87" s="6">
        <f t="shared" si="23"/>
        <v>1</v>
      </c>
      <c r="AS87" s="6">
        <f t="shared" si="24"/>
        <v>1</v>
      </c>
      <c r="AT87" s="6">
        <f t="shared" si="25"/>
        <v>4</v>
      </c>
      <c r="AU87" s="6">
        <f t="shared" si="26"/>
        <v>3</v>
      </c>
      <c r="AV87" s="6">
        <f t="shared" si="27"/>
        <v>3</v>
      </c>
      <c r="AW87" s="6">
        <f t="shared" si="28"/>
        <v>3</v>
      </c>
      <c r="AX87" s="6">
        <f t="shared" si="29"/>
        <v>1</v>
      </c>
      <c r="AY87" s="6">
        <f t="shared" si="30"/>
        <v>4</v>
      </c>
      <c r="AZ87" s="6">
        <f t="shared" si="31"/>
        <v>1</v>
      </c>
      <c r="BA87" s="6">
        <f t="shared" si="32"/>
        <v>0</v>
      </c>
      <c r="BB87" s="6">
        <f t="shared" si="33"/>
        <v>0</v>
      </c>
      <c r="BC87" s="6">
        <f t="shared" si="34"/>
        <v>1</v>
      </c>
      <c r="BD87" s="6">
        <f t="shared" si="35"/>
        <v>0</v>
      </c>
      <c r="BE87" s="6">
        <f t="shared" si="36"/>
        <v>0</v>
      </c>
    </row>
    <row r="88" spans="1:57" x14ac:dyDescent="0.15">
      <c r="A88" s="8">
        <f>'RETROSPECTIVE Data collection'!A88</f>
        <v>87</v>
      </c>
      <c r="B88" s="2">
        <v>1</v>
      </c>
      <c r="C88" s="2">
        <v>5</v>
      </c>
      <c r="D88" s="2">
        <v>5</v>
      </c>
      <c r="E88" s="2">
        <v>4</v>
      </c>
      <c r="F88" s="2">
        <v>3</v>
      </c>
      <c r="G88" s="2">
        <v>5</v>
      </c>
      <c r="H88" s="2">
        <v>2</v>
      </c>
      <c r="I88" s="2">
        <v>3</v>
      </c>
      <c r="J88" s="2">
        <v>4</v>
      </c>
      <c r="K88" s="2">
        <v>4</v>
      </c>
      <c r="L88" s="2">
        <v>3</v>
      </c>
      <c r="M88" s="2">
        <v>2</v>
      </c>
      <c r="N88" s="2">
        <v>0</v>
      </c>
      <c r="O88" s="2">
        <v>6</v>
      </c>
      <c r="P88" s="2">
        <v>6</v>
      </c>
      <c r="Q88" s="2">
        <v>6</v>
      </c>
      <c r="R88" s="2">
        <v>4</v>
      </c>
      <c r="S88" s="2">
        <v>4</v>
      </c>
      <c r="U88" s="2">
        <v>5</v>
      </c>
      <c r="V88" s="2">
        <v>6</v>
      </c>
      <c r="W88" s="2">
        <v>7</v>
      </c>
      <c r="X88" s="2">
        <v>5</v>
      </c>
      <c r="Y88" s="2">
        <v>5</v>
      </c>
      <c r="Z88" s="2">
        <v>5</v>
      </c>
      <c r="AA88" s="2">
        <v>6</v>
      </c>
      <c r="AB88" s="2">
        <v>6</v>
      </c>
      <c r="AC88" s="2">
        <v>6</v>
      </c>
      <c r="AD88" s="2">
        <v>6</v>
      </c>
      <c r="AE88" s="2">
        <v>5</v>
      </c>
      <c r="AF88" s="2">
        <v>5</v>
      </c>
      <c r="AG88" s="2">
        <v>7</v>
      </c>
      <c r="AH88" s="2">
        <v>7</v>
      </c>
      <c r="AI88" s="2">
        <v>7</v>
      </c>
      <c r="AJ88" s="2">
        <v>7</v>
      </c>
      <c r="AK88" s="2">
        <v>6</v>
      </c>
      <c r="AL88" s="2">
        <v>6</v>
      </c>
      <c r="AN88" s="6">
        <f t="shared" si="19"/>
        <v>4</v>
      </c>
      <c r="AO88" s="6">
        <f t="shared" si="20"/>
        <v>1</v>
      </c>
      <c r="AP88" s="6">
        <f t="shared" si="21"/>
        <v>2</v>
      </c>
      <c r="AQ88" s="6">
        <f t="shared" si="22"/>
        <v>1</v>
      </c>
      <c r="AR88" s="6">
        <f t="shared" si="23"/>
        <v>2</v>
      </c>
      <c r="AS88" s="6">
        <f t="shared" si="24"/>
        <v>0</v>
      </c>
      <c r="AT88" s="6">
        <f t="shared" si="25"/>
        <v>4</v>
      </c>
      <c r="AU88" s="6">
        <f t="shared" si="26"/>
        <v>3</v>
      </c>
      <c r="AV88" s="6">
        <f t="shared" si="27"/>
        <v>2</v>
      </c>
      <c r="AW88" s="6">
        <f t="shared" si="28"/>
        <v>2</v>
      </c>
      <c r="AX88" s="6">
        <f t="shared" si="29"/>
        <v>2</v>
      </c>
      <c r="AY88" s="6">
        <f t="shared" si="30"/>
        <v>3</v>
      </c>
      <c r="AZ88" s="6">
        <f t="shared" si="31"/>
        <v>7</v>
      </c>
      <c r="BA88" s="6">
        <f t="shared" si="32"/>
        <v>1</v>
      </c>
      <c r="BB88" s="6">
        <f t="shared" si="33"/>
        <v>1</v>
      </c>
      <c r="BC88" s="6">
        <f t="shared" si="34"/>
        <v>1</v>
      </c>
      <c r="BD88" s="6">
        <f t="shared" si="35"/>
        <v>2</v>
      </c>
      <c r="BE88" s="6">
        <f t="shared" si="36"/>
        <v>2</v>
      </c>
    </row>
    <row r="89" spans="1:57" x14ac:dyDescent="0.15">
      <c r="A89" s="8">
        <f>'RETROSPECTIVE Data collection'!A89</f>
        <v>88</v>
      </c>
      <c r="B89" s="2">
        <v>1</v>
      </c>
      <c r="C89" s="2">
        <v>1</v>
      </c>
      <c r="D89" s="2">
        <v>6</v>
      </c>
      <c r="E89" s="2">
        <v>6</v>
      </c>
      <c r="F89" s="2">
        <v>5</v>
      </c>
      <c r="G89" s="2">
        <v>5</v>
      </c>
      <c r="H89" s="2">
        <v>5</v>
      </c>
      <c r="I89" s="2">
        <v>5</v>
      </c>
      <c r="J89" s="2">
        <v>5</v>
      </c>
      <c r="K89" s="2">
        <v>5</v>
      </c>
      <c r="L89" s="2">
        <v>6</v>
      </c>
      <c r="M89" s="2">
        <v>5</v>
      </c>
      <c r="N89" s="2">
        <v>4</v>
      </c>
      <c r="O89" s="2">
        <v>7</v>
      </c>
      <c r="P89" s="2">
        <v>7</v>
      </c>
      <c r="Q89" s="2">
        <v>6</v>
      </c>
      <c r="R89" s="2">
        <v>6</v>
      </c>
      <c r="S89" s="2">
        <v>6</v>
      </c>
      <c r="U89" s="2">
        <v>6</v>
      </c>
      <c r="V89" s="2">
        <v>7</v>
      </c>
      <c r="W89" s="2">
        <v>7</v>
      </c>
      <c r="X89" s="2">
        <v>7</v>
      </c>
      <c r="Y89" s="2">
        <v>6</v>
      </c>
      <c r="Z89" s="2">
        <v>7</v>
      </c>
      <c r="AA89" s="2">
        <v>7</v>
      </c>
      <c r="AB89" s="2">
        <v>6</v>
      </c>
      <c r="AC89" s="2">
        <v>6</v>
      </c>
      <c r="AD89" s="2">
        <v>6</v>
      </c>
      <c r="AE89" s="2">
        <v>6</v>
      </c>
      <c r="AF89" s="2">
        <v>5</v>
      </c>
      <c r="AG89" s="2">
        <v>4</v>
      </c>
      <c r="AH89" s="2">
        <v>7</v>
      </c>
      <c r="AI89" s="2">
        <v>7</v>
      </c>
      <c r="AJ89" s="2">
        <v>6</v>
      </c>
      <c r="AK89" s="2">
        <v>6</v>
      </c>
      <c r="AL89" s="2">
        <v>6</v>
      </c>
      <c r="AN89" s="6">
        <f t="shared" si="19"/>
        <v>5</v>
      </c>
      <c r="AO89" s="6">
        <f t="shared" si="20"/>
        <v>6</v>
      </c>
      <c r="AP89" s="6">
        <f t="shared" si="21"/>
        <v>1</v>
      </c>
      <c r="AQ89" s="6">
        <f t="shared" si="22"/>
        <v>1</v>
      </c>
      <c r="AR89" s="6">
        <f t="shared" si="23"/>
        <v>1</v>
      </c>
      <c r="AS89" s="6">
        <f t="shared" si="24"/>
        <v>2</v>
      </c>
      <c r="AT89" s="6">
        <f t="shared" si="25"/>
        <v>2</v>
      </c>
      <c r="AU89" s="6">
        <f t="shared" si="26"/>
        <v>1</v>
      </c>
      <c r="AV89" s="6">
        <f t="shared" si="27"/>
        <v>1</v>
      </c>
      <c r="AW89" s="6">
        <f t="shared" si="28"/>
        <v>1</v>
      </c>
      <c r="AX89" s="6">
        <f t="shared" si="29"/>
        <v>0</v>
      </c>
      <c r="AY89" s="6">
        <f t="shared" si="30"/>
        <v>0</v>
      </c>
      <c r="AZ89" s="6">
        <f t="shared" si="31"/>
        <v>0</v>
      </c>
      <c r="BA89" s="6">
        <f t="shared" si="32"/>
        <v>0</v>
      </c>
      <c r="BB89" s="6">
        <f t="shared" si="33"/>
        <v>0</v>
      </c>
      <c r="BC89" s="6">
        <f t="shared" si="34"/>
        <v>0</v>
      </c>
      <c r="BD89" s="6">
        <f t="shared" si="35"/>
        <v>0</v>
      </c>
      <c r="BE89" s="6">
        <f t="shared" si="36"/>
        <v>0</v>
      </c>
    </row>
    <row r="90" spans="1:57" x14ac:dyDescent="0.15">
      <c r="A90" s="8">
        <f>'RETROSPECTIVE Data collection'!A90</f>
        <v>89</v>
      </c>
      <c r="B90" s="2">
        <v>7</v>
      </c>
      <c r="C90" s="2">
        <v>6</v>
      </c>
      <c r="D90" s="2">
        <v>7</v>
      </c>
      <c r="E90" s="2">
        <v>4</v>
      </c>
      <c r="F90" s="2">
        <v>4</v>
      </c>
      <c r="G90" s="2">
        <v>5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2">
        <v>3</v>
      </c>
      <c r="O90" s="2">
        <v>6</v>
      </c>
      <c r="P90" s="2">
        <v>6</v>
      </c>
      <c r="Q90" s="2">
        <v>6</v>
      </c>
      <c r="R90" s="2">
        <v>4</v>
      </c>
      <c r="S90" s="2">
        <v>3</v>
      </c>
      <c r="U90" s="2">
        <v>7</v>
      </c>
      <c r="V90" s="2">
        <v>6</v>
      </c>
      <c r="W90" s="2">
        <v>7</v>
      </c>
      <c r="X90" s="2">
        <v>7</v>
      </c>
      <c r="Y90" s="2">
        <v>6</v>
      </c>
      <c r="Z90" s="2">
        <v>7</v>
      </c>
      <c r="AA90" s="2">
        <v>6</v>
      </c>
      <c r="AB90" s="2">
        <v>6</v>
      </c>
      <c r="AC90" s="2">
        <v>6</v>
      </c>
      <c r="AD90" s="2">
        <v>6</v>
      </c>
      <c r="AE90" s="2">
        <v>6</v>
      </c>
      <c r="AF90" s="2">
        <v>6</v>
      </c>
      <c r="AG90" s="2">
        <v>5</v>
      </c>
      <c r="AH90" s="2">
        <v>6</v>
      </c>
      <c r="AI90" s="2">
        <v>7</v>
      </c>
      <c r="AJ90" s="2">
        <v>6</v>
      </c>
      <c r="AK90" s="2">
        <v>4</v>
      </c>
      <c r="AL90" s="2">
        <v>4</v>
      </c>
      <c r="AN90" s="6">
        <f t="shared" si="19"/>
        <v>0</v>
      </c>
      <c r="AO90" s="6">
        <f t="shared" si="20"/>
        <v>0</v>
      </c>
      <c r="AP90" s="6">
        <f t="shared" si="21"/>
        <v>0</v>
      </c>
      <c r="AQ90" s="6">
        <f t="shared" si="22"/>
        <v>3</v>
      </c>
      <c r="AR90" s="6">
        <f t="shared" si="23"/>
        <v>2</v>
      </c>
      <c r="AS90" s="6">
        <f t="shared" si="24"/>
        <v>2</v>
      </c>
      <c r="AT90" s="6">
        <f t="shared" si="25"/>
        <v>2</v>
      </c>
      <c r="AU90" s="6">
        <f t="shared" si="26"/>
        <v>2</v>
      </c>
      <c r="AV90" s="6">
        <f t="shared" si="27"/>
        <v>2</v>
      </c>
      <c r="AW90" s="6">
        <f t="shared" si="28"/>
        <v>2</v>
      </c>
      <c r="AX90" s="6">
        <f t="shared" si="29"/>
        <v>2</v>
      </c>
      <c r="AY90" s="6">
        <f t="shared" si="30"/>
        <v>2</v>
      </c>
      <c r="AZ90" s="6">
        <f t="shared" si="31"/>
        <v>2</v>
      </c>
      <c r="BA90" s="6">
        <f t="shared" si="32"/>
        <v>0</v>
      </c>
      <c r="BB90" s="6">
        <f t="shared" si="33"/>
        <v>1</v>
      </c>
      <c r="BC90" s="6">
        <f t="shared" si="34"/>
        <v>0</v>
      </c>
      <c r="BD90" s="6">
        <f t="shared" si="35"/>
        <v>0</v>
      </c>
      <c r="BE90" s="6">
        <f t="shared" si="36"/>
        <v>1</v>
      </c>
    </row>
    <row r="91" spans="1:57" x14ac:dyDescent="0.15">
      <c r="A91" s="8">
        <f>'RETROSPECTIVE Data collection'!A91</f>
        <v>90</v>
      </c>
      <c r="B91" s="2">
        <v>1</v>
      </c>
      <c r="C91" s="2">
        <v>6</v>
      </c>
      <c r="D91" s="2">
        <v>5</v>
      </c>
      <c r="E91" s="2">
        <v>3</v>
      </c>
      <c r="F91" s="2">
        <v>4</v>
      </c>
      <c r="G91" s="2">
        <v>5</v>
      </c>
      <c r="H91" s="2">
        <v>2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7</v>
      </c>
      <c r="P91" s="2">
        <v>7</v>
      </c>
      <c r="Q91" s="2">
        <v>5</v>
      </c>
      <c r="R91" s="2">
        <v>6</v>
      </c>
      <c r="S91" s="2">
        <v>6</v>
      </c>
      <c r="U91" s="2">
        <v>7</v>
      </c>
      <c r="V91" s="2">
        <v>6</v>
      </c>
      <c r="W91" s="2">
        <v>7</v>
      </c>
      <c r="X91" s="2">
        <v>7</v>
      </c>
      <c r="Y91" s="2">
        <v>5</v>
      </c>
      <c r="Z91" s="2">
        <v>7</v>
      </c>
      <c r="AA91" s="2">
        <v>5</v>
      </c>
      <c r="AB91" s="2">
        <v>5</v>
      </c>
      <c r="AC91" s="2">
        <v>5</v>
      </c>
      <c r="AD91" s="2">
        <v>5</v>
      </c>
      <c r="AE91" s="2">
        <v>4</v>
      </c>
      <c r="AF91" s="2">
        <v>5</v>
      </c>
      <c r="AG91" s="2">
        <v>1</v>
      </c>
      <c r="AH91" s="2">
        <v>7</v>
      </c>
      <c r="AI91" s="2">
        <v>7</v>
      </c>
      <c r="AJ91" s="2">
        <v>7</v>
      </c>
      <c r="AK91" s="2">
        <v>6</v>
      </c>
      <c r="AL91" s="2">
        <v>6</v>
      </c>
      <c r="AN91" s="6">
        <f t="shared" si="19"/>
        <v>6</v>
      </c>
      <c r="AO91" s="6">
        <f t="shared" si="20"/>
        <v>0</v>
      </c>
      <c r="AP91" s="6">
        <f t="shared" si="21"/>
        <v>2</v>
      </c>
      <c r="AQ91" s="6">
        <f t="shared" si="22"/>
        <v>4</v>
      </c>
      <c r="AR91" s="6">
        <f t="shared" si="23"/>
        <v>1</v>
      </c>
      <c r="AS91" s="6">
        <f t="shared" si="24"/>
        <v>2</v>
      </c>
      <c r="AT91" s="6">
        <f t="shared" si="25"/>
        <v>3</v>
      </c>
      <c r="AU91" s="6">
        <f t="shared" si="26"/>
        <v>4</v>
      </c>
      <c r="AV91" s="6">
        <f t="shared" si="27"/>
        <v>4</v>
      </c>
      <c r="AW91" s="6">
        <f t="shared" si="28"/>
        <v>4</v>
      </c>
      <c r="AX91" s="6">
        <f t="shared" si="29"/>
        <v>3</v>
      </c>
      <c r="AY91" s="6">
        <f t="shared" si="30"/>
        <v>5</v>
      </c>
      <c r="AZ91" s="6">
        <f t="shared" si="31"/>
        <v>1</v>
      </c>
      <c r="BA91" s="6">
        <f t="shared" si="32"/>
        <v>0</v>
      </c>
      <c r="BB91" s="6">
        <f t="shared" si="33"/>
        <v>0</v>
      </c>
      <c r="BC91" s="6">
        <f t="shared" si="34"/>
        <v>2</v>
      </c>
      <c r="BD91" s="6">
        <f t="shared" si="35"/>
        <v>0</v>
      </c>
      <c r="BE91" s="6">
        <f t="shared" si="36"/>
        <v>0</v>
      </c>
    </row>
    <row r="92" spans="1:57" x14ac:dyDescent="0.15">
      <c r="A92" s="8">
        <f>'RETROSPECTIVE Data collection'!A92</f>
        <v>91</v>
      </c>
      <c r="B92" s="2">
        <v>7</v>
      </c>
      <c r="C92" s="2">
        <v>6</v>
      </c>
      <c r="D92" s="2">
        <v>7</v>
      </c>
      <c r="E92" s="2">
        <v>5</v>
      </c>
      <c r="F92" s="2">
        <v>4</v>
      </c>
      <c r="G92" s="2">
        <v>5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7</v>
      </c>
      <c r="P92" s="2">
        <v>7</v>
      </c>
      <c r="Q92" s="2">
        <v>7</v>
      </c>
      <c r="R92" s="2">
        <v>6</v>
      </c>
      <c r="S92" s="2">
        <v>4</v>
      </c>
      <c r="U92" s="2">
        <v>7</v>
      </c>
      <c r="V92" s="2">
        <v>6</v>
      </c>
      <c r="W92" s="2">
        <v>7</v>
      </c>
      <c r="X92" s="2">
        <v>5</v>
      </c>
      <c r="Y92" s="2">
        <v>4</v>
      </c>
      <c r="Z92" s="2">
        <v>5</v>
      </c>
      <c r="AA92" s="2">
        <v>5</v>
      </c>
      <c r="AB92" s="2">
        <v>5</v>
      </c>
      <c r="AC92" s="2">
        <v>4</v>
      </c>
      <c r="AD92" s="2">
        <v>2</v>
      </c>
      <c r="AE92" s="2">
        <v>4</v>
      </c>
      <c r="AF92" s="2">
        <v>5</v>
      </c>
      <c r="AG92" s="2">
        <v>3</v>
      </c>
      <c r="AH92" s="2">
        <v>6</v>
      </c>
      <c r="AI92" s="2">
        <v>6</v>
      </c>
      <c r="AJ92" s="2">
        <v>6</v>
      </c>
      <c r="AK92" s="2">
        <v>3</v>
      </c>
      <c r="AL92" s="2">
        <v>3</v>
      </c>
      <c r="AN92" s="6">
        <f t="shared" si="19"/>
        <v>0</v>
      </c>
      <c r="AO92" s="6">
        <f t="shared" si="20"/>
        <v>0</v>
      </c>
      <c r="AP92" s="6">
        <f t="shared" si="21"/>
        <v>0</v>
      </c>
      <c r="AQ92" s="6">
        <f t="shared" si="22"/>
        <v>0</v>
      </c>
      <c r="AR92" s="6">
        <f t="shared" si="23"/>
        <v>0</v>
      </c>
      <c r="AS92" s="6">
        <f t="shared" si="24"/>
        <v>0</v>
      </c>
      <c r="AT92" s="6">
        <f t="shared" si="25"/>
        <v>3</v>
      </c>
      <c r="AU92" s="6">
        <f t="shared" si="26"/>
        <v>3</v>
      </c>
      <c r="AV92" s="6">
        <f t="shared" si="27"/>
        <v>3</v>
      </c>
      <c r="AW92" s="6">
        <f t="shared" si="28"/>
        <v>1</v>
      </c>
      <c r="AX92" s="6">
        <f t="shared" si="29"/>
        <v>3</v>
      </c>
      <c r="AY92" s="6">
        <f t="shared" si="30"/>
        <v>4</v>
      </c>
      <c r="AZ92" s="6">
        <f t="shared" si="31"/>
        <v>2</v>
      </c>
      <c r="BA92" s="6">
        <f t="shared" si="32"/>
        <v>-1</v>
      </c>
      <c r="BB92" s="6">
        <f t="shared" si="33"/>
        <v>-1</v>
      </c>
      <c r="BC92" s="6">
        <f t="shared" si="34"/>
        <v>-1</v>
      </c>
      <c r="BD92" s="6">
        <f t="shared" si="35"/>
        <v>-3</v>
      </c>
      <c r="BE92" s="6">
        <f t="shared" si="36"/>
        <v>-1</v>
      </c>
    </row>
    <row r="93" spans="1:57" x14ac:dyDescent="0.15">
      <c r="A93" s="8">
        <f>'RETROSPECTIVE Data collection'!A93</f>
        <v>92</v>
      </c>
      <c r="B93" s="2">
        <v>7</v>
      </c>
      <c r="C93" s="2">
        <v>6</v>
      </c>
      <c r="D93" s="2">
        <v>5</v>
      </c>
      <c r="E93" s="2">
        <v>5</v>
      </c>
      <c r="F93" s="2">
        <v>4</v>
      </c>
      <c r="G93" s="2">
        <v>5</v>
      </c>
      <c r="H93" s="2">
        <v>2</v>
      </c>
      <c r="I93" s="2">
        <v>4</v>
      </c>
      <c r="J93" s="2">
        <v>4</v>
      </c>
      <c r="K93" s="2">
        <v>2</v>
      </c>
      <c r="L93" s="2">
        <v>2</v>
      </c>
      <c r="M93" s="2">
        <v>2</v>
      </c>
      <c r="N93" s="2">
        <v>1</v>
      </c>
      <c r="O93" s="2">
        <v>6</v>
      </c>
      <c r="P93" s="2">
        <v>7</v>
      </c>
      <c r="Q93" s="2">
        <v>5</v>
      </c>
      <c r="R93" s="2">
        <v>6</v>
      </c>
      <c r="S93" s="2">
        <v>7</v>
      </c>
      <c r="U93" s="2">
        <v>7</v>
      </c>
      <c r="V93" s="2">
        <v>6</v>
      </c>
      <c r="W93" s="2">
        <v>7</v>
      </c>
      <c r="X93" s="2">
        <v>7</v>
      </c>
      <c r="Y93" s="2">
        <v>5</v>
      </c>
      <c r="Z93" s="2">
        <v>7</v>
      </c>
      <c r="AA93" s="2">
        <v>6</v>
      </c>
      <c r="AB93" s="2">
        <v>6</v>
      </c>
      <c r="AC93" s="2">
        <v>6</v>
      </c>
      <c r="AD93" s="2">
        <v>5</v>
      </c>
      <c r="AE93" s="2">
        <v>6</v>
      </c>
      <c r="AF93" s="2">
        <v>6</v>
      </c>
      <c r="AG93" s="2">
        <v>5</v>
      </c>
      <c r="AH93" s="2">
        <v>7</v>
      </c>
      <c r="AI93" s="2">
        <v>7</v>
      </c>
      <c r="AJ93" s="2">
        <v>6</v>
      </c>
      <c r="AK93" s="2">
        <v>7</v>
      </c>
      <c r="AL93" s="2">
        <v>7</v>
      </c>
      <c r="AN93" s="6">
        <f t="shared" si="19"/>
        <v>0</v>
      </c>
      <c r="AO93" s="6">
        <f t="shared" si="20"/>
        <v>0</v>
      </c>
      <c r="AP93" s="6">
        <f t="shared" si="21"/>
        <v>2</v>
      </c>
      <c r="AQ93" s="6">
        <f t="shared" si="22"/>
        <v>2</v>
      </c>
      <c r="AR93" s="6">
        <f t="shared" si="23"/>
        <v>1</v>
      </c>
      <c r="AS93" s="6">
        <f t="shared" si="24"/>
        <v>2</v>
      </c>
      <c r="AT93" s="6">
        <f t="shared" si="25"/>
        <v>4</v>
      </c>
      <c r="AU93" s="6">
        <f t="shared" si="26"/>
        <v>2</v>
      </c>
      <c r="AV93" s="6">
        <f t="shared" si="27"/>
        <v>2</v>
      </c>
      <c r="AW93" s="6">
        <f t="shared" si="28"/>
        <v>3</v>
      </c>
      <c r="AX93" s="6">
        <f t="shared" si="29"/>
        <v>4</v>
      </c>
      <c r="AY93" s="6">
        <f t="shared" si="30"/>
        <v>4</v>
      </c>
      <c r="AZ93" s="6">
        <f t="shared" si="31"/>
        <v>4</v>
      </c>
      <c r="BA93" s="6">
        <f t="shared" si="32"/>
        <v>1</v>
      </c>
      <c r="BB93" s="6">
        <f t="shared" si="33"/>
        <v>0</v>
      </c>
      <c r="BC93" s="6">
        <f t="shared" si="34"/>
        <v>1</v>
      </c>
      <c r="BD93" s="6">
        <f t="shared" si="35"/>
        <v>1</v>
      </c>
      <c r="BE93" s="6">
        <f t="shared" si="36"/>
        <v>0</v>
      </c>
    </row>
    <row r="94" spans="1:57" x14ac:dyDescent="0.15">
      <c r="A94" s="8">
        <f>'RETROSPECTIVE Data collection'!A94</f>
        <v>93</v>
      </c>
      <c r="B94" s="2">
        <v>1</v>
      </c>
      <c r="C94" s="2">
        <v>2</v>
      </c>
      <c r="D94" s="2">
        <v>5</v>
      </c>
      <c r="E94" s="2">
        <v>5</v>
      </c>
      <c r="F94" s="2">
        <v>3</v>
      </c>
      <c r="G94" s="2">
        <v>4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5</v>
      </c>
      <c r="P94" s="2">
        <v>6</v>
      </c>
      <c r="Q94" s="2">
        <v>5</v>
      </c>
      <c r="R94" s="2">
        <v>5</v>
      </c>
      <c r="S94" s="2">
        <v>4</v>
      </c>
      <c r="U94" s="2">
        <v>6</v>
      </c>
      <c r="V94" s="2">
        <v>7</v>
      </c>
      <c r="W94" s="2">
        <v>6</v>
      </c>
      <c r="X94" s="2">
        <v>6</v>
      </c>
      <c r="Y94" s="2">
        <v>5</v>
      </c>
      <c r="Z94" s="2">
        <v>6</v>
      </c>
      <c r="AA94" s="2">
        <v>6</v>
      </c>
      <c r="AB94" s="2">
        <v>6</v>
      </c>
      <c r="AC94" s="2">
        <v>6</v>
      </c>
      <c r="AD94" s="2">
        <v>6</v>
      </c>
      <c r="AE94" s="2">
        <v>6</v>
      </c>
      <c r="AF94" s="2">
        <v>6</v>
      </c>
      <c r="AG94" s="2">
        <v>5</v>
      </c>
      <c r="AH94" s="2">
        <v>7</v>
      </c>
      <c r="AI94" s="2">
        <v>7</v>
      </c>
      <c r="AJ94" s="2">
        <v>7</v>
      </c>
      <c r="AK94" s="2">
        <v>6</v>
      </c>
      <c r="AL94" s="2">
        <v>7</v>
      </c>
      <c r="AN94" s="6">
        <f t="shared" si="19"/>
        <v>5</v>
      </c>
      <c r="AO94" s="6">
        <f t="shared" si="20"/>
        <v>5</v>
      </c>
      <c r="AP94" s="6">
        <f t="shared" si="21"/>
        <v>1</v>
      </c>
      <c r="AQ94" s="6">
        <f t="shared" si="22"/>
        <v>1</v>
      </c>
      <c r="AR94" s="6">
        <f t="shared" si="23"/>
        <v>2</v>
      </c>
      <c r="AS94" s="6">
        <f t="shared" si="24"/>
        <v>2</v>
      </c>
      <c r="AT94" s="6">
        <f t="shared" si="25"/>
        <v>5</v>
      </c>
      <c r="AU94" s="6">
        <f t="shared" si="26"/>
        <v>5</v>
      </c>
      <c r="AV94" s="6">
        <f t="shared" si="27"/>
        <v>5</v>
      </c>
      <c r="AW94" s="6">
        <f t="shared" si="28"/>
        <v>5</v>
      </c>
      <c r="AX94" s="6">
        <f t="shared" si="29"/>
        <v>5</v>
      </c>
      <c r="AY94" s="6">
        <f t="shared" si="30"/>
        <v>5</v>
      </c>
      <c r="AZ94" s="6">
        <f t="shared" si="31"/>
        <v>4</v>
      </c>
      <c r="BA94" s="6">
        <f t="shared" si="32"/>
        <v>2</v>
      </c>
      <c r="BB94" s="6">
        <f t="shared" si="33"/>
        <v>1</v>
      </c>
      <c r="BC94" s="6">
        <f t="shared" si="34"/>
        <v>2</v>
      </c>
      <c r="BD94" s="6">
        <f t="shared" si="35"/>
        <v>1</v>
      </c>
      <c r="BE94" s="6">
        <f t="shared" si="36"/>
        <v>3</v>
      </c>
    </row>
    <row r="95" spans="1:57" x14ac:dyDescent="0.15">
      <c r="A95" s="8">
        <f>'RETROSPECTIVE Data collection'!A95</f>
        <v>94</v>
      </c>
      <c r="B95" s="2">
        <v>6</v>
      </c>
      <c r="C95" s="2">
        <v>6</v>
      </c>
      <c r="D95" s="2">
        <v>7</v>
      </c>
      <c r="E95" s="2">
        <v>5</v>
      </c>
      <c r="F95" s="2">
        <v>5</v>
      </c>
      <c r="G95" s="2">
        <v>5</v>
      </c>
      <c r="H95" s="2">
        <v>3</v>
      </c>
      <c r="I95" s="2">
        <v>3</v>
      </c>
      <c r="J95" s="2">
        <v>2</v>
      </c>
      <c r="K95" s="2">
        <v>2</v>
      </c>
      <c r="L95" s="2">
        <v>2</v>
      </c>
      <c r="M95" s="2">
        <v>1</v>
      </c>
      <c r="N95" s="2">
        <v>1</v>
      </c>
      <c r="O95" s="2">
        <v>5</v>
      </c>
      <c r="P95" s="2">
        <v>5</v>
      </c>
      <c r="Q95" s="2">
        <v>5</v>
      </c>
      <c r="R95" s="2">
        <v>6</v>
      </c>
      <c r="S95" s="2">
        <v>5</v>
      </c>
      <c r="U95" s="2">
        <v>5</v>
      </c>
      <c r="V95" s="2">
        <v>6</v>
      </c>
      <c r="W95" s="2">
        <v>7</v>
      </c>
      <c r="X95" s="2">
        <v>7</v>
      </c>
      <c r="Y95" s="2">
        <v>6</v>
      </c>
      <c r="Z95" s="2">
        <v>7</v>
      </c>
      <c r="AA95" s="2">
        <v>6</v>
      </c>
      <c r="AB95" s="2">
        <v>6</v>
      </c>
      <c r="AC95" s="2">
        <v>6</v>
      </c>
      <c r="AD95" s="2">
        <v>6</v>
      </c>
      <c r="AE95" s="2">
        <v>6</v>
      </c>
      <c r="AF95" s="2">
        <v>6</v>
      </c>
      <c r="AG95" s="2">
        <v>6</v>
      </c>
      <c r="AH95" s="2">
        <v>7</v>
      </c>
      <c r="AI95" s="2">
        <v>7</v>
      </c>
      <c r="AJ95" s="2">
        <v>7</v>
      </c>
      <c r="AK95" s="2">
        <v>7</v>
      </c>
      <c r="AL95" s="2">
        <v>7</v>
      </c>
      <c r="AN95" s="6">
        <f t="shared" si="19"/>
        <v>-1</v>
      </c>
      <c r="AO95" s="6">
        <f t="shared" si="20"/>
        <v>0</v>
      </c>
      <c r="AP95" s="6">
        <f t="shared" si="21"/>
        <v>0</v>
      </c>
      <c r="AQ95" s="6">
        <f t="shared" si="22"/>
        <v>2</v>
      </c>
      <c r="AR95" s="6">
        <f t="shared" si="23"/>
        <v>1</v>
      </c>
      <c r="AS95" s="6">
        <f t="shared" si="24"/>
        <v>2</v>
      </c>
      <c r="AT95" s="6">
        <f t="shared" si="25"/>
        <v>3</v>
      </c>
      <c r="AU95" s="6">
        <f t="shared" si="26"/>
        <v>3</v>
      </c>
      <c r="AV95" s="6">
        <f t="shared" si="27"/>
        <v>4</v>
      </c>
      <c r="AW95" s="6">
        <f t="shared" si="28"/>
        <v>4</v>
      </c>
      <c r="AX95" s="6">
        <f t="shared" si="29"/>
        <v>4</v>
      </c>
      <c r="AY95" s="6">
        <f t="shared" si="30"/>
        <v>5</v>
      </c>
      <c r="AZ95" s="6">
        <f t="shared" si="31"/>
        <v>5</v>
      </c>
      <c r="BA95" s="6">
        <f t="shared" si="32"/>
        <v>2</v>
      </c>
      <c r="BB95" s="6">
        <f t="shared" si="33"/>
        <v>2</v>
      </c>
      <c r="BC95" s="6">
        <f t="shared" si="34"/>
        <v>2</v>
      </c>
      <c r="BD95" s="6">
        <f t="shared" si="35"/>
        <v>1</v>
      </c>
      <c r="BE95" s="6">
        <f t="shared" si="36"/>
        <v>2</v>
      </c>
    </row>
    <row r="96" spans="1:57" x14ac:dyDescent="0.15">
      <c r="A96" s="8">
        <f>'RETROSPECTIVE Data collection'!A96</f>
        <v>95</v>
      </c>
      <c r="B96" s="2">
        <v>7</v>
      </c>
      <c r="C96" s="2">
        <v>6</v>
      </c>
      <c r="D96" s="2">
        <v>5</v>
      </c>
      <c r="E96" s="2">
        <v>5</v>
      </c>
      <c r="F96" s="2">
        <v>3</v>
      </c>
      <c r="G96" s="2">
        <v>4</v>
      </c>
      <c r="H96" s="2">
        <v>3</v>
      </c>
      <c r="I96" s="2">
        <v>4</v>
      </c>
      <c r="J96" s="2">
        <v>2</v>
      </c>
      <c r="K96" s="2">
        <v>2</v>
      </c>
      <c r="L96" s="2">
        <v>4</v>
      </c>
      <c r="M96" s="2">
        <v>4</v>
      </c>
      <c r="N96" s="2">
        <v>1</v>
      </c>
      <c r="O96" s="2">
        <v>7</v>
      </c>
      <c r="P96" s="2">
        <v>7</v>
      </c>
      <c r="Q96" s="2">
        <v>5</v>
      </c>
      <c r="R96" s="2">
        <v>5</v>
      </c>
      <c r="S96" s="2">
        <v>6</v>
      </c>
      <c r="U96" s="2">
        <v>7</v>
      </c>
      <c r="V96" s="2">
        <v>6</v>
      </c>
      <c r="W96" s="2">
        <v>5</v>
      </c>
      <c r="X96" s="2">
        <v>5</v>
      </c>
      <c r="Y96" s="2">
        <v>3</v>
      </c>
      <c r="Z96" s="2">
        <v>4</v>
      </c>
      <c r="AA96" s="2">
        <v>3</v>
      </c>
      <c r="AB96" s="2">
        <v>4</v>
      </c>
      <c r="AC96" s="2">
        <v>2</v>
      </c>
      <c r="AD96" s="2">
        <v>2</v>
      </c>
      <c r="AE96" s="2">
        <v>6</v>
      </c>
      <c r="AF96" s="2">
        <v>6</v>
      </c>
      <c r="AG96" s="2">
        <v>1</v>
      </c>
      <c r="AH96" s="2">
        <v>7</v>
      </c>
      <c r="AI96" s="2">
        <v>7</v>
      </c>
      <c r="AJ96" s="2">
        <v>6</v>
      </c>
      <c r="AK96" s="2">
        <v>6</v>
      </c>
      <c r="AL96" s="2">
        <v>6</v>
      </c>
      <c r="AN96" s="6">
        <f t="shared" si="19"/>
        <v>0</v>
      </c>
      <c r="AO96" s="6">
        <f t="shared" si="20"/>
        <v>0</v>
      </c>
      <c r="AP96" s="6">
        <f t="shared" si="21"/>
        <v>0</v>
      </c>
      <c r="AQ96" s="6">
        <f t="shared" si="22"/>
        <v>0</v>
      </c>
      <c r="AR96" s="6">
        <f t="shared" si="23"/>
        <v>0</v>
      </c>
      <c r="AS96" s="6">
        <f t="shared" si="24"/>
        <v>0</v>
      </c>
      <c r="AT96" s="6">
        <f t="shared" si="25"/>
        <v>0</v>
      </c>
      <c r="AU96" s="6">
        <f t="shared" si="26"/>
        <v>0</v>
      </c>
      <c r="AV96" s="6">
        <f t="shared" si="27"/>
        <v>0</v>
      </c>
      <c r="AW96" s="6">
        <f t="shared" si="28"/>
        <v>0</v>
      </c>
      <c r="AX96" s="6">
        <f t="shared" si="29"/>
        <v>2</v>
      </c>
      <c r="AY96" s="6">
        <f t="shared" si="30"/>
        <v>2</v>
      </c>
      <c r="AZ96" s="6">
        <f t="shared" si="31"/>
        <v>0</v>
      </c>
      <c r="BA96" s="6">
        <f t="shared" si="32"/>
        <v>0</v>
      </c>
      <c r="BB96" s="6">
        <f t="shared" si="33"/>
        <v>0</v>
      </c>
      <c r="BC96" s="6">
        <f t="shared" si="34"/>
        <v>1</v>
      </c>
      <c r="BD96" s="6">
        <f t="shared" si="35"/>
        <v>1</v>
      </c>
      <c r="BE96" s="6">
        <f t="shared" si="36"/>
        <v>0</v>
      </c>
    </row>
    <row r="97" spans="1:57" x14ac:dyDescent="0.15">
      <c r="A97" s="8">
        <f>'RETROSPECTIVE Data collection'!A97</f>
        <v>96</v>
      </c>
      <c r="B97" s="2">
        <v>1</v>
      </c>
      <c r="C97" s="2">
        <v>1</v>
      </c>
      <c r="D97" s="2">
        <v>5</v>
      </c>
      <c r="E97" s="2">
        <v>1</v>
      </c>
      <c r="F97" s="2">
        <v>1</v>
      </c>
      <c r="G97" s="2">
        <v>4</v>
      </c>
      <c r="H97" s="2">
        <v>1</v>
      </c>
      <c r="I97" s="2">
        <v>1</v>
      </c>
      <c r="J97" s="2">
        <v>1</v>
      </c>
      <c r="K97" s="2">
        <v>0</v>
      </c>
      <c r="L97" s="2">
        <v>1</v>
      </c>
      <c r="M97" s="2">
        <v>1</v>
      </c>
      <c r="N97" s="2">
        <v>0</v>
      </c>
      <c r="O97" s="2">
        <v>5</v>
      </c>
      <c r="P97" s="2">
        <v>5</v>
      </c>
      <c r="Q97" s="2">
        <v>5</v>
      </c>
      <c r="R97" s="2">
        <v>5</v>
      </c>
      <c r="S97" s="2">
        <v>5</v>
      </c>
      <c r="U97" s="2">
        <v>1</v>
      </c>
      <c r="V97" s="2">
        <v>1</v>
      </c>
      <c r="W97" s="2">
        <v>5</v>
      </c>
      <c r="X97" s="2">
        <v>6</v>
      </c>
      <c r="Y97" s="2">
        <v>4</v>
      </c>
      <c r="Z97" s="2">
        <v>5</v>
      </c>
      <c r="AA97" s="2">
        <v>4</v>
      </c>
      <c r="AB97" s="2">
        <v>4</v>
      </c>
      <c r="AC97" s="2">
        <v>5</v>
      </c>
      <c r="AD97" s="2">
        <v>4</v>
      </c>
      <c r="AE97" s="2">
        <v>6</v>
      </c>
      <c r="AF97" s="2">
        <v>5</v>
      </c>
      <c r="AG97" s="2">
        <v>1</v>
      </c>
      <c r="AH97" s="2">
        <v>5</v>
      </c>
      <c r="AI97" s="2">
        <v>5</v>
      </c>
      <c r="AJ97" s="2">
        <v>7</v>
      </c>
      <c r="AK97" s="2">
        <v>5</v>
      </c>
      <c r="AL97" s="2">
        <v>5</v>
      </c>
      <c r="AN97" s="6">
        <f t="shared" si="19"/>
        <v>0</v>
      </c>
      <c r="AO97" s="6">
        <f t="shared" si="20"/>
        <v>0</v>
      </c>
      <c r="AP97" s="6">
        <f t="shared" si="21"/>
        <v>0</v>
      </c>
      <c r="AQ97" s="6">
        <f t="shared" si="22"/>
        <v>5</v>
      </c>
      <c r="AR97" s="6">
        <f t="shared" si="23"/>
        <v>3</v>
      </c>
      <c r="AS97" s="6">
        <f t="shared" si="24"/>
        <v>1</v>
      </c>
      <c r="AT97" s="6">
        <f t="shared" si="25"/>
        <v>3</v>
      </c>
      <c r="AU97" s="6">
        <f t="shared" si="26"/>
        <v>3</v>
      </c>
      <c r="AV97" s="6">
        <f t="shared" si="27"/>
        <v>4</v>
      </c>
      <c r="AW97" s="6">
        <f t="shared" si="28"/>
        <v>4</v>
      </c>
      <c r="AX97" s="6">
        <f t="shared" si="29"/>
        <v>5</v>
      </c>
      <c r="AY97" s="6">
        <f t="shared" si="30"/>
        <v>4</v>
      </c>
      <c r="AZ97" s="6">
        <f t="shared" si="31"/>
        <v>1</v>
      </c>
      <c r="BA97" s="6">
        <f t="shared" si="32"/>
        <v>0</v>
      </c>
      <c r="BB97" s="6">
        <f t="shared" si="33"/>
        <v>0</v>
      </c>
      <c r="BC97" s="6">
        <f t="shared" si="34"/>
        <v>2</v>
      </c>
      <c r="BD97" s="6">
        <f t="shared" si="35"/>
        <v>0</v>
      </c>
      <c r="BE97" s="6">
        <f t="shared" si="36"/>
        <v>0</v>
      </c>
    </row>
    <row r="98" spans="1:57" x14ac:dyDescent="0.15">
      <c r="A98" s="8">
        <f>'RETROSPECTIVE Data collection'!A98</f>
        <v>97</v>
      </c>
      <c r="B98" s="2">
        <v>1</v>
      </c>
      <c r="C98" s="2">
        <v>1</v>
      </c>
      <c r="D98" s="2">
        <v>7</v>
      </c>
      <c r="E98" s="2">
        <v>5</v>
      </c>
      <c r="F98" s="2">
        <v>3</v>
      </c>
      <c r="G98" s="2">
        <v>4</v>
      </c>
      <c r="H98" s="2">
        <v>1</v>
      </c>
      <c r="I98" s="2">
        <v>1</v>
      </c>
      <c r="J98" s="2">
        <v>0</v>
      </c>
      <c r="K98" s="2">
        <v>1</v>
      </c>
      <c r="L98" s="2">
        <v>1</v>
      </c>
      <c r="M98" s="2">
        <v>6</v>
      </c>
      <c r="N98" s="2">
        <v>0</v>
      </c>
      <c r="O98" s="2">
        <v>7</v>
      </c>
      <c r="P98" s="2">
        <v>7</v>
      </c>
      <c r="Q98" s="2">
        <v>5</v>
      </c>
      <c r="R98" s="2">
        <v>6</v>
      </c>
      <c r="S98" s="2">
        <v>6</v>
      </c>
      <c r="U98" s="2">
        <v>1</v>
      </c>
      <c r="V98" s="2">
        <v>1</v>
      </c>
      <c r="W98" s="2">
        <v>7</v>
      </c>
      <c r="X98" s="2">
        <v>7</v>
      </c>
      <c r="Y98" s="2">
        <v>4</v>
      </c>
      <c r="Z98" s="2">
        <v>5</v>
      </c>
      <c r="AA98" s="2">
        <v>5</v>
      </c>
      <c r="AB98" s="2">
        <v>1</v>
      </c>
      <c r="AC98" s="2">
        <v>1</v>
      </c>
      <c r="AD98" s="2">
        <v>1</v>
      </c>
      <c r="AE98" s="2">
        <v>2</v>
      </c>
      <c r="AF98" s="2">
        <v>6</v>
      </c>
      <c r="AG98" s="2">
        <v>1</v>
      </c>
      <c r="AH98" s="2">
        <v>7</v>
      </c>
      <c r="AI98" s="2">
        <v>7</v>
      </c>
      <c r="AJ98" s="2">
        <v>6</v>
      </c>
      <c r="AK98" s="2">
        <v>6</v>
      </c>
      <c r="AL98" s="2">
        <v>6</v>
      </c>
      <c r="AN98" s="6">
        <f t="shared" si="19"/>
        <v>0</v>
      </c>
      <c r="AO98" s="6">
        <f t="shared" si="20"/>
        <v>0</v>
      </c>
      <c r="AP98" s="6">
        <f t="shared" si="21"/>
        <v>0</v>
      </c>
      <c r="AQ98" s="6">
        <f t="shared" si="22"/>
        <v>2</v>
      </c>
      <c r="AR98" s="6">
        <f t="shared" si="23"/>
        <v>1</v>
      </c>
      <c r="AS98" s="6">
        <f t="shared" si="24"/>
        <v>1</v>
      </c>
      <c r="AT98" s="6">
        <f t="shared" si="25"/>
        <v>4</v>
      </c>
      <c r="AU98" s="6">
        <f t="shared" si="26"/>
        <v>0</v>
      </c>
      <c r="AV98" s="6">
        <f t="shared" si="27"/>
        <v>1</v>
      </c>
      <c r="AW98" s="6">
        <f t="shared" si="28"/>
        <v>0</v>
      </c>
      <c r="AX98" s="6">
        <f t="shared" si="29"/>
        <v>1</v>
      </c>
      <c r="AY98" s="6">
        <f t="shared" si="30"/>
        <v>0</v>
      </c>
      <c r="AZ98" s="6">
        <f t="shared" si="31"/>
        <v>1</v>
      </c>
      <c r="BA98" s="6">
        <f t="shared" si="32"/>
        <v>0</v>
      </c>
      <c r="BB98" s="6">
        <f t="shared" si="33"/>
        <v>0</v>
      </c>
      <c r="BC98" s="6">
        <f t="shared" si="34"/>
        <v>1</v>
      </c>
      <c r="BD98" s="6">
        <f t="shared" si="35"/>
        <v>0</v>
      </c>
      <c r="BE98" s="6">
        <f t="shared" si="36"/>
        <v>0</v>
      </c>
    </row>
    <row r="99" spans="1:57" x14ac:dyDescent="0.15">
      <c r="A99" s="8">
        <f>'RETROSPECTIVE Data collection'!A99</f>
        <v>98</v>
      </c>
      <c r="B99" s="2">
        <v>5</v>
      </c>
      <c r="C99" s="2">
        <v>5</v>
      </c>
      <c r="D99" s="2">
        <v>7</v>
      </c>
      <c r="E99" s="2">
        <v>0</v>
      </c>
      <c r="F99" s="2">
        <v>0</v>
      </c>
      <c r="G99" s="2">
        <v>5</v>
      </c>
      <c r="H99" s="2">
        <v>4</v>
      </c>
      <c r="I99" s="2">
        <v>5</v>
      </c>
      <c r="J99" s="2">
        <v>4</v>
      </c>
      <c r="K99" s="2">
        <v>0</v>
      </c>
      <c r="L99" s="2">
        <v>4</v>
      </c>
      <c r="M99" s="2">
        <v>0</v>
      </c>
      <c r="N99" s="2">
        <v>0</v>
      </c>
      <c r="O99" s="2">
        <v>6</v>
      </c>
      <c r="P99" s="2">
        <v>7</v>
      </c>
      <c r="Q99" s="2">
        <v>5</v>
      </c>
      <c r="R99" s="2">
        <v>6</v>
      </c>
      <c r="S99" s="2">
        <v>7</v>
      </c>
      <c r="U99" s="2">
        <v>5</v>
      </c>
      <c r="V99" s="2">
        <v>5</v>
      </c>
      <c r="W99" s="2">
        <v>7</v>
      </c>
      <c r="X99" s="2">
        <v>7</v>
      </c>
      <c r="Y99" s="2">
        <v>5</v>
      </c>
      <c r="Z99" s="2">
        <v>5</v>
      </c>
      <c r="AA99" s="2">
        <v>4</v>
      </c>
      <c r="AB99" s="2">
        <v>5</v>
      </c>
      <c r="AC99" s="2">
        <v>5</v>
      </c>
      <c r="AD99" s="2">
        <v>5</v>
      </c>
      <c r="AE99" s="2">
        <v>6</v>
      </c>
      <c r="AF99" s="2">
        <v>2</v>
      </c>
      <c r="AG99" s="2">
        <v>1</v>
      </c>
      <c r="AH99" s="2">
        <v>7</v>
      </c>
      <c r="AI99" s="2">
        <v>7</v>
      </c>
      <c r="AJ99" s="2">
        <v>6</v>
      </c>
      <c r="AK99" s="2">
        <v>7</v>
      </c>
      <c r="AL99" s="2">
        <v>7</v>
      </c>
      <c r="AN99" s="6">
        <f t="shared" si="19"/>
        <v>0</v>
      </c>
      <c r="AO99" s="6">
        <f t="shared" si="20"/>
        <v>0</v>
      </c>
      <c r="AP99" s="6">
        <f t="shared" si="21"/>
        <v>0</v>
      </c>
      <c r="AQ99" s="6">
        <f t="shared" si="22"/>
        <v>7</v>
      </c>
      <c r="AR99" s="6">
        <f t="shared" si="23"/>
        <v>5</v>
      </c>
      <c r="AS99" s="6">
        <f t="shared" si="24"/>
        <v>0</v>
      </c>
      <c r="AT99" s="6">
        <f t="shared" si="25"/>
        <v>0</v>
      </c>
      <c r="AU99" s="6">
        <f t="shared" si="26"/>
        <v>0</v>
      </c>
      <c r="AV99" s="6">
        <f t="shared" si="27"/>
        <v>1</v>
      </c>
      <c r="AW99" s="6">
        <f t="shared" si="28"/>
        <v>5</v>
      </c>
      <c r="AX99" s="6">
        <f t="shared" si="29"/>
        <v>2</v>
      </c>
      <c r="AY99" s="6">
        <f t="shared" si="30"/>
        <v>2</v>
      </c>
      <c r="AZ99" s="6">
        <f t="shared" si="31"/>
        <v>1</v>
      </c>
      <c r="BA99" s="6">
        <f t="shared" si="32"/>
        <v>1</v>
      </c>
      <c r="BB99" s="6">
        <f t="shared" si="33"/>
        <v>0</v>
      </c>
      <c r="BC99" s="6">
        <f t="shared" si="34"/>
        <v>1</v>
      </c>
      <c r="BD99" s="6">
        <f t="shared" si="35"/>
        <v>1</v>
      </c>
      <c r="BE99" s="6">
        <f t="shared" si="36"/>
        <v>0</v>
      </c>
    </row>
    <row r="100" spans="1:57" x14ac:dyDescent="0.15">
      <c r="A100" s="8">
        <f>'RETROSPECTIVE Data collection'!A100</f>
        <v>99</v>
      </c>
      <c r="B100" s="2">
        <v>1</v>
      </c>
      <c r="C100" s="2">
        <v>6</v>
      </c>
      <c r="D100" s="2">
        <v>5</v>
      </c>
      <c r="E100" s="2">
        <v>5</v>
      </c>
      <c r="F100" s="2">
        <v>4</v>
      </c>
      <c r="G100" s="2">
        <v>5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6</v>
      </c>
      <c r="P100" s="2">
        <v>7</v>
      </c>
      <c r="Q100" s="2">
        <v>4</v>
      </c>
      <c r="R100" s="2">
        <v>5</v>
      </c>
      <c r="S100" s="2">
        <v>5</v>
      </c>
      <c r="U100" s="2">
        <v>1</v>
      </c>
      <c r="V100" s="2">
        <v>6</v>
      </c>
      <c r="W100" s="2">
        <v>7</v>
      </c>
      <c r="X100" s="2">
        <v>7</v>
      </c>
      <c r="Y100" s="2">
        <v>4</v>
      </c>
      <c r="Z100" s="2">
        <v>5</v>
      </c>
      <c r="AA100" s="2">
        <v>5</v>
      </c>
      <c r="AB100" s="2">
        <v>5</v>
      </c>
      <c r="AC100" s="2">
        <v>5</v>
      </c>
      <c r="AD100" s="2">
        <v>4</v>
      </c>
      <c r="AE100" s="2">
        <v>5</v>
      </c>
      <c r="AF100" s="2">
        <v>5</v>
      </c>
      <c r="AG100" s="2">
        <v>1</v>
      </c>
      <c r="AH100" s="2">
        <v>7</v>
      </c>
      <c r="AI100" s="2">
        <v>7</v>
      </c>
      <c r="AJ100" s="2">
        <v>6</v>
      </c>
      <c r="AK100" s="2">
        <v>6</v>
      </c>
      <c r="AL100" s="2">
        <v>6</v>
      </c>
      <c r="AN100" s="6">
        <f t="shared" si="19"/>
        <v>0</v>
      </c>
      <c r="AO100" s="6">
        <f t="shared" si="20"/>
        <v>0</v>
      </c>
      <c r="AP100" s="6">
        <f t="shared" si="21"/>
        <v>2</v>
      </c>
      <c r="AQ100" s="6">
        <f t="shared" si="22"/>
        <v>2</v>
      </c>
      <c r="AR100" s="6">
        <f t="shared" si="23"/>
        <v>0</v>
      </c>
      <c r="AS100" s="6">
        <f t="shared" si="24"/>
        <v>0</v>
      </c>
      <c r="AT100" s="6">
        <f t="shared" si="25"/>
        <v>4</v>
      </c>
      <c r="AU100" s="6">
        <f t="shared" si="26"/>
        <v>4</v>
      </c>
      <c r="AV100" s="6">
        <f t="shared" si="27"/>
        <v>4</v>
      </c>
      <c r="AW100" s="6">
        <f t="shared" si="28"/>
        <v>3</v>
      </c>
      <c r="AX100" s="6">
        <f t="shared" si="29"/>
        <v>4</v>
      </c>
      <c r="AY100" s="6">
        <f t="shared" si="30"/>
        <v>4</v>
      </c>
      <c r="AZ100" s="6">
        <f t="shared" si="31"/>
        <v>0</v>
      </c>
      <c r="BA100" s="6">
        <f t="shared" si="32"/>
        <v>1</v>
      </c>
      <c r="BB100" s="6">
        <f t="shared" si="33"/>
        <v>0</v>
      </c>
      <c r="BC100" s="6">
        <f t="shared" si="34"/>
        <v>2</v>
      </c>
      <c r="BD100" s="6">
        <f t="shared" si="35"/>
        <v>1</v>
      </c>
      <c r="BE100" s="6">
        <f t="shared" si="36"/>
        <v>1</v>
      </c>
    </row>
    <row r="101" spans="1:57" x14ac:dyDescent="0.15">
      <c r="A101" s="8">
        <f>'RETROSPECTIVE Data collection'!A101</f>
        <v>100</v>
      </c>
      <c r="B101" s="2">
        <v>7</v>
      </c>
      <c r="C101" s="2">
        <v>6</v>
      </c>
      <c r="D101" s="2">
        <v>7</v>
      </c>
      <c r="E101" s="2">
        <v>5</v>
      </c>
      <c r="F101" s="2">
        <v>4</v>
      </c>
      <c r="G101" s="2">
        <v>5</v>
      </c>
      <c r="H101" s="2">
        <v>2</v>
      </c>
      <c r="I101" s="2">
        <v>4</v>
      </c>
      <c r="J101" s="2">
        <v>2</v>
      </c>
      <c r="K101" s="2">
        <v>0</v>
      </c>
      <c r="L101" s="2">
        <v>2</v>
      </c>
      <c r="M101" s="2">
        <v>2</v>
      </c>
      <c r="N101" s="2">
        <v>2</v>
      </c>
      <c r="O101" s="2">
        <v>6</v>
      </c>
      <c r="P101" s="2">
        <v>6</v>
      </c>
      <c r="Q101" s="2">
        <v>6</v>
      </c>
      <c r="R101" s="2">
        <v>5</v>
      </c>
      <c r="S101" s="2">
        <v>5</v>
      </c>
      <c r="U101" s="2">
        <v>7</v>
      </c>
      <c r="V101" s="2">
        <v>6</v>
      </c>
      <c r="W101" s="2">
        <v>7</v>
      </c>
      <c r="X101" s="2">
        <v>7</v>
      </c>
      <c r="Y101" s="2">
        <v>4</v>
      </c>
      <c r="Z101" s="2">
        <v>6</v>
      </c>
      <c r="AA101" s="2">
        <v>6</v>
      </c>
      <c r="AB101" s="2">
        <v>6</v>
      </c>
      <c r="AC101" s="2">
        <v>6</v>
      </c>
      <c r="AD101" s="2">
        <v>1</v>
      </c>
      <c r="AE101" s="2">
        <v>6</v>
      </c>
      <c r="AF101" s="2">
        <v>6</v>
      </c>
      <c r="AG101" s="2">
        <v>5</v>
      </c>
      <c r="AH101" s="2">
        <v>6</v>
      </c>
      <c r="AI101" s="2">
        <v>7</v>
      </c>
      <c r="AJ101" s="2">
        <v>6</v>
      </c>
      <c r="AK101" s="2">
        <v>6</v>
      </c>
      <c r="AL101" s="2">
        <v>6</v>
      </c>
      <c r="AN101" s="6">
        <f t="shared" si="19"/>
        <v>0</v>
      </c>
      <c r="AO101" s="6">
        <f t="shared" si="20"/>
        <v>0</v>
      </c>
      <c r="AP101" s="6">
        <f t="shared" si="21"/>
        <v>0</v>
      </c>
      <c r="AQ101" s="6">
        <f t="shared" si="22"/>
        <v>2</v>
      </c>
      <c r="AR101" s="6">
        <f t="shared" si="23"/>
        <v>0</v>
      </c>
      <c r="AS101" s="6">
        <f t="shared" si="24"/>
        <v>1</v>
      </c>
      <c r="AT101" s="6">
        <f t="shared" si="25"/>
        <v>4</v>
      </c>
      <c r="AU101" s="6">
        <f t="shared" si="26"/>
        <v>2</v>
      </c>
      <c r="AV101" s="6">
        <f t="shared" si="27"/>
        <v>4</v>
      </c>
      <c r="AW101" s="6">
        <f t="shared" si="28"/>
        <v>1</v>
      </c>
      <c r="AX101" s="6">
        <f t="shared" si="29"/>
        <v>4</v>
      </c>
      <c r="AY101" s="6">
        <f t="shared" si="30"/>
        <v>4</v>
      </c>
      <c r="AZ101" s="6">
        <f t="shared" si="31"/>
        <v>3</v>
      </c>
      <c r="BA101" s="6">
        <f t="shared" si="32"/>
        <v>0</v>
      </c>
      <c r="BB101" s="6">
        <f t="shared" si="33"/>
        <v>1</v>
      </c>
      <c r="BC101" s="6">
        <f t="shared" si="34"/>
        <v>0</v>
      </c>
      <c r="BD101" s="6">
        <f t="shared" si="35"/>
        <v>1</v>
      </c>
      <c r="BE101" s="6">
        <f t="shared" si="36"/>
        <v>1</v>
      </c>
    </row>
    <row r="102" spans="1:57" x14ac:dyDescent="0.15">
      <c r="A102" s="8">
        <f>'RETROSPECTIVE Data collection'!A102</f>
        <v>101</v>
      </c>
      <c r="B102" s="2">
        <v>5</v>
      </c>
      <c r="C102" s="2">
        <v>6</v>
      </c>
      <c r="D102" s="2">
        <v>7</v>
      </c>
      <c r="E102" s="2">
        <v>5</v>
      </c>
      <c r="F102" s="2">
        <v>3</v>
      </c>
      <c r="G102" s="2">
        <v>0</v>
      </c>
      <c r="H102" s="2">
        <v>3</v>
      </c>
      <c r="I102" s="2">
        <v>5</v>
      </c>
      <c r="J102" s="2">
        <v>4</v>
      </c>
      <c r="K102" s="2">
        <v>5</v>
      </c>
      <c r="L102" s="2">
        <v>2</v>
      </c>
      <c r="M102" s="2">
        <v>2</v>
      </c>
      <c r="N102" s="2">
        <v>2</v>
      </c>
      <c r="O102" s="2">
        <v>6</v>
      </c>
      <c r="P102" s="2">
        <v>7</v>
      </c>
      <c r="Q102" s="2">
        <v>5</v>
      </c>
      <c r="R102" s="2">
        <v>7</v>
      </c>
      <c r="S102" s="2">
        <v>7</v>
      </c>
      <c r="U102" s="2">
        <v>5</v>
      </c>
      <c r="V102" s="2">
        <v>7</v>
      </c>
      <c r="W102" s="2">
        <v>7</v>
      </c>
      <c r="X102" s="2">
        <v>6</v>
      </c>
      <c r="Y102" s="2">
        <v>5</v>
      </c>
      <c r="Z102" s="2">
        <v>7</v>
      </c>
      <c r="AA102" s="2">
        <v>6</v>
      </c>
      <c r="AB102" s="2">
        <v>6</v>
      </c>
      <c r="AC102" s="2">
        <v>6</v>
      </c>
      <c r="AD102" s="2">
        <v>5</v>
      </c>
      <c r="AE102" s="2">
        <v>6</v>
      </c>
      <c r="AF102" s="2">
        <v>6</v>
      </c>
      <c r="AG102" s="2">
        <v>5</v>
      </c>
      <c r="AH102" s="2">
        <v>6</v>
      </c>
      <c r="AI102" s="2">
        <v>7</v>
      </c>
      <c r="AJ102" s="2">
        <v>6</v>
      </c>
      <c r="AK102" s="2">
        <v>7</v>
      </c>
      <c r="AL102" s="2">
        <v>7</v>
      </c>
      <c r="AN102" s="6">
        <f t="shared" si="19"/>
        <v>0</v>
      </c>
      <c r="AO102" s="6">
        <f t="shared" si="20"/>
        <v>1</v>
      </c>
      <c r="AP102" s="6">
        <f t="shared" si="21"/>
        <v>0</v>
      </c>
      <c r="AQ102" s="6">
        <f t="shared" si="22"/>
        <v>1</v>
      </c>
      <c r="AR102" s="6">
        <f t="shared" si="23"/>
        <v>2</v>
      </c>
      <c r="AS102" s="6">
        <f t="shared" si="24"/>
        <v>7</v>
      </c>
      <c r="AT102" s="6">
        <f t="shared" si="25"/>
        <v>3</v>
      </c>
      <c r="AU102" s="6">
        <f t="shared" si="26"/>
        <v>1</v>
      </c>
      <c r="AV102" s="6">
        <f t="shared" si="27"/>
        <v>2</v>
      </c>
      <c r="AW102" s="6">
        <f t="shared" si="28"/>
        <v>0</v>
      </c>
      <c r="AX102" s="6">
        <f t="shared" si="29"/>
        <v>4</v>
      </c>
      <c r="AY102" s="6">
        <f t="shared" si="30"/>
        <v>4</v>
      </c>
      <c r="AZ102" s="6">
        <f t="shared" si="31"/>
        <v>3</v>
      </c>
      <c r="BA102" s="6">
        <f t="shared" si="32"/>
        <v>0</v>
      </c>
      <c r="BB102" s="6">
        <f t="shared" si="33"/>
        <v>0</v>
      </c>
      <c r="BC102" s="6">
        <f t="shared" si="34"/>
        <v>1</v>
      </c>
      <c r="BD102" s="6">
        <f t="shared" si="35"/>
        <v>0</v>
      </c>
      <c r="BE102" s="6">
        <f t="shared" si="36"/>
        <v>0</v>
      </c>
    </row>
    <row r="103" spans="1:57" x14ac:dyDescent="0.15">
      <c r="A103" s="8">
        <f>'RETROSPECTIVE Data collection'!A103</f>
        <v>102</v>
      </c>
      <c r="B103" s="2">
        <v>5</v>
      </c>
      <c r="C103" s="2">
        <v>7</v>
      </c>
      <c r="D103" s="2">
        <v>5</v>
      </c>
      <c r="E103" s="2">
        <v>5</v>
      </c>
      <c r="F103" s="2">
        <v>4</v>
      </c>
      <c r="G103" s="2">
        <v>5</v>
      </c>
      <c r="H103" s="2">
        <v>4</v>
      </c>
      <c r="I103" s="2">
        <v>4</v>
      </c>
      <c r="J103" s="2">
        <v>2</v>
      </c>
      <c r="K103" s="2">
        <v>0</v>
      </c>
      <c r="L103" s="2">
        <v>2</v>
      </c>
      <c r="M103" s="2">
        <v>1</v>
      </c>
      <c r="N103" s="2">
        <v>1</v>
      </c>
      <c r="O103" s="2">
        <v>6</v>
      </c>
      <c r="P103" s="2">
        <v>7</v>
      </c>
      <c r="Q103" s="2">
        <v>5</v>
      </c>
      <c r="R103" s="2">
        <v>5</v>
      </c>
      <c r="S103" s="2">
        <v>6</v>
      </c>
      <c r="U103" s="2">
        <v>7</v>
      </c>
      <c r="V103" s="2">
        <v>6</v>
      </c>
      <c r="W103" s="2">
        <v>7</v>
      </c>
      <c r="X103" s="2">
        <v>7</v>
      </c>
      <c r="Y103" s="2">
        <v>4</v>
      </c>
      <c r="Z103" s="2">
        <v>6</v>
      </c>
      <c r="AA103" s="2">
        <v>4</v>
      </c>
      <c r="AB103" s="2">
        <v>4</v>
      </c>
      <c r="AC103" s="2">
        <v>5</v>
      </c>
      <c r="AD103" s="2">
        <v>5</v>
      </c>
      <c r="AE103" s="2">
        <v>4</v>
      </c>
      <c r="AF103" s="2">
        <v>4</v>
      </c>
      <c r="AG103" s="2">
        <v>1</v>
      </c>
      <c r="AH103" s="2">
        <v>6</v>
      </c>
      <c r="AI103" s="2">
        <v>7</v>
      </c>
      <c r="AJ103" s="2">
        <v>6</v>
      </c>
      <c r="AK103" s="2">
        <v>5</v>
      </c>
      <c r="AL103" s="2">
        <v>6</v>
      </c>
      <c r="AN103" s="6">
        <f t="shared" si="19"/>
        <v>2</v>
      </c>
      <c r="AO103" s="6">
        <f t="shared" si="20"/>
        <v>-1</v>
      </c>
      <c r="AP103" s="6">
        <f t="shared" si="21"/>
        <v>2</v>
      </c>
      <c r="AQ103" s="6">
        <f t="shared" si="22"/>
        <v>2</v>
      </c>
      <c r="AR103" s="6">
        <f t="shared" si="23"/>
        <v>0</v>
      </c>
      <c r="AS103" s="6">
        <f t="shared" si="24"/>
        <v>1</v>
      </c>
      <c r="AT103" s="6">
        <f t="shared" si="25"/>
        <v>0</v>
      </c>
      <c r="AU103" s="6">
        <f t="shared" si="26"/>
        <v>0</v>
      </c>
      <c r="AV103" s="6">
        <f t="shared" si="27"/>
        <v>3</v>
      </c>
      <c r="AW103" s="6">
        <f t="shared" si="28"/>
        <v>5</v>
      </c>
      <c r="AX103" s="6">
        <f t="shared" si="29"/>
        <v>2</v>
      </c>
      <c r="AY103" s="6">
        <f t="shared" si="30"/>
        <v>3</v>
      </c>
      <c r="AZ103" s="6">
        <f t="shared" si="31"/>
        <v>0</v>
      </c>
      <c r="BA103" s="6">
        <f t="shared" si="32"/>
        <v>0</v>
      </c>
      <c r="BB103" s="6">
        <f t="shared" si="33"/>
        <v>0</v>
      </c>
      <c r="BC103" s="6">
        <f t="shared" si="34"/>
        <v>1</v>
      </c>
      <c r="BD103" s="6">
        <f t="shared" si="35"/>
        <v>0</v>
      </c>
      <c r="BE103" s="6">
        <f t="shared" si="36"/>
        <v>0</v>
      </c>
    </row>
    <row r="104" spans="1:57" x14ac:dyDescent="0.15">
      <c r="A104" s="8">
        <f>'RETROSPECTIVE Data collection'!A104</f>
        <v>103</v>
      </c>
      <c r="B104" s="2">
        <v>7</v>
      </c>
      <c r="C104" s="2">
        <v>6</v>
      </c>
      <c r="D104" s="2">
        <v>7</v>
      </c>
      <c r="E104" s="2">
        <v>7</v>
      </c>
      <c r="F104" s="2">
        <v>3</v>
      </c>
      <c r="G104" s="2">
        <v>3</v>
      </c>
      <c r="H104" s="2">
        <v>1</v>
      </c>
      <c r="I104" s="2">
        <v>4</v>
      </c>
      <c r="J104" s="2">
        <v>2</v>
      </c>
      <c r="K104" s="2">
        <v>2</v>
      </c>
      <c r="L104" s="2">
        <v>4</v>
      </c>
      <c r="M104" s="2">
        <v>2</v>
      </c>
      <c r="N104" s="2">
        <v>1</v>
      </c>
      <c r="O104" s="2">
        <v>7</v>
      </c>
      <c r="P104" s="2">
        <v>7</v>
      </c>
      <c r="Q104" s="2">
        <v>5</v>
      </c>
      <c r="R104" s="2">
        <v>6</v>
      </c>
      <c r="S104" s="2">
        <v>6</v>
      </c>
      <c r="U104" s="2">
        <v>7</v>
      </c>
      <c r="V104" s="2">
        <v>6</v>
      </c>
      <c r="W104" s="2">
        <v>7</v>
      </c>
      <c r="X104" s="2">
        <v>7</v>
      </c>
      <c r="Y104" s="2">
        <v>6</v>
      </c>
      <c r="Z104" s="2">
        <v>4</v>
      </c>
      <c r="AA104" s="2">
        <v>4</v>
      </c>
      <c r="AB104" s="2">
        <v>6</v>
      </c>
      <c r="AC104" s="2">
        <v>6</v>
      </c>
      <c r="AD104" s="2">
        <v>6</v>
      </c>
      <c r="AE104" s="2">
        <v>5</v>
      </c>
      <c r="AF104" s="2">
        <v>5</v>
      </c>
      <c r="AG104" s="2">
        <v>5</v>
      </c>
      <c r="AH104" s="2">
        <v>7</v>
      </c>
      <c r="AI104" s="2">
        <v>7</v>
      </c>
      <c r="AJ104" s="2">
        <v>6</v>
      </c>
      <c r="AK104" s="2">
        <v>6</v>
      </c>
      <c r="AL104" s="2">
        <v>6</v>
      </c>
      <c r="AN104" s="6">
        <f t="shared" si="19"/>
        <v>0</v>
      </c>
      <c r="AO104" s="6">
        <f t="shared" si="20"/>
        <v>0</v>
      </c>
      <c r="AP104" s="6">
        <f t="shared" si="21"/>
        <v>0</v>
      </c>
      <c r="AQ104" s="6">
        <f t="shared" si="22"/>
        <v>0</v>
      </c>
      <c r="AR104" s="6">
        <f t="shared" si="23"/>
        <v>3</v>
      </c>
      <c r="AS104" s="6">
        <f t="shared" si="24"/>
        <v>1</v>
      </c>
      <c r="AT104" s="6">
        <f t="shared" si="25"/>
        <v>3</v>
      </c>
      <c r="AU104" s="6">
        <f t="shared" si="26"/>
        <v>2</v>
      </c>
      <c r="AV104" s="6">
        <f t="shared" si="27"/>
        <v>4</v>
      </c>
      <c r="AW104" s="6">
        <f t="shared" si="28"/>
        <v>4</v>
      </c>
      <c r="AX104" s="6">
        <f t="shared" si="29"/>
        <v>1</v>
      </c>
      <c r="AY104" s="6">
        <f t="shared" si="30"/>
        <v>3</v>
      </c>
      <c r="AZ104" s="6">
        <f t="shared" si="31"/>
        <v>4</v>
      </c>
      <c r="BA104" s="6">
        <f t="shared" si="32"/>
        <v>0</v>
      </c>
      <c r="BB104" s="6">
        <f t="shared" si="33"/>
        <v>0</v>
      </c>
      <c r="BC104" s="6">
        <f t="shared" si="34"/>
        <v>1</v>
      </c>
      <c r="BD104" s="6">
        <f t="shared" si="35"/>
        <v>0</v>
      </c>
      <c r="BE104" s="6">
        <f t="shared" si="36"/>
        <v>0</v>
      </c>
    </row>
    <row r="105" spans="1:57" x14ac:dyDescent="0.15">
      <c r="A105" s="8">
        <f>'RETROSPECTIVE Data collection'!A105</f>
        <v>104</v>
      </c>
      <c r="B105" s="2">
        <v>1</v>
      </c>
      <c r="C105" s="2">
        <v>1</v>
      </c>
      <c r="D105" s="2">
        <v>4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3</v>
      </c>
      <c r="P105" s="2">
        <v>3</v>
      </c>
      <c r="Q105" s="2">
        <v>4</v>
      </c>
      <c r="R105" s="2">
        <v>4</v>
      </c>
      <c r="S105" s="2">
        <v>3</v>
      </c>
      <c r="U105" s="2">
        <v>5</v>
      </c>
      <c r="V105" s="2">
        <v>6</v>
      </c>
      <c r="W105" s="2">
        <v>5</v>
      </c>
      <c r="X105" s="2">
        <v>5</v>
      </c>
      <c r="Y105" s="2">
        <v>4</v>
      </c>
      <c r="Z105" s="2">
        <v>4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5</v>
      </c>
      <c r="AG105" s="2">
        <v>1</v>
      </c>
      <c r="AH105" s="2">
        <v>4</v>
      </c>
      <c r="AI105" s="2">
        <v>5</v>
      </c>
      <c r="AJ105" s="2">
        <v>6</v>
      </c>
      <c r="AK105" s="2">
        <v>4</v>
      </c>
      <c r="AL105" s="2">
        <v>4</v>
      </c>
      <c r="AN105" s="6">
        <f t="shared" si="19"/>
        <v>4</v>
      </c>
      <c r="AO105" s="6">
        <f t="shared" si="20"/>
        <v>5</v>
      </c>
      <c r="AP105" s="6">
        <f t="shared" si="21"/>
        <v>1</v>
      </c>
      <c r="AQ105" s="6">
        <f t="shared" si="22"/>
        <v>4</v>
      </c>
      <c r="AR105" s="6">
        <f t="shared" si="23"/>
        <v>3</v>
      </c>
      <c r="AS105" s="6">
        <f t="shared" si="24"/>
        <v>3</v>
      </c>
      <c r="AT105" s="6">
        <f t="shared" si="25"/>
        <v>0</v>
      </c>
      <c r="AU105" s="6">
        <f t="shared" si="26"/>
        <v>0</v>
      </c>
      <c r="AV105" s="6">
        <f t="shared" si="27"/>
        <v>1</v>
      </c>
      <c r="AW105" s="6">
        <f t="shared" si="28"/>
        <v>1</v>
      </c>
      <c r="AX105" s="6">
        <f t="shared" si="29"/>
        <v>0</v>
      </c>
      <c r="AY105" s="6">
        <f t="shared" si="30"/>
        <v>4</v>
      </c>
      <c r="AZ105" s="6">
        <f t="shared" si="31"/>
        <v>1</v>
      </c>
      <c r="BA105" s="6">
        <f t="shared" si="32"/>
        <v>1</v>
      </c>
      <c r="BB105" s="6">
        <f t="shared" si="33"/>
        <v>2</v>
      </c>
      <c r="BC105" s="6">
        <f t="shared" si="34"/>
        <v>2</v>
      </c>
      <c r="BD105" s="6">
        <f t="shared" si="35"/>
        <v>0</v>
      </c>
      <c r="BE105" s="6">
        <f t="shared" si="36"/>
        <v>1</v>
      </c>
    </row>
    <row r="106" spans="1:57" x14ac:dyDescent="0.15">
      <c r="A106" s="8">
        <f>'RETROSPECTIVE Data collection'!A106</f>
        <v>105</v>
      </c>
      <c r="B106" s="2">
        <v>7</v>
      </c>
      <c r="C106" s="2">
        <v>6</v>
      </c>
      <c r="D106" s="2">
        <v>5</v>
      </c>
      <c r="E106" s="2">
        <v>5</v>
      </c>
      <c r="F106" s="2">
        <v>4</v>
      </c>
      <c r="G106" s="2">
        <v>3</v>
      </c>
      <c r="H106" s="2">
        <v>3</v>
      </c>
      <c r="I106" s="2">
        <v>4</v>
      </c>
      <c r="J106" s="2">
        <v>2</v>
      </c>
      <c r="K106" s="2">
        <v>2</v>
      </c>
      <c r="L106" s="2">
        <v>1</v>
      </c>
      <c r="M106" s="2">
        <v>1</v>
      </c>
      <c r="N106" s="2">
        <v>0</v>
      </c>
      <c r="O106" s="2">
        <v>4</v>
      </c>
      <c r="P106" s="2">
        <v>4</v>
      </c>
      <c r="Q106" s="2">
        <v>4</v>
      </c>
      <c r="R106" s="2">
        <v>3</v>
      </c>
      <c r="S106" s="2">
        <v>3</v>
      </c>
      <c r="U106" s="2">
        <v>7</v>
      </c>
      <c r="V106" s="2">
        <v>6</v>
      </c>
      <c r="W106" s="2">
        <v>5</v>
      </c>
      <c r="X106" s="2">
        <v>5</v>
      </c>
      <c r="Y106" s="2">
        <v>5</v>
      </c>
      <c r="Z106" s="2">
        <v>5</v>
      </c>
      <c r="AA106" s="2">
        <v>5</v>
      </c>
      <c r="AB106" s="2">
        <v>5</v>
      </c>
      <c r="AC106" s="2">
        <v>5</v>
      </c>
      <c r="AD106" s="2">
        <v>5</v>
      </c>
      <c r="AE106" s="2">
        <v>4</v>
      </c>
      <c r="AF106" s="2">
        <v>4</v>
      </c>
      <c r="AG106" s="2">
        <v>2</v>
      </c>
      <c r="AH106" s="2">
        <v>4</v>
      </c>
      <c r="AI106" s="2">
        <v>4</v>
      </c>
      <c r="AJ106" s="2">
        <v>4</v>
      </c>
      <c r="AK106" s="2">
        <v>3</v>
      </c>
      <c r="AL106" s="2">
        <v>3</v>
      </c>
      <c r="AN106" s="6">
        <f t="shared" si="19"/>
        <v>0</v>
      </c>
      <c r="AO106" s="6">
        <f t="shared" si="20"/>
        <v>0</v>
      </c>
      <c r="AP106" s="6">
        <f t="shared" si="21"/>
        <v>0</v>
      </c>
      <c r="AQ106" s="6">
        <f t="shared" si="22"/>
        <v>0</v>
      </c>
      <c r="AR106" s="6">
        <f t="shared" si="23"/>
        <v>1</v>
      </c>
      <c r="AS106" s="6">
        <f t="shared" si="24"/>
        <v>2</v>
      </c>
      <c r="AT106" s="6">
        <f t="shared" si="25"/>
        <v>2</v>
      </c>
      <c r="AU106" s="6">
        <f t="shared" si="26"/>
        <v>1</v>
      </c>
      <c r="AV106" s="6">
        <f t="shared" si="27"/>
        <v>3</v>
      </c>
      <c r="AW106" s="6">
        <f t="shared" si="28"/>
        <v>3</v>
      </c>
      <c r="AX106" s="6">
        <f t="shared" si="29"/>
        <v>3</v>
      </c>
      <c r="AY106" s="6">
        <f t="shared" si="30"/>
        <v>3</v>
      </c>
      <c r="AZ106" s="6">
        <f t="shared" si="31"/>
        <v>2</v>
      </c>
      <c r="BA106" s="6">
        <f t="shared" si="32"/>
        <v>0</v>
      </c>
      <c r="BB106" s="6">
        <f t="shared" si="33"/>
        <v>0</v>
      </c>
      <c r="BC106" s="6">
        <f t="shared" si="34"/>
        <v>0</v>
      </c>
      <c r="BD106" s="6">
        <f t="shared" si="35"/>
        <v>0</v>
      </c>
      <c r="BE106" s="6">
        <f t="shared" si="36"/>
        <v>0</v>
      </c>
    </row>
    <row r="107" spans="1:57" x14ac:dyDescent="0.15">
      <c r="A107" s="8">
        <f>'RETROSPECTIVE Data collection'!A107</f>
        <v>106</v>
      </c>
      <c r="B107" s="2">
        <v>7</v>
      </c>
      <c r="C107" s="2">
        <v>6</v>
      </c>
      <c r="D107" s="2">
        <v>5</v>
      </c>
      <c r="E107" s="2">
        <v>5</v>
      </c>
      <c r="F107" s="2">
        <v>4</v>
      </c>
      <c r="G107" s="2">
        <v>5</v>
      </c>
      <c r="H107" s="2">
        <v>4</v>
      </c>
      <c r="I107" s="2">
        <v>5</v>
      </c>
      <c r="J107" s="2">
        <v>5</v>
      </c>
      <c r="K107" s="2">
        <v>5</v>
      </c>
      <c r="L107" s="2">
        <v>4</v>
      </c>
      <c r="M107" s="2">
        <v>4</v>
      </c>
      <c r="N107" s="2">
        <v>4</v>
      </c>
      <c r="O107" s="2">
        <v>6</v>
      </c>
      <c r="P107" s="2">
        <v>6</v>
      </c>
      <c r="Q107" s="2">
        <v>5</v>
      </c>
      <c r="R107" s="2">
        <v>5</v>
      </c>
      <c r="S107" s="2">
        <v>5</v>
      </c>
      <c r="U107" s="2">
        <v>7</v>
      </c>
      <c r="V107" s="2">
        <v>6</v>
      </c>
      <c r="W107" s="2">
        <v>7</v>
      </c>
      <c r="X107" s="2">
        <v>7</v>
      </c>
      <c r="Y107" s="2">
        <v>5</v>
      </c>
      <c r="Z107" s="2">
        <v>7</v>
      </c>
      <c r="AA107" s="2">
        <v>6</v>
      </c>
      <c r="AB107" s="2">
        <v>6</v>
      </c>
      <c r="AC107" s="2">
        <v>6</v>
      </c>
      <c r="AD107" s="2">
        <v>5</v>
      </c>
      <c r="AE107" s="2">
        <v>6</v>
      </c>
      <c r="AF107" s="2">
        <v>6</v>
      </c>
      <c r="AG107" s="2">
        <v>4</v>
      </c>
      <c r="AH107" s="2">
        <v>7</v>
      </c>
      <c r="AI107" s="2">
        <v>7</v>
      </c>
      <c r="AJ107" s="2">
        <v>6</v>
      </c>
      <c r="AK107" s="2">
        <v>6</v>
      </c>
      <c r="AL107" s="2">
        <v>6</v>
      </c>
      <c r="AN107" s="6">
        <f t="shared" si="19"/>
        <v>0</v>
      </c>
      <c r="AO107" s="6">
        <f t="shared" si="20"/>
        <v>0</v>
      </c>
      <c r="AP107" s="6">
        <f t="shared" si="21"/>
        <v>2</v>
      </c>
      <c r="AQ107" s="6">
        <f t="shared" si="22"/>
        <v>2</v>
      </c>
      <c r="AR107" s="6">
        <f t="shared" si="23"/>
        <v>1</v>
      </c>
      <c r="AS107" s="6">
        <f t="shared" si="24"/>
        <v>2</v>
      </c>
      <c r="AT107" s="6">
        <f t="shared" si="25"/>
        <v>2</v>
      </c>
      <c r="AU107" s="6">
        <f t="shared" si="26"/>
        <v>1</v>
      </c>
      <c r="AV107" s="6">
        <f t="shared" si="27"/>
        <v>1</v>
      </c>
      <c r="AW107" s="6">
        <f t="shared" si="28"/>
        <v>0</v>
      </c>
      <c r="AX107" s="6">
        <f t="shared" si="29"/>
        <v>2</v>
      </c>
      <c r="AY107" s="6">
        <f t="shared" si="30"/>
        <v>2</v>
      </c>
      <c r="AZ107" s="6">
        <f t="shared" si="31"/>
        <v>0</v>
      </c>
      <c r="BA107" s="6">
        <f t="shared" si="32"/>
        <v>1</v>
      </c>
      <c r="BB107" s="6">
        <f t="shared" si="33"/>
        <v>1</v>
      </c>
      <c r="BC107" s="6">
        <f t="shared" si="34"/>
        <v>1</v>
      </c>
      <c r="BD107" s="6">
        <f t="shared" si="35"/>
        <v>1</v>
      </c>
      <c r="BE107" s="6">
        <f t="shared" si="36"/>
        <v>1</v>
      </c>
    </row>
    <row r="108" spans="1:57" x14ac:dyDescent="0.15">
      <c r="A108" s="8">
        <f>'RETROSPECTIVE Data collection'!A108</f>
        <v>107</v>
      </c>
      <c r="B108" s="2">
        <v>1</v>
      </c>
      <c r="C108" s="2">
        <v>5</v>
      </c>
      <c r="D108" s="2">
        <v>7</v>
      </c>
      <c r="E108" s="2">
        <v>5</v>
      </c>
      <c r="F108" s="2">
        <v>3</v>
      </c>
      <c r="G108" s="2">
        <v>5</v>
      </c>
      <c r="H108" s="2">
        <v>2</v>
      </c>
      <c r="I108" s="2">
        <v>2</v>
      </c>
      <c r="J108" s="2">
        <v>2</v>
      </c>
      <c r="K108" s="2">
        <v>4</v>
      </c>
      <c r="L108" s="2">
        <v>2</v>
      </c>
      <c r="M108" s="2">
        <v>1</v>
      </c>
      <c r="N108" s="2">
        <v>1</v>
      </c>
      <c r="O108" s="2">
        <v>7</v>
      </c>
      <c r="P108" s="2">
        <v>5</v>
      </c>
      <c r="Q108" s="2">
        <v>5</v>
      </c>
      <c r="R108" s="2">
        <v>4</v>
      </c>
      <c r="S108" s="2">
        <v>3</v>
      </c>
      <c r="U108" s="2">
        <v>6</v>
      </c>
      <c r="V108" s="2">
        <v>6</v>
      </c>
      <c r="W108" s="2">
        <v>7</v>
      </c>
      <c r="X108" s="2">
        <v>7</v>
      </c>
      <c r="Y108" s="2">
        <v>5</v>
      </c>
      <c r="Z108" s="2">
        <v>7</v>
      </c>
      <c r="AA108" s="2">
        <v>6</v>
      </c>
      <c r="AB108" s="2">
        <v>6</v>
      </c>
      <c r="AC108" s="2">
        <v>6</v>
      </c>
      <c r="AD108" s="2">
        <v>5</v>
      </c>
      <c r="AE108" s="2">
        <v>6</v>
      </c>
      <c r="AF108" s="2">
        <v>6</v>
      </c>
      <c r="AG108" s="2">
        <v>4</v>
      </c>
      <c r="AH108" s="2">
        <v>7</v>
      </c>
      <c r="AI108" s="2">
        <v>7</v>
      </c>
      <c r="AJ108" s="2">
        <v>6</v>
      </c>
      <c r="AK108" s="2">
        <v>6</v>
      </c>
      <c r="AL108" s="2">
        <v>6</v>
      </c>
      <c r="AN108" s="6">
        <f t="shared" si="19"/>
        <v>5</v>
      </c>
      <c r="AO108" s="6">
        <f t="shared" si="20"/>
        <v>1</v>
      </c>
      <c r="AP108" s="6">
        <f t="shared" si="21"/>
        <v>0</v>
      </c>
      <c r="AQ108" s="6">
        <f t="shared" si="22"/>
        <v>2</v>
      </c>
      <c r="AR108" s="6">
        <f t="shared" si="23"/>
        <v>2</v>
      </c>
      <c r="AS108" s="6">
        <f t="shared" si="24"/>
        <v>2</v>
      </c>
      <c r="AT108" s="6">
        <f t="shared" si="25"/>
        <v>4</v>
      </c>
      <c r="AU108" s="6">
        <f t="shared" si="26"/>
        <v>4</v>
      </c>
      <c r="AV108" s="6">
        <f t="shared" si="27"/>
        <v>4</v>
      </c>
      <c r="AW108" s="6">
        <f t="shared" si="28"/>
        <v>1</v>
      </c>
      <c r="AX108" s="6">
        <f t="shared" si="29"/>
        <v>4</v>
      </c>
      <c r="AY108" s="6">
        <f t="shared" si="30"/>
        <v>5</v>
      </c>
      <c r="AZ108" s="6">
        <f t="shared" si="31"/>
        <v>3</v>
      </c>
      <c r="BA108" s="6">
        <f t="shared" si="32"/>
        <v>0</v>
      </c>
      <c r="BB108" s="6">
        <f t="shared" si="33"/>
        <v>2</v>
      </c>
      <c r="BC108" s="6">
        <f t="shared" si="34"/>
        <v>1</v>
      </c>
      <c r="BD108" s="6">
        <f t="shared" si="35"/>
        <v>2</v>
      </c>
      <c r="BE108" s="6">
        <f t="shared" si="36"/>
        <v>3</v>
      </c>
    </row>
    <row r="109" spans="1:57" x14ac:dyDescent="0.15">
      <c r="A109" s="8">
        <f>'RETROSPECTIVE Data collection'!A109</f>
        <v>108</v>
      </c>
      <c r="B109" s="2">
        <v>1</v>
      </c>
      <c r="C109" s="2">
        <v>6</v>
      </c>
      <c r="D109" s="2">
        <v>5</v>
      </c>
      <c r="E109" s="2">
        <v>5</v>
      </c>
      <c r="F109" s="2">
        <v>3</v>
      </c>
      <c r="G109" s="2">
        <v>5</v>
      </c>
      <c r="H109" s="2">
        <v>3</v>
      </c>
      <c r="I109" s="2">
        <v>1</v>
      </c>
      <c r="J109" s="2">
        <v>2</v>
      </c>
      <c r="K109" s="2">
        <v>0</v>
      </c>
      <c r="L109" s="2">
        <v>2</v>
      </c>
      <c r="M109" s="2">
        <v>1</v>
      </c>
      <c r="N109" s="2">
        <v>1</v>
      </c>
      <c r="O109" s="2">
        <v>5</v>
      </c>
      <c r="P109" s="2">
        <v>4</v>
      </c>
      <c r="Q109" s="2">
        <v>4</v>
      </c>
      <c r="R109" s="2">
        <v>4</v>
      </c>
      <c r="S109" s="2">
        <v>4</v>
      </c>
      <c r="U109" s="2">
        <v>1</v>
      </c>
      <c r="V109" s="2">
        <v>6</v>
      </c>
      <c r="W109" s="2">
        <v>7</v>
      </c>
      <c r="X109" s="2">
        <v>6</v>
      </c>
      <c r="Y109" s="2">
        <v>5</v>
      </c>
      <c r="Z109" s="2">
        <v>6</v>
      </c>
      <c r="AA109" s="2">
        <v>6</v>
      </c>
      <c r="AB109" s="2">
        <v>3</v>
      </c>
      <c r="AC109" s="2">
        <v>4</v>
      </c>
      <c r="AD109" s="2">
        <v>5</v>
      </c>
      <c r="AE109" s="2">
        <v>5</v>
      </c>
      <c r="AF109" s="2">
        <v>6</v>
      </c>
      <c r="AG109" s="2">
        <v>1</v>
      </c>
      <c r="AH109" s="2">
        <v>5</v>
      </c>
      <c r="AI109" s="2">
        <v>4</v>
      </c>
      <c r="AJ109" s="2">
        <v>6</v>
      </c>
      <c r="AK109" s="2">
        <v>5</v>
      </c>
      <c r="AL109" s="2">
        <v>4</v>
      </c>
      <c r="AN109" s="6">
        <f t="shared" si="19"/>
        <v>0</v>
      </c>
      <c r="AO109" s="6">
        <f t="shared" si="20"/>
        <v>0</v>
      </c>
      <c r="AP109" s="6">
        <f t="shared" si="21"/>
        <v>2</v>
      </c>
      <c r="AQ109" s="6">
        <f t="shared" si="22"/>
        <v>1</v>
      </c>
      <c r="AR109" s="6">
        <f t="shared" si="23"/>
        <v>2</v>
      </c>
      <c r="AS109" s="6">
        <f t="shared" si="24"/>
        <v>1</v>
      </c>
      <c r="AT109" s="6">
        <f t="shared" si="25"/>
        <v>3</v>
      </c>
      <c r="AU109" s="6">
        <f t="shared" si="26"/>
        <v>2</v>
      </c>
      <c r="AV109" s="6">
        <f t="shared" si="27"/>
        <v>2</v>
      </c>
      <c r="AW109" s="6">
        <f t="shared" si="28"/>
        <v>5</v>
      </c>
      <c r="AX109" s="6">
        <f t="shared" si="29"/>
        <v>3</v>
      </c>
      <c r="AY109" s="6">
        <f t="shared" si="30"/>
        <v>5</v>
      </c>
      <c r="AZ109" s="6">
        <f t="shared" si="31"/>
        <v>0</v>
      </c>
      <c r="BA109" s="6">
        <f t="shared" si="32"/>
        <v>0</v>
      </c>
      <c r="BB109" s="6">
        <f t="shared" si="33"/>
        <v>0</v>
      </c>
      <c r="BC109" s="6">
        <f t="shared" si="34"/>
        <v>2</v>
      </c>
      <c r="BD109" s="6">
        <f t="shared" si="35"/>
        <v>1</v>
      </c>
      <c r="BE109" s="6">
        <f t="shared" si="36"/>
        <v>0</v>
      </c>
    </row>
    <row r="110" spans="1:57" x14ac:dyDescent="0.15">
      <c r="A110" s="8">
        <f>'RETROSPECTIVE Data collection'!A110</f>
        <v>109</v>
      </c>
      <c r="B110" s="2">
        <v>1</v>
      </c>
      <c r="C110" s="2">
        <v>1</v>
      </c>
      <c r="D110" s="2">
        <v>7</v>
      </c>
      <c r="E110" s="2">
        <v>5</v>
      </c>
      <c r="F110" s="2">
        <v>1</v>
      </c>
      <c r="G110" s="2">
        <v>1</v>
      </c>
      <c r="H110" s="2">
        <v>3</v>
      </c>
      <c r="I110" s="2">
        <v>1</v>
      </c>
      <c r="J110" s="2">
        <v>0</v>
      </c>
      <c r="K110" s="2">
        <v>1</v>
      </c>
      <c r="L110" s="2">
        <v>1</v>
      </c>
      <c r="M110" s="2">
        <v>5</v>
      </c>
      <c r="N110" s="2">
        <v>1</v>
      </c>
      <c r="O110" s="2">
        <v>6</v>
      </c>
      <c r="P110" s="2">
        <v>7</v>
      </c>
      <c r="Q110" s="2">
        <v>5</v>
      </c>
      <c r="R110" s="2">
        <v>6</v>
      </c>
      <c r="S110" s="2">
        <v>6</v>
      </c>
      <c r="U110" s="2">
        <v>1</v>
      </c>
      <c r="V110" s="2">
        <v>1</v>
      </c>
      <c r="W110" s="2">
        <v>7</v>
      </c>
      <c r="X110" s="2">
        <v>7</v>
      </c>
      <c r="Y110" s="2">
        <v>3</v>
      </c>
      <c r="Z110" s="2">
        <v>5</v>
      </c>
      <c r="AA110" s="2">
        <v>3</v>
      </c>
      <c r="AB110" s="2">
        <v>1</v>
      </c>
      <c r="AC110" s="2">
        <v>1</v>
      </c>
      <c r="AD110" s="2">
        <v>1</v>
      </c>
      <c r="AE110" s="2">
        <v>2</v>
      </c>
      <c r="AF110" s="2">
        <v>6</v>
      </c>
      <c r="AG110" s="2">
        <v>1</v>
      </c>
      <c r="AH110" s="2">
        <v>6</v>
      </c>
      <c r="AI110" s="2">
        <v>7</v>
      </c>
      <c r="AJ110" s="2">
        <v>6</v>
      </c>
      <c r="AK110" s="2">
        <v>6</v>
      </c>
      <c r="AL110" s="2">
        <v>6</v>
      </c>
      <c r="AN110" s="6">
        <f t="shared" si="19"/>
        <v>0</v>
      </c>
      <c r="AO110" s="6">
        <f t="shared" si="20"/>
        <v>0</v>
      </c>
      <c r="AP110" s="6">
        <f t="shared" si="21"/>
        <v>0</v>
      </c>
      <c r="AQ110" s="6">
        <f t="shared" si="22"/>
        <v>2</v>
      </c>
      <c r="AR110" s="6">
        <f t="shared" si="23"/>
        <v>2</v>
      </c>
      <c r="AS110" s="6">
        <f t="shared" si="24"/>
        <v>4</v>
      </c>
      <c r="AT110" s="6">
        <f t="shared" si="25"/>
        <v>0</v>
      </c>
      <c r="AU110" s="6">
        <f t="shared" si="26"/>
        <v>0</v>
      </c>
      <c r="AV110" s="6">
        <f t="shared" si="27"/>
        <v>1</v>
      </c>
      <c r="AW110" s="6">
        <f t="shared" si="28"/>
        <v>0</v>
      </c>
      <c r="AX110" s="6">
        <f t="shared" si="29"/>
        <v>1</v>
      </c>
      <c r="AY110" s="6">
        <f t="shared" si="30"/>
        <v>1</v>
      </c>
      <c r="AZ110" s="6">
        <f t="shared" si="31"/>
        <v>0</v>
      </c>
      <c r="BA110" s="6">
        <f t="shared" si="32"/>
        <v>0</v>
      </c>
      <c r="BB110" s="6">
        <f t="shared" si="33"/>
        <v>0</v>
      </c>
      <c r="BC110" s="6">
        <f t="shared" si="34"/>
        <v>1</v>
      </c>
      <c r="BD110" s="6">
        <f t="shared" si="35"/>
        <v>0</v>
      </c>
      <c r="BE110" s="6">
        <f t="shared" si="36"/>
        <v>0</v>
      </c>
    </row>
    <row r="111" spans="1:57" x14ac:dyDescent="0.15">
      <c r="A111" s="8">
        <f>'RETROSPECTIVE Data collection'!A111</f>
        <v>110</v>
      </c>
      <c r="B111" s="2">
        <v>7</v>
      </c>
      <c r="C111" s="2">
        <v>6</v>
      </c>
      <c r="D111" s="2">
        <v>7</v>
      </c>
      <c r="E111" s="2">
        <v>5</v>
      </c>
      <c r="F111" s="2">
        <v>5</v>
      </c>
      <c r="G111" s="2">
        <v>5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4</v>
      </c>
      <c r="N111" s="2">
        <v>2</v>
      </c>
      <c r="O111" s="2">
        <v>6</v>
      </c>
      <c r="P111" s="2">
        <v>6</v>
      </c>
      <c r="Q111" s="2">
        <v>7</v>
      </c>
      <c r="R111" s="2">
        <v>6</v>
      </c>
      <c r="S111" s="2">
        <v>6</v>
      </c>
      <c r="U111" s="2">
        <v>7</v>
      </c>
      <c r="V111" s="2">
        <v>6</v>
      </c>
      <c r="W111" s="2">
        <v>7</v>
      </c>
      <c r="X111" s="2">
        <v>7</v>
      </c>
      <c r="Y111" s="2">
        <v>6</v>
      </c>
      <c r="Z111" s="2">
        <v>7</v>
      </c>
      <c r="AA111" s="2">
        <v>6</v>
      </c>
      <c r="AB111" s="2">
        <v>6</v>
      </c>
      <c r="AC111" s="2">
        <v>6</v>
      </c>
      <c r="AD111" s="2">
        <v>6</v>
      </c>
      <c r="AE111" s="2">
        <v>6</v>
      </c>
      <c r="AF111" s="2">
        <v>6</v>
      </c>
      <c r="AG111" s="2">
        <v>4</v>
      </c>
      <c r="AH111" s="2">
        <v>7</v>
      </c>
      <c r="AI111" s="2">
        <v>7</v>
      </c>
      <c r="AJ111" s="2">
        <v>7</v>
      </c>
      <c r="AK111" s="2">
        <v>7</v>
      </c>
      <c r="AL111" s="2">
        <v>7</v>
      </c>
      <c r="AN111" s="6">
        <f t="shared" si="19"/>
        <v>0</v>
      </c>
      <c r="AO111" s="6">
        <f t="shared" si="20"/>
        <v>0</v>
      </c>
      <c r="AP111" s="6">
        <f t="shared" si="21"/>
        <v>0</v>
      </c>
      <c r="AQ111" s="6">
        <f t="shared" si="22"/>
        <v>2</v>
      </c>
      <c r="AR111" s="6">
        <f t="shared" si="23"/>
        <v>1</v>
      </c>
      <c r="AS111" s="6">
        <f t="shared" si="24"/>
        <v>2</v>
      </c>
      <c r="AT111" s="6">
        <f t="shared" si="25"/>
        <v>2</v>
      </c>
      <c r="AU111" s="6">
        <f t="shared" si="26"/>
        <v>2</v>
      </c>
      <c r="AV111" s="6">
        <f t="shared" si="27"/>
        <v>2</v>
      </c>
      <c r="AW111" s="6">
        <f t="shared" si="28"/>
        <v>2</v>
      </c>
      <c r="AX111" s="6">
        <f t="shared" si="29"/>
        <v>2</v>
      </c>
      <c r="AY111" s="6">
        <f t="shared" si="30"/>
        <v>2</v>
      </c>
      <c r="AZ111" s="6">
        <f t="shared" si="31"/>
        <v>2</v>
      </c>
      <c r="BA111" s="6">
        <f t="shared" si="32"/>
        <v>1</v>
      </c>
      <c r="BB111" s="6">
        <f t="shared" si="33"/>
        <v>1</v>
      </c>
      <c r="BC111" s="6">
        <f t="shared" si="34"/>
        <v>0</v>
      </c>
      <c r="BD111" s="6">
        <f t="shared" si="35"/>
        <v>1</v>
      </c>
      <c r="BE111" s="6">
        <f t="shared" si="36"/>
        <v>1</v>
      </c>
    </row>
    <row r="112" spans="1:57" x14ac:dyDescent="0.15">
      <c r="A112" s="8">
        <f>'RETROSPECTIVE Data collection'!A112</f>
        <v>111</v>
      </c>
      <c r="B112" s="2">
        <v>5</v>
      </c>
      <c r="C112" s="2">
        <v>6</v>
      </c>
      <c r="D112" s="2">
        <v>5</v>
      </c>
      <c r="E112" s="2">
        <v>4</v>
      </c>
      <c r="F112" s="2">
        <v>4</v>
      </c>
      <c r="G112" s="2">
        <v>5</v>
      </c>
      <c r="H112" s="2">
        <v>2</v>
      </c>
      <c r="I112" s="2">
        <v>4</v>
      </c>
      <c r="J112" s="2">
        <v>2</v>
      </c>
      <c r="K112" s="2">
        <v>2</v>
      </c>
      <c r="L112" s="2">
        <v>4</v>
      </c>
      <c r="M112" s="2">
        <v>4</v>
      </c>
      <c r="N112" s="2">
        <v>1</v>
      </c>
      <c r="O112" s="2">
        <v>6</v>
      </c>
      <c r="P112" s="2">
        <v>7</v>
      </c>
      <c r="Q112" s="2">
        <v>6</v>
      </c>
      <c r="R112" s="2">
        <v>7</v>
      </c>
      <c r="S112" s="2">
        <v>5</v>
      </c>
      <c r="U112" s="2">
        <v>5</v>
      </c>
      <c r="V112" s="2">
        <v>6</v>
      </c>
      <c r="W112" s="2">
        <v>7</v>
      </c>
      <c r="X112" s="2">
        <v>7</v>
      </c>
      <c r="Y112" s="2">
        <v>6</v>
      </c>
      <c r="Z112" s="2">
        <v>7</v>
      </c>
      <c r="AA112" s="2">
        <v>6</v>
      </c>
      <c r="AB112" s="2">
        <v>6</v>
      </c>
      <c r="AC112" s="2">
        <v>6</v>
      </c>
      <c r="AD112" s="2">
        <v>6</v>
      </c>
      <c r="AE112" s="2">
        <v>6</v>
      </c>
      <c r="AF112" s="2">
        <v>6</v>
      </c>
      <c r="AG112" s="2">
        <v>6</v>
      </c>
      <c r="AH112" s="2">
        <v>7</v>
      </c>
      <c r="AI112" s="2">
        <v>7</v>
      </c>
      <c r="AJ112" s="2">
        <v>7</v>
      </c>
      <c r="AK112" s="2">
        <v>7</v>
      </c>
      <c r="AL112" s="2">
        <v>6</v>
      </c>
      <c r="AN112" s="6">
        <f t="shared" si="19"/>
        <v>0</v>
      </c>
      <c r="AO112" s="6">
        <f t="shared" si="20"/>
        <v>0</v>
      </c>
      <c r="AP112" s="6">
        <f t="shared" si="21"/>
        <v>2</v>
      </c>
      <c r="AQ112" s="6">
        <f t="shared" si="22"/>
        <v>3</v>
      </c>
      <c r="AR112" s="6">
        <f t="shared" si="23"/>
        <v>2</v>
      </c>
      <c r="AS112" s="6">
        <f t="shared" si="24"/>
        <v>2</v>
      </c>
      <c r="AT112" s="6">
        <f t="shared" si="25"/>
        <v>4</v>
      </c>
      <c r="AU112" s="6">
        <f t="shared" si="26"/>
        <v>2</v>
      </c>
      <c r="AV112" s="6">
        <f t="shared" si="27"/>
        <v>4</v>
      </c>
      <c r="AW112" s="6">
        <f t="shared" si="28"/>
        <v>4</v>
      </c>
      <c r="AX112" s="6">
        <f t="shared" si="29"/>
        <v>2</v>
      </c>
      <c r="AY112" s="6">
        <f t="shared" si="30"/>
        <v>2</v>
      </c>
      <c r="AZ112" s="6">
        <f t="shared" si="31"/>
        <v>5</v>
      </c>
      <c r="BA112" s="6">
        <f t="shared" si="32"/>
        <v>1</v>
      </c>
      <c r="BB112" s="6">
        <f t="shared" si="33"/>
        <v>0</v>
      </c>
      <c r="BC112" s="6">
        <f t="shared" si="34"/>
        <v>1</v>
      </c>
      <c r="BD112" s="6">
        <f t="shared" si="35"/>
        <v>0</v>
      </c>
      <c r="BE112" s="6">
        <f t="shared" si="36"/>
        <v>1</v>
      </c>
    </row>
    <row r="113" spans="1:57" x14ac:dyDescent="0.15">
      <c r="A113" s="8">
        <f>'RETROSPECTIVE Data collection'!A113</f>
        <v>112</v>
      </c>
      <c r="B113" s="2">
        <v>6</v>
      </c>
      <c r="C113" s="2">
        <v>1</v>
      </c>
      <c r="D113" s="2">
        <v>6</v>
      </c>
      <c r="E113" s="2">
        <v>5</v>
      </c>
      <c r="F113" s="2">
        <v>4</v>
      </c>
      <c r="G113" s="2">
        <v>5</v>
      </c>
      <c r="H113" s="2">
        <v>3</v>
      </c>
      <c r="I113" s="2">
        <v>1</v>
      </c>
      <c r="J113" s="2">
        <v>2</v>
      </c>
      <c r="K113" s="2">
        <v>2</v>
      </c>
      <c r="L113" s="2">
        <v>1</v>
      </c>
      <c r="M113" s="2">
        <v>1</v>
      </c>
      <c r="N113" s="2">
        <v>1</v>
      </c>
      <c r="O113" s="2">
        <v>6</v>
      </c>
      <c r="P113" s="2">
        <v>6</v>
      </c>
      <c r="Q113" s="2">
        <v>6</v>
      </c>
      <c r="R113" s="2">
        <v>7</v>
      </c>
      <c r="S113" s="2">
        <v>6</v>
      </c>
      <c r="U113" s="2">
        <v>6</v>
      </c>
      <c r="V113" s="2">
        <v>4</v>
      </c>
      <c r="W113" s="2">
        <v>6</v>
      </c>
      <c r="X113" s="2">
        <v>5</v>
      </c>
      <c r="Y113" s="2">
        <v>4</v>
      </c>
      <c r="Z113" s="2">
        <v>5</v>
      </c>
      <c r="AA113" s="2">
        <v>4</v>
      </c>
      <c r="AB113" s="2">
        <v>5</v>
      </c>
      <c r="AC113" s="2">
        <v>4</v>
      </c>
      <c r="AD113" s="2">
        <v>2</v>
      </c>
      <c r="AE113" s="2">
        <v>1</v>
      </c>
      <c r="AF113" s="2">
        <v>1</v>
      </c>
      <c r="AG113" s="2">
        <v>1</v>
      </c>
      <c r="AH113" s="2">
        <v>6</v>
      </c>
      <c r="AI113" s="2">
        <v>6</v>
      </c>
      <c r="AJ113" s="2">
        <v>6</v>
      </c>
      <c r="AK113" s="2">
        <v>7</v>
      </c>
      <c r="AL113" s="2">
        <v>6</v>
      </c>
      <c r="AN113" s="6">
        <f t="shared" si="19"/>
        <v>0</v>
      </c>
      <c r="AO113" s="6">
        <f t="shared" si="20"/>
        <v>3</v>
      </c>
      <c r="AP113" s="6">
        <f t="shared" si="21"/>
        <v>0</v>
      </c>
      <c r="AQ113" s="6">
        <f t="shared" si="22"/>
        <v>0</v>
      </c>
      <c r="AR113" s="6">
        <f t="shared" si="23"/>
        <v>0</v>
      </c>
      <c r="AS113" s="6">
        <f t="shared" si="24"/>
        <v>0</v>
      </c>
      <c r="AT113" s="6">
        <f t="shared" si="25"/>
        <v>1</v>
      </c>
      <c r="AU113" s="6">
        <f t="shared" si="26"/>
        <v>4</v>
      </c>
      <c r="AV113" s="6">
        <f t="shared" si="27"/>
        <v>2</v>
      </c>
      <c r="AW113" s="6">
        <f t="shared" si="28"/>
        <v>0</v>
      </c>
      <c r="AX113" s="6">
        <f t="shared" si="29"/>
        <v>0</v>
      </c>
      <c r="AY113" s="6">
        <f t="shared" si="30"/>
        <v>0</v>
      </c>
      <c r="AZ113" s="6">
        <f t="shared" si="31"/>
        <v>0</v>
      </c>
      <c r="BA113" s="6">
        <f t="shared" si="32"/>
        <v>0</v>
      </c>
      <c r="BB113" s="6">
        <f t="shared" si="33"/>
        <v>0</v>
      </c>
      <c r="BC113" s="6">
        <f t="shared" si="34"/>
        <v>0</v>
      </c>
      <c r="BD113" s="6">
        <f t="shared" si="35"/>
        <v>0</v>
      </c>
      <c r="BE113" s="6">
        <f t="shared" si="36"/>
        <v>0</v>
      </c>
    </row>
    <row r="114" spans="1:57" x14ac:dyDescent="0.15">
      <c r="A114" s="8">
        <f>'RETROSPECTIVE Data collection'!A114</f>
        <v>113</v>
      </c>
      <c r="B114" s="2">
        <v>6</v>
      </c>
      <c r="C114" s="2">
        <v>3</v>
      </c>
      <c r="D114" s="2">
        <v>1</v>
      </c>
      <c r="E114" s="2">
        <v>5</v>
      </c>
      <c r="F114" s="2">
        <v>4</v>
      </c>
      <c r="G114" s="2">
        <v>4</v>
      </c>
      <c r="H114" s="2">
        <v>4</v>
      </c>
      <c r="I114" s="2">
        <v>4</v>
      </c>
      <c r="J114" s="2">
        <v>4</v>
      </c>
      <c r="K114" s="2">
        <v>4</v>
      </c>
      <c r="L114" s="2">
        <v>2</v>
      </c>
      <c r="M114" s="2">
        <v>1</v>
      </c>
      <c r="N114" s="2">
        <v>1</v>
      </c>
      <c r="O114" s="2">
        <v>6</v>
      </c>
      <c r="P114" s="2">
        <v>6</v>
      </c>
      <c r="Q114" s="2">
        <v>6</v>
      </c>
      <c r="R114" s="2">
        <v>4</v>
      </c>
      <c r="S114" s="2">
        <v>4</v>
      </c>
      <c r="U114" s="2">
        <v>5</v>
      </c>
      <c r="V114" s="2">
        <v>6</v>
      </c>
      <c r="W114" s="2">
        <v>7</v>
      </c>
      <c r="X114" s="2">
        <v>7</v>
      </c>
      <c r="Y114" s="2">
        <v>6</v>
      </c>
      <c r="Z114" s="2">
        <v>7</v>
      </c>
      <c r="AA114" s="2">
        <v>7</v>
      </c>
      <c r="AB114" s="2">
        <v>6</v>
      </c>
      <c r="AC114" s="2">
        <v>6</v>
      </c>
      <c r="AD114" s="2">
        <v>6</v>
      </c>
      <c r="AE114" s="2">
        <v>7</v>
      </c>
      <c r="AF114" s="2">
        <v>7</v>
      </c>
      <c r="AG114" s="2">
        <v>5</v>
      </c>
      <c r="AH114" s="2">
        <v>6</v>
      </c>
      <c r="AI114" s="2">
        <v>6</v>
      </c>
      <c r="AJ114" s="2">
        <v>7</v>
      </c>
      <c r="AK114" s="2">
        <v>5</v>
      </c>
      <c r="AL114" s="2">
        <v>5</v>
      </c>
      <c r="AN114" s="6">
        <f t="shared" si="19"/>
        <v>-1</v>
      </c>
      <c r="AO114" s="6">
        <f t="shared" si="20"/>
        <v>3</v>
      </c>
      <c r="AP114" s="6">
        <f t="shared" si="21"/>
        <v>6</v>
      </c>
      <c r="AQ114" s="6">
        <f t="shared" si="22"/>
        <v>2</v>
      </c>
      <c r="AR114" s="6">
        <f t="shared" si="23"/>
        <v>2</v>
      </c>
      <c r="AS114" s="6">
        <f t="shared" si="24"/>
        <v>3</v>
      </c>
      <c r="AT114" s="6">
        <f t="shared" si="25"/>
        <v>3</v>
      </c>
      <c r="AU114" s="6">
        <f t="shared" si="26"/>
        <v>2</v>
      </c>
      <c r="AV114" s="6">
        <f t="shared" si="27"/>
        <v>2</v>
      </c>
      <c r="AW114" s="6">
        <f t="shared" si="28"/>
        <v>2</v>
      </c>
      <c r="AX114" s="6">
        <f t="shared" si="29"/>
        <v>5</v>
      </c>
      <c r="AY114" s="6">
        <f t="shared" si="30"/>
        <v>6</v>
      </c>
      <c r="AZ114" s="6">
        <f t="shared" si="31"/>
        <v>4</v>
      </c>
      <c r="BA114" s="6">
        <f t="shared" si="32"/>
        <v>0</v>
      </c>
      <c r="BB114" s="6">
        <f t="shared" si="33"/>
        <v>0</v>
      </c>
      <c r="BC114" s="6">
        <f t="shared" si="34"/>
        <v>1</v>
      </c>
      <c r="BD114" s="6">
        <f t="shared" si="35"/>
        <v>1</v>
      </c>
      <c r="BE114" s="6">
        <f t="shared" si="36"/>
        <v>1</v>
      </c>
    </row>
    <row r="115" spans="1:57" x14ac:dyDescent="0.15">
      <c r="A115" s="8">
        <f>'RETROSPECTIVE Data collection'!A115</f>
        <v>114</v>
      </c>
      <c r="B115" s="2">
        <v>6</v>
      </c>
      <c r="C115" s="2">
        <v>1</v>
      </c>
      <c r="D115" s="2">
        <v>5</v>
      </c>
      <c r="E115" s="2">
        <v>2</v>
      </c>
      <c r="F115" s="2">
        <v>3</v>
      </c>
      <c r="G115" s="2">
        <v>3</v>
      </c>
      <c r="H115" s="2">
        <v>1</v>
      </c>
      <c r="I115" s="2">
        <v>3</v>
      </c>
      <c r="J115" s="2">
        <v>2</v>
      </c>
      <c r="K115" s="2">
        <v>2</v>
      </c>
      <c r="L115" s="2">
        <v>2</v>
      </c>
      <c r="M115" s="2">
        <v>4</v>
      </c>
      <c r="N115" s="2">
        <v>1</v>
      </c>
      <c r="O115" s="2">
        <v>7</v>
      </c>
      <c r="P115" s="2">
        <v>6</v>
      </c>
      <c r="Q115" s="2">
        <v>5</v>
      </c>
      <c r="R115" s="2">
        <v>4</v>
      </c>
      <c r="S115" s="2">
        <v>6</v>
      </c>
      <c r="U115" s="2">
        <v>7</v>
      </c>
      <c r="V115" s="2">
        <v>6</v>
      </c>
      <c r="W115" s="2">
        <v>7</v>
      </c>
      <c r="X115" s="2">
        <v>7</v>
      </c>
      <c r="Y115" s="2">
        <v>3</v>
      </c>
      <c r="Z115" s="2">
        <v>5</v>
      </c>
      <c r="AA115" s="2">
        <v>4</v>
      </c>
      <c r="AB115" s="2">
        <v>4</v>
      </c>
      <c r="AC115" s="2">
        <v>4</v>
      </c>
      <c r="AD115" s="2">
        <v>2</v>
      </c>
      <c r="AE115" s="2">
        <v>5</v>
      </c>
      <c r="AF115" s="2">
        <v>5</v>
      </c>
      <c r="AG115" s="2">
        <v>5</v>
      </c>
      <c r="AH115" s="2">
        <v>7</v>
      </c>
      <c r="AI115" s="2">
        <v>6</v>
      </c>
      <c r="AJ115" s="2">
        <v>6</v>
      </c>
      <c r="AK115" s="2">
        <v>4</v>
      </c>
      <c r="AL115" s="2">
        <v>6</v>
      </c>
      <c r="AN115" s="6">
        <f t="shared" si="19"/>
        <v>1</v>
      </c>
      <c r="AO115" s="6">
        <f t="shared" si="20"/>
        <v>5</v>
      </c>
      <c r="AP115" s="6">
        <f t="shared" si="21"/>
        <v>2</v>
      </c>
      <c r="AQ115" s="6">
        <f t="shared" si="22"/>
        <v>5</v>
      </c>
      <c r="AR115" s="6">
        <f t="shared" si="23"/>
        <v>0</v>
      </c>
      <c r="AS115" s="6">
        <f t="shared" si="24"/>
        <v>2</v>
      </c>
      <c r="AT115" s="6">
        <f t="shared" si="25"/>
        <v>3</v>
      </c>
      <c r="AU115" s="6">
        <f t="shared" si="26"/>
        <v>1</v>
      </c>
      <c r="AV115" s="6">
        <f t="shared" si="27"/>
        <v>2</v>
      </c>
      <c r="AW115" s="6">
        <f t="shared" si="28"/>
        <v>0</v>
      </c>
      <c r="AX115" s="6">
        <f t="shared" si="29"/>
        <v>3</v>
      </c>
      <c r="AY115" s="6">
        <f t="shared" si="30"/>
        <v>1</v>
      </c>
      <c r="AZ115" s="6">
        <f t="shared" si="31"/>
        <v>4</v>
      </c>
      <c r="BA115" s="6">
        <f t="shared" si="32"/>
        <v>0</v>
      </c>
      <c r="BB115" s="6">
        <f t="shared" si="33"/>
        <v>0</v>
      </c>
      <c r="BC115" s="6">
        <f t="shared" si="34"/>
        <v>1</v>
      </c>
      <c r="BD115" s="6">
        <f t="shared" si="35"/>
        <v>0</v>
      </c>
      <c r="BE115" s="6">
        <f t="shared" si="36"/>
        <v>0</v>
      </c>
    </row>
    <row r="116" spans="1:57" x14ac:dyDescent="0.15">
      <c r="A116" s="8">
        <f>'RETROSPECTIVE Data collection'!A116</f>
        <v>115</v>
      </c>
      <c r="B116" s="2">
        <v>5</v>
      </c>
      <c r="C116" s="2">
        <v>6</v>
      </c>
      <c r="D116" s="2">
        <v>7</v>
      </c>
      <c r="E116" s="2">
        <v>5</v>
      </c>
      <c r="F116" s="2">
        <v>5</v>
      </c>
      <c r="G116" s="2">
        <v>5</v>
      </c>
      <c r="H116" s="2">
        <v>5</v>
      </c>
      <c r="I116" s="2">
        <v>5</v>
      </c>
      <c r="J116" s="2">
        <v>4</v>
      </c>
      <c r="K116" s="2">
        <v>4</v>
      </c>
      <c r="L116" s="2">
        <v>5</v>
      </c>
      <c r="M116" s="2">
        <v>5</v>
      </c>
      <c r="N116" s="2">
        <v>4</v>
      </c>
      <c r="O116" s="2">
        <v>6</v>
      </c>
      <c r="P116" s="2">
        <v>7</v>
      </c>
      <c r="Q116" s="2">
        <v>6</v>
      </c>
      <c r="R116" s="2">
        <v>7</v>
      </c>
      <c r="S116" s="2">
        <v>6</v>
      </c>
      <c r="U116" s="2">
        <v>7</v>
      </c>
      <c r="V116" s="2">
        <v>6</v>
      </c>
      <c r="W116" s="2">
        <v>7</v>
      </c>
      <c r="X116" s="2">
        <v>7</v>
      </c>
      <c r="Y116" s="2">
        <v>6</v>
      </c>
      <c r="Z116" s="2">
        <v>6</v>
      </c>
      <c r="AA116" s="2">
        <v>6</v>
      </c>
      <c r="AB116" s="2">
        <v>6</v>
      </c>
      <c r="AC116" s="2">
        <v>6</v>
      </c>
      <c r="AD116" s="2">
        <v>6</v>
      </c>
      <c r="AE116" s="2">
        <v>6</v>
      </c>
      <c r="AF116" s="2">
        <v>6</v>
      </c>
      <c r="AG116" s="2">
        <v>5</v>
      </c>
      <c r="AH116" s="2">
        <v>6</v>
      </c>
      <c r="AI116" s="2">
        <v>7</v>
      </c>
      <c r="AJ116" s="2">
        <v>7</v>
      </c>
      <c r="AK116" s="2">
        <v>7</v>
      </c>
      <c r="AL116" s="2">
        <v>6</v>
      </c>
      <c r="AN116" s="6">
        <f t="shared" si="19"/>
        <v>2</v>
      </c>
      <c r="AO116" s="6">
        <f t="shared" si="20"/>
        <v>0</v>
      </c>
      <c r="AP116" s="6">
        <f t="shared" si="21"/>
        <v>0</v>
      </c>
      <c r="AQ116" s="6">
        <f t="shared" si="22"/>
        <v>2</v>
      </c>
      <c r="AR116" s="6">
        <f t="shared" si="23"/>
        <v>1</v>
      </c>
      <c r="AS116" s="6">
        <f t="shared" si="24"/>
        <v>1</v>
      </c>
      <c r="AT116" s="6">
        <f t="shared" si="25"/>
        <v>1</v>
      </c>
      <c r="AU116" s="6">
        <f t="shared" si="26"/>
        <v>1</v>
      </c>
      <c r="AV116" s="6">
        <f t="shared" si="27"/>
        <v>2</v>
      </c>
      <c r="AW116" s="6">
        <f t="shared" si="28"/>
        <v>2</v>
      </c>
      <c r="AX116" s="6">
        <f t="shared" si="29"/>
        <v>1</v>
      </c>
      <c r="AY116" s="6">
        <f t="shared" si="30"/>
        <v>1</v>
      </c>
      <c r="AZ116" s="6">
        <f t="shared" si="31"/>
        <v>1</v>
      </c>
      <c r="BA116" s="6">
        <f t="shared" si="32"/>
        <v>0</v>
      </c>
      <c r="BB116" s="6">
        <f t="shared" si="33"/>
        <v>0</v>
      </c>
      <c r="BC116" s="6">
        <f t="shared" si="34"/>
        <v>1</v>
      </c>
      <c r="BD116" s="6">
        <f t="shared" si="35"/>
        <v>0</v>
      </c>
      <c r="BE116" s="6">
        <f t="shared" si="36"/>
        <v>0</v>
      </c>
    </row>
    <row r="117" spans="1:57" x14ac:dyDescent="0.15">
      <c r="A117" s="8">
        <f>'RETROSPECTIVE Data collection'!A117</f>
        <v>116</v>
      </c>
      <c r="B117" s="2">
        <v>1</v>
      </c>
      <c r="C117" s="2">
        <v>4</v>
      </c>
      <c r="D117" s="2">
        <v>7</v>
      </c>
      <c r="E117" s="2">
        <v>4</v>
      </c>
      <c r="F117" s="2">
        <v>3</v>
      </c>
      <c r="G117" s="2">
        <v>5</v>
      </c>
      <c r="H117" s="2">
        <v>1</v>
      </c>
      <c r="I117" s="2">
        <v>2</v>
      </c>
      <c r="J117" s="2">
        <v>2</v>
      </c>
      <c r="K117" s="2">
        <v>2</v>
      </c>
      <c r="L117" s="2">
        <v>2</v>
      </c>
      <c r="M117" s="2">
        <v>1</v>
      </c>
      <c r="N117" s="2">
        <v>0</v>
      </c>
      <c r="O117" s="2">
        <v>5</v>
      </c>
      <c r="P117" s="2">
        <v>5</v>
      </c>
      <c r="Q117" s="2">
        <v>4</v>
      </c>
      <c r="R117" s="2">
        <v>5</v>
      </c>
      <c r="S117" s="2">
        <v>4</v>
      </c>
      <c r="U117" s="2">
        <v>1</v>
      </c>
      <c r="V117" s="2">
        <v>6</v>
      </c>
      <c r="W117" s="2">
        <v>7</v>
      </c>
      <c r="X117" s="2">
        <v>7</v>
      </c>
      <c r="Y117" s="2">
        <v>5</v>
      </c>
      <c r="Z117" s="2">
        <v>7</v>
      </c>
      <c r="AA117" s="2">
        <v>6</v>
      </c>
      <c r="AB117" s="2">
        <v>6</v>
      </c>
      <c r="AC117" s="2">
        <v>6</v>
      </c>
      <c r="AD117" s="2">
        <v>6</v>
      </c>
      <c r="AE117" s="2">
        <v>5</v>
      </c>
      <c r="AF117" s="2">
        <v>2</v>
      </c>
      <c r="AG117" s="2">
        <v>1</v>
      </c>
      <c r="AH117" s="2">
        <v>5</v>
      </c>
      <c r="AI117" s="2">
        <v>5</v>
      </c>
      <c r="AJ117" s="2">
        <v>4</v>
      </c>
      <c r="AK117" s="2">
        <v>5</v>
      </c>
      <c r="AL117" s="2">
        <v>4</v>
      </c>
      <c r="AN117" s="6">
        <f t="shared" si="19"/>
        <v>0</v>
      </c>
      <c r="AO117" s="6">
        <f t="shared" si="20"/>
        <v>2</v>
      </c>
      <c r="AP117" s="6">
        <f t="shared" si="21"/>
        <v>0</v>
      </c>
      <c r="AQ117" s="6">
        <f t="shared" si="22"/>
        <v>3</v>
      </c>
      <c r="AR117" s="6">
        <f t="shared" si="23"/>
        <v>2</v>
      </c>
      <c r="AS117" s="6">
        <f t="shared" si="24"/>
        <v>2</v>
      </c>
      <c r="AT117" s="6">
        <f t="shared" si="25"/>
        <v>5</v>
      </c>
      <c r="AU117" s="6">
        <f t="shared" si="26"/>
        <v>4</v>
      </c>
      <c r="AV117" s="6">
        <f t="shared" si="27"/>
        <v>4</v>
      </c>
      <c r="AW117" s="6">
        <f t="shared" si="28"/>
        <v>4</v>
      </c>
      <c r="AX117" s="6">
        <f t="shared" si="29"/>
        <v>3</v>
      </c>
      <c r="AY117" s="6">
        <f t="shared" si="30"/>
        <v>1</v>
      </c>
      <c r="AZ117" s="6">
        <f t="shared" si="31"/>
        <v>1</v>
      </c>
      <c r="BA117" s="6">
        <f t="shared" si="32"/>
        <v>0</v>
      </c>
      <c r="BB117" s="6">
        <f t="shared" si="33"/>
        <v>0</v>
      </c>
      <c r="BC117" s="6">
        <f t="shared" si="34"/>
        <v>0</v>
      </c>
      <c r="BD117" s="6">
        <f t="shared" si="35"/>
        <v>0</v>
      </c>
      <c r="BE117" s="6">
        <f t="shared" si="36"/>
        <v>0</v>
      </c>
    </row>
    <row r="118" spans="1:57" x14ac:dyDescent="0.15">
      <c r="A118" s="8">
        <f>'RETROSPECTIVE Data collection'!A118</f>
        <v>117</v>
      </c>
      <c r="B118" s="2">
        <v>5</v>
      </c>
      <c r="C118" s="2">
        <v>2</v>
      </c>
      <c r="D118" s="2">
        <v>5</v>
      </c>
      <c r="E118" s="2">
        <v>4</v>
      </c>
      <c r="F118" s="2">
        <v>3</v>
      </c>
      <c r="G118" s="2">
        <v>4</v>
      </c>
      <c r="H118" s="2">
        <v>2</v>
      </c>
      <c r="I118" s="2">
        <v>2</v>
      </c>
      <c r="J118" s="2">
        <v>2</v>
      </c>
      <c r="K118" s="2">
        <v>2</v>
      </c>
      <c r="L118" s="2">
        <v>2</v>
      </c>
      <c r="M118" s="2">
        <v>1</v>
      </c>
      <c r="N118" s="2">
        <v>1</v>
      </c>
      <c r="O118" s="2">
        <v>6</v>
      </c>
      <c r="P118" s="2">
        <v>6</v>
      </c>
      <c r="Q118" s="2">
        <v>5</v>
      </c>
      <c r="R118" s="2">
        <v>5</v>
      </c>
      <c r="S118" s="2">
        <v>4</v>
      </c>
      <c r="U118" s="2">
        <v>5</v>
      </c>
      <c r="V118" s="2">
        <v>6</v>
      </c>
      <c r="W118" s="2">
        <v>7</v>
      </c>
      <c r="X118" s="2">
        <v>7</v>
      </c>
      <c r="Y118" s="2">
        <v>5</v>
      </c>
      <c r="Z118" s="2">
        <v>5</v>
      </c>
      <c r="AA118" s="2">
        <v>5</v>
      </c>
      <c r="AB118" s="2">
        <v>5</v>
      </c>
      <c r="AC118" s="2">
        <v>5</v>
      </c>
      <c r="AD118" s="2">
        <v>5</v>
      </c>
      <c r="AE118" s="2">
        <v>5</v>
      </c>
      <c r="AF118" s="2">
        <v>5</v>
      </c>
      <c r="AG118" s="2">
        <v>1</v>
      </c>
      <c r="AH118" s="2">
        <v>6</v>
      </c>
      <c r="AI118" s="2">
        <v>6</v>
      </c>
      <c r="AJ118" s="2">
        <v>6</v>
      </c>
      <c r="AK118" s="2">
        <v>5</v>
      </c>
      <c r="AL118" s="2">
        <v>4</v>
      </c>
      <c r="AN118" s="6">
        <f t="shared" si="19"/>
        <v>0</v>
      </c>
      <c r="AO118" s="6">
        <f t="shared" si="20"/>
        <v>4</v>
      </c>
      <c r="AP118" s="6">
        <f t="shared" si="21"/>
        <v>2</v>
      </c>
      <c r="AQ118" s="6">
        <f t="shared" si="22"/>
        <v>3</v>
      </c>
      <c r="AR118" s="6">
        <f t="shared" si="23"/>
        <v>2</v>
      </c>
      <c r="AS118" s="6">
        <f t="shared" si="24"/>
        <v>1</v>
      </c>
      <c r="AT118" s="6">
        <f t="shared" si="25"/>
        <v>3</v>
      </c>
      <c r="AU118" s="6">
        <f t="shared" si="26"/>
        <v>3</v>
      </c>
      <c r="AV118" s="6">
        <f t="shared" si="27"/>
        <v>3</v>
      </c>
      <c r="AW118" s="6">
        <f t="shared" si="28"/>
        <v>3</v>
      </c>
      <c r="AX118" s="6">
        <f t="shared" si="29"/>
        <v>3</v>
      </c>
      <c r="AY118" s="6">
        <f t="shared" si="30"/>
        <v>4</v>
      </c>
      <c r="AZ118" s="6">
        <f t="shared" si="31"/>
        <v>0</v>
      </c>
      <c r="BA118" s="6">
        <f t="shared" si="32"/>
        <v>0</v>
      </c>
      <c r="BB118" s="6">
        <f t="shared" si="33"/>
        <v>0</v>
      </c>
      <c r="BC118" s="6">
        <f t="shared" si="34"/>
        <v>1</v>
      </c>
      <c r="BD118" s="6">
        <f t="shared" si="35"/>
        <v>0</v>
      </c>
      <c r="BE118" s="6">
        <f t="shared" si="36"/>
        <v>0</v>
      </c>
    </row>
    <row r="119" spans="1:57" x14ac:dyDescent="0.15">
      <c r="A119" s="8">
        <f>'RETROSPECTIVE Data collection'!A119</f>
        <v>118</v>
      </c>
      <c r="B119" s="2">
        <v>5</v>
      </c>
      <c r="C119" s="2">
        <v>6</v>
      </c>
      <c r="D119" s="2">
        <v>5</v>
      </c>
      <c r="E119" s="2">
        <v>5</v>
      </c>
      <c r="F119" s="2">
        <v>1</v>
      </c>
      <c r="G119" s="2">
        <v>2</v>
      </c>
      <c r="H119" s="2">
        <v>1</v>
      </c>
      <c r="I119" s="2">
        <v>4</v>
      </c>
      <c r="J119" s="2">
        <v>2</v>
      </c>
      <c r="K119" s="2">
        <v>3</v>
      </c>
      <c r="L119" s="2">
        <v>3</v>
      </c>
      <c r="M119" s="2">
        <v>3</v>
      </c>
      <c r="N119" s="2">
        <v>3</v>
      </c>
      <c r="O119" s="2">
        <v>7</v>
      </c>
      <c r="P119" s="2">
        <v>7</v>
      </c>
      <c r="Q119" s="2">
        <v>4</v>
      </c>
      <c r="R119" s="2">
        <v>5</v>
      </c>
      <c r="S119" s="2">
        <v>5</v>
      </c>
      <c r="U119" s="2">
        <v>6</v>
      </c>
      <c r="V119" s="2">
        <v>6</v>
      </c>
      <c r="W119" s="2">
        <v>5</v>
      </c>
      <c r="X119" s="2">
        <v>7</v>
      </c>
      <c r="Y119" s="2">
        <v>4</v>
      </c>
      <c r="Z119" s="2">
        <v>5</v>
      </c>
      <c r="AA119" s="2">
        <v>4</v>
      </c>
      <c r="AB119" s="2">
        <v>4</v>
      </c>
      <c r="AC119" s="2">
        <v>4</v>
      </c>
      <c r="AD119" s="2">
        <v>4</v>
      </c>
      <c r="AE119" s="2">
        <v>4</v>
      </c>
      <c r="AF119" s="2">
        <v>5</v>
      </c>
      <c r="AG119" s="2">
        <v>4</v>
      </c>
      <c r="AH119" s="2">
        <v>7</v>
      </c>
      <c r="AI119" s="2">
        <v>7</v>
      </c>
      <c r="AJ119" s="2">
        <v>5</v>
      </c>
      <c r="AK119" s="2">
        <v>6</v>
      </c>
      <c r="AL119" s="2">
        <v>6</v>
      </c>
      <c r="AN119" s="6">
        <f t="shared" si="19"/>
        <v>1</v>
      </c>
      <c r="AO119" s="6">
        <f t="shared" si="20"/>
        <v>0</v>
      </c>
      <c r="AP119" s="6">
        <f t="shared" si="21"/>
        <v>0</v>
      </c>
      <c r="AQ119" s="6">
        <f t="shared" si="22"/>
        <v>2</v>
      </c>
      <c r="AR119" s="6">
        <f t="shared" si="23"/>
        <v>3</v>
      </c>
      <c r="AS119" s="6">
        <f t="shared" si="24"/>
        <v>3</v>
      </c>
      <c r="AT119" s="6">
        <f t="shared" si="25"/>
        <v>3</v>
      </c>
      <c r="AU119" s="6">
        <f t="shared" si="26"/>
        <v>0</v>
      </c>
      <c r="AV119" s="6">
        <f t="shared" si="27"/>
        <v>2</v>
      </c>
      <c r="AW119" s="6">
        <f t="shared" si="28"/>
        <v>1</v>
      </c>
      <c r="AX119" s="6">
        <f t="shared" si="29"/>
        <v>1</v>
      </c>
      <c r="AY119" s="6">
        <f t="shared" si="30"/>
        <v>2</v>
      </c>
      <c r="AZ119" s="6">
        <f t="shared" si="31"/>
        <v>1</v>
      </c>
      <c r="BA119" s="6">
        <f t="shared" si="32"/>
        <v>0</v>
      </c>
      <c r="BB119" s="6">
        <f t="shared" si="33"/>
        <v>0</v>
      </c>
      <c r="BC119" s="6">
        <f t="shared" si="34"/>
        <v>1</v>
      </c>
      <c r="BD119" s="6">
        <f t="shared" si="35"/>
        <v>1</v>
      </c>
      <c r="BE119" s="6">
        <f t="shared" si="36"/>
        <v>1</v>
      </c>
    </row>
    <row r="120" spans="1:57" x14ac:dyDescent="0.15">
      <c r="A120" s="8">
        <f>'RETROSPECTIVE Data collection'!A120</f>
        <v>119</v>
      </c>
      <c r="B120" s="2">
        <v>6</v>
      </c>
      <c r="C120" s="2">
        <v>6</v>
      </c>
      <c r="D120" s="2">
        <v>7</v>
      </c>
      <c r="E120" s="2">
        <v>7</v>
      </c>
      <c r="F120" s="2">
        <v>5</v>
      </c>
      <c r="G120" s="2">
        <v>5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4</v>
      </c>
      <c r="N120" s="2">
        <v>1</v>
      </c>
      <c r="O120" s="2">
        <v>6</v>
      </c>
      <c r="P120" s="2">
        <v>7</v>
      </c>
      <c r="Q120" s="2">
        <v>4</v>
      </c>
      <c r="R120" s="2">
        <v>5</v>
      </c>
      <c r="S120" s="2">
        <v>6</v>
      </c>
      <c r="U120" s="2">
        <v>6</v>
      </c>
      <c r="V120" s="2">
        <v>6</v>
      </c>
      <c r="W120" s="2">
        <v>7</v>
      </c>
      <c r="X120" s="2">
        <v>7</v>
      </c>
      <c r="Y120" s="2">
        <v>5</v>
      </c>
      <c r="Z120" s="2">
        <v>7</v>
      </c>
      <c r="AA120" s="2">
        <v>6</v>
      </c>
      <c r="AB120" s="2">
        <v>5</v>
      </c>
      <c r="AC120" s="2">
        <v>5</v>
      </c>
      <c r="AD120" s="2">
        <v>5</v>
      </c>
      <c r="AE120" s="2">
        <v>2</v>
      </c>
      <c r="AF120" s="2">
        <v>6</v>
      </c>
      <c r="AG120" s="2">
        <v>1</v>
      </c>
      <c r="AH120" s="2">
        <v>6</v>
      </c>
      <c r="AI120" s="2">
        <v>7</v>
      </c>
      <c r="AJ120" s="2">
        <v>4</v>
      </c>
      <c r="AK120" s="2">
        <v>5</v>
      </c>
      <c r="AL120" s="2">
        <v>6</v>
      </c>
      <c r="AN120" s="6">
        <f t="shared" si="19"/>
        <v>0</v>
      </c>
      <c r="AO120" s="6">
        <f t="shared" si="20"/>
        <v>0</v>
      </c>
      <c r="AP120" s="6">
        <f t="shared" si="21"/>
        <v>0</v>
      </c>
      <c r="AQ120" s="6">
        <f t="shared" si="22"/>
        <v>0</v>
      </c>
      <c r="AR120" s="6">
        <f t="shared" si="23"/>
        <v>0</v>
      </c>
      <c r="AS120" s="6">
        <f t="shared" si="24"/>
        <v>2</v>
      </c>
      <c r="AT120" s="6">
        <f t="shared" si="25"/>
        <v>4</v>
      </c>
      <c r="AU120" s="6">
        <f t="shared" si="26"/>
        <v>3</v>
      </c>
      <c r="AV120" s="6">
        <f t="shared" si="27"/>
        <v>3</v>
      </c>
      <c r="AW120" s="6">
        <f t="shared" si="28"/>
        <v>3</v>
      </c>
      <c r="AX120" s="6">
        <f t="shared" si="29"/>
        <v>0</v>
      </c>
      <c r="AY120" s="6">
        <f t="shared" si="30"/>
        <v>2</v>
      </c>
      <c r="AZ120" s="6">
        <f t="shared" si="31"/>
        <v>0</v>
      </c>
      <c r="BA120" s="6">
        <f t="shared" si="32"/>
        <v>0</v>
      </c>
      <c r="BB120" s="6">
        <f t="shared" si="33"/>
        <v>0</v>
      </c>
      <c r="BC120" s="6">
        <f t="shared" si="34"/>
        <v>0</v>
      </c>
      <c r="BD120" s="6">
        <f t="shared" si="35"/>
        <v>0</v>
      </c>
      <c r="BE120" s="6">
        <f t="shared" si="36"/>
        <v>0</v>
      </c>
    </row>
    <row r="121" spans="1:57" x14ac:dyDescent="0.15">
      <c r="A121" s="8">
        <f>'RETROSPECTIVE Data collection'!A121</f>
        <v>120</v>
      </c>
      <c r="B121" s="2">
        <v>5</v>
      </c>
      <c r="C121" s="2">
        <v>1</v>
      </c>
      <c r="D121" s="2">
        <v>5</v>
      </c>
      <c r="E121" s="2">
        <v>5</v>
      </c>
      <c r="F121" s="2">
        <v>5</v>
      </c>
      <c r="G121" s="2">
        <v>4</v>
      </c>
      <c r="H121" s="2">
        <v>3</v>
      </c>
      <c r="I121" s="2">
        <v>1</v>
      </c>
      <c r="J121" s="2">
        <v>1</v>
      </c>
      <c r="K121" s="2">
        <v>0</v>
      </c>
      <c r="L121" s="2">
        <v>1</v>
      </c>
      <c r="M121" s="2">
        <v>1</v>
      </c>
      <c r="N121" s="2">
        <v>0</v>
      </c>
      <c r="O121" s="2">
        <v>5</v>
      </c>
      <c r="P121" s="2">
        <v>5</v>
      </c>
      <c r="Q121" s="2">
        <v>4</v>
      </c>
      <c r="R121" s="2">
        <v>4</v>
      </c>
      <c r="S121" s="2">
        <v>4</v>
      </c>
      <c r="U121" s="2">
        <v>1</v>
      </c>
      <c r="V121" s="2">
        <v>1</v>
      </c>
      <c r="W121" s="2">
        <v>5</v>
      </c>
      <c r="X121" s="2">
        <v>5</v>
      </c>
      <c r="Y121" s="2">
        <v>3</v>
      </c>
      <c r="Z121" s="2">
        <v>5</v>
      </c>
      <c r="AA121" s="2">
        <v>4</v>
      </c>
      <c r="AB121" s="2">
        <v>1</v>
      </c>
      <c r="AC121" s="2">
        <v>1</v>
      </c>
      <c r="AD121" s="2">
        <v>1</v>
      </c>
      <c r="AE121" s="2">
        <v>2</v>
      </c>
      <c r="AF121" s="2">
        <v>5</v>
      </c>
      <c r="AG121" s="2">
        <v>1</v>
      </c>
      <c r="AH121" s="2">
        <v>5</v>
      </c>
      <c r="AI121" s="2">
        <v>5</v>
      </c>
      <c r="AJ121" s="2">
        <v>5</v>
      </c>
      <c r="AK121" s="2">
        <v>4</v>
      </c>
      <c r="AL121" s="2">
        <v>4</v>
      </c>
      <c r="AN121" s="6">
        <f t="shared" si="19"/>
        <v>-4</v>
      </c>
      <c r="AO121" s="6">
        <f t="shared" si="20"/>
        <v>0</v>
      </c>
      <c r="AP121" s="6">
        <f t="shared" si="21"/>
        <v>0</v>
      </c>
      <c r="AQ121" s="6">
        <f t="shared" si="22"/>
        <v>0</v>
      </c>
      <c r="AR121" s="6">
        <f t="shared" si="23"/>
        <v>-2</v>
      </c>
      <c r="AS121" s="6">
        <f t="shared" si="24"/>
        <v>1</v>
      </c>
      <c r="AT121" s="6">
        <f t="shared" si="25"/>
        <v>1</v>
      </c>
      <c r="AU121" s="6">
        <f t="shared" si="26"/>
        <v>0</v>
      </c>
      <c r="AV121" s="6">
        <f t="shared" si="27"/>
        <v>0</v>
      </c>
      <c r="AW121" s="6">
        <f t="shared" si="28"/>
        <v>1</v>
      </c>
      <c r="AX121" s="6">
        <f t="shared" si="29"/>
        <v>1</v>
      </c>
      <c r="AY121" s="6">
        <f t="shared" si="30"/>
        <v>4</v>
      </c>
      <c r="AZ121" s="6">
        <f t="shared" si="31"/>
        <v>1</v>
      </c>
      <c r="BA121" s="6">
        <f t="shared" si="32"/>
        <v>0</v>
      </c>
      <c r="BB121" s="6">
        <f t="shared" si="33"/>
        <v>0</v>
      </c>
      <c r="BC121" s="6">
        <f t="shared" si="34"/>
        <v>1</v>
      </c>
      <c r="BD121" s="6">
        <f t="shared" si="35"/>
        <v>0</v>
      </c>
      <c r="BE121" s="6">
        <f t="shared" si="36"/>
        <v>0</v>
      </c>
    </row>
    <row r="122" spans="1:57" x14ac:dyDescent="0.15">
      <c r="A122" s="8">
        <f>'RETROSPECTIVE Data collection'!A122</f>
        <v>121</v>
      </c>
      <c r="B122" s="2">
        <v>5</v>
      </c>
      <c r="C122" s="2">
        <v>6</v>
      </c>
      <c r="D122" s="2">
        <v>6</v>
      </c>
      <c r="E122" s="2">
        <v>5</v>
      </c>
      <c r="F122" s="2">
        <v>3</v>
      </c>
      <c r="G122" s="2">
        <v>5</v>
      </c>
      <c r="H122" s="2">
        <v>1</v>
      </c>
      <c r="I122" s="2">
        <v>3</v>
      </c>
      <c r="J122" s="2">
        <v>2</v>
      </c>
      <c r="K122" s="2">
        <v>2</v>
      </c>
      <c r="L122" s="2">
        <v>2</v>
      </c>
      <c r="M122" s="2">
        <v>1</v>
      </c>
      <c r="N122" s="2">
        <v>1</v>
      </c>
      <c r="O122" s="2">
        <v>6</v>
      </c>
      <c r="P122" s="2">
        <v>6</v>
      </c>
      <c r="Q122" s="2">
        <v>6</v>
      </c>
      <c r="R122" s="2">
        <v>4</v>
      </c>
      <c r="S122" s="2">
        <v>4</v>
      </c>
      <c r="U122" s="2">
        <v>5</v>
      </c>
      <c r="V122" s="2">
        <v>6</v>
      </c>
      <c r="W122" s="2">
        <v>7</v>
      </c>
      <c r="X122" s="2">
        <v>7</v>
      </c>
      <c r="Y122" s="2">
        <v>7</v>
      </c>
      <c r="Z122" s="2">
        <v>7</v>
      </c>
      <c r="AA122" s="2">
        <v>7</v>
      </c>
      <c r="AB122" s="2">
        <v>7</v>
      </c>
      <c r="AC122" s="2">
        <v>7</v>
      </c>
      <c r="AD122" s="2">
        <v>7</v>
      </c>
      <c r="AE122" s="2">
        <v>7</v>
      </c>
      <c r="AF122" s="2">
        <v>7</v>
      </c>
      <c r="AG122" s="2">
        <v>7</v>
      </c>
      <c r="AH122" s="2">
        <v>7</v>
      </c>
      <c r="AI122" s="2">
        <v>7</v>
      </c>
      <c r="AJ122" s="2">
        <v>5</v>
      </c>
      <c r="AK122" s="2">
        <v>5</v>
      </c>
      <c r="AL122" s="2">
        <v>5</v>
      </c>
      <c r="AN122" s="6">
        <f t="shared" si="19"/>
        <v>0</v>
      </c>
      <c r="AO122" s="6">
        <f t="shared" si="20"/>
        <v>0</v>
      </c>
      <c r="AP122" s="6">
        <f t="shared" si="21"/>
        <v>1</v>
      </c>
      <c r="AQ122" s="6">
        <f t="shared" si="22"/>
        <v>2</v>
      </c>
      <c r="AR122" s="6">
        <f t="shared" si="23"/>
        <v>4</v>
      </c>
      <c r="AS122" s="6">
        <f t="shared" si="24"/>
        <v>2</v>
      </c>
      <c r="AT122" s="6">
        <f t="shared" si="25"/>
        <v>6</v>
      </c>
      <c r="AU122" s="6">
        <f t="shared" si="26"/>
        <v>4</v>
      </c>
      <c r="AV122" s="6">
        <f t="shared" si="27"/>
        <v>5</v>
      </c>
      <c r="AW122" s="6">
        <f t="shared" si="28"/>
        <v>5</v>
      </c>
      <c r="AX122" s="6">
        <f t="shared" si="29"/>
        <v>5</v>
      </c>
      <c r="AY122" s="6">
        <f t="shared" si="30"/>
        <v>6</v>
      </c>
      <c r="AZ122" s="6">
        <f t="shared" si="31"/>
        <v>6</v>
      </c>
      <c r="BA122" s="6">
        <f t="shared" si="32"/>
        <v>1</v>
      </c>
      <c r="BB122" s="6">
        <f t="shared" si="33"/>
        <v>1</v>
      </c>
      <c r="BC122" s="6">
        <f t="shared" si="34"/>
        <v>-1</v>
      </c>
      <c r="BD122" s="6">
        <f t="shared" si="35"/>
        <v>1</v>
      </c>
      <c r="BE122" s="6">
        <f t="shared" si="36"/>
        <v>1</v>
      </c>
    </row>
    <row r="123" spans="1:57" x14ac:dyDescent="0.15">
      <c r="A123" s="8">
        <f>'RETROSPECTIVE Data collection'!A123</f>
        <v>122</v>
      </c>
      <c r="B123" s="2">
        <v>5</v>
      </c>
      <c r="C123" s="2">
        <v>6</v>
      </c>
      <c r="D123" s="2">
        <v>5</v>
      </c>
      <c r="E123" s="2">
        <v>5</v>
      </c>
      <c r="F123" s="2">
        <v>4</v>
      </c>
      <c r="G123" s="2">
        <v>5</v>
      </c>
      <c r="H123" s="2">
        <v>1</v>
      </c>
      <c r="I123" s="2">
        <v>1</v>
      </c>
      <c r="J123" s="2">
        <v>1</v>
      </c>
      <c r="K123" s="2">
        <v>2</v>
      </c>
      <c r="L123" s="2">
        <v>1</v>
      </c>
      <c r="M123" s="2">
        <v>2</v>
      </c>
      <c r="N123" s="2">
        <v>0</v>
      </c>
      <c r="O123" s="2">
        <v>7</v>
      </c>
      <c r="P123" s="2">
        <v>7</v>
      </c>
      <c r="Q123" s="2">
        <v>6</v>
      </c>
      <c r="R123" s="2">
        <v>6</v>
      </c>
      <c r="S123" s="2">
        <v>7</v>
      </c>
      <c r="U123" s="2">
        <v>5</v>
      </c>
      <c r="V123" s="2">
        <v>6</v>
      </c>
      <c r="W123" s="2">
        <v>7</v>
      </c>
      <c r="X123" s="2">
        <v>6</v>
      </c>
      <c r="Y123" s="2">
        <v>4</v>
      </c>
      <c r="Z123" s="2">
        <v>5</v>
      </c>
      <c r="AA123" s="2">
        <v>2</v>
      </c>
      <c r="AB123" s="2">
        <v>5</v>
      </c>
      <c r="AC123" s="2">
        <v>5</v>
      </c>
      <c r="AD123" s="2">
        <v>5</v>
      </c>
      <c r="AE123" s="2">
        <v>6</v>
      </c>
      <c r="AF123" s="2">
        <v>6</v>
      </c>
      <c r="AG123" s="2">
        <v>1</v>
      </c>
      <c r="AH123" s="2">
        <v>7</v>
      </c>
      <c r="AI123" s="2">
        <v>7</v>
      </c>
      <c r="AJ123" s="2">
        <v>6</v>
      </c>
      <c r="AK123" s="2">
        <v>6</v>
      </c>
      <c r="AL123" s="2">
        <v>7</v>
      </c>
      <c r="AN123" s="6">
        <f t="shared" si="19"/>
        <v>0</v>
      </c>
      <c r="AO123" s="6">
        <f t="shared" si="20"/>
        <v>0</v>
      </c>
      <c r="AP123" s="6">
        <f t="shared" si="21"/>
        <v>2</v>
      </c>
      <c r="AQ123" s="6">
        <f t="shared" si="22"/>
        <v>1</v>
      </c>
      <c r="AR123" s="6">
        <f t="shared" si="23"/>
        <v>0</v>
      </c>
      <c r="AS123" s="6">
        <f t="shared" si="24"/>
        <v>0</v>
      </c>
      <c r="AT123" s="6">
        <f t="shared" si="25"/>
        <v>1</v>
      </c>
      <c r="AU123" s="6">
        <f t="shared" si="26"/>
        <v>4</v>
      </c>
      <c r="AV123" s="6">
        <f t="shared" si="27"/>
        <v>4</v>
      </c>
      <c r="AW123" s="6">
        <f t="shared" si="28"/>
        <v>3</v>
      </c>
      <c r="AX123" s="6">
        <f t="shared" si="29"/>
        <v>5</v>
      </c>
      <c r="AY123" s="6">
        <f t="shared" si="30"/>
        <v>4</v>
      </c>
      <c r="AZ123" s="6">
        <f t="shared" si="31"/>
        <v>1</v>
      </c>
      <c r="BA123" s="6">
        <f t="shared" si="32"/>
        <v>0</v>
      </c>
      <c r="BB123" s="6">
        <f t="shared" si="33"/>
        <v>0</v>
      </c>
      <c r="BC123" s="6">
        <f t="shared" si="34"/>
        <v>0</v>
      </c>
      <c r="BD123" s="6">
        <f t="shared" si="35"/>
        <v>0</v>
      </c>
      <c r="BE123" s="6">
        <f t="shared" si="36"/>
        <v>0</v>
      </c>
    </row>
    <row r="124" spans="1:57" x14ac:dyDescent="0.15">
      <c r="A124" s="8">
        <f>'RETROSPECTIVE Data collection'!A124</f>
        <v>123</v>
      </c>
      <c r="B124" s="2">
        <v>1</v>
      </c>
      <c r="C124" s="2">
        <v>6</v>
      </c>
      <c r="D124" s="2">
        <v>1</v>
      </c>
      <c r="E124" s="2">
        <v>4</v>
      </c>
      <c r="F124" s="2">
        <v>3</v>
      </c>
      <c r="G124" s="2">
        <v>3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7</v>
      </c>
      <c r="P124" s="2">
        <v>7</v>
      </c>
      <c r="Q124" s="2">
        <v>4</v>
      </c>
      <c r="R124" s="2">
        <v>3</v>
      </c>
      <c r="S124" s="2">
        <v>3</v>
      </c>
      <c r="U124" s="2">
        <v>5</v>
      </c>
      <c r="V124" s="2">
        <v>6</v>
      </c>
      <c r="W124" s="2">
        <v>5</v>
      </c>
      <c r="X124" s="2">
        <v>5</v>
      </c>
      <c r="Y124" s="2">
        <v>5</v>
      </c>
      <c r="Z124" s="2">
        <v>4</v>
      </c>
      <c r="AA124" s="2">
        <v>5</v>
      </c>
      <c r="AB124" s="2">
        <v>5</v>
      </c>
      <c r="AC124" s="2">
        <v>5</v>
      </c>
      <c r="AD124" s="2">
        <v>5</v>
      </c>
      <c r="AE124" s="2">
        <v>5</v>
      </c>
      <c r="AF124" s="2">
        <v>5</v>
      </c>
      <c r="AG124" s="2">
        <v>2</v>
      </c>
      <c r="AH124" s="2">
        <v>7</v>
      </c>
      <c r="AI124" s="2">
        <v>7</v>
      </c>
      <c r="AJ124" s="2">
        <v>6</v>
      </c>
      <c r="AK124" s="2">
        <v>4</v>
      </c>
      <c r="AL124" s="2">
        <v>5</v>
      </c>
      <c r="AN124" s="6">
        <f t="shared" si="19"/>
        <v>4</v>
      </c>
      <c r="AO124" s="6">
        <f t="shared" si="20"/>
        <v>0</v>
      </c>
      <c r="AP124" s="6">
        <f t="shared" si="21"/>
        <v>4</v>
      </c>
      <c r="AQ124" s="6">
        <f t="shared" si="22"/>
        <v>1</v>
      </c>
      <c r="AR124" s="6">
        <f t="shared" si="23"/>
        <v>2</v>
      </c>
      <c r="AS124" s="6">
        <f t="shared" si="24"/>
        <v>1</v>
      </c>
      <c r="AT124" s="6">
        <f t="shared" si="25"/>
        <v>4</v>
      </c>
      <c r="AU124" s="6">
        <f t="shared" si="26"/>
        <v>4</v>
      </c>
      <c r="AV124" s="6">
        <f t="shared" si="27"/>
        <v>4</v>
      </c>
      <c r="AW124" s="6">
        <f t="shared" si="28"/>
        <v>4</v>
      </c>
      <c r="AX124" s="6">
        <f t="shared" si="29"/>
        <v>4</v>
      </c>
      <c r="AY124" s="6">
        <f t="shared" si="30"/>
        <v>4</v>
      </c>
      <c r="AZ124" s="6">
        <f t="shared" si="31"/>
        <v>1</v>
      </c>
      <c r="BA124" s="6">
        <f t="shared" si="32"/>
        <v>0</v>
      </c>
      <c r="BB124" s="6">
        <f t="shared" si="33"/>
        <v>0</v>
      </c>
      <c r="BC124" s="6">
        <f t="shared" si="34"/>
        <v>2</v>
      </c>
      <c r="BD124" s="6">
        <f t="shared" si="35"/>
        <v>1</v>
      </c>
      <c r="BE124" s="6">
        <f t="shared" si="36"/>
        <v>2</v>
      </c>
    </row>
    <row r="125" spans="1:57" x14ac:dyDescent="0.15">
      <c r="A125" s="8">
        <f>'RETROSPECTIVE Data collection'!A125</f>
        <v>124</v>
      </c>
      <c r="B125" s="2">
        <v>7</v>
      </c>
      <c r="C125" s="2">
        <v>6</v>
      </c>
      <c r="D125" s="2">
        <v>1</v>
      </c>
      <c r="E125" s="2">
        <v>5</v>
      </c>
      <c r="F125" s="2">
        <v>5</v>
      </c>
      <c r="G125" s="2">
        <v>4</v>
      </c>
      <c r="H125" s="2">
        <v>3</v>
      </c>
      <c r="I125" s="2">
        <v>3</v>
      </c>
      <c r="J125" s="2">
        <v>4</v>
      </c>
      <c r="K125" s="2">
        <v>4</v>
      </c>
      <c r="L125" s="2">
        <v>4</v>
      </c>
      <c r="M125" s="2">
        <v>2</v>
      </c>
      <c r="N125" s="2">
        <v>1</v>
      </c>
      <c r="O125" s="2">
        <v>6</v>
      </c>
      <c r="P125" s="2">
        <v>7</v>
      </c>
      <c r="Q125" s="2">
        <v>5</v>
      </c>
      <c r="R125" s="2">
        <v>6</v>
      </c>
      <c r="S125" s="2">
        <v>6</v>
      </c>
      <c r="U125" s="2">
        <v>7</v>
      </c>
      <c r="V125" s="2">
        <v>6</v>
      </c>
      <c r="W125" s="2">
        <v>7</v>
      </c>
      <c r="X125" s="2">
        <v>5</v>
      </c>
      <c r="Y125" s="2">
        <v>5</v>
      </c>
      <c r="Z125" s="2">
        <v>5</v>
      </c>
      <c r="AA125" s="2">
        <v>5</v>
      </c>
      <c r="AB125" s="2">
        <v>5</v>
      </c>
      <c r="AC125" s="2">
        <v>5</v>
      </c>
      <c r="AD125" s="2">
        <v>5</v>
      </c>
      <c r="AE125" s="2">
        <v>5</v>
      </c>
      <c r="AF125" s="2">
        <v>4</v>
      </c>
      <c r="AG125" s="2">
        <v>1</v>
      </c>
      <c r="AH125" s="2">
        <v>6</v>
      </c>
      <c r="AI125" s="2">
        <v>7</v>
      </c>
      <c r="AJ125" s="2">
        <v>5</v>
      </c>
      <c r="AK125" s="2">
        <v>6</v>
      </c>
      <c r="AL125" s="2">
        <v>6</v>
      </c>
      <c r="AN125" s="6">
        <f t="shared" si="19"/>
        <v>0</v>
      </c>
      <c r="AO125" s="6">
        <f t="shared" si="20"/>
        <v>0</v>
      </c>
      <c r="AP125" s="6">
        <f t="shared" si="21"/>
        <v>6</v>
      </c>
      <c r="AQ125" s="6">
        <f t="shared" si="22"/>
        <v>0</v>
      </c>
      <c r="AR125" s="6">
        <f t="shared" si="23"/>
        <v>0</v>
      </c>
      <c r="AS125" s="6">
        <f t="shared" si="24"/>
        <v>1</v>
      </c>
      <c r="AT125" s="6">
        <f t="shared" si="25"/>
        <v>2</v>
      </c>
      <c r="AU125" s="6">
        <f t="shared" si="26"/>
        <v>2</v>
      </c>
      <c r="AV125" s="6">
        <f t="shared" si="27"/>
        <v>1</v>
      </c>
      <c r="AW125" s="6">
        <f t="shared" si="28"/>
        <v>1</v>
      </c>
      <c r="AX125" s="6">
        <f t="shared" si="29"/>
        <v>1</v>
      </c>
      <c r="AY125" s="6">
        <f t="shared" si="30"/>
        <v>2</v>
      </c>
      <c r="AZ125" s="6">
        <f t="shared" si="31"/>
        <v>0</v>
      </c>
      <c r="BA125" s="6">
        <f t="shared" si="32"/>
        <v>0</v>
      </c>
      <c r="BB125" s="6">
        <f t="shared" si="33"/>
        <v>0</v>
      </c>
      <c r="BC125" s="6">
        <f t="shared" si="34"/>
        <v>0</v>
      </c>
      <c r="BD125" s="6">
        <f t="shared" si="35"/>
        <v>0</v>
      </c>
      <c r="BE125" s="6">
        <f t="shared" si="36"/>
        <v>0</v>
      </c>
    </row>
    <row r="126" spans="1:57" x14ac:dyDescent="0.15">
      <c r="A126" s="8">
        <f>'RETROSPECTIVE Data collection'!A126</f>
        <v>125</v>
      </c>
      <c r="B126" s="2">
        <v>5</v>
      </c>
      <c r="C126" s="2">
        <v>5</v>
      </c>
      <c r="D126" s="2">
        <v>5</v>
      </c>
      <c r="E126" s="2">
        <v>5</v>
      </c>
      <c r="F126" s="2">
        <v>4</v>
      </c>
      <c r="G126" s="2">
        <v>5</v>
      </c>
      <c r="H126" s="2">
        <v>1</v>
      </c>
      <c r="I126" s="2">
        <v>2</v>
      </c>
      <c r="J126" s="2">
        <v>1</v>
      </c>
      <c r="K126" s="2">
        <v>1</v>
      </c>
      <c r="L126" s="2">
        <v>2</v>
      </c>
      <c r="M126" s="2">
        <v>2</v>
      </c>
      <c r="N126" s="2">
        <v>1</v>
      </c>
      <c r="O126" s="2">
        <v>7</v>
      </c>
      <c r="P126" s="2">
        <v>7</v>
      </c>
      <c r="Q126" s="2">
        <v>6</v>
      </c>
      <c r="R126" s="2">
        <v>6</v>
      </c>
      <c r="S126" s="2">
        <v>6</v>
      </c>
      <c r="U126" s="2">
        <v>6</v>
      </c>
      <c r="V126" s="2">
        <v>6</v>
      </c>
      <c r="W126" s="2">
        <v>6</v>
      </c>
      <c r="X126" s="2">
        <v>6</v>
      </c>
      <c r="Y126" s="2">
        <v>5</v>
      </c>
      <c r="Z126" s="2">
        <v>5</v>
      </c>
      <c r="AA126" s="2">
        <v>4</v>
      </c>
      <c r="AB126" s="2">
        <v>4</v>
      </c>
      <c r="AC126" s="2">
        <v>4</v>
      </c>
      <c r="AD126" s="2">
        <v>4</v>
      </c>
      <c r="AE126" s="2">
        <v>5</v>
      </c>
      <c r="AF126" s="2">
        <v>6</v>
      </c>
      <c r="AG126" s="2">
        <v>1</v>
      </c>
      <c r="AH126" s="2">
        <v>7</v>
      </c>
      <c r="AI126" s="2">
        <v>7</v>
      </c>
      <c r="AJ126" s="2">
        <v>6</v>
      </c>
      <c r="AK126" s="2">
        <v>6</v>
      </c>
      <c r="AL126" s="2">
        <v>6</v>
      </c>
      <c r="AN126" s="6">
        <f t="shared" si="19"/>
        <v>1</v>
      </c>
      <c r="AO126" s="6">
        <f t="shared" si="20"/>
        <v>1</v>
      </c>
      <c r="AP126" s="6">
        <f t="shared" si="21"/>
        <v>1</v>
      </c>
      <c r="AQ126" s="6">
        <f t="shared" si="22"/>
        <v>1</v>
      </c>
      <c r="AR126" s="6">
        <f t="shared" si="23"/>
        <v>1</v>
      </c>
      <c r="AS126" s="6">
        <f t="shared" si="24"/>
        <v>0</v>
      </c>
      <c r="AT126" s="6">
        <f t="shared" si="25"/>
        <v>3</v>
      </c>
      <c r="AU126" s="6">
        <f t="shared" si="26"/>
        <v>2</v>
      </c>
      <c r="AV126" s="6">
        <f t="shared" si="27"/>
        <v>3</v>
      </c>
      <c r="AW126" s="6">
        <f t="shared" si="28"/>
        <v>3</v>
      </c>
      <c r="AX126" s="6">
        <f t="shared" si="29"/>
        <v>3</v>
      </c>
      <c r="AY126" s="6">
        <f t="shared" si="30"/>
        <v>4</v>
      </c>
      <c r="AZ126" s="6">
        <f t="shared" si="31"/>
        <v>0</v>
      </c>
      <c r="BA126" s="6">
        <f t="shared" si="32"/>
        <v>0</v>
      </c>
      <c r="BB126" s="6">
        <f t="shared" si="33"/>
        <v>0</v>
      </c>
      <c r="BC126" s="6">
        <f t="shared" si="34"/>
        <v>0</v>
      </c>
      <c r="BD126" s="6">
        <f t="shared" si="35"/>
        <v>0</v>
      </c>
      <c r="BE126" s="6">
        <f t="shared" si="36"/>
        <v>0</v>
      </c>
    </row>
    <row r="127" spans="1:57" x14ac:dyDescent="0.15">
      <c r="A127" s="8">
        <f>'RETROSPECTIVE Data collection'!A127</f>
        <v>126</v>
      </c>
      <c r="B127" s="2">
        <v>5</v>
      </c>
      <c r="C127" s="2">
        <v>5</v>
      </c>
      <c r="D127" s="2">
        <v>5</v>
      </c>
      <c r="E127" s="2">
        <v>5</v>
      </c>
      <c r="F127" s="2">
        <v>4</v>
      </c>
      <c r="G127" s="2">
        <v>5</v>
      </c>
      <c r="H127" s="2">
        <v>1</v>
      </c>
      <c r="I127" s="2">
        <v>2</v>
      </c>
      <c r="J127" s="2">
        <v>1</v>
      </c>
      <c r="K127" s="2">
        <v>1</v>
      </c>
      <c r="L127" s="2">
        <v>2</v>
      </c>
      <c r="M127" s="2">
        <v>2</v>
      </c>
      <c r="N127" s="2">
        <v>1</v>
      </c>
      <c r="O127" s="2">
        <v>3</v>
      </c>
      <c r="P127" s="2">
        <v>4</v>
      </c>
      <c r="Q127" s="2">
        <v>4</v>
      </c>
      <c r="R127" s="2">
        <v>3</v>
      </c>
      <c r="S127" s="2">
        <v>2</v>
      </c>
      <c r="U127" s="2">
        <v>7</v>
      </c>
      <c r="V127" s="2">
        <v>6</v>
      </c>
      <c r="W127" s="2">
        <v>7</v>
      </c>
      <c r="X127" s="2">
        <v>7</v>
      </c>
      <c r="Y127" s="2">
        <v>5</v>
      </c>
      <c r="Z127" s="2">
        <v>5</v>
      </c>
      <c r="AA127" s="2">
        <v>2</v>
      </c>
      <c r="AB127" s="2">
        <v>4</v>
      </c>
      <c r="AC127" s="2">
        <v>2</v>
      </c>
      <c r="AD127" s="2">
        <v>2</v>
      </c>
      <c r="AE127" s="2">
        <v>5</v>
      </c>
      <c r="AF127" s="2">
        <v>5</v>
      </c>
      <c r="AG127" s="2">
        <v>2</v>
      </c>
      <c r="AH127" s="2">
        <v>3</v>
      </c>
      <c r="AI127" s="2">
        <v>4</v>
      </c>
      <c r="AJ127" s="2">
        <v>4</v>
      </c>
      <c r="AK127" s="2">
        <v>3</v>
      </c>
      <c r="AL127" s="2">
        <v>3</v>
      </c>
      <c r="AN127" s="6">
        <f t="shared" si="19"/>
        <v>2</v>
      </c>
      <c r="AO127" s="6">
        <f t="shared" si="20"/>
        <v>1</v>
      </c>
      <c r="AP127" s="6">
        <f t="shared" si="21"/>
        <v>2</v>
      </c>
      <c r="AQ127" s="6">
        <f t="shared" si="22"/>
        <v>2</v>
      </c>
      <c r="AR127" s="6">
        <f t="shared" si="23"/>
        <v>1</v>
      </c>
      <c r="AS127" s="6">
        <f t="shared" si="24"/>
        <v>0</v>
      </c>
      <c r="AT127" s="6">
        <f t="shared" si="25"/>
        <v>1</v>
      </c>
      <c r="AU127" s="6">
        <f t="shared" si="26"/>
        <v>2</v>
      </c>
      <c r="AV127" s="6">
        <f t="shared" si="27"/>
        <v>1</v>
      </c>
      <c r="AW127" s="6">
        <f t="shared" si="28"/>
        <v>1</v>
      </c>
      <c r="AX127" s="6">
        <f t="shared" si="29"/>
        <v>3</v>
      </c>
      <c r="AY127" s="6">
        <f t="shared" si="30"/>
        <v>3</v>
      </c>
      <c r="AZ127" s="6">
        <f t="shared" si="31"/>
        <v>1</v>
      </c>
      <c r="BA127" s="6">
        <f t="shared" si="32"/>
        <v>0</v>
      </c>
      <c r="BB127" s="6">
        <f t="shared" si="33"/>
        <v>0</v>
      </c>
      <c r="BC127" s="6">
        <f t="shared" si="34"/>
        <v>0</v>
      </c>
      <c r="BD127" s="6">
        <f t="shared" si="35"/>
        <v>0</v>
      </c>
      <c r="BE127" s="6">
        <f t="shared" si="36"/>
        <v>1</v>
      </c>
    </row>
    <row r="128" spans="1:57" x14ac:dyDescent="0.15">
      <c r="A128" s="8">
        <f>'RETROSPECTIVE Data collection'!A128</f>
        <v>127</v>
      </c>
      <c r="B128" s="2">
        <v>5</v>
      </c>
      <c r="C128" s="2">
        <v>6</v>
      </c>
      <c r="D128" s="2">
        <v>5</v>
      </c>
      <c r="E128" s="2">
        <v>5</v>
      </c>
      <c r="F128" s="2">
        <v>4</v>
      </c>
      <c r="G128" s="2">
        <v>5</v>
      </c>
      <c r="H128" s="2">
        <v>4</v>
      </c>
      <c r="I128" s="2">
        <v>4</v>
      </c>
      <c r="J128" s="2">
        <v>2</v>
      </c>
      <c r="K128" s="2">
        <v>4</v>
      </c>
      <c r="L128" s="2">
        <v>1</v>
      </c>
      <c r="M128" s="2">
        <v>1</v>
      </c>
      <c r="N128" s="2">
        <v>1</v>
      </c>
      <c r="O128" s="2">
        <v>7</v>
      </c>
      <c r="P128" s="2">
        <v>7</v>
      </c>
      <c r="Q128" s="2">
        <v>6</v>
      </c>
      <c r="R128" s="2">
        <v>5</v>
      </c>
      <c r="S128" s="2">
        <v>3</v>
      </c>
      <c r="U128" s="2">
        <v>5</v>
      </c>
      <c r="V128" s="2">
        <v>6</v>
      </c>
      <c r="W128" s="2">
        <v>7</v>
      </c>
      <c r="X128" s="2">
        <v>7</v>
      </c>
      <c r="Y128" s="2">
        <v>6</v>
      </c>
      <c r="Z128" s="2">
        <v>6</v>
      </c>
      <c r="AA128" s="2">
        <v>6</v>
      </c>
      <c r="AB128" s="2">
        <v>6</v>
      </c>
      <c r="AC128" s="2">
        <v>6</v>
      </c>
      <c r="AD128" s="2">
        <v>6</v>
      </c>
      <c r="AE128" s="2">
        <v>6</v>
      </c>
      <c r="AF128" s="2">
        <v>5</v>
      </c>
      <c r="AG128" s="2">
        <v>5</v>
      </c>
      <c r="AH128" s="2">
        <v>7</v>
      </c>
      <c r="AI128" s="2">
        <v>7</v>
      </c>
      <c r="AJ128" s="2">
        <v>6</v>
      </c>
      <c r="AK128" s="2">
        <v>6</v>
      </c>
      <c r="AL128" s="2">
        <v>6</v>
      </c>
      <c r="AN128" s="6">
        <f t="shared" si="19"/>
        <v>0</v>
      </c>
      <c r="AO128" s="6">
        <f t="shared" si="20"/>
        <v>0</v>
      </c>
      <c r="AP128" s="6">
        <f t="shared" si="21"/>
        <v>2</v>
      </c>
      <c r="AQ128" s="6">
        <f t="shared" si="22"/>
        <v>2</v>
      </c>
      <c r="AR128" s="6">
        <f t="shared" si="23"/>
        <v>2</v>
      </c>
      <c r="AS128" s="6">
        <f t="shared" si="24"/>
        <v>1</v>
      </c>
      <c r="AT128" s="6">
        <f t="shared" si="25"/>
        <v>2</v>
      </c>
      <c r="AU128" s="6">
        <f t="shared" si="26"/>
        <v>2</v>
      </c>
      <c r="AV128" s="6">
        <f t="shared" si="27"/>
        <v>4</v>
      </c>
      <c r="AW128" s="6">
        <f t="shared" si="28"/>
        <v>2</v>
      </c>
      <c r="AX128" s="6">
        <f t="shared" si="29"/>
        <v>5</v>
      </c>
      <c r="AY128" s="6">
        <f t="shared" si="30"/>
        <v>4</v>
      </c>
      <c r="AZ128" s="6">
        <f t="shared" si="31"/>
        <v>4</v>
      </c>
      <c r="BA128" s="6">
        <f t="shared" si="32"/>
        <v>0</v>
      </c>
      <c r="BB128" s="6">
        <f t="shared" si="33"/>
        <v>0</v>
      </c>
      <c r="BC128" s="6">
        <f t="shared" si="34"/>
        <v>0</v>
      </c>
      <c r="BD128" s="6">
        <f t="shared" si="35"/>
        <v>1</v>
      </c>
      <c r="BE128" s="6">
        <f t="shared" si="36"/>
        <v>3</v>
      </c>
    </row>
    <row r="129" spans="1:57" x14ac:dyDescent="0.15">
      <c r="A129" s="8">
        <f>'RETROSPECTIVE Data collection'!A129</f>
        <v>128</v>
      </c>
      <c r="B129" s="2">
        <v>1</v>
      </c>
      <c r="C129" s="2">
        <v>1</v>
      </c>
      <c r="D129" s="2">
        <v>5</v>
      </c>
      <c r="E129" s="2">
        <v>5</v>
      </c>
      <c r="F129" s="2">
        <v>3</v>
      </c>
      <c r="G129" s="2">
        <v>2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0</v>
      </c>
      <c r="O129" s="2">
        <v>6</v>
      </c>
      <c r="P129" s="2">
        <v>6</v>
      </c>
      <c r="Q129" s="2">
        <v>7</v>
      </c>
      <c r="R129" s="2">
        <v>4</v>
      </c>
      <c r="S129" s="2">
        <v>4</v>
      </c>
      <c r="U129" s="2">
        <v>1</v>
      </c>
      <c r="V129" s="2">
        <v>1</v>
      </c>
      <c r="W129" s="2">
        <v>6</v>
      </c>
      <c r="X129" s="2">
        <v>6</v>
      </c>
      <c r="Y129" s="2">
        <v>4</v>
      </c>
      <c r="Z129" s="2">
        <v>5</v>
      </c>
      <c r="AA129" s="2">
        <v>2</v>
      </c>
      <c r="AB129" s="2">
        <v>2</v>
      </c>
      <c r="AC129" s="2">
        <v>1</v>
      </c>
      <c r="AD129" s="2">
        <v>1</v>
      </c>
      <c r="AE129" s="2">
        <v>1</v>
      </c>
      <c r="AF129" s="2">
        <v>5</v>
      </c>
      <c r="AG129" s="2">
        <v>1</v>
      </c>
      <c r="AH129" s="2">
        <v>7</v>
      </c>
      <c r="AI129" s="2">
        <v>7</v>
      </c>
      <c r="AJ129" s="2">
        <v>7</v>
      </c>
      <c r="AK129" s="2">
        <v>5</v>
      </c>
      <c r="AL129" s="2">
        <v>5</v>
      </c>
      <c r="AN129" s="6">
        <f t="shared" si="19"/>
        <v>0</v>
      </c>
      <c r="AO129" s="6">
        <f t="shared" si="20"/>
        <v>0</v>
      </c>
      <c r="AP129" s="6">
        <f t="shared" si="21"/>
        <v>1</v>
      </c>
      <c r="AQ129" s="6">
        <f t="shared" si="22"/>
        <v>1</v>
      </c>
      <c r="AR129" s="6">
        <f t="shared" si="23"/>
        <v>1</v>
      </c>
      <c r="AS129" s="6">
        <f t="shared" si="24"/>
        <v>3</v>
      </c>
      <c r="AT129" s="6">
        <f t="shared" si="25"/>
        <v>1</v>
      </c>
      <c r="AU129" s="6">
        <f t="shared" si="26"/>
        <v>1</v>
      </c>
      <c r="AV129" s="6">
        <f t="shared" si="27"/>
        <v>0</v>
      </c>
      <c r="AW129" s="6">
        <f t="shared" si="28"/>
        <v>0</v>
      </c>
      <c r="AX129" s="6">
        <f t="shared" si="29"/>
        <v>0</v>
      </c>
      <c r="AY129" s="6">
        <f t="shared" si="30"/>
        <v>4</v>
      </c>
      <c r="AZ129" s="6">
        <f t="shared" si="31"/>
        <v>1</v>
      </c>
      <c r="BA129" s="6">
        <f t="shared" si="32"/>
        <v>1</v>
      </c>
      <c r="BB129" s="6">
        <f t="shared" si="33"/>
        <v>1</v>
      </c>
      <c r="BC129" s="6">
        <f t="shared" si="34"/>
        <v>0</v>
      </c>
      <c r="BD129" s="6">
        <f t="shared" si="35"/>
        <v>1</v>
      </c>
      <c r="BE129" s="6">
        <f t="shared" si="36"/>
        <v>1</v>
      </c>
    </row>
    <row r="130" spans="1:57" x14ac:dyDescent="0.15">
      <c r="A130" s="8">
        <f>'RETROSPECTIVE Data collection'!A130</f>
        <v>129</v>
      </c>
      <c r="B130" s="2">
        <v>1</v>
      </c>
      <c r="C130" s="2">
        <v>1</v>
      </c>
      <c r="D130" s="2">
        <v>7</v>
      </c>
      <c r="E130" s="2">
        <v>5</v>
      </c>
      <c r="F130" s="2">
        <v>3</v>
      </c>
      <c r="G130" s="2">
        <v>5</v>
      </c>
      <c r="H130" s="2">
        <v>1</v>
      </c>
      <c r="I130" s="2">
        <v>1</v>
      </c>
      <c r="J130" s="2">
        <v>1</v>
      </c>
      <c r="K130" s="2">
        <v>1</v>
      </c>
      <c r="L130" s="2">
        <v>3</v>
      </c>
      <c r="M130" s="2">
        <v>2</v>
      </c>
      <c r="N130" s="2">
        <v>1</v>
      </c>
      <c r="O130" s="2">
        <v>5</v>
      </c>
      <c r="P130" s="2">
        <v>6</v>
      </c>
      <c r="Q130" s="2">
        <v>6</v>
      </c>
      <c r="R130" s="2">
        <v>3</v>
      </c>
      <c r="S130" s="2">
        <v>3</v>
      </c>
      <c r="U130" s="2">
        <v>5</v>
      </c>
      <c r="V130" s="2">
        <v>6</v>
      </c>
      <c r="W130" s="2">
        <v>7</v>
      </c>
      <c r="X130" s="2">
        <v>7</v>
      </c>
      <c r="Y130" s="2">
        <v>4</v>
      </c>
      <c r="Z130" s="2">
        <v>7</v>
      </c>
      <c r="AA130" s="2">
        <v>5</v>
      </c>
      <c r="AB130" s="2">
        <v>4</v>
      </c>
      <c r="AC130" s="2">
        <v>4</v>
      </c>
      <c r="AD130" s="2">
        <v>4</v>
      </c>
      <c r="AE130" s="2">
        <v>3</v>
      </c>
      <c r="AF130" s="2">
        <v>6</v>
      </c>
      <c r="AG130" s="2">
        <v>1</v>
      </c>
      <c r="AH130" s="2">
        <v>6</v>
      </c>
      <c r="AI130" s="2">
        <v>7</v>
      </c>
      <c r="AJ130" s="2">
        <v>7</v>
      </c>
      <c r="AK130" s="2">
        <v>4</v>
      </c>
      <c r="AL130" s="2">
        <v>5</v>
      </c>
      <c r="AN130" s="6">
        <f t="shared" si="19"/>
        <v>4</v>
      </c>
      <c r="AO130" s="6">
        <f t="shared" si="20"/>
        <v>5</v>
      </c>
      <c r="AP130" s="6">
        <f t="shared" si="21"/>
        <v>0</v>
      </c>
      <c r="AQ130" s="6">
        <f t="shared" si="22"/>
        <v>2</v>
      </c>
      <c r="AR130" s="6">
        <f t="shared" si="23"/>
        <v>1</v>
      </c>
      <c r="AS130" s="6">
        <f t="shared" si="24"/>
        <v>2</v>
      </c>
      <c r="AT130" s="6">
        <f t="shared" si="25"/>
        <v>4</v>
      </c>
      <c r="AU130" s="6">
        <f t="shared" si="26"/>
        <v>3</v>
      </c>
      <c r="AV130" s="6">
        <f t="shared" si="27"/>
        <v>3</v>
      </c>
      <c r="AW130" s="6">
        <f t="shared" si="28"/>
        <v>3</v>
      </c>
      <c r="AX130" s="6">
        <f t="shared" si="29"/>
        <v>0</v>
      </c>
      <c r="AY130" s="6">
        <f t="shared" si="30"/>
        <v>4</v>
      </c>
      <c r="AZ130" s="6">
        <f t="shared" si="31"/>
        <v>0</v>
      </c>
      <c r="BA130" s="6">
        <f t="shared" si="32"/>
        <v>1</v>
      </c>
      <c r="BB130" s="6">
        <f t="shared" si="33"/>
        <v>1</v>
      </c>
      <c r="BC130" s="6">
        <f t="shared" si="34"/>
        <v>1</v>
      </c>
      <c r="BD130" s="6">
        <f t="shared" si="35"/>
        <v>1</v>
      </c>
      <c r="BE130" s="6">
        <f t="shared" si="36"/>
        <v>2</v>
      </c>
    </row>
    <row r="131" spans="1:57" x14ac:dyDescent="0.15">
      <c r="A131" s="8">
        <f>'RETROSPECTIVE Data collection'!A131</f>
        <v>130</v>
      </c>
      <c r="B131" s="2">
        <v>4</v>
      </c>
      <c r="C131" s="2">
        <v>4</v>
      </c>
      <c r="D131" s="2">
        <v>5</v>
      </c>
      <c r="E131" s="2">
        <v>5</v>
      </c>
      <c r="F131" s="2">
        <v>3</v>
      </c>
      <c r="G131" s="2">
        <v>5</v>
      </c>
      <c r="H131" s="2">
        <v>2</v>
      </c>
      <c r="I131" s="2">
        <v>0</v>
      </c>
      <c r="J131" s="2">
        <v>0</v>
      </c>
      <c r="K131" s="2">
        <v>2</v>
      </c>
      <c r="L131" s="2">
        <v>2</v>
      </c>
      <c r="M131" s="2">
        <v>1</v>
      </c>
      <c r="N131" s="2">
        <v>0</v>
      </c>
      <c r="O131" s="2">
        <v>5</v>
      </c>
      <c r="P131" s="2">
        <v>7</v>
      </c>
      <c r="Q131" s="2">
        <v>6</v>
      </c>
      <c r="R131" s="2">
        <v>7</v>
      </c>
      <c r="S131" s="2">
        <v>7</v>
      </c>
      <c r="U131" s="2">
        <v>6</v>
      </c>
      <c r="V131" s="2">
        <v>7</v>
      </c>
      <c r="W131" s="2">
        <v>7</v>
      </c>
      <c r="X131" s="2">
        <v>7</v>
      </c>
      <c r="Y131" s="2">
        <v>5</v>
      </c>
      <c r="Z131" s="2">
        <v>6</v>
      </c>
      <c r="AA131" s="2">
        <v>5</v>
      </c>
      <c r="AB131" s="2">
        <v>6</v>
      </c>
      <c r="AC131" s="2">
        <v>6</v>
      </c>
      <c r="AD131" s="2">
        <v>5</v>
      </c>
      <c r="AE131" s="2">
        <v>6</v>
      </c>
      <c r="AF131" s="2">
        <v>6</v>
      </c>
      <c r="AG131" s="2">
        <v>1</v>
      </c>
      <c r="AH131" s="2">
        <v>5</v>
      </c>
      <c r="AI131" s="2">
        <v>7</v>
      </c>
      <c r="AJ131" s="2">
        <v>6</v>
      </c>
      <c r="AK131" s="2">
        <v>7</v>
      </c>
      <c r="AL131" s="2">
        <v>7</v>
      </c>
      <c r="AN131" s="6">
        <f t="shared" ref="AN131:AN194" si="37">U131-B131</f>
        <v>2</v>
      </c>
      <c r="AO131" s="6">
        <f t="shared" ref="AO131:AO194" si="38">V131-C131</f>
        <v>3</v>
      </c>
      <c r="AP131" s="6">
        <f t="shared" ref="AP131:AP194" si="39">W131-D131</f>
        <v>2</v>
      </c>
      <c r="AQ131" s="6">
        <f t="shared" ref="AQ131:AQ194" si="40">X131-E131</f>
        <v>2</v>
      </c>
      <c r="AR131" s="6">
        <f t="shared" ref="AR131:AR194" si="41">Y131-F131</f>
        <v>2</v>
      </c>
      <c r="AS131" s="6">
        <f t="shared" ref="AS131:AS194" si="42">Z131-G131</f>
        <v>1</v>
      </c>
      <c r="AT131" s="6">
        <f t="shared" ref="AT131:AT194" si="43">AA131-H131</f>
        <v>3</v>
      </c>
      <c r="AU131" s="6">
        <f t="shared" ref="AU131:AU194" si="44">AB131-I131</f>
        <v>6</v>
      </c>
      <c r="AV131" s="6">
        <f t="shared" ref="AV131:AV194" si="45">AC131-J131</f>
        <v>6</v>
      </c>
      <c r="AW131" s="6">
        <f t="shared" ref="AW131:AW194" si="46">AD131-K131</f>
        <v>3</v>
      </c>
      <c r="AX131" s="6">
        <f t="shared" ref="AX131:AX194" si="47">AE131-L131</f>
        <v>4</v>
      </c>
      <c r="AY131" s="6">
        <f t="shared" ref="AY131:AY194" si="48">AF131-M131</f>
        <v>5</v>
      </c>
      <c r="AZ131" s="6">
        <f t="shared" ref="AZ131:AZ194" si="49">AG131-N131</f>
        <v>1</v>
      </c>
      <c r="BA131" s="6">
        <f t="shared" ref="BA131:BA194" si="50">AH131-O131</f>
        <v>0</v>
      </c>
      <c r="BB131" s="6">
        <f t="shared" ref="BB131:BB194" si="51">AI131-P131</f>
        <v>0</v>
      </c>
      <c r="BC131" s="6">
        <f t="shared" ref="BC131:BC194" si="52">AJ131-Q131</f>
        <v>0</v>
      </c>
      <c r="BD131" s="6">
        <f t="shared" ref="BD131:BD194" si="53">AK131-R131</f>
        <v>0</v>
      </c>
      <c r="BE131" s="6">
        <f t="shared" ref="BE131:BE194" si="54">AL131-S131</f>
        <v>0</v>
      </c>
    </row>
    <row r="132" spans="1:57" x14ac:dyDescent="0.15">
      <c r="A132" s="8">
        <f>'RETROSPECTIVE Data collection'!A132</f>
        <v>131</v>
      </c>
      <c r="B132" s="2">
        <v>7</v>
      </c>
      <c r="C132" s="2">
        <v>6</v>
      </c>
      <c r="D132" s="2">
        <v>7</v>
      </c>
      <c r="E132" s="2">
        <v>5</v>
      </c>
      <c r="F132" s="2">
        <v>5</v>
      </c>
      <c r="G132" s="2">
        <v>7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5</v>
      </c>
      <c r="N132" s="2">
        <v>2</v>
      </c>
      <c r="O132" s="2">
        <v>7</v>
      </c>
      <c r="P132" s="2">
        <v>7</v>
      </c>
      <c r="Q132" s="2">
        <v>7</v>
      </c>
      <c r="R132" s="2">
        <v>7</v>
      </c>
      <c r="S132" s="2">
        <v>7</v>
      </c>
      <c r="U132" s="2">
        <v>7</v>
      </c>
      <c r="V132" s="2">
        <v>6</v>
      </c>
      <c r="W132" s="2">
        <v>7</v>
      </c>
      <c r="X132" s="2">
        <v>7</v>
      </c>
      <c r="Y132" s="2">
        <v>6</v>
      </c>
      <c r="Z132" s="2">
        <v>7</v>
      </c>
      <c r="AA132" s="2">
        <v>6</v>
      </c>
      <c r="AB132" s="2">
        <v>6</v>
      </c>
      <c r="AC132" s="2">
        <v>6</v>
      </c>
      <c r="AD132" s="2">
        <v>6</v>
      </c>
      <c r="AE132" s="2">
        <v>6</v>
      </c>
      <c r="AF132" s="2">
        <v>6</v>
      </c>
      <c r="AG132" s="2">
        <v>6</v>
      </c>
      <c r="AH132" s="2">
        <v>7</v>
      </c>
      <c r="AI132" s="2">
        <v>7</v>
      </c>
      <c r="AJ132" s="2">
        <v>7</v>
      </c>
      <c r="AK132" s="2">
        <v>7</v>
      </c>
      <c r="AL132" s="2">
        <v>7</v>
      </c>
      <c r="AN132" s="6">
        <f t="shared" si="37"/>
        <v>0</v>
      </c>
      <c r="AO132" s="6">
        <f t="shared" si="38"/>
        <v>0</v>
      </c>
      <c r="AP132" s="6">
        <f t="shared" si="39"/>
        <v>0</v>
      </c>
      <c r="AQ132" s="6">
        <f t="shared" si="40"/>
        <v>2</v>
      </c>
      <c r="AR132" s="6">
        <f t="shared" si="41"/>
        <v>1</v>
      </c>
      <c r="AS132" s="6">
        <f t="shared" si="42"/>
        <v>0</v>
      </c>
      <c r="AT132" s="6">
        <f t="shared" si="43"/>
        <v>1</v>
      </c>
      <c r="AU132" s="6">
        <f t="shared" si="44"/>
        <v>1</v>
      </c>
      <c r="AV132" s="6">
        <f t="shared" si="45"/>
        <v>1</v>
      </c>
      <c r="AW132" s="6">
        <f t="shared" si="46"/>
        <v>1</v>
      </c>
      <c r="AX132" s="6">
        <f t="shared" si="47"/>
        <v>1</v>
      </c>
      <c r="AY132" s="6">
        <f t="shared" si="48"/>
        <v>1</v>
      </c>
      <c r="AZ132" s="6">
        <f t="shared" si="49"/>
        <v>4</v>
      </c>
      <c r="BA132" s="6">
        <f t="shared" si="50"/>
        <v>0</v>
      </c>
      <c r="BB132" s="6">
        <f t="shared" si="51"/>
        <v>0</v>
      </c>
      <c r="BC132" s="6">
        <f t="shared" si="52"/>
        <v>0</v>
      </c>
      <c r="BD132" s="6">
        <f t="shared" si="53"/>
        <v>0</v>
      </c>
      <c r="BE132" s="6">
        <f t="shared" si="54"/>
        <v>0</v>
      </c>
    </row>
    <row r="133" spans="1:57" x14ac:dyDescent="0.15">
      <c r="A133" s="8">
        <f>'RETROSPECTIVE Data collection'!A133</f>
        <v>132</v>
      </c>
      <c r="B133" s="2">
        <v>3</v>
      </c>
      <c r="C133" s="2">
        <v>5</v>
      </c>
      <c r="D133" s="2">
        <v>5</v>
      </c>
      <c r="E133" s="2">
        <v>5</v>
      </c>
      <c r="F133" s="2">
        <v>3</v>
      </c>
      <c r="G133" s="2">
        <v>0</v>
      </c>
      <c r="H133" s="2">
        <v>1</v>
      </c>
      <c r="I133" s="2">
        <v>2</v>
      </c>
      <c r="J133" s="2">
        <v>1</v>
      </c>
      <c r="K133" s="2">
        <v>1</v>
      </c>
      <c r="L133" s="2">
        <v>1</v>
      </c>
      <c r="M133" s="2">
        <v>1</v>
      </c>
      <c r="N133" s="2">
        <v>0</v>
      </c>
      <c r="O133" s="2">
        <v>5</v>
      </c>
      <c r="P133" s="2">
        <v>5</v>
      </c>
      <c r="Q133" s="2">
        <v>5</v>
      </c>
      <c r="R133" s="2">
        <v>3</v>
      </c>
      <c r="S133" s="2">
        <v>4</v>
      </c>
      <c r="U133" s="2">
        <v>5</v>
      </c>
      <c r="V133" s="2">
        <v>5</v>
      </c>
      <c r="W133" s="2">
        <v>5</v>
      </c>
      <c r="X133" s="2">
        <v>5</v>
      </c>
      <c r="Y133" s="2">
        <v>5</v>
      </c>
      <c r="Z133" s="2">
        <v>5</v>
      </c>
      <c r="AA133" s="2">
        <v>5</v>
      </c>
      <c r="AB133" s="2">
        <v>5</v>
      </c>
      <c r="AC133" s="2">
        <v>5</v>
      </c>
      <c r="AD133" s="2">
        <v>5</v>
      </c>
      <c r="AE133" s="2">
        <v>5</v>
      </c>
      <c r="AF133" s="2">
        <v>5</v>
      </c>
      <c r="AG133" s="2">
        <v>4</v>
      </c>
      <c r="AH133" s="2">
        <v>6</v>
      </c>
      <c r="AI133" s="2">
        <v>6</v>
      </c>
      <c r="AJ133" s="2">
        <v>6</v>
      </c>
      <c r="AK133" s="2">
        <v>5</v>
      </c>
      <c r="AL133" s="2">
        <v>5</v>
      </c>
      <c r="AN133" s="6">
        <f t="shared" si="37"/>
        <v>2</v>
      </c>
      <c r="AO133" s="6">
        <f t="shared" si="38"/>
        <v>0</v>
      </c>
      <c r="AP133" s="6">
        <f t="shared" si="39"/>
        <v>0</v>
      </c>
      <c r="AQ133" s="6">
        <f t="shared" si="40"/>
        <v>0</v>
      </c>
      <c r="AR133" s="6">
        <f t="shared" si="41"/>
        <v>2</v>
      </c>
      <c r="AS133" s="6">
        <f t="shared" si="42"/>
        <v>5</v>
      </c>
      <c r="AT133" s="6">
        <f t="shared" si="43"/>
        <v>4</v>
      </c>
      <c r="AU133" s="6">
        <f t="shared" si="44"/>
        <v>3</v>
      </c>
      <c r="AV133" s="6">
        <f t="shared" si="45"/>
        <v>4</v>
      </c>
      <c r="AW133" s="6">
        <f t="shared" si="46"/>
        <v>4</v>
      </c>
      <c r="AX133" s="6">
        <f t="shared" si="47"/>
        <v>4</v>
      </c>
      <c r="AY133" s="6">
        <f t="shared" si="48"/>
        <v>4</v>
      </c>
      <c r="AZ133" s="6">
        <f t="shared" si="49"/>
        <v>4</v>
      </c>
      <c r="BA133" s="6">
        <f t="shared" si="50"/>
        <v>1</v>
      </c>
      <c r="BB133" s="6">
        <f t="shared" si="51"/>
        <v>1</v>
      </c>
      <c r="BC133" s="6">
        <f t="shared" si="52"/>
        <v>1</v>
      </c>
      <c r="BD133" s="6">
        <f t="shared" si="53"/>
        <v>2</v>
      </c>
      <c r="BE133" s="6">
        <f t="shared" si="54"/>
        <v>1</v>
      </c>
    </row>
    <row r="134" spans="1:57" x14ac:dyDescent="0.15">
      <c r="A134" s="8">
        <f>'RETROSPECTIVE Data collection'!A134</f>
        <v>133</v>
      </c>
      <c r="B134" s="2">
        <v>5</v>
      </c>
      <c r="C134" s="2">
        <v>1</v>
      </c>
      <c r="D134" s="2">
        <v>5</v>
      </c>
      <c r="E134" s="2">
        <v>5</v>
      </c>
      <c r="F134" s="2">
        <v>4</v>
      </c>
      <c r="G134" s="2">
        <v>5</v>
      </c>
      <c r="H134" s="2">
        <v>1</v>
      </c>
      <c r="I134" s="2">
        <v>1</v>
      </c>
      <c r="J134" s="2">
        <v>2</v>
      </c>
      <c r="K134" s="2">
        <v>0</v>
      </c>
      <c r="L134" s="2">
        <v>2</v>
      </c>
      <c r="M134" s="2">
        <v>1</v>
      </c>
      <c r="N134" s="2">
        <v>1</v>
      </c>
      <c r="O134" s="2">
        <v>6</v>
      </c>
      <c r="P134" s="2">
        <v>7</v>
      </c>
      <c r="Q134" s="2">
        <v>5</v>
      </c>
      <c r="R134" s="2">
        <v>5</v>
      </c>
      <c r="S134" s="2">
        <v>4</v>
      </c>
      <c r="U134" s="2">
        <v>5</v>
      </c>
      <c r="V134" s="2">
        <v>6</v>
      </c>
      <c r="W134" s="2">
        <v>7</v>
      </c>
      <c r="X134" s="2">
        <v>7</v>
      </c>
      <c r="Y134" s="2">
        <v>5</v>
      </c>
      <c r="Z134" s="2">
        <v>7</v>
      </c>
      <c r="AA134" s="2">
        <v>5</v>
      </c>
      <c r="AB134" s="2">
        <v>5</v>
      </c>
      <c r="AC134" s="2">
        <v>5</v>
      </c>
      <c r="AD134" s="2">
        <v>5</v>
      </c>
      <c r="AE134" s="2">
        <v>5</v>
      </c>
      <c r="AF134" s="2">
        <v>5</v>
      </c>
      <c r="AG134" s="2">
        <v>1</v>
      </c>
      <c r="AH134" s="2">
        <v>7</v>
      </c>
      <c r="AI134" s="2">
        <v>7</v>
      </c>
      <c r="AJ134" s="2">
        <v>6</v>
      </c>
      <c r="AK134" s="2">
        <v>5</v>
      </c>
      <c r="AL134" s="2">
        <v>5</v>
      </c>
      <c r="AN134" s="6">
        <f t="shared" si="37"/>
        <v>0</v>
      </c>
      <c r="AO134" s="6">
        <f t="shared" si="38"/>
        <v>5</v>
      </c>
      <c r="AP134" s="6">
        <f t="shared" si="39"/>
        <v>2</v>
      </c>
      <c r="AQ134" s="6">
        <f t="shared" si="40"/>
        <v>2</v>
      </c>
      <c r="AR134" s="6">
        <f t="shared" si="41"/>
        <v>1</v>
      </c>
      <c r="AS134" s="6">
        <f t="shared" si="42"/>
        <v>2</v>
      </c>
      <c r="AT134" s="6">
        <f t="shared" si="43"/>
        <v>4</v>
      </c>
      <c r="AU134" s="6">
        <f t="shared" si="44"/>
        <v>4</v>
      </c>
      <c r="AV134" s="6">
        <f t="shared" si="45"/>
        <v>3</v>
      </c>
      <c r="AW134" s="6">
        <f t="shared" si="46"/>
        <v>5</v>
      </c>
      <c r="AX134" s="6">
        <f t="shared" si="47"/>
        <v>3</v>
      </c>
      <c r="AY134" s="6">
        <f t="shared" si="48"/>
        <v>4</v>
      </c>
      <c r="AZ134" s="6">
        <f t="shared" si="49"/>
        <v>0</v>
      </c>
      <c r="BA134" s="6">
        <f t="shared" si="50"/>
        <v>1</v>
      </c>
      <c r="BB134" s="6">
        <f t="shared" si="51"/>
        <v>0</v>
      </c>
      <c r="BC134" s="6">
        <f t="shared" si="52"/>
        <v>1</v>
      </c>
      <c r="BD134" s="6">
        <f t="shared" si="53"/>
        <v>0</v>
      </c>
      <c r="BE134" s="6">
        <f t="shared" si="54"/>
        <v>1</v>
      </c>
    </row>
    <row r="135" spans="1:57" x14ac:dyDescent="0.15">
      <c r="A135" s="8">
        <f>'RETROSPECTIVE Data collection'!A135</f>
        <v>134</v>
      </c>
      <c r="B135" s="2">
        <v>5</v>
      </c>
      <c r="C135" s="2">
        <v>6</v>
      </c>
      <c r="D135" s="2">
        <v>5</v>
      </c>
      <c r="E135" s="2">
        <v>4</v>
      </c>
      <c r="F135" s="2">
        <v>0</v>
      </c>
      <c r="G135" s="2">
        <v>0</v>
      </c>
      <c r="H135" s="2">
        <v>5</v>
      </c>
      <c r="I135" s="2">
        <v>2</v>
      </c>
      <c r="J135" s="2">
        <v>2</v>
      </c>
      <c r="K135" s="2">
        <v>0</v>
      </c>
      <c r="L135" s="2">
        <v>2</v>
      </c>
      <c r="M135" s="2">
        <v>1</v>
      </c>
      <c r="N135" s="2">
        <v>0</v>
      </c>
      <c r="O135" s="2">
        <v>7</v>
      </c>
      <c r="P135" s="2">
        <v>7</v>
      </c>
      <c r="Q135" s="2">
        <v>6</v>
      </c>
      <c r="R135" s="2">
        <v>3</v>
      </c>
      <c r="S135" s="2">
        <v>3</v>
      </c>
      <c r="U135" s="2">
        <v>7</v>
      </c>
      <c r="V135" s="2">
        <v>6</v>
      </c>
      <c r="W135" s="2">
        <v>7</v>
      </c>
      <c r="X135" s="2">
        <v>7</v>
      </c>
      <c r="Y135" s="2">
        <v>5</v>
      </c>
      <c r="Z135" s="2">
        <v>7</v>
      </c>
      <c r="AA135" s="2">
        <v>7</v>
      </c>
      <c r="AB135" s="2">
        <v>6</v>
      </c>
      <c r="AC135" s="2">
        <v>6</v>
      </c>
      <c r="AD135" s="2">
        <v>5</v>
      </c>
      <c r="AE135" s="2">
        <v>6</v>
      </c>
      <c r="AF135" s="2">
        <v>6</v>
      </c>
      <c r="AG135" s="2">
        <v>4</v>
      </c>
      <c r="AH135" s="2">
        <v>7</v>
      </c>
      <c r="AI135" s="2">
        <v>7</v>
      </c>
      <c r="AJ135" s="2">
        <v>6</v>
      </c>
      <c r="AK135" s="2">
        <v>6</v>
      </c>
      <c r="AL135" s="2">
        <v>6</v>
      </c>
      <c r="AN135" s="6">
        <f t="shared" si="37"/>
        <v>2</v>
      </c>
      <c r="AO135" s="6">
        <f t="shared" si="38"/>
        <v>0</v>
      </c>
      <c r="AP135" s="6">
        <f t="shared" si="39"/>
        <v>2</v>
      </c>
      <c r="AQ135" s="6">
        <f t="shared" si="40"/>
        <v>3</v>
      </c>
      <c r="AR135" s="6">
        <f t="shared" si="41"/>
        <v>5</v>
      </c>
      <c r="AS135" s="6">
        <f t="shared" si="42"/>
        <v>7</v>
      </c>
      <c r="AT135" s="6">
        <f t="shared" si="43"/>
        <v>2</v>
      </c>
      <c r="AU135" s="6">
        <f t="shared" si="44"/>
        <v>4</v>
      </c>
      <c r="AV135" s="6">
        <f t="shared" si="45"/>
        <v>4</v>
      </c>
      <c r="AW135" s="6">
        <f t="shared" si="46"/>
        <v>5</v>
      </c>
      <c r="AX135" s="6">
        <f t="shared" si="47"/>
        <v>4</v>
      </c>
      <c r="AY135" s="6">
        <f t="shared" si="48"/>
        <v>5</v>
      </c>
      <c r="AZ135" s="6">
        <f t="shared" si="49"/>
        <v>4</v>
      </c>
      <c r="BA135" s="6">
        <f t="shared" si="50"/>
        <v>0</v>
      </c>
      <c r="BB135" s="6">
        <f t="shared" si="51"/>
        <v>0</v>
      </c>
      <c r="BC135" s="6">
        <f t="shared" si="52"/>
        <v>0</v>
      </c>
      <c r="BD135" s="6">
        <f t="shared" si="53"/>
        <v>3</v>
      </c>
      <c r="BE135" s="6">
        <f t="shared" si="54"/>
        <v>3</v>
      </c>
    </row>
    <row r="136" spans="1:57" x14ac:dyDescent="0.15">
      <c r="A136" s="8">
        <f>'RETROSPECTIVE Data collection'!A136</f>
        <v>135</v>
      </c>
      <c r="B136" s="2">
        <v>5</v>
      </c>
      <c r="C136" s="2">
        <v>6</v>
      </c>
      <c r="D136" s="2">
        <v>5</v>
      </c>
      <c r="E136" s="2">
        <v>5</v>
      </c>
      <c r="F136" s="2">
        <v>4</v>
      </c>
      <c r="G136" s="2">
        <v>5</v>
      </c>
      <c r="H136" s="2">
        <v>4</v>
      </c>
      <c r="I136" s="2">
        <v>4</v>
      </c>
      <c r="J136" s="2">
        <v>4</v>
      </c>
      <c r="K136" s="2">
        <v>4</v>
      </c>
      <c r="L136" s="2">
        <v>2</v>
      </c>
      <c r="M136" s="2">
        <v>4</v>
      </c>
      <c r="N136" s="2">
        <v>0</v>
      </c>
      <c r="O136" s="2">
        <v>7</v>
      </c>
      <c r="P136" s="2">
        <v>7</v>
      </c>
      <c r="Q136" s="2">
        <v>7</v>
      </c>
      <c r="R136" s="2">
        <v>5</v>
      </c>
      <c r="S136" s="2">
        <v>7</v>
      </c>
      <c r="U136" s="2">
        <v>5</v>
      </c>
      <c r="V136" s="2">
        <v>6</v>
      </c>
      <c r="W136" s="2">
        <v>7</v>
      </c>
      <c r="X136" s="2">
        <v>7</v>
      </c>
      <c r="Y136" s="2">
        <v>6</v>
      </c>
      <c r="Z136" s="2">
        <v>7</v>
      </c>
      <c r="AA136" s="2">
        <v>6</v>
      </c>
      <c r="AB136" s="2">
        <v>6</v>
      </c>
      <c r="AC136" s="2">
        <v>6</v>
      </c>
      <c r="AD136" s="2">
        <v>6</v>
      </c>
      <c r="AE136" s="2">
        <v>6</v>
      </c>
      <c r="AF136" s="2">
        <v>6</v>
      </c>
      <c r="AG136" s="2">
        <v>1</v>
      </c>
      <c r="AH136" s="2">
        <v>7</v>
      </c>
      <c r="AI136" s="2">
        <v>7</v>
      </c>
      <c r="AJ136" s="2">
        <v>7</v>
      </c>
      <c r="AK136" s="2">
        <v>7</v>
      </c>
      <c r="AL136" s="2">
        <v>7</v>
      </c>
      <c r="AN136" s="6">
        <f t="shared" si="37"/>
        <v>0</v>
      </c>
      <c r="AO136" s="6">
        <f t="shared" si="38"/>
        <v>0</v>
      </c>
      <c r="AP136" s="6">
        <f t="shared" si="39"/>
        <v>2</v>
      </c>
      <c r="AQ136" s="6">
        <f t="shared" si="40"/>
        <v>2</v>
      </c>
      <c r="AR136" s="6">
        <f t="shared" si="41"/>
        <v>2</v>
      </c>
      <c r="AS136" s="6">
        <f t="shared" si="42"/>
        <v>2</v>
      </c>
      <c r="AT136" s="6">
        <f t="shared" si="43"/>
        <v>2</v>
      </c>
      <c r="AU136" s="6">
        <f t="shared" si="44"/>
        <v>2</v>
      </c>
      <c r="AV136" s="6">
        <f t="shared" si="45"/>
        <v>2</v>
      </c>
      <c r="AW136" s="6">
        <f t="shared" si="46"/>
        <v>2</v>
      </c>
      <c r="AX136" s="6">
        <f t="shared" si="47"/>
        <v>4</v>
      </c>
      <c r="AY136" s="6">
        <f t="shared" si="48"/>
        <v>2</v>
      </c>
      <c r="AZ136" s="6">
        <f t="shared" si="49"/>
        <v>1</v>
      </c>
      <c r="BA136" s="6">
        <f t="shared" si="50"/>
        <v>0</v>
      </c>
      <c r="BB136" s="6">
        <f t="shared" si="51"/>
        <v>0</v>
      </c>
      <c r="BC136" s="6">
        <f t="shared" si="52"/>
        <v>0</v>
      </c>
      <c r="BD136" s="6">
        <f t="shared" si="53"/>
        <v>2</v>
      </c>
      <c r="BE136" s="6">
        <f t="shared" si="54"/>
        <v>0</v>
      </c>
    </row>
    <row r="137" spans="1:57" x14ac:dyDescent="0.15">
      <c r="A137" s="8">
        <f>'RETROSPECTIVE Data collection'!A137</f>
        <v>136</v>
      </c>
      <c r="B137" s="2">
        <v>5</v>
      </c>
      <c r="C137" s="2">
        <v>1</v>
      </c>
      <c r="D137" s="2">
        <v>5</v>
      </c>
      <c r="E137" s="2">
        <v>4</v>
      </c>
      <c r="F137" s="2">
        <v>3</v>
      </c>
      <c r="G137" s="2">
        <v>3</v>
      </c>
      <c r="H137" s="2">
        <v>2</v>
      </c>
      <c r="I137" s="2">
        <v>4</v>
      </c>
      <c r="J137" s="2">
        <v>2</v>
      </c>
      <c r="K137" s="2">
        <v>2</v>
      </c>
      <c r="L137" s="2">
        <v>3</v>
      </c>
      <c r="M137" s="2">
        <v>4</v>
      </c>
      <c r="N137" s="2">
        <v>2</v>
      </c>
      <c r="O137" s="2">
        <v>7</v>
      </c>
      <c r="P137" s="2">
        <v>7</v>
      </c>
      <c r="Q137" s="2">
        <v>6</v>
      </c>
      <c r="R137" s="2">
        <v>7</v>
      </c>
      <c r="S137" s="2">
        <v>5</v>
      </c>
      <c r="U137" s="2">
        <v>5</v>
      </c>
      <c r="V137" s="2">
        <v>6</v>
      </c>
      <c r="W137" s="2">
        <v>7</v>
      </c>
      <c r="X137" s="2">
        <v>6</v>
      </c>
      <c r="Y137" s="2">
        <v>4</v>
      </c>
      <c r="Z137" s="2">
        <v>7</v>
      </c>
      <c r="AA137" s="2">
        <v>6</v>
      </c>
      <c r="AB137" s="2">
        <v>6</v>
      </c>
      <c r="AC137" s="2">
        <v>6</v>
      </c>
      <c r="AD137" s="2">
        <v>5</v>
      </c>
      <c r="AE137" s="2">
        <v>6</v>
      </c>
      <c r="AF137" s="2">
        <v>7</v>
      </c>
      <c r="AG137" s="2">
        <v>5</v>
      </c>
      <c r="AH137" s="2">
        <v>7</v>
      </c>
      <c r="AI137" s="2">
        <v>7</v>
      </c>
      <c r="AJ137" s="2">
        <v>6</v>
      </c>
      <c r="AK137" s="2">
        <v>7</v>
      </c>
      <c r="AL137" s="2">
        <v>5</v>
      </c>
      <c r="AN137" s="6">
        <f t="shared" si="37"/>
        <v>0</v>
      </c>
      <c r="AO137" s="6">
        <f t="shared" si="38"/>
        <v>5</v>
      </c>
      <c r="AP137" s="6">
        <f t="shared" si="39"/>
        <v>2</v>
      </c>
      <c r="AQ137" s="6">
        <f t="shared" si="40"/>
        <v>2</v>
      </c>
      <c r="AR137" s="6">
        <f t="shared" si="41"/>
        <v>1</v>
      </c>
      <c r="AS137" s="6">
        <f t="shared" si="42"/>
        <v>4</v>
      </c>
      <c r="AT137" s="6">
        <f t="shared" si="43"/>
        <v>4</v>
      </c>
      <c r="AU137" s="6">
        <f t="shared" si="44"/>
        <v>2</v>
      </c>
      <c r="AV137" s="6">
        <f t="shared" si="45"/>
        <v>4</v>
      </c>
      <c r="AW137" s="6">
        <f t="shared" si="46"/>
        <v>3</v>
      </c>
      <c r="AX137" s="6">
        <f t="shared" si="47"/>
        <v>3</v>
      </c>
      <c r="AY137" s="6">
        <f t="shared" si="48"/>
        <v>3</v>
      </c>
      <c r="AZ137" s="6">
        <f t="shared" si="49"/>
        <v>3</v>
      </c>
      <c r="BA137" s="6">
        <f t="shared" si="50"/>
        <v>0</v>
      </c>
      <c r="BB137" s="6">
        <f t="shared" si="51"/>
        <v>0</v>
      </c>
      <c r="BC137" s="6">
        <f t="shared" si="52"/>
        <v>0</v>
      </c>
      <c r="BD137" s="6">
        <f t="shared" si="53"/>
        <v>0</v>
      </c>
      <c r="BE137" s="6">
        <f t="shared" si="54"/>
        <v>0</v>
      </c>
    </row>
    <row r="138" spans="1:57" x14ac:dyDescent="0.15">
      <c r="A138" s="8">
        <f>'RETROSPECTIVE Data collection'!A138</f>
        <v>137</v>
      </c>
      <c r="B138" s="2">
        <v>5</v>
      </c>
      <c r="C138" s="2">
        <v>6</v>
      </c>
      <c r="D138" s="2">
        <v>7</v>
      </c>
      <c r="E138" s="2">
        <v>5</v>
      </c>
      <c r="F138" s="2">
        <v>3</v>
      </c>
      <c r="G138" s="2">
        <v>4</v>
      </c>
      <c r="H138" s="2">
        <v>1</v>
      </c>
      <c r="I138" s="2">
        <v>3</v>
      </c>
      <c r="J138" s="2">
        <v>2</v>
      </c>
      <c r="K138" s="2">
        <v>2</v>
      </c>
      <c r="L138" s="2">
        <v>2</v>
      </c>
      <c r="M138" s="2">
        <v>1</v>
      </c>
      <c r="N138" s="2">
        <v>1</v>
      </c>
      <c r="O138" s="2">
        <v>5</v>
      </c>
      <c r="P138" s="2">
        <v>7</v>
      </c>
      <c r="Q138" s="2">
        <v>6</v>
      </c>
      <c r="R138" s="2">
        <v>7</v>
      </c>
      <c r="S138" s="2">
        <v>4</v>
      </c>
      <c r="U138" s="2">
        <v>7</v>
      </c>
      <c r="V138" s="2">
        <v>6</v>
      </c>
      <c r="W138" s="2">
        <v>7</v>
      </c>
      <c r="X138" s="2">
        <v>5</v>
      </c>
      <c r="Y138" s="2">
        <v>4</v>
      </c>
      <c r="Z138" s="2">
        <v>4</v>
      </c>
      <c r="AA138" s="2">
        <v>2</v>
      </c>
      <c r="AB138" s="2">
        <v>4</v>
      </c>
      <c r="AC138" s="2">
        <v>5</v>
      </c>
      <c r="AD138" s="2">
        <v>5</v>
      </c>
      <c r="AE138" s="2">
        <v>2</v>
      </c>
      <c r="AF138" s="2">
        <v>5</v>
      </c>
      <c r="AG138" s="2">
        <v>2</v>
      </c>
      <c r="AH138" s="2">
        <v>6</v>
      </c>
      <c r="AI138" s="2">
        <v>7</v>
      </c>
      <c r="AJ138" s="2">
        <v>6</v>
      </c>
      <c r="AK138" s="2">
        <v>4</v>
      </c>
      <c r="AL138" s="2">
        <v>4</v>
      </c>
      <c r="AN138" s="6">
        <f t="shared" si="37"/>
        <v>2</v>
      </c>
      <c r="AO138" s="6">
        <f t="shared" si="38"/>
        <v>0</v>
      </c>
      <c r="AP138" s="6">
        <f t="shared" si="39"/>
        <v>0</v>
      </c>
      <c r="AQ138" s="6">
        <f t="shared" si="40"/>
        <v>0</v>
      </c>
      <c r="AR138" s="6">
        <f t="shared" si="41"/>
        <v>1</v>
      </c>
      <c r="AS138" s="6">
        <f t="shared" si="42"/>
        <v>0</v>
      </c>
      <c r="AT138" s="6">
        <f t="shared" si="43"/>
        <v>1</v>
      </c>
      <c r="AU138" s="6">
        <f t="shared" si="44"/>
        <v>1</v>
      </c>
      <c r="AV138" s="6">
        <f t="shared" si="45"/>
        <v>3</v>
      </c>
      <c r="AW138" s="6">
        <f t="shared" si="46"/>
        <v>3</v>
      </c>
      <c r="AX138" s="6">
        <f t="shared" si="47"/>
        <v>0</v>
      </c>
      <c r="AY138" s="6">
        <f t="shared" si="48"/>
        <v>4</v>
      </c>
      <c r="AZ138" s="6">
        <f t="shared" si="49"/>
        <v>1</v>
      </c>
      <c r="BA138" s="6">
        <f t="shared" si="50"/>
        <v>1</v>
      </c>
      <c r="BB138" s="6">
        <f t="shared" si="51"/>
        <v>0</v>
      </c>
      <c r="BC138" s="6">
        <f t="shared" si="52"/>
        <v>0</v>
      </c>
      <c r="BD138" s="6">
        <f t="shared" si="53"/>
        <v>-3</v>
      </c>
      <c r="BE138" s="6">
        <f t="shared" si="54"/>
        <v>0</v>
      </c>
    </row>
    <row r="139" spans="1:57" x14ac:dyDescent="0.15">
      <c r="A139" s="8">
        <f>'RETROSPECTIVE Data collection'!A139</f>
        <v>138</v>
      </c>
      <c r="B139" s="2">
        <v>6</v>
      </c>
      <c r="C139" s="2">
        <v>6</v>
      </c>
      <c r="D139" s="2">
        <v>7</v>
      </c>
      <c r="E139" s="2">
        <v>5</v>
      </c>
      <c r="F139" s="2">
        <v>4</v>
      </c>
      <c r="G139" s="2">
        <v>5</v>
      </c>
      <c r="H139" s="2">
        <v>4</v>
      </c>
      <c r="I139" s="2">
        <v>4</v>
      </c>
      <c r="J139" s="2">
        <v>2</v>
      </c>
      <c r="K139" s="2">
        <v>2</v>
      </c>
      <c r="L139" s="2">
        <v>4</v>
      </c>
      <c r="M139" s="2">
        <v>1</v>
      </c>
      <c r="N139" s="2">
        <v>0</v>
      </c>
      <c r="O139" s="2">
        <v>7</v>
      </c>
      <c r="P139" s="2">
        <v>7</v>
      </c>
      <c r="Q139" s="2">
        <v>6</v>
      </c>
      <c r="R139" s="2">
        <v>6</v>
      </c>
      <c r="S139" s="2">
        <v>7</v>
      </c>
      <c r="U139" s="2">
        <v>7</v>
      </c>
      <c r="V139" s="2">
        <v>6</v>
      </c>
      <c r="W139" s="2">
        <v>7</v>
      </c>
      <c r="X139" s="2">
        <v>7</v>
      </c>
      <c r="Y139" s="2">
        <v>6</v>
      </c>
      <c r="Z139" s="2">
        <v>7</v>
      </c>
      <c r="AA139" s="2">
        <v>7</v>
      </c>
      <c r="AB139" s="2">
        <v>6</v>
      </c>
      <c r="AC139" s="2">
        <v>6</v>
      </c>
      <c r="AD139" s="2">
        <v>6</v>
      </c>
      <c r="AE139" s="2">
        <v>7</v>
      </c>
      <c r="AF139" s="2">
        <v>7</v>
      </c>
      <c r="AG139" s="2">
        <v>7</v>
      </c>
      <c r="AH139" s="2">
        <v>7</v>
      </c>
      <c r="AI139" s="2">
        <v>7</v>
      </c>
      <c r="AJ139" s="2">
        <v>6</v>
      </c>
      <c r="AK139" s="2">
        <v>6</v>
      </c>
      <c r="AL139" s="2">
        <v>7</v>
      </c>
      <c r="AN139" s="6">
        <f t="shared" si="37"/>
        <v>1</v>
      </c>
      <c r="AO139" s="6">
        <f t="shared" si="38"/>
        <v>0</v>
      </c>
      <c r="AP139" s="6">
        <f t="shared" si="39"/>
        <v>0</v>
      </c>
      <c r="AQ139" s="6">
        <f t="shared" si="40"/>
        <v>2</v>
      </c>
      <c r="AR139" s="6">
        <f t="shared" si="41"/>
        <v>2</v>
      </c>
      <c r="AS139" s="6">
        <f t="shared" si="42"/>
        <v>2</v>
      </c>
      <c r="AT139" s="6">
        <f t="shared" si="43"/>
        <v>3</v>
      </c>
      <c r="AU139" s="6">
        <f t="shared" si="44"/>
        <v>2</v>
      </c>
      <c r="AV139" s="6">
        <f t="shared" si="45"/>
        <v>4</v>
      </c>
      <c r="AW139" s="6">
        <f t="shared" si="46"/>
        <v>4</v>
      </c>
      <c r="AX139" s="6">
        <f t="shared" si="47"/>
        <v>3</v>
      </c>
      <c r="AY139" s="6">
        <f t="shared" si="48"/>
        <v>6</v>
      </c>
      <c r="AZ139" s="6">
        <f t="shared" si="49"/>
        <v>7</v>
      </c>
      <c r="BA139" s="6">
        <f t="shared" si="50"/>
        <v>0</v>
      </c>
      <c r="BB139" s="6">
        <f t="shared" si="51"/>
        <v>0</v>
      </c>
      <c r="BC139" s="6">
        <f t="shared" si="52"/>
        <v>0</v>
      </c>
      <c r="BD139" s="6">
        <f t="shared" si="53"/>
        <v>0</v>
      </c>
      <c r="BE139" s="6">
        <f t="shared" si="54"/>
        <v>0</v>
      </c>
    </row>
    <row r="140" spans="1:57" x14ac:dyDescent="0.15">
      <c r="A140" s="8">
        <f>'RETROSPECTIVE Data collection'!A140</f>
        <v>139</v>
      </c>
      <c r="B140" s="2">
        <v>6</v>
      </c>
      <c r="C140" s="2">
        <v>6</v>
      </c>
      <c r="D140" s="2">
        <v>5</v>
      </c>
      <c r="E140" s="2">
        <v>4</v>
      </c>
      <c r="F140" s="2">
        <v>2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2</v>
      </c>
      <c r="M140" s="2">
        <v>1</v>
      </c>
      <c r="N140" s="2">
        <v>0</v>
      </c>
      <c r="O140" s="2">
        <v>5</v>
      </c>
      <c r="P140" s="2">
        <v>5</v>
      </c>
      <c r="Q140" s="2">
        <v>6</v>
      </c>
      <c r="R140" s="2">
        <v>5</v>
      </c>
      <c r="S140" s="2">
        <v>5</v>
      </c>
      <c r="U140" s="2">
        <v>5</v>
      </c>
      <c r="V140" s="2">
        <v>5</v>
      </c>
      <c r="W140" s="2">
        <v>7</v>
      </c>
      <c r="X140" s="2">
        <v>7</v>
      </c>
      <c r="Y140" s="2">
        <v>4</v>
      </c>
      <c r="Z140" s="2">
        <v>5</v>
      </c>
      <c r="AA140" s="2">
        <v>5</v>
      </c>
      <c r="AB140" s="2">
        <v>4</v>
      </c>
      <c r="AC140" s="2">
        <v>5</v>
      </c>
      <c r="AD140" s="2">
        <v>4</v>
      </c>
      <c r="AE140" s="2">
        <v>4</v>
      </c>
      <c r="AF140" s="2">
        <v>6</v>
      </c>
      <c r="AG140" s="2">
        <v>5</v>
      </c>
      <c r="AH140" s="2">
        <v>7</v>
      </c>
      <c r="AI140" s="2">
        <v>7</v>
      </c>
      <c r="AJ140" s="2">
        <v>7</v>
      </c>
      <c r="AK140" s="2">
        <v>7</v>
      </c>
      <c r="AL140" s="2">
        <v>7</v>
      </c>
      <c r="AN140" s="6">
        <f t="shared" si="37"/>
        <v>-1</v>
      </c>
      <c r="AO140" s="6">
        <f t="shared" si="38"/>
        <v>-1</v>
      </c>
      <c r="AP140" s="6">
        <f t="shared" si="39"/>
        <v>2</v>
      </c>
      <c r="AQ140" s="6">
        <f t="shared" si="40"/>
        <v>3</v>
      </c>
      <c r="AR140" s="6">
        <f t="shared" si="41"/>
        <v>2</v>
      </c>
      <c r="AS140" s="6">
        <f t="shared" si="42"/>
        <v>4</v>
      </c>
      <c r="AT140" s="6">
        <f t="shared" si="43"/>
        <v>4</v>
      </c>
      <c r="AU140" s="6">
        <f t="shared" si="44"/>
        <v>3</v>
      </c>
      <c r="AV140" s="6">
        <f t="shared" si="45"/>
        <v>4</v>
      </c>
      <c r="AW140" s="6">
        <f t="shared" si="46"/>
        <v>3</v>
      </c>
      <c r="AX140" s="6">
        <f t="shared" si="47"/>
        <v>2</v>
      </c>
      <c r="AY140" s="6">
        <f t="shared" si="48"/>
        <v>5</v>
      </c>
      <c r="AZ140" s="6">
        <f t="shared" si="49"/>
        <v>5</v>
      </c>
      <c r="BA140" s="6">
        <f t="shared" si="50"/>
        <v>2</v>
      </c>
      <c r="BB140" s="6">
        <f t="shared" si="51"/>
        <v>2</v>
      </c>
      <c r="BC140" s="6">
        <f t="shared" si="52"/>
        <v>1</v>
      </c>
      <c r="BD140" s="6">
        <f t="shared" si="53"/>
        <v>2</v>
      </c>
      <c r="BE140" s="6">
        <f t="shared" si="54"/>
        <v>2</v>
      </c>
    </row>
    <row r="141" spans="1:57" x14ac:dyDescent="0.15">
      <c r="A141" s="8">
        <f>'RETROSPECTIVE Data collection'!A141</f>
        <v>140</v>
      </c>
      <c r="B141" s="2">
        <v>6</v>
      </c>
      <c r="C141" s="2">
        <v>6</v>
      </c>
      <c r="D141" s="2">
        <v>5</v>
      </c>
      <c r="E141" s="2">
        <v>5</v>
      </c>
      <c r="F141" s="2">
        <v>3</v>
      </c>
      <c r="G141" s="2">
        <v>5</v>
      </c>
      <c r="H141" s="2">
        <v>3</v>
      </c>
      <c r="I141" s="2">
        <v>4</v>
      </c>
      <c r="J141" s="2">
        <v>1</v>
      </c>
      <c r="K141" s="2">
        <v>1</v>
      </c>
      <c r="L141" s="2">
        <v>2</v>
      </c>
      <c r="M141" s="2">
        <v>1</v>
      </c>
      <c r="N141" s="2">
        <v>0</v>
      </c>
      <c r="O141" s="2">
        <v>6</v>
      </c>
      <c r="P141" s="2">
        <v>7</v>
      </c>
      <c r="Q141" s="2">
        <v>6</v>
      </c>
      <c r="R141" s="2">
        <v>6</v>
      </c>
      <c r="S141" s="2">
        <v>6</v>
      </c>
      <c r="U141" s="2">
        <v>6</v>
      </c>
      <c r="V141" s="2">
        <v>6</v>
      </c>
      <c r="W141" s="2">
        <v>7</v>
      </c>
      <c r="X141" s="2">
        <v>7</v>
      </c>
      <c r="Y141" s="2">
        <v>6</v>
      </c>
      <c r="Z141" s="2">
        <v>7</v>
      </c>
      <c r="AA141" s="2">
        <v>6</v>
      </c>
      <c r="AB141" s="2">
        <v>6</v>
      </c>
      <c r="AC141" s="2">
        <v>6</v>
      </c>
      <c r="AD141" s="2">
        <v>6</v>
      </c>
      <c r="AE141" s="2">
        <v>6</v>
      </c>
      <c r="AF141" s="2">
        <v>6</v>
      </c>
      <c r="AG141" s="2">
        <v>6</v>
      </c>
      <c r="AH141" s="2">
        <v>6</v>
      </c>
      <c r="AI141" s="2">
        <v>7</v>
      </c>
      <c r="AJ141" s="2">
        <v>6</v>
      </c>
      <c r="AK141" s="2">
        <v>6</v>
      </c>
      <c r="AL141" s="2">
        <v>6</v>
      </c>
      <c r="AN141" s="6">
        <f t="shared" si="37"/>
        <v>0</v>
      </c>
      <c r="AO141" s="6">
        <f t="shared" si="38"/>
        <v>0</v>
      </c>
      <c r="AP141" s="6">
        <f t="shared" si="39"/>
        <v>2</v>
      </c>
      <c r="AQ141" s="6">
        <f t="shared" si="40"/>
        <v>2</v>
      </c>
      <c r="AR141" s="6">
        <f t="shared" si="41"/>
        <v>3</v>
      </c>
      <c r="AS141" s="6">
        <f t="shared" si="42"/>
        <v>2</v>
      </c>
      <c r="AT141" s="6">
        <f t="shared" si="43"/>
        <v>3</v>
      </c>
      <c r="AU141" s="6">
        <f t="shared" si="44"/>
        <v>2</v>
      </c>
      <c r="AV141" s="6">
        <f t="shared" si="45"/>
        <v>5</v>
      </c>
      <c r="AW141" s="6">
        <f t="shared" si="46"/>
        <v>5</v>
      </c>
      <c r="AX141" s="6">
        <f t="shared" si="47"/>
        <v>4</v>
      </c>
      <c r="AY141" s="6">
        <f t="shared" si="48"/>
        <v>5</v>
      </c>
      <c r="AZ141" s="6">
        <f t="shared" si="49"/>
        <v>6</v>
      </c>
      <c r="BA141" s="6">
        <f t="shared" si="50"/>
        <v>0</v>
      </c>
      <c r="BB141" s="6">
        <f t="shared" si="51"/>
        <v>0</v>
      </c>
      <c r="BC141" s="6">
        <f t="shared" si="52"/>
        <v>0</v>
      </c>
      <c r="BD141" s="6">
        <f t="shared" si="53"/>
        <v>0</v>
      </c>
      <c r="BE141" s="6">
        <f t="shared" si="54"/>
        <v>0</v>
      </c>
    </row>
    <row r="142" spans="1:57" x14ac:dyDescent="0.15">
      <c r="A142" s="8">
        <f>'RETROSPECTIVE Data collection'!A142</f>
        <v>141</v>
      </c>
      <c r="B142" s="2">
        <v>1</v>
      </c>
      <c r="C142" s="2">
        <v>6</v>
      </c>
      <c r="D142" s="2">
        <v>5</v>
      </c>
      <c r="E142" s="2">
        <v>5</v>
      </c>
      <c r="F142" s="2">
        <v>5</v>
      </c>
      <c r="G142" s="2">
        <v>0</v>
      </c>
      <c r="H142" s="2">
        <v>4</v>
      </c>
      <c r="I142" s="2">
        <v>4</v>
      </c>
      <c r="J142" s="2">
        <v>0</v>
      </c>
      <c r="K142" s="2">
        <v>0</v>
      </c>
      <c r="L142" s="2">
        <v>4</v>
      </c>
      <c r="M142" s="2">
        <v>5</v>
      </c>
      <c r="N142" s="2">
        <v>0</v>
      </c>
      <c r="O142" s="2">
        <v>5</v>
      </c>
      <c r="P142" s="2">
        <v>5</v>
      </c>
      <c r="Q142" s="2">
        <v>5</v>
      </c>
      <c r="R142" s="2">
        <v>5</v>
      </c>
      <c r="S142" s="2">
        <v>6</v>
      </c>
      <c r="U142" s="2">
        <v>1</v>
      </c>
      <c r="V142" s="2">
        <v>1</v>
      </c>
      <c r="W142" s="2">
        <v>5</v>
      </c>
      <c r="X142" s="2">
        <v>5</v>
      </c>
      <c r="Y142" s="2">
        <v>5</v>
      </c>
      <c r="Z142" s="2">
        <v>1</v>
      </c>
      <c r="AA142" s="2">
        <v>4</v>
      </c>
      <c r="AB142" s="2">
        <v>4</v>
      </c>
      <c r="AC142" s="2">
        <v>1</v>
      </c>
      <c r="AD142" s="2">
        <v>1</v>
      </c>
      <c r="AE142" s="2">
        <v>6</v>
      </c>
      <c r="AF142" s="2">
        <v>6</v>
      </c>
      <c r="AG142" s="2">
        <v>0</v>
      </c>
      <c r="AH142" s="2">
        <v>5</v>
      </c>
      <c r="AI142" s="2">
        <v>5</v>
      </c>
      <c r="AJ142" s="2">
        <v>5</v>
      </c>
      <c r="AK142" s="2">
        <v>5</v>
      </c>
      <c r="AL142" s="2">
        <v>6</v>
      </c>
      <c r="AN142" s="6">
        <f t="shared" si="37"/>
        <v>0</v>
      </c>
      <c r="AO142" s="6">
        <f t="shared" si="38"/>
        <v>-5</v>
      </c>
      <c r="AP142" s="6">
        <f t="shared" si="39"/>
        <v>0</v>
      </c>
      <c r="AQ142" s="6">
        <f t="shared" si="40"/>
        <v>0</v>
      </c>
      <c r="AR142" s="6">
        <f t="shared" si="41"/>
        <v>0</v>
      </c>
      <c r="AS142" s="6">
        <f t="shared" si="42"/>
        <v>1</v>
      </c>
      <c r="AT142" s="6">
        <f t="shared" si="43"/>
        <v>0</v>
      </c>
      <c r="AU142" s="6">
        <f t="shared" si="44"/>
        <v>0</v>
      </c>
      <c r="AV142" s="6">
        <f t="shared" si="45"/>
        <v>1</v>
      </c>
      <c r="AW142" s="6">
        <f t="shared" si="46"/>
        <v>1</v>
      </c>
      <c r="AX142" s="6">
        <f t="shared" si="47"/>
        <v>2</v>
      </c>
      <c r="AY142" s="6">
        <f t="shared" si="48"/>
        <v>1</v>
      </c>
      <c r="AZ142" s="6">
        <f t="shared" si="49"/>
        <v>0</v>
      </c>
      <c r="BA142" s="6">
        <f t="shared" si="50"/>
        <v>0</v>
      </c>
      <c r="BB142" s="6">
        <f t="shared" si="51"/>
        <v>0</v>
      </c>
      <c r="BC142" s="6">
        <f t="shared" si="52"/>
        <v>0</v>
      </c>
      <c r="BD142" s="6">
        <f t="shared" si="53"/>
        <v>0</v>
      </c>
      <c r="BE142" s="6">
        <f t="shared" si="54"/>
        <v>0</v>
      </c>
    </row>
    <row r="143" spans="1:57" x14ac:dyDescent="0.15">
      <c r="A143" s="8">
        <f>'RETROSPECTIVE Data collection'!A143</f>
        <v>142</v>
      </c>
      <c r="B143" s="2">
        <v>7</v>
      </c>
      <c r="C143" s="2">
        <v>6</v>
      </c>
      <c r="D143" s="2">
        <v>7</v>
      </c>
      <c r="E143" s="2">
        <v>4</v>
      </c>
      <c r="F143" s="2">
        <v>4</v>
      </c>
      <c r="G143" s="2">
        <v>5</v>
      </c>
      <c r="H143" s="2">
        <v>4</v>
      </c>
      <c r="I143" s="2">
        <v>4</v>
      </c>
      <c r="J143" s="2">
        <v>2</v>
      </c>
      <c r="K143" s="2">
        <v>2</v>
      </c>
      <c r="L143" s="2">
        <v>2</v>
      </c>
      <c r="M143" s="2">
        <v>1</v>
      </c>
      <c r="N143" s="2">
        <v>1</v>
      </c>
      <c r="O143" s="2">
        <v>5</v>
      </c>
      <c r="P143" s="2">
        <v>5</v>
      </c>
      <c r="Q143" s="2">
        <v>5</v>
      </c>
      <c r="R143" s="2">
        <v>4</v>
      </c>
      <c r="S143" s="2">
        <v>4</v>
      </c>
      <c r="U143" s="2">
        <v>7</v>
      </c>
      <c r="V143" s="2">
        <v>6</v>
      </c>
      <c r="W143" s="2">
        <v>7</v>
      </c>
      <c r="X143" s="2">
        <v>7</v>
      </c>
      <c r="Y143" s="2">
        <v>5</v>
      </c>
      <c r="Z143" s="2">
        <v>7</v>
      </c>
      <c r="AA143" s="2">
        <v>6</v>
      </c>
      <c r="AB143" s="2">
        <v>6</v>
      </c>
      <c r="AC143" s="2">
        <v>6</v>
      </c>
      <c r="AD143" s="2">
        <v>5</v>
      </c>
      <c r="AE143" s="2">
        <v>5</v>
      </c>
      <c r="AF143" s="2">
        <v>5</v>
      </c>
      <c r="AG143" s="2">
        <v>4</v>
      </c>
      <c r="AH143" s="2">
        <v>7</v>
      </c>
      <c r="AI143" s="2">
        <v>7</v>
      </c>
      <c r="AJ143" s="2">
        <v>6</v>
      </c>
      <c r="AK143" s="2">
        <v>6</v>
      </c>
      <c r="AL143" s="2">
        <v>6</v>
      </c>
      <c r="AN143" s="6">
        <f t="shared" si="37"/>
        <v>0</v>
      </c>
      <c r="AO143" s="6">
        <f t="shared" si="38"/>
        <v>0</v>
      </c>
      <c r="AP143" s="6">
        <f t="shared" si="39"/>
        <v>0</v>
      </c>
      <c r="AQ143" s="6">
        <f t="shared" si="40"/>
        <v>3</v>
      </c>
      <c r="AR143" s="6">
        <f t="shared" si="41"/>
        <v>1</v>
      </c>
      <c r="AS143" s="6">
        <f t="shared" si="42"/>
        <v>2</v>
      </c>
      <c r="AT143" s="6">
        <f t="shared" si="43"/>
        <v>2</v>
      </c>
      <c r="AU143" s="6">
        <f t="shared" si="44"/>
        <v>2</v>
      </c>
      <c r="AV143" s="6">
        <f t="shared" si="45"/>
        <v>4</v>
      </c>
      <c r="AW143" s="6">
        <f t="shared" si="46"/>
        <v>3</v>
      </c>
      <c r="AX143" s="6">
        <f t="shared" si="47"/>
        <v>3</v>
      </c>
      <c r="AY143" s="6">
        <f t="shared" si="48"/>
        <v>4</v>
      </c>
      <c r="AZ143" s="6">
        <f t="shared" si="49"/>
        <v>3</v>
      </c>
      <c r="BA143" s="6">
        <f t="shared" si="50"/>
        <v>2</v>
      </c>
      <c r="BB143" s="6">
        <f t="shared" si="51"/>
        <v>2</v>
      </c>
      <c r="BC143" s="6">
        <f t="shared" si="52"/>
        <v>1</v>
      </c>
      <c r="BD143" s="6">
        <f t="shared" si="53"/>
        <v>2</v>
      </c>
      <c r="BE143" s="6">
        <f t="shared" si="54"/>
        <v>2</v>
      </c>
    </row>
    <row r="144" spans="1:57" x14ac:dyDescent="0.15">
      <c r="A144" s="8">
        <f>'RETROSPECTIVE Data collection'!A144</f>
        <v>143</v>
      </c>
      <c r="B144" s="2">
        <v>5</v>
      </c>
      <c r="C144" s="2">
        <v>1</v>
      </c>
      <c r="D144" s="2">
        <v>6</v>
      </c>
      <c r="E144" s="2">
        <v>4</v>
      </c>
      <c r="F144" s="2">
        <v>4</v>
      </c>
      <c r="G144" s="2">
        <v>0</v>
      </c>
      <c r="H144" s="2">
        <v>3</v>
      </c>
      <c r="I144" s="2">
        <v>2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4</v>
      </c>
      <c r="P144" s="2">
        <v>5</v>
      </c>
      <c r="Q144" s="2">
        <v>6</v>
      </c>
      <c r="R144" s="2">
        <v>4</v>
      </c>
      <c r="S144" s="2">
        <v>4</v>
      </c>
      <c r="U144" s="2">
        <v>1</v>
      </c>
      <c r="V144" s="2">
        <v>1</v>
      </c>
      <c r="W144" s="2">
        <v>7</v>
      </c>
      <c r="X144" s="2">
        <v>5</v>
      </c>
      <c r="Y144" s="2">
        <v>5</v>
      </c>
      <c r="Z144" s="2">
        <v>5</v>
      </c>
      <c r="AA144" s="2">
        <v>5</v>
      </c>
      <c r="AB144" s="2">
        <v>5</v>
      </c>
      <c r="AC144" s="2">
        <v>5</v>
      </c>
      <c r="AD144" s="2">
        <v>5</v>
      </c>
      <c r="AE144" s="2">
        <v>5</v>
      </c>
      <c r="AF144" s="2">
        <v>5</v>
      </c>
      <c r="AG144" s="2">
        <v>2</v>
      </c>
      <c r="AH144" s="2">
        <v>7</v>
      </c>
      <c r="AI144" s="2">
        <v>7</v>
      </c>
      <c r="AJ144" s="2">
        <v>7</v>
      </c>
      <c r="AK144" s="2">
        <v>5</v>
      </c>
      <c r="AL144" s="2">
        <v>4</v>
      </c>
      <c r="AN144" s="6">
        <f t="shared" si="37"/>
        <v>-4</v>
      </c>
      <c r="AO144" s="6">
        <f t="shared" si="38"/>
        <v>0</v>
      </c>
      <c r="AP144" s="6">
        <f t="shared" si="39"/>
        <v>1</v>
      </c>
      <c r="AQ144" s="6">
        <f t="shared" si="40"/>
        <v>1</v>
      </c>
      <c r="AR144" s="6">
        <f t="shared" si="41"/>
        <v>1</v>
      </c>
      <c r="AS144" s="6">
        <f t="shared" si="42"/>
        <v>5</v>
      </c>
      <c r="AT144" s="6">
        <f t="shared" si="43"/>
        <v>2</v>
      </c>
      <c r="AU144" s="6">
        <f t="shared" si="44"/>
        <v>3</v>
      </c>
      <c r="AV144" s="6">
        <f t="shared" si="45"/>
        <v>4</v>
      </c>
      <c r="AW144" s="6">
        <f t="shared" si="46"/>
        <v>4</v>
      </c>
      <c r="AX144" s="6">
        <f t="shared" si="47"/>
        <v>4</v>
      </c>
      <c r="AY144" s="6">
        <f t="shared" si="48"/>
        <v>4</v>
      </c>
      <c r="AZ144" s="6">
        <f t="shared" si="49"/>
        <v>1</v>
      </c>
      <c r="BA144" s="6">
        <f t="shared" si="50"/>
        <v>3</v>
      </c>
      <c r="BB144" s="6">
        <f t="shared" si="51"/>
        <v>2</v>
      </c>
      <c r="BC144" s="6">
        <f t="shared" si="52"/>
        <v>1</v>
      </c>
      <c r="BD144" s="6">
        <f t="shared" si="53"/>
        <v>1</v>
      </c>
      <c r="BE144" s="6">
        <f t="shared" si="54"/>
        <v>0</v>
      </c>
    </row>
    <row r="145" spans="1:57" x14ac:dyDescent="0.15">
      <c r="A145" s="8">
        <f>'RETROSPECTIVE Data collection'!A145</f>
        <v>144</v>
      </c>
      <c r="B145" s="2">
        <v>5</v>
      </c>
      <c r="C145" s="2">
        <v>5</v>
      </c>
      <c r="D145" s="2">
        <v>5</v>
      </c>
      <c r="E145" s="2">
        <v>4</v>
      </c>
      <c r="F145" s="2">
        <v>3</v>
      </c>
      <c r="G145" s="2">
        <v>5</v>
      </c>
      <c r="H145" s="2">
        <v>2</v>
      </c>
      <c r="I145" s="2">
        <v>2</v>
      </c>
      <c r="J145" s="2">
        <v>2</v>
      </c>
      <c r="K145" s="2">
        <v>5</v>
      </c>
      <c r="L145" s="2">
        <v>1</v>
      </c>
      <c r="M145" s="2">
        <v>2</v>
      </c>
      <c r="N145" s="2">
        <v>0</v>
      </c>
      <c r="O145" s="2">
        <v>6</v>
      </c>
      <c r="P145" s="2">
        <v>5</v>
      </c>
      <c r="Q145" s="2">
        <v>6</v>
      </c>
      <c r="R145" s="2">
        <v>5</v>
      </c>
      <c r="S145" s="2">
        <v>5</v>
      </c>
      <c r="U145" s="2">
        <v>5</v>
      </c>
      <c r="V145" s="2">
        <v>5</v>
      </c>
      <c r="W145" s="2">
        <v>7</v>
      </c>
      <c r="X145" s="2">
        <v>6</v>
      </c>
      <c r="Y145" s="2">
        <v>5</v>
      </c>
      <c r="Z145" s="2">
        <v>6</v>
      </c>
      <c r="AA145" s="2">
        <v>2</v>
      </c>
      <c r="AB145" s="2">
        <v>5</v>
      </c>
      <c r="AC145" s="2">
        <v>5</v>
      </c>
      <c r="AD145" s="2">
        <v>5</v>
      </c>
      <c r="AE145" s="2">
        <v>6</v>
      </c>
      <c r="AF145" s="2">
        <v>5</v>
      </c>
      <c r="AG145" s="2">
        <v>1</v>
      </c>
      <c r="AH145" s="2">
        <v>6</v>
      </c>
      <c r="AI145" s="2">
        <v>5</v>
      </c>
      <c r="AJ145" s="2">
        <v>6</v>
      </c>
      <c r="AK145" s="2">
        <v>5</v>
      </c>
      <c r="AL145" s="2">
        <v>5</v>
      </c>
      <c r="AN145" s="6">
        <f t="shared" si="37"/>
        <v>0</v>
      </c>
      <c r="AO145" s="6">
        <f t="shared" si="38"/>
        <v>0</v>
      </c>
      <c r="AP145" s="6">
        <f t="shared" si="39"/>
        <v>2</v>
      </c>
      <c r="AQ145" s="6">
        <f t="shared" si="40"/>
        <v>2</v>
      </c>
      <c r="AR145" s="6">
        <f t="shared" si="41"/>
        <v>2</v>
      </c>
      <c r="AS145" s="6">
        <f t="shared" si="42"/>
        <v>1</v>
      </c>
      <c r="AT145" s="6">
        <f t="shared" si="43"/>
        <v>0</v>
      </c>
      <c r="AU145" s="6">
        <f t="shared" si="44"/>
        <v>3</v>
      </c>
      <c r="AV145" s="6">
        <f t="shared" si="45"/>
        <v>3</v>
      </c>
      <c r="AW145" s="6">
        <f t="shared" si="46"/>
        <v>0</v>
      </c>
      <c r="AX145" s="6">
        <f t="shared" si="47"/>
        <v>5</v>
      </c>
      <c r="AY145" s="6">
        <f t="shared" si="48"/>
        <v>3</v>
      </c>
      <c r="AZ145" s="6">
        <f t="shared" si="49"/>
        <v>1</v>
      </c>
      <c r="BA145" s="6">
        <f t="shared" si="50"/>
        <v>0</v>
      </c>
      <c r="BB145" s="6">
        <f t="shared" si="51"/>
        <v>0</v>
      </c>
      <c r="BC145" s="6">
        <f t="shared" si="52"/>
        <v>0</v>
      </c>
      <c r="BD145" s="6">
        <f t="shared" si="53"/>
        <v>0</v>
      </c>
      <c r="BE145" s="6">
        <f t="shared" si="54"/>
        <v>0</v>
      </c>
    </row>
    <row r="146" spans="1:57" x14ac:dyDescent="0.15">
      <c r="A146" s="8">
        <f>'RETROSPECTIVE Data collection'!A146</f>
        <v>145</v>
      </c>
      <c r="B146" s="2">
        <v>1</v>
      </c>
      <c r="C146" s="2">
        <v>1</v>
      </c>
      <c r="D146" s="2">
        <v>1</v>
      </c>
      <c r="E146" s="2">
        <v>2</v>
      </c>
      <c r="F146" s="2">
        <v>2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0</v>
      </c>
      <c r="O146" s="2">
        <v>6</v>
      </c>
      <c r="P146" s="2">
        <v>6</v>
      </c>
      <c r="Q146" s="2">
        <v>6</v>
      </c>
      <c r="R146" s="2">
        <v>4</v>
      </c>
      <c r="S146" s="2">
        <v>5</v>
      </c>
      <c r="U146" s="2">
        <v>7</v>
      </c>
      <c r="V146" s="2">
        <v>6</v>
      </c>
      <c r="W146" s="2">
        <v>6</v>
      </c>
      <c r="X146" s="2">
        <v>6</v>
      </c>
      <c r="Y146" s="2">
        <v>4</v>
      </c>
      <c r="Z146" s="2">
        <v>5</v>
      </c>
      <c r="AA146" s="2">
        <v>4</v>
      </c>
      <c r="AB146" s="2">
        <v>4</v>
      </c>
      <c r="AC146" s="2">
        <v>3</v>
      </c>
      <c r="AD146" s="2">
        <v>3</v>
      </c>
      <c r="AE146" s="2">
        <v>3</v>
      </c>
      <c r="AF146" s="2">
        <v>6</v>
      </c>
      <c r="AG146" s="2">
        <v>1</v>
      </c>
      <c r="AH146" s="2">
        <v>7</v>
      </c>
      <c r="AI146" s="2">
        <v>7</v>
      </c>
      <c r="AJ146" s="2">
        <v>6</v>
      </c>
      <c r="AK146" s="2">
        <v>7</v>
      </c>
      <c r="AL146" s="2">
        <v>7</v>
      </c>
      <c r="AN146" s="6">
        <f t="shared" si="37"/>
        <v>6</v>
      </c>
      <c r="AO146" s="6">
        <f t="shared" si="38"/>
        <v>5</v>
      </c>
      <c r="AP146" s="6">
        <f t="shared" si="39"/>
        <v>5</v>
      </c>
      <c r="AQ146" s="6">
        <f t="shared" si="40"/>
        <v>4</v>
      </c>
      <c r="AR146" s="6">
        <f t="shared" si="41"/>
        <v>2</v>
      </c>
      <c r="AS146" s="6">
        <f t="shared" si="42"/>
        <v>4</v>
      </c>
      <c r="AT146" s="6">
        <f t="shared" si="43"/>
        <v>3</v>
      </c>
      <c r="AU146" s="6">
        <f t="shared" si="44"/>
        <v>3</v>
      </c>
      <c r="AV146" s="6">
        <f t="shared" si="45"/>
        <v>2</v>
      </c>
      <c r="AW146" s="6">
        <f t="shared" si="46"/>
        <v>2</v>
      </c>
      <c r="AX146" s="6">
        <f t="shared" si="47"/>
        <v>2</v>
      </c>
      <c r="AY146" s="6">
        <f t="shared" si="48"/>
        <v>5</v>
      </c>
      <c r="AZ146" s="6">
        <f t="shared" si="49"/>
        <v>1</v>
      </c>
      <c r="BA146" s="6">
        <f t="shared" si="50"/>
        <v>1</v>
      </c>
      <c r="BB146" s="6">
        <f t="shared" si="51"/>
        <v>1</v>
      </c>
      <c r="BC146" s="6">
        <f t="shared" si="52"/>
        <v>0</v>
      </c>
      <c r="BD146" s="6">
        <f t="shared" si="53"/>
        <v>3</v>
      </c>
      <c r="BE146" s="6">
        <f t="shared" si="54"/>
        <v>2</v>
      </c>
    </row>
    <row r="147" spans="1:57" x14ac:dyDescent="0.15">
      <c r="A147" s="8">
        <f>'RETROSPECTIVE Data collection'!A147</f>
        <v>146</v>
      </c>
      <c r="B147" s="2">
        <v>7</v>
      </c>
      <c r="C147" s="2">
        <v>6</v>
      </c>
      <c r="D147" s="2">
        <v>5</v>
      </c>
      <c r="E147" s="2">
        <v>5</v>
      </c>
      <c r="F147" s="2">
        <v>0</v>
      </c>
      <c r="G147" s="2">
        <v>5</v>
      </c>
      <c r="H147" s="2">
        <v>5</v>
      </c>
      <c r="I147" s="2">
        <v>3</v>
      </c>
      <c r="J147" s="2">
        <v>1</v>
      </c>
      <c r="K147" s="2">
        <v>0</v>
      </c>
      <c r="L147" s="2">
        <v>1</v>
      </c>
      <c r="M147" s="2">
        <v>1</v>
      </c>
      <c r="N147" s="2">
        <v>0</v>
      </c>
      <c r="O147" s="2">
        <v>6</v>
      </c>
      <c r="P147" s="2">
        <v>7</v>
      </c>
      <c r="Q147" s="2">
        <v>6</v>
      </c>
      <c r="R147" s="2">
        <v>7</v>
      </c>
      <c r="S147" s="2">
        <v>7</v>
      </c>
      <c r="U147" s="2">
        <v>7</v>
      </c>
      <c r="V147" s="2">
        <v>6</v>
      </c>
      <c r="W147" s="2">
        <v>7</v>
      </c>
      <c r="X147" s="2">
        <v>6</v>
      </c>
      <c r="Y147" s="2">
        <v>6</v>
      </c>
      <c r="Z147" s="2">
        <v>6</v>
      </c>
      <c r="AA147" s="2">
        <v>6</v>
      </c>
      <c r="AB147" s="2">
        <v>6</v>
      </c>
      <c r="AC147" s="2">
        <v>6</v>
      </c>
      <c r="AD147" s="2">
        <v>6</v>
      </c>
      <c r="AE147" s="2">
        <v>6</v>
      </c>
      <c r="AF147" s="2">
        <v>6</v>
      </c>
      <c r="AG147" s="2">
        <v>6</v>
      </c>
      <c r="AH147" s="2">
        <v>6</v>
      </c>
      <c r="AI147" s="2">
        <v>7</v>
      </c>
      <c r="AJ147" s="2">
        <v>6</v>
      </c>
      <c r="AK147" s="2">
        <v>7</v>
      </c>
      <c r="AL147" s="2">
        <v>7</v>
      </c>
      <c r="AN147" s="6">
        <f t="shared" si="37"/>
        <v>0</v>
      </c>
      <c r="AO147" s="6">
        <f t="shared" si="38"/>
        <v>0</v>
      </c>
      <c r="AP147" s="6">
        <f t="shared" si="39"/>
        <v>2</v>
      </c>
      <c r="AQ147" s="6">
        <f t="shared" si="40"/>
        <v>1</v>
      </c>
      <c r="AR147" s="6">
        <f t="shared" si="41"/>
        <v>6</v>
      </c>
      <c r="AS147" s="6">
        <f t="shared" si="42"/>
        <v>1</v>
      </c>
      <c r="AT147" s="6">
        <f t="shared" si="43"/>
        <v>1</v>
      </c>
      <c r="AU147" s="6">
        <f t="shared" si="44"/>
        <v>3</v>
      </c>
      <c r="AV147" s="6">
        <f t="shared" si="45"/>
        <v>5</v>
      </c>
      <c r="AW147" s="6">
        <f t="shared" si="46"/>
        <v>6</v>
      </c>
      <c r="AX147" s="6">
        <f t="shared" si="47"/>
        <v>5</v>
      </c>
      <c r="AY147" s="6">
        <f t="shared" si="48"/>
        <v>5</v>
      </c>
      <c r="AZ147" s="6">
        <f t="shared" si="49"/>
        <v>6</v>
      </c>
      <c r="BA147" s="6">
        <f t="shared" si="50"/>
        <v>0</v>
      </c>
      <c r="BB147" s="6">
        <f t="shared" si="51"/>
        <v>0</v>
      </c>
      <c r="BC147" s="6">
        <f t="shared" si="52"/>
        <v>0</v>
      </c>
      <c r="BD147" s="6">
        <f t="shared" si="53"/>
        <v>0</v>
      </c>
      <c r="BE147" s="6">
        <f t="shared" si="54"/>
        <v>0</v>
      </c>
    </row>
    <row r="148" spans="1:57" x14ac:dyDescent="0.15">
      <c r="A148" s="8">
        <f>'RETROSPECTIVE Data collection'!A148</f>
        <v>147</v>
      </c>
      <c r="B148" s="2">
        <v>1</v>
      </c>
      <c r="C148" s="2">
        <v>1</v>
      </c>
      <c r="D148" s="2">
        <v>4</v>
      </c>
      <c r="E148" s="2">
        <v>5</v>
      </c>
      <c r="F148" s="2">
        <v>0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1</v>
      </c>
      <c r="M148" s="2">
        <v>5</v>
      </c>
      <c r="N148" s="2">
        <v>0</v>
      </c>
      <c r="O148" s="2">
        <v>6</v>
      </c>
      <c r="P148" s="2">
        <v>6</v>
      </c>
      <c r="Q148" s="2">
        <v>6</v>
      </c>
      <c r="R148" s="2">
        <v>6</v>
      </c>
      <c r="S148" s="2">
        <v>6</v>
      </c>
      <c r="U148" s="2">
        <v>1</v>
      </c>
      <c r="V148" s="2">
        <v>1</v>
      </c>
      <c r="W148" s="2">
        <v>5</v>
      </c>
      <c r="X148" s="2">
        <v>5</v>
      </c>
      <c r="Y148" s="2">
        <v>3</v>
      </c>
      <c r="Z148" s="2">
        <v>5</v>
      </c>
      <c r="AA148" s="2">
        <v>1</v>
      </c>
      <c r="AB148" s="2">
        <v>1</v>
      </c>
      <c r="AC148" s="2">
        <v>1</v>
      </c>
      <c r="AD148" s="2">
        <v>4</v>
      </c>
      <c r="AE148" s="2">
        <v>2</v>
      </c>
      <c r="AF148" s="2">
        <v>6</v>
      </c>
      <c r="AG148" s="2">
        <v>1</v>
      </c>
      <c r="AH148" s="2">
        <v>6</v>
      </c>
      <c r="AI148" s="2">
        <v>6</v>
      </c>
      <c r="AJ148" s="2">
        <v>7</v>
      </c>
      <c r="AK148" s="2">
        <v>6</v>
      </c>
      <c r="AL148" s="2">
        <v>6</v>
      </c>
      <c r="AN148" s="6">
        <f t="shared" si="37"/>
        <v>0</v>
      </c>
      <c r="AO148" s="6">
        <f t="shared" si="38"/>
        <v>0</v>
      </c>
      <c r="AP148" s="6">
        <f t="shared" si="39"/>
        <v>1</v>
      </c>
      <c r="AQ148" s="6">
        <f t="shared" si="40"/>
        <v>0</v>
      </c>
      <c r="AR148" s="6">
        <f t="shared" si="41"/>
        <v>3</v>
      </c>
      <c r="AS148" s="6">
        <f t="shared" si="42"/>
        <v>5</v>
      </c>
      <c r="AT148" s="6">
        <f t="shared" si="43"/>
        <v>0</v>
      </c>
      <c r="AU148" s="6">
        <f t="shared" si="44"/>
        <v>0</v>
      </c>
      <c r="AV148" s="6">
        <f t="shared" si="45"/>
        <v>1</v>
      </c>
      <c r="AW148" s="6">
        <f t="shared" si="46"/>
        <v>4</v>
      </c>
      <c r="AX148" s="6">
        <f t="shared" si="47"/>
        <v>1</v>
      </c>
      <c r="AY148" s="6">
        <f t="shared" si="48"/>
        <v>1</v>
      </c>
      <c r="AZ148" s="6">
        <f t="shared" si="49"/>
        <v>1</v>
      </c>
      <c r="BA148" s="6">
        <f t="shared" si="50"/>
        <v>0</v>
      </c>
      <c r="BB148" s="6">
        <f t="shared" si="51"/>
        <v>0</v>
      </c>
      <c r="BC148" s="6">
        <f t="shared" si="52"/>
        <v>1</v>
      </c>
      <c r="BD148" s="6">
        <f t="shared" si="53"/>
        <v>0</v>
      </c>
      <c r="BE148" s="6">
        <f t="shared" si="54"/>
        <v>0</v>
      </c>
    </row>
    <row r="149" spans="1:57" x14ac:dyDescent="0.15">
      <c r="A149" s="8">
        <f>'RETROSPECTIVE Data collection'!A149</f>
        <v>148</v>
      </c>
      <c r="B149" s="2">
        <v>4</v>
      </c>
      <c r="C149" s="2">
        <v>1</v>
      </c>
      <c r="D149" s="2">
        <v>5</v>
      </c>
      <c r="E149" s="2">
        <v>5</v>
      </c>
      <c r="F149" s="2">
        <v>3</v>
      </c>
      <c r="G149" s="2">
        <v>4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4</v>
      </c>
      <c r="N149" s="2">
        <v>0</v>
      </c>
      <c r="O149" s="2">
        <v>6</v>
      </c>
      <c r="P149" s="2">
        <v>7</v>
      </c>
      <c r="Q149" s="2">
        <v>5</v>
      </c>
      <c r="R149" s="2">
        <v>6</v>
      </c>
      <c r="S149" s="2">
        <v>4</v>
      </c>
      <c r="U149" s="2">
        <v>7</v>
      </c>
      <c r="V149" s="2">
        <v>5</v>
      </c>
      <c r="W149" s="2">
        <v>5</v>
      </c>
      <c r="X149" s="2">
        <v>5</v>
      </c>
      <c r="Y149" s="2">
        <v>5</v>
      </c>
      <c r="Z149" s="2">
        <v>5</v>
      </c>
      <c r="AA149" s="2">
        <v>4</v>
      </c>
      <c r="AB149" s="2">
        <v>3</v>
      </c>
      <c r="AC149" s="2">
        <v>2</v>
      </c>
      <c r="AD149" s="2">
        <v>2</v>
      </c>
      <c r="AE149" s="2">
        <v>4</v>
      </c>
      <c r="AF149" s="2">
        <v>6</v>
      </c>
      <c r="AG149" s="2">
        <v>1</v>
      </c>
      <c r="AH149" s="2">
        <v>6</v>
      </c>
      <c r="AI149" s="2">
        <v>7</v>
      </c>
      <c r="AJ149" s="2">
        <v>5</v>
      </c>
      <c r="AK149" s="2">
        <v>6</v>
      </c>
      <c r="AL149" s="2">
        <v>5</v>
      </c>
      <c r="AN149" s="6">
        <f t="shared" si="37"/>
        <v>3</v>
      </c>
      <c r="AO149" s="6">
        <f t="shared" si="38"/>
        <v>4</v>
      </c>
      <c r="AP149" s="6">
        <f t="shared" si="39"/>
        <v>0</v>
      </c>
      <c r="AQ149" s="6">
        <f t="shared" si="40"/>
        <v>0</v>
      </c>
      <c r="AR149" s="6">
        <f t="shared" si="41"/>
        <v>2</v>
      </c>
      <c r="AS149" s="6">
        <f t="shared" si="42"/>
        <v>1</v>
      </c>
      <c r="AT149" s="6">
        <f t="shared" si="43"/>
        <v>3</v>
      </c>
      <c r="AU149" s="6">
        <f t="shared" si="44"/>
        <v>2</v>
      </c>
      <c r="AV149" s="6">
        <f t="shared" si="45"/>
        <v>1</v>
      </c>
      <c r="AW149" s="6">
        <f t="shared" si="46"/>
        <v>1</v>
      </c>
      <c r="AX149" s="6">
        <f t="shared" si="47"/>
        <v>3</v>
      </c>
      <c r="AY149" s="6">
        <f t="shared" si="48"/>
        <v>2</v>
      </c>
      <c r="AZ149" s="6">
        <f t="shared" si="49"/>
        <v>1</v>
      </c>
      <c r="BA149" s="6">
        <f t="shared" si="50"/>
        <v>0</v>
      </c>
      <c r="BB149" s="6">
        <f t="shared" si="51"/>
        <v>0</v>
      </c>
      <c r="BC149" s="6">
        <f t="shared" si="52"/>
        <v>0</v>
      </c>
      <c r="BD149" s="6">
        <f t="shared" si="53"/>
        <v>0</v>
      </c>
      <c r="BE149" s="6">
        <f t="shared" si="54"/>
        <v>1</v>
      </c>
    </row>
    <row r="150" spans="1:57" x14ac:dyDescent="0.15">
      <c r="A150" s="8">
        <f>'RETROSPECTIVE Data collection'!A150</f>
        <v>149</v>
      </c>
      <c r="B150" s="2">
        <v>1</v>
      </c>
      <c r="C150" s="2">
        <v>5</v>
      </c>
      <c r="D150" s="2">
        <v>1</v>
      </c>
      <c r="E150" s="2">
        <v>4</v>
      </c>
      <c r="F150" s="2">
        <v>2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7</v>
      </c>
      <c r="P150" s="2">
        <v>7</v>
      </c>
      <c r="Q150" s="2">
        <v>7</v>
      </c>
      <c r="R150" s="2">
        <v>7</v>
      </c>
      <c r="S150" s="2">
        <v>7</v>
      </c>
      <c r="U150" s="2">
        <v>1</v>
      </c>
      <c r="V150" s="2">
        <v>5</v>
      </c>
      <c r="W150" s="2">
        <v>7</v>
      </c>
      <c r="X150" s="2">
        <v>7</v>
      </c>
      <c r="Y150" s="2">
        <v>3</v>
      </c>
      <c r="Z150" s="2">
        <v>4</v>
      </c>
      <c r="AA150" s="2">
        <v>1</v>
      </c>
      <c r="AB150" s="2">
        <v>1</v>
      </c>
      <c r="AC150" s="2">
        <v>1</v>
      </c>
      <c r="AD150" s="2">
        <v>1</v>
      </c>
      <c r="AE150" s="2">
        <v>1</v>
      </c>
      <c r="AF150" s="2">
        <v>5</v>
      </c>
      <c r="AG150" s="2">
        <v>1</v>
      </c>
      <c r="AH150" s="2">
        <v>7</v>
      </c>
      <c r="AI150" s="2">
        <v>7</v>
      </c>
      <c r="AJ150" s="2">
        <v>6</v>
      </c>
      <c r="AK150" s="2">
        <v>7</v>
      </c>
      <c r="AL150" s="2">
        <v>7</v>
      </c>
      <c r="AN150" s="6">
        <f t="shared" si="37"/>
        <v>0</v>
      </c>
      <c r="AO150" s="6">
        <f t="shared" si="38"/>
        <v>0</v>
      </c>
      <c r="AP150" s="6">
        <f t="shared" si="39"/>
        <v>6</v>
      </c>
      <c r="AQ150" s="6">
        <f t="shared" si="40"/>
        <v>3</v>
      </c>
      <c r="AR150" s="6">
        <f t="shared" si="41"/>
        <v>1</v>
      </c>
      <c r="AS150" s="6">
        <f t="shared" si="42"/>
        <v>4</v>
      </c>
      <c r="AT150" s="6">
        <f t="shared" si="43"/>
        <v>0</v>
      </c>
      <c r="AU150" s="6">
        <f t="shared" si="44"/>
        <v>0</v>
      </c>
      <c r="AV150" s="6">
        <f t="shared" si="45"/>
        <v>1</v>
      </c>
      <c r="AW150" s="6">
        <f t="shared" si="46"/>
        <v>1</v>
      </c>
      <c r="AX150" s="6">
        <f t="shared" si="47"/>
        <v>0</v>
      </c>
      <c r="AY150" s="6">
        <f t="shared" si="48"/>
        <v>4</v>
      </c>
      <c r="AZ150" s="6">
        <f t="shared" si="49"/>
        <v>1</v>
      </c>
      <c r="BA150" s="6">
        <f t="shared" si="50"/>
        <v>0</v>
      </c>
      <c r="BB150" s="6">
        <f t="shared" si="51"/>
        <v>0</v>
      </c>
      <c r="BC150" s="6">
        <f t="shared" si="52"/>
        <v>-1</v>
      </c>
      <c r="BD150" s="6">
        <f t="shared" si="53"/>
        <v>0</v>
      </c>
      <c r="BE150" s="6">
        <f t="shared" si="54"/>
        <v>0</v>
      </c>
    </row>
    <row r="151" spans="1:57" x14ac:dyDescent="0.15">
      <c r="A151" s="8">
        <f>'RETROSPECTIVE Data collection'!A151</f>
        <v>150</v>
      </c>
      <c r="B151" s="2">
        <v>7</v>
      </c>
      <c r="C151" s="2">
        <v>6</v>
      </c>
      <c r="D151" s="2">
        <v>7</v>
      </c>
      <c r="E151" s="2">
        <v>5</v>
      </c>
      <c r="F151" s="2">
        <v>4</v>
      </c>
      <c r="G151" s="2">
        <v>5</v>
      </c>
      <c r="H151" s="2">
        <v>5</v>
      </c>
      <c r="I151" s="2">
        <v>5</v>
      </c>
      <c r="J151" s="2">
        <v>4</v>
      </c>
      <c r="K151" s="2">
        <v>4</v>
      </c>
      <c r="L151" s="2">
        <v>4</v>
      </c>
      <c r="M151" s="2">
        <v>2</v>
      </c>
      <c r="N151" s="2">
        <v>2</v>
      </c>
      <c r="O151" s="2">
        <v>7</v>
      </c>
      <c r="P151" s="2">
        <v>7</v>
      </c>
      <c r="Q151" s="2">
        <v>6</v>
      </c>
      <c r="R151" s="2">
        <v>7</v>
      </c>
      <c r="S151" s="2">
        <v>7</v>
      </c>
      <c r="U151" s="2">
        <v>7</v>
      </c>
      <c r="V151" s="2">
        <v>6</v>
      </c>
      <c r="W151" s="2">
        <v>7</v>
      </c>
      <c r="X151" s="2">
        <v>7</v>
      </c>
      <c r="Y151" s="2">
        <v>6</v>
      </c>
      <c r="Z151" s="2">
        <v>6</v>
      </c>
      <c r="AA151" s="2">
        <v>6</v>
      </c>
      <c r="AB151" s="2">
        <v>6</v>
      </c>
      <c r="AC151" s="2">
        <v>6</v>
      </c>
      <c r="AD151" s="2">
        <v>6</v>
      </c>
      <c r="AE151" s="2">
        <v>6</v>
      </c>
      <c r="AF151" s="2">
        <v>6</v>
      </c>
      <c r="AG151" s="2">
        <v>5</v>
      </c>
      <c r="AH151" s="2">
        <v>7</v>
      </c>
      <c r="AI151" s="2">
        <v>7</v>
      </c>
      <c r="AJ151" s="2">
        <v>7</v>
      </c>
      <c r="AK151" s="2">
        <v>7</v>
      </c>
      <c r="AL151" s="2">
        <v>7</v>
      </c>
      <c r="AN151" s="6">
        <f t="shared" si="37"/>
        <v>0</v>
      </c>
      <c r="AO151" s="6">
        <f t="shared" si="38"/>
        <v>0</v>
      </c>
      <c r="AP151" s="6">
        <f t="shared" si="39"/>
        <v>0</v>
      </c>
      <c r="AQ151" s="6">
        <f t="shared" si="40"/>
        <v>2</v>
      </c>
      <c r="AR151" s="6">
        <f t="shared" si="41"/>
        <v>2</v>
      </c>
      <c r="AS151" s="6">
        <f t="shared" si="42"/>
        <v>1</v>
      </c>
      <c r="AT151" s="6">
        <f t="shared" si="43"/>
        <v>1</v>
      </c>
      <c r="AU151" s="6">
        <f t="shared" si="44"/>
        <v>1</v>
      </c>
      <c r="AV151" s="6">
        <f t="shared" si="45"/>
        <v>2</v>
      </c>
      <c r="AW151" s="6">
        <f t="shared" si="46"/>
        <v>2</v>
      </c>
      <c r="AX151" s="6">
        <f t="shared" si="47"/>
        <v>2</v>
      </c>
      <c r="AY151" s="6">
        <f t="shared" si="48"/>
        <v>4</v>
      </c>
      <c r="AZ151" s="6">
        <f t="shared" si="49"/>
        <v>3</v>
      </c>
      <c r="BA151" s="6">
        <f t="shared" si="50"/>
        <v>0</v>
      </c>
      <c r="BB151" s="6">
        <f t="shared" si="51"/>
        <v>0</v>
      </c>
      <c r="BC151" s="6">
        <f t="shared" si="52"/>
        <v>1</v>
      </c>
      <c r="BD151" s="6">
        <f t="shared" si="53"/>
        <v>0</v>
      </c>
      <c r="BE151" s="6">
        <f t="shared" si="54"/>
        <v>0</v>
      </c>
    </row>
    <row r="152" spans="1:57" x14ac:dyDescent="0.15">
      <c r="A152" s="8">
        <f>'RETROSPECTIVE Data collection'!A152</f>
        <v>151</v>
      </c>
      <c r="B152" s="2">
        <v>1</v>
      </c>
      <c r="C152" s="2">
        <v>1</v>
      </c>
      <c r="D152" s="2">
        <v>5</v>
      </c>
      <c r="E152" s="2">
        <v>4</v>
      </c>
      <c r="F152" s="2">
        <v>1</v>
      </c>
      <c r="G152" s="2">
        <v>2</v>
      </c>
      <c r="H152" s="2">
        <v>1</v>
      </c>
      <c r="I152" s="2">
        <v>1</v>
      </c>
      <c r="J152" s="2">
        <v>2</v>
      </c>
      <c r="K152" s="2">
        <v>1</v>
      </c>
      <c r="L152" s="2">
        <v>1</v>
      </c>
      <c r="M152" s="2">
        <v>5</v>
      </c>
      <c r="N152" s="2">
        <v>0</v>
      </c>
      <c r="O152" s="2">
        <v>5</v>
      </c>
      <c r="P152" s="2">
        <v>4</v>
      </c>
      <c r="Q152" s="2">
        <v>6</v>
      </c>
      <c r="R152" s="2">
        <v>5</v>
      </c>
      <c r="S152" s="2">
        <v>3</v>
      </c>
      <c r="U152" s="2">
        <v>1</v>
      </c>
      <c r="V152" s="2">
        <v>5</v>
      </c>
      <c r="W152" s="2">
        <v>5</v>
      </c>
      <c r="X152" s="2">
        <v>5</v>
      </c>
      <c r="Y152" s="2">
        <v>4</v>
      </c>
      <c r="Z152" s="2">
        <v>5</v>
      </c>
      <c r="AA152" s="2">
        <v>4</v>
      </c>
      <c r="AB152" s="2">
        <v>4</v>
      </c>
      <c r="AC152" s="2">
        <v>2</v>
      </c>
      <c r="AD152" s="2">
        <v>2</v>
      </c>
      <c r="AE152" s="2">
        <v>3</v>
      </c>
      <c r="AF152" s="2">
        <v>6</v>
      </c>
      <c r="AG152" s="2">
        <v>1</v>
      </c>
      <c r="AH152" s="2">
        <v>6</v>
      </c>
      <c r="AI152" s="2">
        <v>6</v>
      </c>
      <c r="AJ152" s="2">
        <v>6</v>
      </c>
      <c r="AK152" s="2">
        <v>5</v>
      </c>
      <c r="AL152" s="2">
        <v>4</v>
      </c>
      <c r="AN152" s="6">
        <f t="shared" si="37"/>
        <v>0</v>
      </c>
      <c r="AO152" s="6">
        <f t="shared" si="38"/>
        <v>4</v>
      </c>
      <c r="AP152" s="6">
        <f t="shared" si="39"/>
        <v>0</v>
      </c>
      <c r="AQ152" s="6">
        <f t="shared" si="40"/>
        <v>1</v>
      </c>
      <c r="AR152" s="6">
        <f t="shared" si="41"/>
        <v>3</v>
      </c>
      <c r="AS152" s="6">
        <f t="shared" si="42"/>
        <v>3</v>
      </c>
      <c r="AT152" s="6">
        <f t="shared" si="43"/>
        <v>3</v>
      </c>
      <c r="AU152" s="6">
        <f t="shared" si="44"/>
        <v>3</v>
      </c>
      <c r="AV152" s="6">
        <f t="shared" si="45"/>
        <v>0</v>
      </c>
      <c r="AW152" s="6">
        <f t="shared" si="46"/>
        <v>1</v>
      </c>
      <c r="AX152" s="6">
        <f t="shared" si="47"/>
        <v>2</v>
      </c>
      <c r="AY152" s="6">
        <f t="shared" si="48"/>
        <v>1</v>
      </c>
      <c r="AZ152" s="6">
        <f t="shared" si="49"/>
        <v>1</v>
      </c>
      <c r="BA152" s="6">
        <f t="shared" si="50"/>
        <v>1</v>
      </c>
      <c r="BB152" s="6">
        <f t="shared" si="51"/>
        <v>2</v>
      </c>
      <c r="BC152" s="6">
        <f t="shared" si="52"/>
        <v>0</v>
      </c>
      <c r="BD152" s="6">
        <f t="shared" si="53"/>
        <v>0</v>
      </c>
      <c r="BE152" s="6">
        <f t="shared" si="54"/>
        <v>1</v>
      </c>
    </row>
    <row r="153" spans="1:57" x14ac:dyDescent="0.15">
      <c r="A153" s="8">
        <f>'RETROSPECTIVE Data collection'!A153</f>
        <v>152</v>
      </c>
      <c r="B153" s="2">
        <v>5</v>
      </c>
      <c r="C153" s="2">
        <v>1</v>
      </c>
      <c r="D153" s="2">
        <v>5</v>
      </c>
      <c r="E153" s="2">
        <v>4</v>
      </c>
      <c r="F153" s="2">
        <v>4</v>
      </c>
      <c r="G153" s="2">
        <v>5</v>
      </c>
      <c r="H153" s="2">
        <v>4</v>
      </c>
      <c r="I153" s="2">
        <v>4</v>
      </c>
      <c r="J153" s="2">
        <v>3</v>
      </c>
      <c r="K153" s="2">
        <v>4</v>
      </c>
      <c r="L153" s="2">
        <v>2</v>
      </c>
      <c r="M153" s="2">
        <v>2</v>
      </c>
      <c r="N153" s="2">
        <v>1</v>
      </c>
      <c r="O153" s="2">
        <v>3</v>
      </c>
      <c r="P153" s="2">
        <v>5</v>
      </c>
      <c r="Q153" s="2">
        <v>6</v>
      </c>
      <c r="R153" s="2">
        <v>3</v>
      </c>
      <c r="S153" s="2">
        <v>3</v>
      </c>
      <c r="U153" s="2">
        <v>6</v>
      </c>
      <c r="V153" s="2">
        <v>6</v>
      </c>
      <c r="W153" s="2">
        <v>5</v>
      </c>
      <c r="X153" s="2">
        <v>7</v>
      </c>
      <c r="Y153" s="2">
        <v>5</v>
      </c>
      <c r="Z153" s="2">
        <v>5</v>
      </c>
      <c r="AA153" s="2">
        <v>4</v>
      </c>
      <c r="AB153" s="2">
        <v>5</v>
      </c>
      <c r="AC153" s="2">
        <v>5</v>
      </c>
      <c r="AD153" s="2">
        <v>4</v>
      </c>
      <c r="AE153" s="2">
        <v>4</v>
      </c>
      <c r="AF153" s="2">
        <v>4</v>
      </c>
      <c r="AG153" s="2">
        <v>4</v>
      </c>
      <c r="AH153" s="2">
        <v>4</v>
      </c>
      <c r="AI153" s="2">
        <v>5</v>
      </c>
      <c r="AJ153" s="2">
        <v>6</v>
      </c>
      <c r="AK153" s="2">
        <v>3</v>
      </c>
      <c r="AL153" s="2">
        <v>3</v>
      </c>
      <c r="AN153" s="6">
        <f t="shared" si="37"/>
        <v>1</v>
      </c>
      <c r="AO153" s="6">
        <f t="shared" si="38"/>
        <v>5</v>
      </c>
      <c r="AP153" s="6">
        <f t="shared" si="39"/>
        <v>0</v>
      </c>
      <c r="AQ153" s="6">
        <f t="shared" si="40"/>
        <v>3</v>
      </c>
      <c r="AR153" s="6">
        <f t="shared" si="41"/>
        <v>1</v>
      </c>
      <c r="AS153" s="6">
        <f t="shared" si="42"/>
        <v>0</v>
      </c>
      <c r="AT153" s="6">
        <f t="shared" si="43"/>
        <v>0</v>
      </c>
      <c r="AU153" s="6">
        <f t="shared" si="44"/>
        <v>1</v>
      </c>
      <c r="AV153" s="6">
        <f t="shared" si="45"/>
        <v>2</v>
      </c>
      <c r="AW153" s="6">
        <f t="shared" si="46"/>
        <v>0</v>
      </c>
      <c r="AX153" s="6">
        <f t="shared" si="47"/>
        <v>2</v>
      </c>
      <c r="AY153" s="6">
        <f t="shared" si="48"/>
        <v>2</v>
      </c>
      <c r="AZ153" s="6">
        <f t="shared" si="49"/>
        <v>3</v>
      </c>
      <c r="BA153" s="6">
        <f t="shared" si="50"/>
        <v>1</v>
      </c>
      <c r="BB153" s="6">
        <f t="shared" si="51"/>
        <v>0</v>
      </c>
      <c r="BC153" s="6">
        <f t="shared" si="52"/>
        <v>0</v>
      </c>
      <c r="BD153" s="6">
        <f t="shared" si="53"/>
        <v>0</v>
      </c>
      <c r="BE153" s="6">
        <f t="shared" si="54"/>
        <v>0</v>
      </c>
    </row>
    <row r="154" spans="1:57" x14ac:dyDescent="0.15">
      <c r="A154" s="8">
        <f>'RETROSPECTIVE Data collection'!A154</f>
        <v>153</v>
      </c>
      <c r="B154" s="2">
        <v>1</v>
      </c>
      <c r="C154" s="2">
        <v>6</v>
      </c>
      <c r="D154" s="2">
        <v>7</v>
      </c>
      <c r="E154" s="2">
        <v>5</v>
      </c>
      <c r="F154" s="2">
        <v>4</v>
      </c>
      <c r="G154" s="2">
        <v>5</v>
      </c>
      <c r="H154" s="2">
        <v>2</v>
      </c>
      <c r="I154" s="2">
        <v>1</v>
      </c>
      <c r="J154" s="2">
        <v>4</v>
      </c>
      <c r="K154" s="2">
        <v>4</v>
      </c>
      <c r="L154" s="2">
        <v>1</v>
      </c>
      <c r="M154" s="2">
        <v>1</v>
      </c>
      <c r="N154" s="2">
        <v>1</v>
      </c>
      <c r="O154" s="2">
        <v>5</v>
      </c>
      <c r="P154" s="2">
        <v>5</v>
      </c>
      <c r="Q154" s="2">
        <v>5</v>
      </c>
      <c r="R154" s="2">
        <v>3</v>
      </c>
      <c r="S154" s="2">
        <v>2</v>
      </c>
      <c r="U154" s="2">
        <v>1</v>
      </c>
      <c r="V154" s="2">
        <v>1</v>
      </c>
      <c r="W154" s="2">
        <v>7</v>
      </c>
      <c r="X154" s="2">
        <v>7</v>
      </c>
      <c r="Y154" s="2">
        <v>5</v>
      </c>
      <c r="Z154" s="2">
        <v>7</v>
      </c>
      <c r="AA154" s="2">
        <v>6</v>
      </c>
      <c r="AB154" s="2">
        <v>6</v>
      </c>
      <c r="AC154" s="2">
        <v>6</v>
      </c>
      <c r="AD154" s="2">
        <v>5</v>
      </c>
      <c r="AE154" s="2">
        <v>6</v>
      </c>
      <c r="AF154" s="2">
        <v>6</v>
      </c>
      <c r="AG154" s="2">
        <v>2</v>
      </c>
      <c r="AH154" s="2">
        <v>5</v>
      </c>
      <c r="AI154" s="2">
        <v>5</v>
      </c>
      <c r="AJ154" s="2">
        <v>6</v>
      </c>
      <c r="AK154" s="2">
        <v>3</v>
      </c>
      <c r="AL154" s="2">
        <v>3</v>
      </c>
      <c r="AN154" s="6">
        <f t="shared" si="37"/>
        <v>0</v>
      </c>
      <c r="AO154" s="6">
        <f t="shared" si="38"/>
        <v>-5</v>
      </c>
      <c r="AP154" s="6">
        <f t="shared" si="39"/>
        <v>0</v>
      </c>
      <c r="AQ154" s="6">
        <f t="shared" si="40"/>
        <v>2</v>
      </c>
      <c r="AR154" s="6">
        <f t="shared" si="41"/>
        <v>1</v>
      </c>
      <c r="AS154" s="6">
        <f t="shared" si="42"/>
        <v>2</v>
      </c>
      <c r="AT154" s="6">
        <f t="shared" si="43"/>
        <v>4</v>
      </c>
      <c r="AU154" s="6">
        <f t="shared" si="44"/>
        <v>5</v>
      </c>
      <c r="AV154" s="6">
        <f t="shared" si="45"/>
        <v>2</v>
      </c>
      <c r="AW154" s="6">
        <f t="shared" si="46"/>
        <v>1</v>
      </c>
      <c r="AX154" s="6">
        <f t="shared" si="47"/>
        <v>5</v>
      </c>
      <c r="AY154" s="6">
        <f t="shared" si="48"/>
        <v>5</v>
      </c>
      <c r="AZ154" s="6">
        <f t="shared" si="49"/>
        <v>1</v>
      </c>
      <c r="BA154" s="6">
        <f t="shared" si="50"/>
        <v>0</v>
      </c>
      <c r="BB154" s="6">
        <f t="shared" si="51"/>
        <v>0</v>
      </c>
      <c r="BC154" s="6">
        <f t="shared" si="52"/>
        <v>1</v>
      </c>
      <c r="BD154" s="6">
        <f t="shared" si="53"/>
        <v>0</v>
      </c>
      <c r="BE154" s="6">
        <f t="shared" si="54"/>
        <v>1</v>
      </c>
    </row>
    <row r="155" spans="1:57" x14ac:dyDescent="0.15">
      <c r="A155" s="8">
        <f>'RETROSPECTIVE Data collection'!A155</f>
        <v>154</v>
      </c>
      <c r="B155" s="2">
        <v>7</v>
      </c>
      <c r="C155" s="2">
        <v>6</v>
      </c>
      <c r="D155" s="2">
        <v>6</v>
      </c>
      <c r="E155" s="2">
        <v>5</v>
      </c>
      <c r="F155" s="2">
        <v>4</v>
      </c>
      <c r="G155" s="2">
        <v>4</v>
      </c>
      <c r="H155" s="2">
        <v>2</v>
      </c>
      <c r="I155" s="2">
        <v>4</v>
      </c>
      <c r="J155" s="2">
        <v>4</v>
      </c>
      <c r="K155" s="2">
        <v>4</v>
      </c>
      <c r="L155" s="2">
        <v>5</v>
      </c>
      <c r="M155" s="2">
        <v>4</v>
      </c>
      <c r="N155" s="2">
        <v>2</v>
      </c>
      <c r="O155" s="2">
        <v>5</v>
      </c>
      <c r="P155" s="2">
        <v>7</v>
      </c>
      <c r="Q155" s="2">
        <v>6</v>
      </c>
      <c r="R155" s="2">
        <v>5</v>
      </c>
      <c r="S155" s="2">
        <v>6</v>
      </c>
      <c r="U155" s="2">
        <v>6</v>
      </c>
      <c r="V155" s="2">
        <v>6</v>
      </c>
      <c r="W155" s="2">
        <v>6</v>
      </c>
      <c r="X155" s="2">
        <v>7</v>
      </c>
      <c r="Y155" s="2">
        <v>6</v>
      </c>
      <c r="Z155" s="2">
        <v>6</v>
      </c>
      <c r="AA155" s="2">
        <v>6</v>
      </c>
      <c r="AB155" s="2">
        <v>6</v>
      </c>
      <c r="AC155" s="2">
        <v>6</v>
      </c>
      <c r="AD155" s="2">
        <v>6</v>
      </c>
      <c r="AE155" s="2">
        <v>5</v>
      </c>
      <c r="AF155" s="2">
        <v>4</v>
      </c>
      <c r="AG155" s="2">
        <v>2</v>
      </c>
      <c r="AH155" s="2">
        <v>7</v>
      </c>
      <c r="AI155" s="2">
        <v>7</v>
      </c>
      <c r="AJ155" s="2">
        <v>6</v>
      </c>
      <c r="AK155" s="2">
        <v>7</v>
      </c>
      <c r="AL155" s="2">
        <v>6</v>
      </c>
      <c r="AN155" s="6">
        <f t="shared" si="37"/>
        <v>-1</v>
      </c>
      <c r="AO155" s="6">
        <f t="shared" si="38"/>
        <v>0</v>
      </c>
      <c r="AP155" s="6">
        <f t="shared" si="39"/>
        <v>0</v>
      </c>
      <c r="AQ155" s="6">
        <f t="shared" si="40"/>
        <v>2</v>
      </c>
      <c r="AR155" s="6">
        <f t="shared" si="41"/>
        <v>2</v>
      </c>
      <c r="AS155" s="6">
        <f t="shared" si="42"/>
        <v>2</v>
      </c>
      <c r="AT155" s="6">
        <f t="shared" si="43"/>
        <v>4</v>
      </c>
      <c r="AU155" s="6">
        <f t="shared" si="44"/>
        <v>2</v>
      </c>
      <c r="AV155" s="6">
        <f t="shared" si="45"/>
        <v>2</v>
      </c>
      <c r="AW155" s="6">
        <f t="shared" si="46"/>
        <v>2</v>
      </c>
      <c r="AX155" s="6">
        <f t="shared" si="47"/>
        <v>0</v>
      </c>
      <c r="AY155" s="6">
        <f t="shared" si="48"/>
        <v>0</v>
      </c>
      <c r="AZ155" s="6">
        <f t="shared" si="49"/>
        <v>0</v>
      </c>
      <c r="BA155" s="6">
        <f t="shared" si="50"/>
        <v>2</v>
      </c>
      <c r="BB155" s="6">
        <f t="shared" si="51"/>
        <v>0</v>
      </c>
      <c r="BC155" s="6">
        <f t="shared" si="52"/>
        <v>0</v>
      </c>
      <c r="BD155" s="6">
        <f t="shared" si="53"/>
        <v>2</v>
      </c>
      <c r="BE155" s="6">
        <f t="shared" si="54"/>
        <v>0</v>
      </c>
    </row>
    <row r="156" spans="1:57" x14ac:dyDescent="0.15">
      <c r="AN156" s="6">
        <f t="shared" si="37"/>
        <v>0</v>
      </c>
      <c r="AO156" s="6">
        <f t="shared" si="38"/>
        <v>0</v>
      </c>
      <c r="AP156" s="6">
        <f t="shared" si="39"/>
        <v>0</v>
      </c>
      <c r="AQ156" s="6">
        <f t="shared" si="40"/>
        <v>0</v>
      </c>
      <c r="AR156" s="6">
        <f t="shared" si="41"/>
        <v>0</v>
      </c>
      <c r="AS156" s="6">
        <f t="shared" si="42"/>
        <v>0</v>
      </c>
      <c r="AT156" s="6">
        <f t="shared" si="43"/>
        <v>0</v>
      </c>
      <c r="AU156" s="6">
        <f t="shared" si="44"/>
        <v>0</v>
      </c>
      <c r="AV156" s="6">
        <f t="shared" si="45"/>
        <v>0</v>
      </c>
      <c r="AW156" s="6">
        <f t="shared" si="46"/>
        <v>0</v>
      </c>
      <c r="AX156" s="6">
        <f t="shared" si="47"/>
        <v>0</v>
      </c>
      <c r="AY156" s="6">
        <f t="shared" si="48"/>
        <v>0</v>
      </c>
      <c r="AZ156" s="6">
        <f t="shared" si="49"/>
        <v>0</v>
      </c>
      <c r="BA156" s="6">
        <f t="shared" si="50"/>
        <v>0</v>
      </c>
      <c r="BB156" s="6">
        <f t="shared" si="51"/>
        <v>0</v>
      </c>
      <c r="BC156" s="6">
        <f t="shared" si="52"/>
        <v>0</v>
      </c>
      <c r="BD156" s="6">
        <f t="shared" si="53"/>
        <v>0</v>
      </c>
      <c r="BE156" s="6">
        <f t="shared" si="54"/>
        <v>0</v>
      </c>
    </row>
    <row r="157" spans="1:57" x14ac:dyDescent="0.15">
      <c r="AN157" s="6">
        <f t="shared" si="37"/>
        <v>0</v>
      </c>
      <c r="AO157" s="6">
        <f t="shared" si="38"/>
        <v>0</v>
      </c>
      <c r="AP157" s="6">
        <f t="shared" si="39"/>
        <v>0</v>
      </c>
      <c r="AQ157" s="6">
        <f t="shared" si="40"/>
        <v>0</v>
      </c>
      <c r="AR157" s="6">
        <f t="shared" si="41"/>
        <v>0</v>
      </c>
      <c r="AS157" s="6">
        <f t="shared" si="42"/>
        <v>0</v>
      </c>
      <c r="AT157" s="6">
        <f t="shared" si="43"/>
        <v>0</v>
      </c>
      <c r="AU157" s="6">
        <f t="shared" si="44"/>
        <v>0</v>
      </c>
      <c r="AV157" s="6">
        <f t="shared" si="45"/>
        <v>0</v>
      </c>
      <c r="AW157" s="6">
        <f t="shared" si="46"/>
        <v>0</v>
      </c>
      <c r="AX157" s="6">
        <f t="shared" si="47"/>
        <v>0</v>
      </c>
      <c r="AY157" s="6">
        <f t="shared" si="48"/>
        <v>0</v>
      </c>
      <c r="AZ157" s="6">
        <f t="shared" si="49"/>
        <v>0</v>
      </c>
      <c r="BA157" s="6">
        <f t="shared" si="50"/>
        <v>0</v>
      </c>
      <c r="BB157" s="6">
        <f t="shared" si="51"/>
        <v>0</v>
      </c>
      <c r="BC157" s="6">
        <f t="shared" si="52"/>
        <v>0</v>
      </c>
      <c r="BD157" s="6">
        <f t="shared" si="53"/>
        <v>0</v>
      </c>
      <c r="BE157" s="6">
        <f t="shared" si="54"/>
        <v>0</v>
      </c>
    </row>
    <row r="158" spans="1:57" x14ac:dyDescent="0.15">
      <c r="AN158" s="6">
        <f t="shared" si="37"/>
        <v>0</v>
      </c>
      <c r="AO158" s="6">
        <f t="shared" si="38"/>
        <v>0</v>
      </c>
      <c r="AP158" s="6">
        <f t="shared" si="39"/>
        <v>0</v>
      </c>
      <c r="AQ158" s="6">
        <f t="shared" si="40"/>
        <v>0</v>
      </c>
      <c r="AR158" s="6">
        <f t="shared" si="41"/>
        <v>0</v>
      </c>
      <c r="AS158" s="6">
        <f t="shared" si="42"/>
        <v>0</v>
      </c>
      <c r="AT158" s="6">
        <f t="shared" si="43"/>
        <v>0</v>
      </c>
      <c r="AU158" s="6">
        <f t="shared" si="44"/>
        <v>0</v>
      </c>
      <c r="AV158" s="6">
        <f t="shared" si="45"/>
        <v>0</v>
      </c>
      <c r="AW158" s="6">
        <f t="shared" si="46"/>
        <v>0</v>
      </c>
      <c r="AX158" s="6">
        <f t="shared" si="47"/>
        <v>0</v>
      </c>
      <c r="AY158" s="6">
        <f t="shared" si="48"/>
        <v>0</v>
      </c>
      <c r="AZ158" s="6">
        <f t="shared" si="49"/>
        <v>0</v>
      </c>
      <c r="BA158" s="6">
        <f t="shared" si="50"/>
        <v>0</v>
      </c>
      <c r="BB158" s="6">
        <f t="shared" si="51"/>
        <v>0</v>
      </c>
      <c r="BC158" s="6">
        <f t="shared" si="52"/>
        <v>0</v>
      </c>
      <c r="BD158" s="6">
        <f t="shared" si="53"/>
        <v>0</v>
      </c>
      <c r="BE158" s="6">
        <f t="shared" si="54"/>
        <v>0</v>
      </c>
    </row>
    <row r="159" spans="1:57" x14ac:dyDescent="0.15">
      <c r="AN159" s="6">
        <f t="shared" si="37"/>
        <v>0</v>
      </c>
      <c r="AO159" s="6">
        <f t="shared" si="38"/>
        <v>0</v>
      </c>
      <c r="AP159" s="6">
        <f t="shared" si="39"/>
        <v>0</v>
      </c>
      <c r="AQ159" s="6">
        <f t="shared" si="40"/>
        <v>0</v>
      </c>
      <c r="AR159" s="6">
        <f t="shared" si="41"/>
        <v>0</v>
      </c>
      <c r="AS159" s="6">
        <f t="shared" si="42"/>
        <v>0</v>
      </c>
      <c r="AT159" s="6">
        <f t="shared" si="43"/>
        <v>0</v>
      </c>
      <c r="AU159" s="6">
        <f t="shared" si="44"/>
        <v>0</v>
      </c>
      <c r="AV159" s="6">
        <f t="shared" si="45"/>
        <v>0</v>
      </c>
      <c r="AW159" s="6">
        <f t="shared" si="46"/>
        <v>0</v>
      </c>
      <c r="AX159" s="6">
        <f t="shared" si="47"/>
        <v>0</v>
      </c>
      <c r="AY159" s="6">
        <f t="shared" si="48"/>
        <v>0</v>
      </c>
      <c r="AZ159" s="6">
        <f t="shared" si="49"/>
        <v>0</v>
      </c>
      <c r="BA159" s="6">
        <f t="shared" si="50"/>
        <v>0</v>
      </c>
      <c r="BB159" s="6">
        <f t="shared" si="51"/>
        <v>0</v>
      </c>
      <c r="BC159" s="6">
        <f t="shared" si="52"/>
        <v>0</v>
      </c>
      <c r="BD159" s="6">
        <f t="shared" si="53"/>
        <v>0</v>
      </c>
      <c r="BE159" s="6">
        <f t="shared" si="54"/>
        <v>0</v>
      </c>
    </row>
    <row r="160" spans="1:57" x14ac:dyDescent="0.15">
      <c r="AN160" s="6">
        <f t="shared" si="37"/>
        <v>0</v>
      </c>
      <c r="AO160" s="6">
        <f t="shared" si="38"/>
        <v>0</v>
      </c>
      <c r="AP160" s="6">
        <f t="shared" si="39"/>
        <v>0</v>
      </c>
      <c r="AQ160" s="6">
        <f t="shared" si="40"/>
        <v>0</v>
      </c>
      <c r="AR160" s="6">
        <f t="shared" si="41"/>
        <v>0</v>
      </c>
      <c r="AS160" s="6">
        <f t="shared" si="42"/>
        <v>0</v>
      </c>
      <c r="AT160" s="6">
        <f t="shared" si="43"/>
        <v>0</v>
      </c>
      <c r="AU160" s="6">
        <f t="shared" si="44"/>
        <v>0</v>
      </c>
      <c r="AV160" s="6">
        <f t="shared" si="45"/>
        <v>0</v>
      </c>
      <c r="AW160" s="6">
        <f t="shared" si="46"/>
        <v>0</v>
      </c>
      <c r="AX160" s="6">
        <f t="shared" si="47"/>
        <v>0</v>
      </c>
      <c r="AY160" s="6">
        <f t="shared" si="48"/>
        <v>0</v>
      </c>
      <c r="AZ160" s="6">
        <f t="shared" si="49"/>
        <v>0</v>
      </c>
      <c r="BA160" s="6">
        <f t="shared" si="50"/>
        <v>0</v>
      </c>
      <c r="BB160" s="6">
        <f t="shared" si="51"/>
        <v>0</v>
      </c>
      <c r="BC160" s="6">
        <f t="shared" si="52"/>
        <v>0</v>
      </c>
      <c r="BD160" s="6">
        <f t="shared" si="53"/>
        <v>0</v>
      </c>
      <c r="BE160" s="6">
        <f t="shared" si="54"/>
        <v>0</v>
      </c>
    </row>
    <row r="161" spans="40:57" x14ac:dyDescent="0.15">
      <c r="AN161" s="6">
        <f t="shared" si="37"/>
        <v>0</v>
      </c>
      <c r="AO161" s="6">
        <f t="shared" si="38"/>
        <v>0</v>
      </c>
      <c r="AP161" s="6">
        <f t="shared" si="39"/>
        <v>0</v>
      </c>
      <c r="AQ161" s="6">
        <f t="shared" si="40"/>
        <v>0</v>
      </c>
      <c r="AR161" s="6">
        <f t="shared" si="41"/>
        <v>0</v>
      </c>
      <c r="AS161" s="6">
        <f t="shared" si="42"/>
        <v>0</v>
      </c>
      <c r="AT161" s="6">
        <f t="shared" si="43"/>
        <v>0</v>
      </c>
      <c r="AU161" s="6">
        <f t="shared" si="44"/>
        <v>0</v>
      </c>
      <c r="AV161" s="6">
        <f t="shared" si="45"/>
        <v>0</v>
      </c>
      <c r="AW161" s="6">
        <f t="shared" si="46"/>
        <v>0</v>
      </c>
      <c r="AX161" s="6">
        <f t="shared" si="47"/>
        <v>0</v>
      </c>
      <c r="AY161" s="6">
        <f t="shared" si="48"/>
        <v>0</v>
      </c>
      <c r="AZ161" s="6">
        <f t="shared" si="49"/>
        <v>0</v>
      </c>
      <c r="BA161" s="6">
        <f t="shared" si="50"/>
        <v>0</v>
      </c>
      <c r="BB161" s="6">
        <f t="shared" si="51"/>
        <v>0</v>
      </c>
      <c r="BC161" s="6">
        <f t="shared" si="52"/>
        <v>0</v>
      </c>
      <c r="BD161" s="6">
        <f t="shared" si="53"/>
        <v>0</v>
      </c>
      <c r="BE161" s="6">
        <f t="shared" si="54"/>
        <v>0</v>
      </c>
    </row>
    <row r="162" spans="40:57" x14ac:dyDescent="0.15">
      <c r="AN162" s="6">
        <f t="shared" si="37"/>
        <v>0</v>
      </c>
      <c r="AO162" s="6">
        <f t="shared" si="38"/>
        <v>0</v>
      </c>
      <c r="AP162" s="6">
        <f t="shared" si="39"/>
        <v>0</v>
      </c>
      <c r="AQ162" s="6">
        <f t="shared" si="40"/>
        <v>0</v>
      </c>
      <c r="AR162" s="6">
        <f t="shared" si="41"/>
        <v>0</v>
      </c>
      <c r="AS162" s="6">
        <f t="shared" si="42"/>
        <v>0</v>
      </c>
      <c r="AT162" s="6">
        <f t="shared" si="43"/>
        <v>0</v>
      </c>
      <c r="AU162" s="6">
        <f t="shared" si="44"/>
        <v>0</v>
      </c>
      <c r="AV162" s="6">
        <f t="shared" si="45"/>
        <v>0</v>
      </c>
      <c r="AW162" s="6">
        <f t="shared" si="46"/>
        <v>0</v>
      </c>
      <c r="AX162" s="6">
        <f t="shared" si="47"/>
        <v>0</v>
      </c>
      <c r="AY162" s="6">
        <f t="shared" si="48"/>
        <v>0</v>
      </c>
      <c r="AZ162" s="6">
        <f t="shared" si="49"/>
        <v>0</v>
      </c>
      <c r="BA162" s="6">
        <f t="shared" si="50"/>
        <v>0</v>
      </c>
      <c r="BB162" s="6">
        <f t="shared" si="51"/>
        <v>0</v>
      </c>
      <c r="BC162" s="6">
        <f t="shared" si="52"/>
        <v>0</v>
      </c>
      <c r="BD162" s="6">
        <f t="shared" si="53"/>
        <v>0</v>
      </c>
      <c r="BE162" s="6">
        <f t="shared" si="54"/>
        <v>0</v>
      </c>
    </row>
    <row r="163" spans="40:57" x14ac:dyDescent="0.15">
      <c r="AN163" s="6">
        <f t="shared" si="37"/>
        <v>0</v>
      </c>
      <c r="AO163" s="6">
        <f t="shared" si="38"/>
        <v>0</v>
      </c>
      <c r="AP163" s="6">
        <f t="shared" si="39"/>
        <v>0</v>
      </c>
      <c r="AQ163" s="6">
        <f t="shared" si="40"/>
        <v>0</v>
      </c>
      <c r="AR163" s="6">
        <f t="shared" si="41"/>
        <v>0</v>
      </c>
      <c r="AS163" s="6">
        <f t="shared" si="42"/>
        <v>0</v>
      </c>
      <c r="AT163" s="6">
        <f t="shared" si="43"/>
        <v>0</v>
      </c>
      <c r="AU163" s="6">
        <f t="shared" si="44"/>
        <v>0</v>
      </c>
      <c r="AV163" s="6">
        <f t="shared" si="45"/>
        <v>0</v>
      </c>
      <c r="AW163" s="6">
        <f t="shared" si="46"/>
        <v>0</v>
      </c>
      <c r="AX163" s="6">
        <f t="shared" si="47"/>
        <v>0</v>
      </c>
      <c r="AY163" s="6">
        <f t="shared" si="48"/>
        <v>0</v>
      </c>
      <c r="AZ163" s="6">
        <f t="shared" si="49"/>
        <v>0</v>
      </c>
      <c r="BA163" s="6">
        <f t="shared" si="50"/>
        <v>0</v>
      </c>
      <c r="BB163" s="6">
        <f t="shared" si="51"/>
        <v>0</v>
      </c>
      <c r="BC163" s="6">
        <f t="shared" si="52"/>
        <v>0</v>
      </c>
      <c r="BD163" s="6">
        <f t="shared" si="53"/>
        <v>0</v>
      </c>
      <c r="BE163" s="6">
        <f t="shared" si="54"/>
        <v>0</v>
      </c>
    </row>
    <row r="164" spans="40:57" x14ac:dyDescent="0.15">
      <c r="AN164" s="6">
        <f t="shared" si="37"/>
        <v>0</v>
      </c>
      <c r="AO164" s="6">
        <f t="shared" si="38"/>
        <v>0</v>
      </c>
      <c r="AP164" s="6">
        <f t="shared" si="39"/>
        <v>0</v>
      </c>
      <c r="AQ164" s="6">
        <f t="shared" si="40"/>
        <v>0</v>
      </c>
      <c r="AR164" s="6">
        <f t="shared" si="41"/>
        <v>0</v>
      </c>
      <c r="AS164" s="6">
        <f t="shared" si="42"/>
        <v>0</v>
      </c>
      <c r="AT164" s="6">
        <f t="shared" si="43"/>
        <v>0</v>
      </c>
      <c r="AU164" s="6">
        <f t="shared" si="44"/>
        <v>0</v>
      </c>
      <c r="AV164" s="6">
        <f t="shared" si="45"/>
        <v>0</v>
      </c>
      <c r="AW164" s="6">
        <f t="shared" si="46"/>
        <v>0</v>
      </c>
      <c r="AX164" s="6">
        <f t="shared" si="47"/>
        <v>0</v>
      </c>
      <c r="AY164" s="6">
        <f t="shared" si="48"/>
        <v>0</v>
      </c>
      <c r="AZ164" s="6">
        <f t="shared" si="49"/>
        <v>0</v>
      </c>
      <c r="BA164" s="6">
        <f t="shared" si="50"/>
        <v>0</v>
      </c>
      <c r="BB164" s="6">
        <f t="shared" si="51"/>
        <v>0</v>
      </c>
      <c r="BC164" s="6">
        <f t="shared" si="52"/>
        <v>0</v>
      </c>
      <c r="BD164" s="6">
        <f t="shared" si="53"/>
        <v>0</v>
      </c>
      <c r="BE164" s="6">
        <f t="shared" si="54"/>
        <v>0</v>
      </c>
    </row>
    <row r="165" spans="40:57" x14ac:dyDescent="0.15">
      <c r="AN165" s="6">
        <f t="shared" si="37"/>
        <v>0</v>
      </c>
      <c r="AO165" s="6">
        <f t="shared" si="38"/>
        <v>0</v>
      </c>
      <c r="AP165" s="6">
        <f t="shared" si="39"/>
        <v>0</v>
      </c>
      <c r="AQ165" s="6">
        <f t="shared" si="40"/>
        <v>0</v>
      </c>
      <c r="AR165" s="6">
        <f t="shared" si="41"/>
        <v>0</v>
      </c>
      <c r="AS165" s="6">
        <f t="shared" si="42"/>
        <v>0</v>
      </c>
      <c r="AT165" s="6">
        <f t="shared" si="43"/>
        <v>0</v>
      </c>
      <c r="AU165" s="6">
        <f t="shared" si="44"/>
        <v>0</v>
      </c>
      <c r="AV165" s="6">
        <f t="shared" si="45"/>
        <v>0</v>
      </c>
      <c r="AW165" s="6">
        <f t="shared" si="46"/>
        <v>0</v>
      </c>
      <c r="AX165" s="6">
        <f t="shared" si="47"/>
        <v>0</v>
      </c>
      <c r="AY165" s="6">
        <f t="shared" si="48"/>
        <v>0</v>
      </c>
      <c r="AZ165" s="6">
        <f t="shared" si="49"/>
        <v>0</v>
      </c>
      <c r="BA165" s="6">
        <f t="shared" si="50"/>
        <v>0</v>
      </c>
      <c r="BB165" s="6">
        <f t="shared" si="51"/>
        <v>0</v>
      </c>
      <c r="BC165" s="6">
        <f t="shared" si="52"/>
        <v>0</v>
      </c>
      <c r="BD165" s="6">
        <f t="shared" si="53"/>
        <v>0</v>
      </c>
      <c r="BE165" s="6">
        <f t="shared" si="54"/>
        <v>0</v>
      </c>
    </row>
    <row r="166" spans="40:57" x14ac:dyDescent="0.15">
      <c r="AN166" s="6">
        <f t="shared" si="37"/>
        <v>0</v>
      </c>
      <c r="AO166" s="6">
        <f t="shared" si="38"/>
        <v>0</v>
      </c>
      <c r="AP166" s="6">
        <f t="shared" si="39"/>
        <v>0</v>
      </c>
      <c r="AQ166" s="6">
        <f t="shared" si="40"/>
        <v>0</v>
      </c>
      <c r="AR166" s="6">
        <f t="shared" si="41"/>
        <v>0</v>
      </c>
      <c r="AS166" s="6">
        <f t="shared" si="42"/>
        <v>0</v>
      </c>
      <c r="AT166" s="6">
        <f t="shared" si="43"/>
        <v>0</v>
      </c>
      <c r="AU166" s="6">
        <f t="shared" si="44"/>
        <v>0</v>
      </c>
      <c r="AV166" s="6">
        <f t="shared" si="45"/>
        <v>0</v>
      </c>
      <c r="AW166" s="6">
        <f t="shared" si="46"/>
        <v>0</v>
      </c>
      <c r="AX166" s="6">
        <f t="shared" si="47"/>
        <v>0</v>
      </c>
      <c r="AY166" s="6">
        <f t="shared" si="48"/>
        <v>0</v>
      </c>
      <c r="AZ166" s="6">
        <f t="shared" si="49"/>
        <v>0</v>
      </c>
      <c r="BA166" s="6">
        <f t="shared" si="50"/>
        <v>0</v>
      </c>
      <c r="BB166" s="6">
        <f t="shared" si="51"/>
        <v>0</v>
      </c>
      <c r="BC166" s="6">
        <f t="shared" si="52"/>
        <v>0</v>
      </c>
      <c r="BD166" s="6">
        <f t="shared" si="53"/>
        <v>0</v>
      </c>
      <c r="BE166" s="6">
        <f t="shared" si="54"/>
        <v>0</v>
      </c>
    </row>
    <row r="167" spans="40:57" x14ac:dyDescent="0.15">
      <c r="AN167" s="6">
        <f t="shared" si="37"/>
        <v>0</v>
      </c>
      <c r="AO167" s="6">
        <f t="shared" si="38"/>
        <v>0</v>
      </c>
      <c r="AP167" s="6">
        <f t="shared" si="39"/>
        <v>0</v>
      </c>
      <c r="AQ167" s="6">
        <f t="shared" si="40"/>
        <v>0</v>
      </c>
      <c r="AR167" s="6">
        <f t="shared" si="41"/>
        <v>0</v>
      </c>
      <c r="AS167" s="6">
        <f t="shared" si="42"/>
        <v>0</v>
      </c>
      <c r="AT167" s="6">
        <f t="shared" si="43"/>
        <v>0</v>
      </c>
      <c r="AU167" s="6">
        <f t="shared" si="44"/>
        <v>0</v>
      </c>
      <c r="AV167" s="6">
        <f t="shared" si="45"/>
        <v>0</v>
      </c>
      <c r="AW167" s="6">
        <f t="shared" si="46"/>
        <v>0</v>
      </c>
      <c r="AX167" s="6">
        <f t="shared" si="47"/>
        <v>0</v>
      </c>
      <c r="AY167" s="6">
        <f t="shared" si="48"/>
        <v>0</v>
      </c>
      <c r="AZ167" s="6">
        <f t="shared" si="49"/>
        <v>0</v>
      </c>
      <c r="BA167" s="6">
        <f t="shared" si="50"/>
        <v>0</v>
      </c>
      <c r="BB167" s="6">
        <f t="shared" si="51"/>
        <v>0</v>
      </c>
      <c r="BC167" s="6">
        <f t="shared" si="52"/>
        <v>0</v>
      </c>
      <c r="BD167" s="6">
        <f t="shared" si="53"/>
        <v>0</v>
      </c>
      <c r="BE167" s="6">
        <f t="shared" si="54"/>
        <v>0</v>
      </c>
    </row>
    <row r="168" spans="40:57" x14ac:dyDescent="0.15">
      <c r="AN168" s="6">
        <f t="shared" si="37"/>
        <v>0</v>
      </c>
      <c r="AO168" s="6">
        <f t="shared" si="38"/>
        <v>0</v>
      </c>
      <c r="AP168" s="6">
        <f t="shared" si="39"/>
        <v>0</v>
      </c>
      <c r="AQ168" s="6">
        <f t="shared" si="40"/>
        <v>0</v>
      </c>
      <c r="AR168" s="6">
        <f t="shared" si="41"/>
        <v>0</v>
      </c>
      <c r="AS168" s="6">
        <f t="shared" si="42"/>
        <v>0</v>
      </c>
      <c r="AT168" s="6">
        <f t="shared" si="43"/>
        <v>0</v>
      </c>
      <c r="AU168" s="6">
        <f t="shared" si="44"/>
        <v>0</v>
      </c>
      <c r="AV168" s="6">
        <f t="shared" si="45"/>
        <v>0</v>
      </c>
      <c r="AW168" s="6">
        <f t="shared" si="46"/>
        <v>0</v>
      </c>
      <c r="AX168" s="6">
        <f t="shared" si="47"/>
        <v>0</v>
      </c>
      <c r="AY168" s="6">
        <f t="shared" si="48"/>
        <v>0</v>
      </c>
      <c r="AZ168" s="6">
        <f t="shared" si="49"/>
        <v>0</v>
      </c>
      <c r="BA168" s="6">
        <f t="shared" si="50"/>
        <v>0</v>
      </c>
      <c r="BB168" s="6">
        <f t="shared" si="51"/>
        <v>0</v>
      </c>
      <c r="BC168" s="6">
        <f t="shared" si="52"/>
        <v>0</v>
      </c>
      <c r="BD168" s="6">
        <f t="shared" si="53"/>
        <v>0</v>
      </c>
      <c r="BE168" s="6">
        <f t="shared" si="54"/>
        <v>0</v>
      </c>
    </row>
    <row r="169" spans="40:57" x14ac:dyDescent="0.15">
      <c r="AN169" s="6">
        <f t="shared" si="37"/>
        <v>0</v>
      </c>
      <c r="AO169" s="6">
        <f t="shared" si="38"/>
        <v>0</v>
      </c>
      <c r="AP169" s="6">
        <f t="shared" si="39"/>
        <v>0</v>
      </c>
      <c r="AQ169" s="6">
        <f t="shared" si="40"/>
        <v>0</v>
      </c>
      <c r="AR169" s="6">
        <f t="shared" si="41"/>
        <v>0</v>
      </c>
      <c r="AS169" s="6">
        <f t="shared" si="42"/>
        <v>0</v>
      </c>
      <c r="AT169" s="6">
        <f t="shared" si="43"/>
        <v>0</v>
      </c>
      <c r="AU169" s="6">
        <f t="shared" si="44"/>
        <v>0</v>
      </c>
      <c r="AV169" s="6">
        <f t="shared" si="45"/>
        <v>0</v>
      </c>
      <c r="AW169" s="6">
        <f t="shared" si="46"/>
        <v>0</v>
      </c>
      <c r="AX169" s="6">
        <f t="shared" si="47"/>
        <v>0</v>
      </c>
      <c r="AY169" s="6">
        <f t="shared" si="48"/>
        <v>0</v>
      </c>
      <c r="AZ169" s="6">
        <f t="shared" si="49"/>
        <v>0</v>
      </c>
      <c r="BA169" s="6">
        <f t="shared" si="50"/>
        <v>0</v>
      </c>
      <c r="BB169" s="6">
        <f t="shared" si="51"/>
        <v>0</v>
      </c>
      <c r="BC169" s="6">
        <f t="shared" si="52"/>
        <v>0</v>
      </c>
      <c r="BD169" s="6">
        <f t="shared" si="53"/>
        <v>0</v>
      </c>
      <c r="BE169" s="6">
        <f t="shared" si="54"/>
        <v>0</v>
      </c>
    </row>
    <row r="170" spans="40:57" x14ac:dyDescent="0.15">
      <c r="AN170" s="6">
        <f t="shared" si="37"/>
        <v>0</v>
      </c>
      <c r="AO170" s="6">
        <f t="shared" si="38"/>
        <v>0</v>
      </c>
      <c r="AP170" s="6">
        <f t="shared" si="39"/>
        <v>0</v>
      </c>
      <c r="AQ170" s="6">
        <f t="shared" si="40"/>
        <v>0</v>
      </c>
      <c r="AR170" s="6">
        <f t="shared" si="41"/>
        <v>0</v>
      </c>
      <c r="AS170" s="6">
        <f t="shared" si="42"/>
        <v>0</v>
      </c>
      <c r="AT170" s="6">
        <f t="shared" si="43"/>
        <v>0</v>
      </c>
      <c r="AU170" s="6">
        <f t="shared" si="44"/>
        <v>0</v>
      </c>
      <c r="AV170" s="6">
        <f t="shared" si="45"/>
        <v>0</v>
      </c>
      <c r="AW170" s="6">
        <f t="shared" si="46"/>
        <v>0</v>
      </c>
      <c r="AX170" s="6">
        <f t="shared" si="47"/>
        <v>0</v>
      </c>
      <c r="AY170" s="6">
        <f t="shared" si="48"/>
        <v>0</v>
      </c>
      <c r="AZ170" s="6">
        <f t="shared" si="49"/>
        <v>0</v>
      </c>
      <c r="BA170" s="6">
        <f t="shared" si="50"/>
        <v>0</v>
      </c>
      <c r="BB170" s="6">
        <f t="shared" si="51"/>
        <v>0</v>
      </c>
      <c r="BC170" s="6">
        <f t="shared" si="52"/>
        <v>0</v>
      </c>
      <c r="BD170" s="6">
        <f t="shared" si="53"/>
        <v>0</v>
      </c>
      <c r="BE170" s="6">
        <f t="shared" si="54"/>
        <v>0</v>
      </c>
    </row>
    <row r="171" spans="40:57" x14ac:dyDescent="0.15">
      <c r="AN171" s="6">
        <f t="shared" si="37"/>
        <v>0</v>
      </c>
      <c r="AO171" s="6">
        <f t="shared" si="38"/>
        <v>0</v>
      </c>
      <c r="AP171" s="6">
        <f t="shared" si="39"/>
        <v>0</v>
      </c>
      <c r="AQ171" s="6">
        <f t="shared" si="40"/>
        <v>0</v>
      </c>
      <c r="AR171" s="6">
        <f t="shared" si="41"/>
        <v>0</v>
      </c>
      <c r="AS171" s="6">
        <f t="shared" si="42"/>
        <v>0</v>
      </c>
      <c r="AT171" s="6">
        <f t="shared" si="43"/>
        <v>0</v>
      </c>
      <c r="AU171" s="6">
        <f t="shared" si="44"/>
        <v>0</v>
      </c>
      <c r="AV171" s="6">
        <f t="shared" si="45"/>
        <v>0</v>
      </c>
      <c r="AW171" s="6">
        <f t="shared" si="46"/>
        <v>0</v>
      </c>
      <c r="AX171" s="6">
        <f t="shared" si="47"/>
        <v>0</v>
      </c>
      <c r="AY171" s="6">
        <f t="shared" si="48"/>
        <v>0</v>
      </c>
      <c r="AZ171" s="6">
        <f t="shared" si="49"/>
        <v>0</v>
      </c>
      <c r="BA171" s="6">
        <f t="shared" si="50"/>
        <v>0</v>
      </c>
      <c r="BB171" s="6">
        <f t="shared" si="51"/>
        <v>0</v>
      </c>
      <c r="BC171" s="6">
        <f t="shared" si="52"/>
        <v>0</v>
      </c>
      <c r="BD171" s="6">
        <f t="shared" si="53"/>
        <v>0</v>
      </c>
      <c r="BE171" s="6">
        <f t="shared" si="54"/>
        <v>0</v>
      </c>
    </row>
    <row r="172" spans="40:57" x14ac:dyDescent="0.15">
      <c r="AN172" s="6">
        <f t="shared" si="37"/>
        <v>0</v>
      </c>
      <c r="AO172" s="6">
        <f t="shared" si="38"/>
        <v>0</v>
      </c>
      <c r="AP172" s="6">
        <f t="shared" si="39"/>
        <v>0</v>
      </c>
      <c r="AQ172" s="6">
        <f t="shared" si="40"/>
        <v>0</v>
      </c>
      <c r="AR172" s="6">
        <f t="shared" si="41"/>
        <v>0</v>
      </c>
      <c r="AS172" s="6">
        <f t="shared" si="42"/>
        <v>0</v>
      </c>
      <c r="AT172" s="6">
        <f t="shared" si="43"/>
        <v>0</v>
      </c>
      <c r="AU172" s="6">
        <f t="shared" si="44"/>
        <v>0</v>
      </c>
      <c r="AV172" s="6">
        <f t="shared" si="45"/>
        <v>0</v>
      </c>
      <c r="AW172" s="6">
        <f t="shared" si="46"/>
        <v>0</v>
      </c>
      <c r="AX172" s="6">
        <f t="shared" si="47"/>
        <v>0</v>
      </c>
      <c r="AY172" s="6">
        <f t="shared" si="48"/>
        <v>0</v>
      </c>
      <c r="AZ172" s="6">
        <f t="shared" si="49"/>
        <v>0</v>
      </c>
      <c r="BA172" s="6">
        <f t="shared" si="50"/>
        <v>0</v>
      </c>
      <c r="BB172" s="6">
        <f t="shared" si="51"/>
        <v>0</v>
      </c>
      <c r="BC172" s="6">
        <f t="shared" si="52"/>
        <v>0</v>
      </c>
      <c r="BD172" s="6">
        <f t="shared" si="53"/>
        <v>0</v>
      </c>
      <c r="BE172" s="6">
        <f t="shared" si="54"/>
        <v>0</v>
      </c>
    </row>
    <row r="173" spans="40:57" x14ac:dyDescent="0.15">
      <c r="AN173" s="6">
        <f t="shared" si="37"/>
        <v>0</v>
      </c>
      <c r="AO173" s="6">
        <f t="shared" si="38"/>
        <v>0</v>
      </c>
      <c r="AP173" s="6">
        <f t="shared" si="39"/>
        <v>0</v>
      </c>
      <c r="AQ173" s="6">
        <f t="shared" si="40"/>
        <v>0</v>
      </c>
      <c r="AR173" s="6">
        <f t="shared" si="41"/>
        <v>0</v>
      </c>
      <c r="AS173" s="6">
        <f t="shared" si="42"/>
        <v>0</v>
      </c>
      <c r="AT173" s="6">
        <f t="shared" si="43"/>
        <v>0</v>
      </c>
      <c r="AU173" s="6">
        <f t="shared" si="44"/>
        <v>0</v>
      </c>
      <c r="AV173" s="6">
        <f t="shared" si="45"/>
        <v>0</v>
      </c>
      <c r="AW173" s="6">
        <f t="shared" si="46"/>
        <v>0</v>
      </c>
      <c r="AX173" s="6">
        <f t="shared" si="47"/>
        <v>0</v>
      </c>
      <c r="AY173" s="6">
        <f t="shared" si="48"/>
        <v>0</v>
      </c>
      <c r="AZ173" s="6">
        <f t="shared" si="49"/>
        <v>0</v>
      </c>
      <c r="BA173" s="6">
        <f t="shared" si="50"/>
        <v>0</v>
      </c>
      <c r="BB173" s="6">
        <f t="shared" si="51"/>
        <v>0</v>
      </c>
      <c r="BC173" s="6">
        <f t="shared" si="52"/>
        <v>0</v>
      </c>
      <c r="BD173" s="6">
        <f t="shared" si="53"/>
        <v>0</v>
      </c>
      <c r="BE173" s="6">
        <f t="shared" si="54"/>
        <v>0</v>
      </c>
    </row>
    <row r="174" spans="40:57" x14ac:dyDescent="0.15">
      <c r="AN174" s="6">
        <f t="shared" si="37"/>
        <v>0</v>
      </c>
      <c r="AO174" s="6">
        <f t="shared" si="38"/>
        <v>0</v>
      </c>
      <c r="AP174" s="6">
        <f t="shared" si="39"/>
        <v>0</v>
      </c>
      <c r="AQ174" s="6">
        <f t="shared" si="40"/>
        <v>0</v>
      </c>
      <c r="AR174" s="6">
        <f t="shared" si="41"/>
        <v>0</v>
      </c>
      <c r="AS174" s="6">
        <f t="shared" si="42"/>
        <v>0</v>
      </c>
      <c r="AT174" s="6">
        <f t="shared" si="43"/>
        <v>0</v>
      </c>
      <c r="AU174" s="6">
        <f t="shared" si="44"/>
        <v>0</v>
      </c>
      <c r="AV174" s="6">
        <f t="shared" si="45"/>
        <v>0</v>
      </c>
      <c r="AW174" s="6">
        <f t="shared" si="46"/>
        <v>0</v>
      </c>
      <c r="AX174" s="6">
        <f t="shared" si="47"/>
        <v>0</v>
      </c>
      <c r="AY174" s="6">
        <f t="shared" si="48"/>
        <v>0</v>
      </c>
      <c r="AZ174" s="6">
        <f t="shared" si="49"/>
        <v>0</v>
      </c>
      <c r="BA174" s="6">
        <f t="shared" si="50"/>
        <v>0</v>
      </c>
      <c r="BB174" s="6">
        <f t="shared" si="51"/>
        <v>0</v>
      </c>
      <c r="BC174" s="6">
        <f t="shared" si="52"/>
        <v>0</v>
      </c>
      <c r="BD174" s="6">
        <f t="shared" si="53"/>
        <v>0</v>
      </c>
      <c r="BE174" s="6">
        <f t="shared" si="54"/>
        <v>0</v>
      </c>
    </row>
    <row r="175" spans="40:57" x14ac:dyDescent="0.15">
      <c r="AN175" s="6">
        <f t="shared" si="37"/>
        <v>0</v>
      </c>
      <c r="AO175" s="6">
        <f t="shared" si="38"/>
        <v>0</v>
      </c>
      <c r="AP175" s="6">
        <f t="shared" si="39"/>
        <v>0</v>
      </c>
      <c r="AQ175" s="6">
        <f t="shared" si="40"/>
        <v>0</v>
      </c>
      <c r="AR175" s="6">
        <f t="shared" si="41"/>
        <v>0</v>
      </c>
      <c r="AS175" s="6">
        <f t="shared" si="42"/>
        <v>0</v>
      </c>
      <c r="AT175" s="6">
        <f t="shared" si="43"/>
        <v>0</v>
      </c>
      <c r="AU175" s="6">
        <f t="shared" si="44"/>
        <v>0</v>
      </c>
      <c r="AV175" s="6">
        <f t="shared" si="45"/>
        <v>0</v>
      </c>
      <c r="AW175" s="6">
        <f t="shared" si="46"/>
        <v>0</v>
      </c>
      <c r="AX175" s="6">
        <f t="shared" si="47"/>
        <v>0</v>
      </c>
      <c r="AY175" s="6">
        <f t="shared" si="48"/>
        <v>0</v>
      </c>
      <c r="AZ175" s="6">
        <f t="shared" si="49"/>
        <v>0</v>
      </c>
      <c r="BA175" s="6">
        <f t="shared" si="50"/>
        <v>0</v>
      </c>
      <c r="BB175" s="6">
        <f t="shared" si="51"/>
        <v>0</v>
      </c>
      <c r="BC175" s="6">
        <f t="shared" si="52"/>
        <v>0</v>
      </c>
      <c r="BD175" s="6">
        <f t="shared" si="53"/>
        <v>0</v>
      </c>
      <c r="BE175" s="6">
        <f t="shared" si="54"/>
        <v>0</v>
      </c>
    </row>
    <row r="176" spans="40:57" x14ac:dyDescent="0.15">
      <c r="AN176" s="6">
        <f t="shared" si="37"/>
        <v>0</v>
      </c>
      <c r="AO176" s="6">
        <f t="shared" si="38"/>
        <v>0</v>
      </c>
      <c r="AP176" s="6">
        <f t="shared" si="39"/>
        <v>0</v>
      </c>
      <c r="AQ176" s="6">
        <f t="shared" si="40"/>
        <v>0</v>
      </c>
      <c r="AR176" s="6">
        <f t="shared" si="41"/>
        <v>0</v>
      </c>
      <c r="AS176" s="6">
        <f t="shared" si="42"/>
        <v>0</v>
      </c>
      <c r="AT176" s="6">
        <f t="shared" si="43"/>
        <v>0</v>
      </c>
      <c r="AU176" s="6">
        <f t="shared" si="44"/>
        <v>0</v>
      </c>
      <c r="AV176" s="6">
        <f t="shared" si="45"/>
        <v>0</v>
      </c>
      <c r="AW176" s="6">
        <f t="shared" si="46"/>
        <v>0</v>
      </c>
      <c r="AX176" s="6">
        <f t="shared" si="47"/>
        <v>0</v>
      </c>
      <c r="AY176" s="6">
        <f t="shared" si="48"/>
        <v>0</v>
      </c>
      <c r="AZ176" s="6">
        <f t="shared" si="49"/>
        <v>0</v>
      </c>
      <c r="BA176" s="6">
        <f t="shared" si="50"/>
        <v>0</v>
      </c>
      <c r="BB176" s="6">
        <f t="shared" si="51"/>
        <v>0</v>
      </c>
      <c r="BC176" s="6">
        <f t="shared" si="52"/>
        <v>0</v>
      </c>
      <c r="BD176" s="6">
        <f t="shared" si="53"/>
        <v>0</v>
      </c>
      <c r="BE176" s="6">
        <f t="shared" si="54"/>
        <v>0</v>
      </c>
    </row>
    <row r="177" spans="40:57" x14ac:dyDescent="0.15">
      <c r="AN177" s="6">
        <f t="shared" si="37"/>
        <v>0</v>
      </c>
      <c r="AO177" s="6">
        <f t="shared" si="38"/>
        <v>0</v>
      </c>
      <c r="AP177" s="6">
        <f t="shared" si="39"/>
        <v>0</v>
      </c>
      <c r="AQ177" s="6">
        <f t="shared" si="40"/>
        <v>0</v>
      </c>
      <c r="AR177" s="6">
        <f t="shared" si="41"/>
        <v>0</v>
      </c>
      <c r="AS177" s="6">
        <f t="shared" si="42"/>
        <v>0</v>
      </c>
      <c r="AT177" s="6">
        <f t="shared" si="43"/>
        <v>0</v>
      </c>
      <c r="AU177" s="6">
        <f t="shared" si="44"/>
        <v>0</v>
      </c>
      <c r="AV177" s="6">
        <f t="shared" si="45"/>
        <v>0</v>
      </c>
      <c r="AW177" s="6">
        <f t="shared" si="46"/>
        <v>0</v>
      </c>
      <c r="AX177" s="6">
        <f t="shared" si="47"/>
        <v>0</v>
      </c>
      <c r="AY177" s="6">
        <f t="shared" si="48"/>
        <v>0</v>
      </c>
      <c r="AZ177" s="6">
        <f t="shared" si="49"/>
        <v>0</v>
      </c>
      <c r="BA177" s="6">
        <f t="shared" si="50"/>
        <v>0</v>
      </c>
      <c r="BB177" s="6">
        <f t="shared" si="51"/>
        <v>0</v>
      </c>
      <c r="BC177" s="6">
        <f t="shared" si="52"/>
        <v>0</v>
      </c>
      <c r="BD177" s="6">
        <f t="shared" si="53"/>
        <v>0</v>
      </c>
      <c r="BE177" s="6">
        <f t="shared" si="54"/>
        <v>0</v>
      </c>
    </row>
    <row r="178" spans="40:57" x14ac:dyDescent="0.15">
      <c r="AN178" s="6">
        <f t="shared" si="37"/>
        <v>0</v>
      </c>
      <c r="AO178" s="6">
        <f t="shared" si="38"/>
        <v>0</v>
      </c>
      <c r="AP178" s="6">
        <f t="shared" si="39"/>
        <v>0</v>
      </c>
      <c r="AQ178" s="6">
        <f t="shared" si="40"/>
        <v>0</v>
      </c>
      <c r="AR178" s="6">
        <f t="shared" si="41"/>
        <v>0</v>
      </c>
      <c r="AS178" s="6">
        <f t="shared" si="42"/>
        <v>0</v>
      </c>
      <c r="AT178" s="6">
        <f t="shared" si="43"/>
        <v>0</v>
      </c>
      <c r="AU178" s="6">
        <f t="shared" si="44"/>
        <v>0</v>
      </c>
      <c r="AV178" s="6">
        <f t="shared" si="45"/>
        <v>0</v>
      </c>
      <c r="AW178" s="6">
        <f t="shared" si="46"/>
        <v>0</v>
      </c>
      <c r="AX178" s="6">
        <f t="shared" si="47"/>
        <v>0</v>
      </c>
      <c r="AY178" s="6">
        <f t="shared" si="48"/>
        <v>0</v>
      </c>
      <c r="AZ178" s="6">
        <f t="shared" si="49"/>
        <v>0</v>
      </c>
      <c r="BA178" s="6">
        <f t="shared" si="50"/>
        <v>0</v>
      </c>
      <c r="BB178" s="6">
        <f t="shared" si="51"/>
        <v>0</v>
      </c>
      <c r="BC178" s="6">
        <f t="shared" si="52"/>
        <v>0</v>
      </c>
      <c r="BD178" s="6">
        <f t="shared" si="53"/>
        <v>0</v>
      </c>
      <c r="BE178" s="6">
        <f t="shared" si="54"/>
        <v>0</v>
      </c>
    </row>
    <row r="179" spans="40:57" x14ac:dyDescent="0.15">
      <c r="AN179" s="6">
        <f t="shared" si="37"/>
        <v>0</v>
      </c>
      <c r="AO179" s="6">
        <f t="shared" si="38"/>
        <v>0</v>
      </c>
      <c r="AP179" s="6">
        <f t="shared" si="39"/>
        <v>0</v>
      </c>
      <c r="AQ179" s="6">
        <f t="shared" si="40"/>
        <v>0</v>
      </c>
      <c r="AR179" s="6">
        <f t="shared" si="41"/>
        <v>0</v>
      </c>
      <c r="AS179" s="6">
        <f t="shared" si="42"/>
        <v>0</v>
      </c>
      <c r="AT179" s="6">
        <f t="shared" si="43"/>
        <v>0</v>
      </c>
      <c r="AU179" s="6">
        <f t="shared" si="44"/>
        <v>0</v>
      </c>
      <c r="AV179" s="6">
        <f t="shared" si="45"/>
        <v>0</v>
      </c>
      <c r="AW179" s="6">
        <f t="shared" si="46"/>
        <v>0</v>
      </c>
      <c r="AX179" s="6">
        <f t="shared" si="47"/>
        <v>0</v>
      </c>
      <c r="AY179" s="6">
        <f t="shared" si="48"/>
        <v>0</v>
      </c>
      <c r="AZ179" s="6">
        <f t="shared" si="49"/>
        <v>0</v>
      </c>
      <c r="BA179" s="6">
        <f t="shared" si="50"/>
        <v>0</v>
      </c>
      <c r="BB179" s="6">
        <f t="shared" si="51"/>
        <v>0</v>
      </c>
      <c r="BC179" s="6">
        <f t="shared" si="52"/>
        <v>0</v>
      </c>
      <c r="BD179" s="6">
        <f t="shared" si="53"/>
        <v>0</v>
      </c>
      <c r="BE179" s="6">
        <f t="shared" si="54"/>
        <v>0</v>
      </c>
    </row>
    <row r="180" spans="40:57" x14ac:dyDescent="0.15">
      <c r="AN180" s="6">
        <f t="shared" si="37"/>
        <v>0</v>
      </c>
      <c r="AO180" s="6">
        <f t="shared" si="38"/>
        <v>0</v>
      </c>
      <c r="AP180" s="6">
        <f t="shared" si="39"/>
        <v>0</v>
      </c>
      <c r="AQ180" s="6">
        <f t="shared" si="40"/>
        <v>0</v>
      </c>
      <c r="AR180" s="6">
        <f t="shared" si="41"/>
        <v>0</v>
      </c>
      <c r="AS180" s="6">
        <f t="shared" si="42"/>
        <v>0</v>
      </c>
      <c r="AT180" s="6">
        <f t="shared" si="43"/>
        <v>0</v>
      </c>
      <c r="AU180" s="6">
        <f t="shared" si="44"/>
        <v>0</v>
      </c>
      <c r="AV180" s="6">
        <f t="shared" si="45"/>
        <v>0</v>
      </c>
      <c r="AW180" s="6">
        <f t="shared" si="46"/>
        <v>0</v>
      </c>
      <c r="AX180" s="6">
        <f t="shared" si="47"/>
        <v>0</v>
      </c>
      <c r="AY180" s="6">
        <f t="shared" si="48"/>
        <v>0</v>
      </c>
      <c r="AZ180" s="6">
        <f t="shared" si="49"/>
        <v>0</v>
      </c>
      <c r="BA180" s="6">
        <f t="shared" si="50"/>
        <v>0</v>
      </c>
      <c r="BB180" s="6">
        <f t="shared" si="51"/>
        <v>0</v>
      </c>
      <c r="BC180" s="6">
        <f t="shared" si="52"/>
        <v>0</v>
      </c>
      <c r="BD180" s="6">
        <f t="shared" si="53"/>
        <v>0</v>
      </c>
      <c r="BE180" s="6">
        <f t="shared" si="54"/>
        <v>0</v>
      </c>
    </row>
    <row r="181" spans="40:57" x14ac:dyDescent="0.15">
      <c r="AN181" s="6">
        <f t="shared" si="37"/>
        <v>0</v>
      </c>
      <c r="AO181" s="6">
        <f t="shared" si="38"/>
        <v>0</v>
      </c>
      <c r="AP181" s="6">
        <f t="shared" si="39"/>
        <v>0</v>
      </c>
      <c r="AQ181" s="6">
        <f t="shared" si="40"/>
        <v>0</v>
      </c>
      <c r="AR181" s="6">
        <f t="shared" si="41"/>
        <v>0</v>
      </c>
      <c r="AS181" s="6">
        <f t="shared" si="42"/>
        <v>0</v>
      </c>
      <c r="AT181" s="6">
        <f t="shared" si="43"/>
        <v>0</v>
      </c>
      <c r="AU181" s="6">
        <f t="shared" si="44"/>
        <v>0</v>
      </c>
      <c r="AV181" s="6">
        <f t="shared" si="45"/>
        <v>0</v>
      </c>
      <c r="AW181" s="6">
        <f t="shared" si="46"/>
        <v>0</v>
      </c>
      <c r="AX181" s="6">
        <f t="shared" si="47"/>
        <v>0</v>
      </c>
      <c r="AY181" s="6">
        <f t="shared" si="48"/>
        <v>0</v>
      </c>
      <c r="AZ181" s="6">
        <f t="shared" si="49"/>
        <v>0</v>
      </c>
      <c r="BA181" s="6">
        <f t="shared" si="50"/>
        <v>0</v>
      </c>
      <c r="BB181" s="6">
        <f t="shared" si="51"/>
        <v>0</v>
      </c>
      <c r="BC181" s="6">
        <f t="shared" si="52"/>
        <v>0</v>
      </c>
      <c r="BD181" s="6">
        <f t="shared" si="53"/>
        <v>0</v>
      </c>
      <c r="BE181" s="6">
        <f t="shared" si="54"/>
        <v>0</v>
      </c>
    </row>
    <row r="182" spans="40:57" x14ac:dyDescent="0.15">
      <c r="AN182" s="6">
        <f t="shared" si="37"/>
        <v>0</v>
      </c>
      <c r="AO182" s="6">
        <f t="shared" si="38"/>
        <v>0</v>
      </c>
      <c r="AP182" s="6">
        <f t="shared" si="39"/>
        <v>0</v>
      </c>
      <c r="AQ182" s="6">
        <f t="shared" si="40"/>
        <v>0</v>
      </c>
      <c r="AR182" s="6">
        <f t="shared" si="41"/>
        <v>0</v>
      </c>
      <c r="AS182" s="6">
        <f t="shared" si="42"/>
        <v>0</v>
      </c>
      <c r="AT182" s="6">
        <f t="shared" si="43"/>
        <v>0</v>
      </c>
      <c r="AU182" s="6">
        <f t="shared" si="44"/>
        <v>0</v>
      </c>
      <c r="AV182" s="6">
        <f t="shared" si="45"/>
        <v>0</v>
      </c>
      <c r="AW182" s="6">
        <f t="shared" si="46"/>
        <v>0</v>
      </c>
      <c r="AX182" s="6">
        <f t="shared" si="47"/>
        <v>0</v>
      </c>
      <c r="AY182" s="6">
        <f t="shared" si="48"/>
        <v>0</v>
      </c>
      <c r="AZ182" s="6">
        <f t="shared" si="49"/>
        <v>0</v>
      </c>
      <c r="BA182" s="6">
        <f t="shared" si="50"/>
        <v>0</v>
      </c>
      <c r="BB182" s="6">
        <f t="shared" si="51"/>
        <v>0</v>
      </c>
      <c r="BC182" s="6">
        <f t="shared" si="52"/>
        <v>0</v>
      </c>
      <c r="BD182" s="6">
        <f t="shared" si="53"/>
        <v>0</v>
      </c>
      <c r="BE182" s="6">
        <f t="shared" si="54"/>
        <v>0</v>
      </c>
    </row>
    <row r="183" spans="40:57" x14ac:dyDescent="0.15">
      <c r="AN183" s="6">
        <f t="shared" si="37"/>
        <v>0</v>
      </c>
      <c r="AO183" s="6">
        <f t="shared" si="38"/>
        <v>0</v>
      </c>
      <c r="AP183" s="6">
        <f t="shared" si="39"/>
        <v>0</v>
      </c>
      <c r="AQ183" s="6">
        <f t="shared" si="40"/>
        <v>0</v>
      </c>
      <c r="AR183" s="6">
        <f t="shared" si="41"/>
        <v>0</v>
      </c>
      <c r="AS183" s="6">
        <f t="shared" si="42"/>
        <v>0</v>
      </c>
      <c r="AT183" s="6">
        <f t="shared" si="43"/>
        <v>0</v>
      </c>
      <c r="AU183" s="6">
        <f t="shared" si="44"/>
        <v>0</v>
      </c>
      <c r="AV183" s="6">
        <f t="shared" si="45"/>
        <v>0</v>
      </c>
      <c r="AW183" s="6">
        <f t="shared" si="46"/>
        <v>0</v>
      </c>
      <c r="AX183" s="6">
        <f t="shared" si="47"/>
        <v>0</v>
      </c>
      <c r="AY183" s="6">
        <f t="shared" si="48"/>
        <v>0</v>
      </c>
      <c r="AZ183" s="6">
        <f t="shared" si="49"/>
        <v>0</v>
      </c>
      <c r="BA183" s="6">
        <f t="shared" si="50"/>
        <v>0</v>
      </c>
      <c r="BB183" s="6">
        <f t="shared" si="51"/>
        <v>0</v>
      </c>
      <c r="BC183" s="6">
        <f t="shared" si="52"/>
        <v>0</v>
      </c>
      <c r="BD183" s="6">
        <f t="shared" si="53"/>
        <v>0</v>
      </c>
      <c r="BE183" s="6">
        <f t="shared" si="54"/>
        <v>0</v>
      </c>
    </row>
    <row r="184" spans="40:57" x14ac:dyDescent="0.15">
      <c r="AN184" s="6">
        <f t="shared" si="37"/>
        <v>0</v>
      </c>
      <c r="AO184" s="6">
        <f t="shared" si="38"/>
        <v>0</v>
      </c>
      <c r="AP184" s="6">
        <f t="shared" si="39"/>
        <v>0</v>
      </c>
      <c r="AQ184" s="6">
        <f t="shared" si="40"/>
        <v>0</v>
      </c>
      <c r="AR184" s="6">
        <f t="shared" si="41"/>
        <v>0</v>
      </c>
      <c r="AS184" s="6">
        <f t="shared" si="42"/>
        <v>0</v>
      </c>
      <c r="AT184" s="6">
        <f t="shared" si="43"/>
        <v>0</v>
      </c>
      <c r="AU184" s="6">
        <f t="shared" si="44"/>
        <v>0</v>
      </c>
      <c r="AV184" s="6">
        <f t="shared" si="45"/>
        <v>0</v>
      </c>
      <c r="AW184" s="6">
        <f t="shared" si="46"/>
        <v>0</v>
      </c>
      <c r="AX184" s="6">
        <f t="shared" si="47"/>
        <v>0</v>
      </c>
      <c r="AY184" s="6">
        <f t="shared" si="48"/>
        <v>0</v>
      </c>
      <c r="AZ184" s="6">
        <f t="shared" si="49"/>
        <v>0</v>
      </c>
      <c r="BA184" s="6">
        <f t="shared" si="50"/>
        <v>0</v>
      </c>
      <c r="BB184" s="6">
        <f t="shared" si="51"/>
        <v>0</v>
      </c>
      <c r="BC184" s="6">
        <f t="shared" si="52"/>
        <v>0</v>
      </c>
      <c r="BD184" s="6">
        <f t="shared" si="53"/>
        <v>0</v>
      </c>
      <c r="BE184" s="6">
        <f t="shared" si="54"/>
        <v>0</v>
      </c>
    </row>
    <row r="185" spans="40:57" x14ac:dyDescent="0.15">
      <c r="AN185" s="6">
        <f t="shared" si="37"/>
        <v>0</v>
      </c>
      <c r="AO185" s="6">
        <f t="shared" si="38"/>
        <v>0</v>
      </c>
      <c r="AP185" s="6">
        <f t="shared" si="39"/>
        <v>0</v>
      </c>
      <c r="AQ185" s="6">
        <f t="shared" si="40"/>
        <v>0</v>
      </c>
      <c r="AR185" s="6">
        <f t="shared" si="41"/>
        <v>0</v>
      </c>
      <c r="AS185" s="6">
        <f t="shared" si="42"/>
        <v>0</v>
      </c>
      <c r="AT185" s="6">
        <f t="shared" si="43"/>
        <v>0</v>
      </c>
      <c r="AU185" s="6">
        <f t="shared" si="44"/>
        <v>0</v>
      </c>
      <c r="AV185" s="6">
        <f t="shared" si="45"/>
        <v>0</v>
      </c>
      <c r="AW185" s="6">
        <f t="shared" si="46"/>
        <v>0</v>
      </c>
      <c r="AX185" s="6">
        <f t="shared" si="47"/>
        <v>0</v>
      </c>
      <c r="AY185" s="6">
        <f t="shared" si="48"/>
        <v>0</v>
      </c>
      <c r="AZ185" s="6">
        <f t="shared" si="49"/>
        <v>0</v>
      </c>
      <c r="BA185" s="6">
        <f t="shared" si="50"/>
        <v>0</v>
      </c>
      <c r="BB185" s="6">
        <f t="shared" si="51"/>
        <v>0</v>
      </c>
      <c r="BC185" s="6">
        <f t="shared" si="52"/>
        <v>0</v>
      </c>
      <c r="BD185" s="6">
        <f t="shared" si="53"/>
        <v>0</v>
      </c>
      <c r="BE185" s="6">
        <f t="shared" si="54"/>
        <v>0</v>
      </c>
    </row>
    <row r="186" spans="40:57" x14ac:dyDescent="0.15">
      <c r="AN186" s="6">
        <f t="shared" si="37"/>
        <v>0</v>
      </c>
      <c r="AO186" s="6">
        <f t="shared" si="38"/>
        <v>0</v>
      </c>
      <c r="AP186" s="6">
        <f t="shared" si="39"/>
        <v>0</v>
      </c>
      <c r="AQ186" s="6">
        <f t="shared" si="40"/>
        <v>0</v>
      </c>
      <c r="AR186" s="6">
        <f t="shared" si="41"/>
        <v>0</v>
      </c>
      <c r="AS186" s="6">
        <f t="shared" si="42"/>
        <v>0</v>
      </c>
      <c r="AT186" s="6">
        <f t="shared" si="43"/>
        <v>0</v>
      </c>
      <c r="AU186" s="6">
        <f t="shared" si="44"/>
        <v>0</v>
      </c>
      <c r="AV186" s="6">
        <f t="shared" si="45"/>
        <v>0</v>
      </c>
      <c r="AW186" s="6">
        <f t="shared" si="46"/>
        <v>0</v>
      </c>
      <c r="AX186" s="6">
        <f t="shared" si="47"/>
        <v>0</v>
      </c>
      <c r="AY186" s="6">
        <f t="shared" si="48"/>
        <v>0</v>
      </c>
      <c r="AZ186" s="6">
        <f t="shared" si="49"/>
        <v>0</v>
      </c>
      <c r="BA186" s="6">
        <f t="shared" si="50"/>
        <v>0</v>
      </c>
      <c r="BB186" s="6">
        <f t="shared" si="51"/>
        <v>0</v>
      </c>
      <c r="BC186" s="6">
        <f t="shared" si="52"/>
        <v>0</v>
      </c>
      <c r="BD186" s="6">
        <f t="shared" si="53"/>
        <v>0</v>
      </c>
      <c r="BE186" s="6">
        <f t="shared" si="54"/>
        <v>0</v>
      </c>
    </row>
    <row r="187" spans="40:57" x14ac:dyDescent="0.15">
      <c r="AN187" s="6">
        <f t="shared" si="37"/>
        <v>0</v>
      </c>
      <c r="AO187" s="6">
        <f t="shared" si="38"/>
        <v>0</v>
      </c>
      <c r="AP187" s="6">
        <f t="shared" si="39"/>
        <v>0</v>
      </c>
      <c r="AQ187" s="6">
        <f t="shared" si="40"/>
        <v>0</v>
      </c>
      <c r="AR187" s="6">
        <f t="shared" si="41"/>
        <v>0</v>
      </c>
      <c r="AS187" s="6">
        <f t="shared" si="42"/>
        <v>0</v>
      </c>
      <c r="AT187" s="6">
        <f t="shared" si="43"/>
        <v>0</v>
      </c>
      <c r="AU187" s="6">
        <f t="shared" si="44"/>
        <v>0</v>
      </c>
      <c r="AV187" s="6">
        <f t="shared" si="45"/>
        <v>0</v>
      </c>
      <c r="AW187" s="6">
        <f t="shared" si="46"/>
        <v>0</v>
      </c>
      <c r="AX187" s="6">
        <f t="shared" si="47"/>
        <v>0</v>
      </c>
      <c r="AY187" s="6">
        <f t="shared" si="48"/>
        <v>0</v>
      </c>
      <c r="AZ187" s="6">
        <f t="shared" si="49"/>
        <v>0</v>
      </c>
      <c r="BA187" s="6">
        <f t="shared" si="50"/>
        <v>0</v>
      </c>
      <c r="BB187" s="6">
        <f t="shared" si="51"/>
        <v>0</v>
      </c>
      <c r="BC187" s="6">
        <f t="shared" si="52"/>
        <v>0</v>
      </c>
      <c r="BD187" s="6">
        <f t="shared" si="53"/>
        <v>0</v>
      </c>
      <c r="BE187" s="6">
        <f t="shared" si="54"/>
        <v>0</v>
      </c>
    </row>
    <row r="188" spans="40:57" x14ac:dyDescent="0.15">
      <c r="AN188" s="6">
        <f t="shared" si="37"/>
        <v>0</v>
      </c>
      <c r="AO188" s="6">
        <f t="shared" si="38"/>
        <v>0</v>
      </c>
      <c r="AP188" s="6">
        <f t="shared" si="39"/>
        <v>0</v>
      </c>
      <c r="AQ188" s="6">
        <f t="shared" si="40"/>
        <v>0</v>
      </c>
      <c r="AR188" s="6">
        <f t="shared" si="41"/>
        <v>0</v>
      </c>
      <c r="AS188" s="6">
        <f t="shared" si="42"/>
        <v>0</v>
      </c>
      <c r="AT188" s="6">
        <f t="shared" si="43"/>
        <v>0</v>
      </c>
      <c r="AU188" s="6">
        <f t="shared" si="44"/>
        <v>0</v>
      </c>
      <c r="AV188" s="6">
        <f t="shared" si="45"/>
        <v>0</v>
      </c>
      <c r="AW188" s="6">
        <f t="shared" si="46"/>
        <v>0</v>
      </c>
      <c r="AX188" s="6">
        <f t="shared" si="47"/>
        <v>0</v>
      </c>
      <c r="AY188" s="6">
        <f t="shared" si="48"/>
        <v>0</v>
      </c>
      <c r="AZ188" s="6">
        <f t="shared" si="49"/>
        <v>0</v>
      </c>
      <c r="BA188" s="6">
        <f t="shared" si="50"/>
        <v>0</v>
      </c>
      <c r="BB188" s="6">
        <f t="shared" si="51"/>
        <v>0</v>
      </c>
      <c r="BC188" s="6">
        <f t="shared" si="52"/>
        <v>0</v>
      </c>
      <c r="BD188" s="6">
        <f t="shared" si="53"/>
        <v>0</v>
      </c>
      <c r="BE188" s="6">
        <f t="shared" si="54"/>
        <v>0</v>
      </c>
    </row>
    <row r="189" spans="40:57" x14ac:dyDescent="0.15">
      <c r="AN189" s="6">
        <f t="shared" si="37"/>
        <v>0</v>
      </c>
      <c r="AO189" s="6">
        <f t="shared" si="38"/>
        <v>0</v>
      </c>
      <c r="AP189" s="6">
        <f t="shared" si="39"/>
        <v>0</v>
      </c>
      <c r="AQ189" s="6">
        <f t="shared" si="40"/>
        <v>0</v>
      </c>
      <c r="AR189" s="6">
        <f t="shared" si="41"/>
        <v>0</v>
      </c>
      <c r="AS189" s="6">
        <f t="shared" si="42"/>
        <v>0</v>
      </c>
      <c r="AT189" s="6">
        <f t="shared" si="43"/>
        <v>0</v>
      </c>
      <c r="AU189" s="6">
        <f t="shared" si="44"/>
        <v>0</v>
      </c>
      <c r="AV189" s="6">
        <f t="shared" si="45"/>
        <v>0</v>
      </c>
      <c r="AW189" s="6">
        <f t="shared" si="46"/>
        <v>0</v>
      </c>
      <c r="AX189" s="6">
        <f t="shared" si="47"/>
        <v>0</v>
      </c>
      <c r="AY189" s="6">
        <f t="shared" si="48"/>
        <v>0</v>
      </c>
      <c r="AZ189" s="6">
        <f t="shared" si="49"/>
        <v>0</v>
      </c>
      <c r="BA189" s="6">
        <f t="shared" si="50"/>
        <v>0</v>
      </c>
      <c r="BB189" s="6">
        <f t="shared" si="51"/>
        <v>0</v>
      </c>
      <c r="BC189" s="6">
        <f t="shared" si="52"/>
        <v>0</v>
      </c>
      <c r="BD189" s="6">
        <f t="shared" si="53"/>
        <v>0</v>
      </c>
      <c r="BE189" s="6">
        <f t="shared" si="54"/>
        <v>0</v>
      </c>
    </row>
    <row r="190" spans="40:57" x14ac:dyDescent="0.15">
      <c r="AN190" s="6">
        <f t="shared" si="37"/>
        <v>0</v>
      </c>
      <c r="AO190" s="6">
        <f t="shared" si="38"/>
        <v>0</v>
      </c>
      <c r="AP190" s="6">
        <f t="shared" si="39"/>
        <v>0</v>
      </c>
      <c r="AQ190" s="6">
        <f t="shared" si="40"/>
        <v>0</v>
      </c>
      <c r="AR190" s="6">
        <f t="shared" si="41"/>
        <v>0</v>
      </c>
      <c r="AS190" s="6">
        <f t="shared" si="42"/>
        <v>0</v>
      </c>
      <c r="AT190" s="6">
        <f t="shared" si="43"/>
        <v>0</v>
      </c>
      <c r="AU190" s="6">
        <f t="shared" si="44"/>
        <v>0</v>
      </c>
      <c r="AV190" s="6">
        <f t="shared" si="45"/>
        <v>0</v>
      </c>
      <c r="AW190" s="6">
        <f t="shared" si="46"/>
        <v>0</v>
      </c>
      <c r="AX190" s="6">
        <f t="shared" si="47"/>
        <v>0</v>
      </c>
      <c r="AY190" s="6">
        <f t="shared" si="48"/>
        <v>0</v>
      </c>
      <c r="AZ190" s="6">
        <f t="shared" si="49"/>
        <v>0</v>
      </c>
      <c r="BA190" s="6">
        <f t="shared" si="50"/>
        <v>0</v>
      </c>
      <c r="BB190" s="6">
        <f t="shared" si="51"/>
        <v>0</v>
      </c>
      <c r="BC190" s="6">
        <f t="shared" si="52"/>
        <v>0</v>
      </c>
      <c r="BD190" s="6">
        <f t="shared" si="53"/>
        <v>0</v>
      </c>
      <c r="BE190" s="6">
        <f t="shared" si="54"/>
        <v>0</v>
      </c>
    </row>
    <row r="191" spans="40:57" x14ac:dyDescent="0.15">
      <c r="AN191" s="6">
        <f t="shared" si="37"/>
        <v>0</v>
      </c>
      <c r="AO191" s="6">
        <f t="shared" si="38"/>
        <v>0</v>
      </c>
      <c r="AP191" s="6">
        <f t="shared" si="39"/>
        <v>0</v>
      </c>
      <c r="AQ191" s="6">
        <f t="shared" si="40"/>
        <v>0</v>
      </c>
      <c r="AR191" s="6">
        <f t="shared" si="41"/>
        <v>0</v>
      </c>
      <c r="AS191" s="6">
        <f t="shared" si="42"/>
        <v>0</v>
      </c>
      <c r="AT191" s="6">
        <f t="shared" si="43"/>
        <v>0</v>
      </c>
      <c r="AU191" s="6">
        <f t="shared" si="44"/>
        <v>0</v>
      </c>
      <c r="AV191" s="6">
        <f t="shared" si="45"/>
        <v>0</v>
      </c>
      <c r="AW191" s="6">
        <f t="shared" si="46"/>
        <v>0</v>
      </c>
      <c r="AX191" s="6">
        <f t="shared" si="47"/>
        <v>0</v>
      </c>
      <c r="AY191" s="6">
        <f t="shared" si="48"/>
        <v>0</v>
      </c>
      <c r="AZ191" s="6">
        <f t="shared" si="49"/>
        <v>0</v>
      </c>
      <c r="BA191" s="6">
        <f t="shared" si="50"/>
        <v>0</v>
      </c>
      <c r="BB191" s="6">
        <f t="shared" si="51"/>
        <v>0</v>
      </c>
      <c r="BC191" s="6">
        <f t="shared" si="52"/>
        <v>0</v>
      </c>
      <c r="BD191" s="6">
        <f t="shared" si="53"/>
        <v>0</v>
      </c>
      <c r="BE191" s="6">
        <f t="shared" si="54"/>
        <v>0</v>
      </c>
    </row>
    <row r="192" spans="40:57" x14ac:dyDescent="0.15">
      <c r="AN192" s="6">
        <f t="shared" si="37"/>
        <v>0</v>
      </c>
      <c r="AO192" s="6">
        <f t="shared" si="38"/>
        <v>0</v>
      </c>
      <c r="AP192" s="6">
        <f t="shared" si="39"/>
        <v>0</v>
      </c>
      <c r="AQ192" s="6">
        <f t="shared" si="40"/>
        <v>0</v>
      </c>
      <c r="AR192" s="6">
        <f t="shared" si="41"/>
        <v>0</v>
      </c>
      <c r="AS192" s="6">
        <f t="shared" si="42"/>
        <v>0</v>
      </c>
      <c r="AT192" s="6">
        <f t="shared" si="43"/>
        <v>0</v>
      </c>
      <c r="AU192" s="6">
        <f t="shared" si="44"/>
        <v>0</v>
      </c>
      <c r="AV192" s="6">
        <f t="shared" si="45"/>
        <v>0</v>
      </c>
      <c r="AW192" s="6">
        <f t="shared" si="46"/>
        <v>0</v>
      </c>
      <c r="AX192" s="6">
        <f t="shared" si="47"/>
        <v>0</v>
      </c>
      <c r="AY192" s="6">
        <f t="shared" si="48"/>
        <v>0</v>
      </c>
      <c r="AZ192" s="6">
        <f t="shared" si="49"/>
        <v>0</v>
      </c>
      <c r="BA192" s="6">
        <f t="shared" si="50"/>
        <v>0</v>
      </c>
      <c r="BB192" s="6">
        <f t="shared" si="51"/>
        <v>0</v>
      </c>
      <c r="BC192" s="6">
        <f t="shared" si="52"/>
        <v>0</v>
      </c>
      <c r="BD192" s="6">
        <f t="shared" si="53"/>
        <v>0</v>
      </c>
      <c r="BE192" s="6">
        <f t="shared" si="54"/>
        <v>0</v>
      </c>
    </row>
    <row r="193" spans="40:57" x14ac:dyDescent="0.15">
      <c r="AN193" s="6">
        <f t="shared" si="37"/>
        <v>0</v>
      </c>
      <c r="AO193" s="6">
        <f t="shared" si="38"/>
        <v>0</v>
      </c>
      <c r="AP193" s="6">
        <f t="shared" si="39"/>
        <v>0</v>
      </c>
      <c r="AQ193" s="6">
        <f t="shared" si="40"/>
        <v>0</v>
      </c>
      <c r="AR193" s="6">
        <f t="shared" si="41"/>
        <v>0</v>
      </c>
      <c r="AS193" s="6">
        <f t="shared" si="42"/>
        <v>0</v>
      </c>
      <c r="AT193" s="6">
        <f t="shared" si="43"/>
        <v>0</v>
      </c>
      <c r="AU193" s="6">
        <f t="shared" si="44"/>
        <v>0</v>
      </c>
      <c r="AV193" s="6">
        <f t="shared" si="45"/>
        <v>0</v>
      </c>
      <c r="AW193" s="6">
        <f t="shared" si="46"/>
        <v>0</v>
      </c>
      <c r="AX193" s="6">
        <f t="shared" si="47"/>
        <v>0</v>
      </c>
      <c r="AY193" s="6">
        <f t="shared" si="48"/>
        <v>0</v>
      </c>
      <c r="AZ193" s="6">
        <f t="shared" si="49"/>
        <v>0</v>
      </c>
      <c r="BA193" s="6">
        <f t="shared" si="50"/>
        <v>0</v>
      </c>
      <c r="BB193" s="6">
        <f t="shared" si="51"/>
        <v>0</v>
      </c>
      <c r="BC193" s="6">
        <f t="shared" si="52"/>
        <v>0</v>
      </c>
      <c r="BD193" s="6">
        <f t="shared" si="53"/>
        <v>0</v>
      </c>
      <c r="BE193" s="6">
        <f t="shared" si="54"/>
        <v>0</v>
      </c>
    </row>
    <row r="194" spans="40:57" x14ac:dyDescent="0.15">
      <c r="AN194" s="6">
        <f t="shared" si="37"/>
        <v>0</v>
      </c>
      <c r="AO194" s="6">
        <f t="shared" si="38"/>
        <v>0</v>
      </c>
      <c r="AP194" s="6">
        <f t="shared" si="39"/>
        <v>0</v>
      </c>
      <c r="AQ194" s="6">
        <f t="shared" si="40"/>
        <v>0</v>
      </c>
      <c r="AR194" s="6">
        <f t="shared" si="41"/>
        <v>0</v>
      </c>
      <c r="AS194" s="6">
        <f t="shared" si="42"/>
        <v>0</v>
      </c>
      <c r="AT194" s="6">
        <f t="shared" si="43"/>
        <v>0</v>
      </c>
      <c r="AU194" s="6">
        <f t="shared" si="44"/>
        <v>0</v>
      </c>
      <c r="AV194" s="6">
        <f t="shared" si="45"/>
        <v>0</v>
      </c>
      <c r="AW194" s="6">
        <f t="shared" si="46"/>
        <v>0</v>
      </c>
      <c r="AX194" s="6">
        <f t="shared" si="47"/>
        <v>0</v>
      </c>
      <c r="AY194" s="6">
        <f t="shared" si="48"/>
        <v>0</v>
      </c>
      <c r="AZ194" s="6">
        <f t="shared" si="49"/>
        <v>0</v>
      </c>
      <c r="BA194" s="6">
        <f t="shared" si="50"/>
        <v>0</v>
      </c>
      <c r="BB194" s="6">
        <f t="shared" si="51"/>
        <v>0</v>
      </c>
      <c r="BC194" s="6">
        <f t="shared" si="52"/>
        <v>0</v>
      </c>
      <c r="BD194" s="6">
        <f t="shared" si="53"/>
        <v>0</v>
      </c>
      <c r="BE194" s="6">
        <f t="shared" si="54"/>
        <v>0</v>
      </c>
    </row>
    <row r="195" spans="40:57" x14ac:dyDescent="0.15">
      <c r="AN195" s="6">
        <f t="shared" ref="AN195:AN258" si="55">U195-B195</f>
        <v>0</v>
      </c>
      <c r="AO195" s="6">
        <f t="shared" ref="AO195:AO258" si="56">V195-C195</f>
        <v>0</v>
      </c>
      <c r="AP195" s="6">
        <f t="shared" ref="AP195:AP258" si="57">W195-D195</f>
        <v>0</v>
      </c>
      <c r="AQ195" s="6">
        <f t="shared" ref="AQ195:AQ258" si="58">X195-E195</f>
        <v>0</v>
      </c>
      <c r="AR195" s="6">
        <f t="shared" ref="AR195:AR258" si="59">Y195-F195</f>
        <v>0</v>
      </c>
      <c r="AS195" s="6">
        <f t="shared" ref="AS195:AS258" si="60">Z195-G195</f>
        <v>0</v>
      </c>
      <c r="AT195" s="6">
        <f t="shared" ref="AT195:AT258" si="61">AA195-H195</f>
        <v>0</v>
      </c>
      <c r="AU195" s="6">
        <f t="shared" ref="AU195:AU258" si="62">AB195-I195</f>
        <v>0</v>
      </c>
      <c r="AV195" s="6">
        <f t="shared" ref="AV195:AV258" si="63">AC195-J195</f>
        <v>0</v>
      </c>
      <c r="AW195" s="6">
        <f t="shared" ref="AW195:AW258" si="64">AD195-K195</f>
        <v>0</v>
      </c>
      <c r="AX195" s="6">
        <f t="shared" ref="AX195:AX258" si="65">AE195-L195</f>
        <v>0</v>
      </c>
      <c r="AY195" s="6">
        <f t="shared" ref="AY195:AY258" si="66">AF195-M195</f>
        <v>0</v>
      </c>
      <c r="AZ195" s="6">
        <f t="shared" ref="AZ195:AZ258" si="67">AG195-N195</f>
        <v>0</v>
      </c>
      <c r="BA195" s="6">
        <f t="shared" ref="BA195:BA258" si="68">AH195-O195</f>
        <v>0</v>
      </c>
      <c r="BB195" s="6">
        <f t="shared" ref="BB195:BB258" si="69">AI195-P195</f>
        <v>0</v>
      </c>
      <c r="BC195" s="6">
        <f t="shared" ref="BC195:BC258" si="70">AJ195-Q195</f>
        <v>0</v>
      </c>
      <c r="BD195" s="6">
        <f t="shared" ref="BD195:BD258" si="71">AK195-R195</f>
        <v>0</v>
      </c>
      <c r="BE195" s="6">
        <f t="shared" ref="BE195:BE258" si="72">AL195-S195</f>
        <v>0</v>
      </c>
    </row>
    <row r="196" spans="40:57" x14ac:dyDescent="0.15">
      <c r="AN196" s="6">
        <f t="shared" si="55"/>
        <v>0</v>
      </c>
      <c r="AO196" s="6">
        <f t="shared" si="56"/>
        <v>0</v>
      </c>
      <c r="AP196" s="6">
        <f t="shared" si="57"/>
        <v>0</v>
      </c>
      <c r="AQ196" s="6">
        <f t="shared" si="58"/>
        <v>0</v>
      </c>
      <c r="AR196" s="6">
        <f t="shared" si="59"/>
        <v>0</v>
      </c>
      <c r="AS196" s="6">
        <f t="shared" si="60"/>
        <v>0</v>
      </c>
      <c r="AT196" s="6">
        <f t="shared" si="61"/>
        <v>0</v>
      </c>
      <c r="AU196" s="6">
        <f t="shared" si="62"/>
        <v>0</v>
      </c>
      <c r="AV196" s="6">
        <f t="shared" si="63"/>
        <v>0</v>
      </c>
      <c r="AW196" s="6">
        <f t="shared" si="64"/>
        <v>0</v>
      </c>
      <c r="AX196" s="6">
        <f t="shared" si="65"/>
        <v>0</v>
      </c>
      <c r="AY196" s="6">
        <f t="shared" si="66"/>
        <v>0</v>
      </c>
      <c r="AZ196" s="6">
        <f t="shared" si="67"/>
        <v>0</v>
      </c>
      <c r="BA196" s="6">
        <f t="shared" si="68"/>
        <v>0</v>
      </c>
      <c r="BB196" s="6">
        <f t="shared" si="69"/>
        <v>0</v>
      </c>
      <c r="BC196" s="6">
        <f t="shared" si="70"/>
        <v>0</v>
      </c>
      <c r="BD196" s="6">
        <f t="shared" si="71"/>
        <v>0</v>
      </c>
      <c r="BE196" s="6">
        <f t="shared" si="72"/>
        <v>0</v>
      </c>
    </row>
    <row r="197" spans="40:57" x14ac:dyDescent="0.15">
      <c r="AN197" s="6">
        <f t="shared" si="55"/>
        <v>0</v>
      </c>
      <c r="AO197" s="6">
        <f t="shared" si="56"/>
        <v>0</v>
      </c>
      <c r="AP197" s="6">
        <f t="shared" si="57"/>
        <v>0</v>
      </c>
      <c r="AQ197" s="6">
        <f t="shared" si="58"/>
        <v>0</v>
      </c>
      <c r="AR197" s="6">
        <f t="shared" si="59"/>
        <v>0</v>
      </c>
      <c r="AS197" s="6">
        <f t="shared" si="60"/>
        <v>0</v>
      </c>
      <c r="AT197" s="6">
        <f t="shared" si="61"/>
        <v>0</v>
      </c>
      <c r="AU197" s="6">
        <f t="shared" si="62"/>
        <v>0</v>
      </c>
      <c r="AV197" s="6">
        <f t="shared" si="63"/>
        <v>0</v>
      </c>
      <c r="AW197" s="6">
        <f t="shared" si="64"/>
        <v>0</v>
      </c>
      <c r="AX197" s="6">
        <f t="shared" si="65"/>
        <v>0</v>
      </c>
      <c r="AY197" s="6">
        <f t="shared" si="66"/>
        <v>0</v>
      </c>
      <c r="AZ197" s="6">
        <f t="shared" si="67"/>
        <v>0</v>
      </c>
      <c r="BA197" s="6">
        <f t="shared" si="68"/>
        <v>0</v>
      </c>
      <c r="BB197" s="6">
        <f t="shared" si="69"/>
        <v>0</v>
      </c>
      <c r="BC197" s="6">
        <f t="shared" si="70"/>
        <v>0</v>
      </c>
      <c r="BD197" s="6">
        <f t="shared" si="71"/>
        <v>0</v>
      </c>
      <c r="BE197" s="6">
        <f t="shared" si="72"/>
        <v>0</v>
      </c>
    </row>
    <row r="198" spans="40:57" x14ac:dyDescent="0.15">
      <c r="AN198" s="6">
        <f t="shared" si="55"/>
        <v>0</v>
      </c>
      <c r="AO198" s="6">
        <f t="shared" si="56"/>
        <v>0</v>
      </c>
      <c r="AP198" s="6">
        <f t="shared" si="57"/>
        <v>0</v>
      </c>
      <c r="AQ198" s="6">
        <f t="shared" si="58"/>
        <v>0</v>
      </c>
      <c r="AR198" s="6">
        <f t="shared" si="59"/>
        <v>0</v>
      </c>
      <c r="AS198" s="6">
        <f t="shared" si="60"/>
        <v>0</v>
      </c>
      <c r="AT198" s="6">
        <f t="shared" si="61"/>
        <v>0</v>
      </c>
      <c r="AU198" s="6">
        <f t="shared" si="62"/>
        <v>0</v>
      </c>
      <c r="AV198" s="6">
        <f t="shared" si="63"/>
        <v>0</v>
      </c>
      <c r="AW198" s="6">
        <f t="shared" si="64"/>
        <v>0</v>
      </c>
      <c r="AX198" s="6">
        <f t="shared" si="65"/>
        <v>0</v>
      </c>
      <c r="AY198" s="6">
        <f t="shared" si="66"/>
        <v>0</v>
      </c>
      <c r="AZ198" s="6">
        <f t="shared" si="67"/>
        <v>0</v>
      </c>
      <c r="BA198" s="6">
        <f t="shared" si="68"/>
        <v>0</v>
      </c>
      <c r="BB198" s="6">
        <f t="shared" si="69"/>
        <v>0</v>
      </c>
      <c r="BC198" s="6">
        <f t="shared" si="70"/>
        <v>0</v>
      </c>
      <c r="BD198" s="6">
        <f t="shared" si="71"/>
        <v>0</v>
      </c>
      <c r="BE198" s="6">
        <f t="shared" si="72"/>
        <v>0</v>
      </c>
    </row>
    <row r="199" spans="40:57" x14ac:dyDescent="0.15">
      <c r="AN199" s="6">
        <f t="shared" si="55"/>
        <v>0</v>
      </c>
      <c r="AO199" s="6">
        <f t="shared" si="56"/>
        <v>0</v>
      </c>
      <c r="AP199" s="6">
        <f t="shared" si="57"/>
        <v>0</v>
      </c>
      <c r="AQ199" s="6">
        <f t="shared" si="58"/>
        <v>0</v>
      </c>
      <c r="AR199" s="6">
        <f t="shared" si="59"/>
        <v>0</v>
      </c>
      <c r="AS199" s="6">
        <f t="shared" si="60"/>
        <v>0</v>
      </c>
      <c r="AT199" s="6">
        <f t="shared" si="61"/>
        <v>0</v>
      </c>
      <c r="AU199" s="6">
        <f t="shared" si="62"/>
        <v>0</v>
      </c>
      <c r="AV199" s="6">
        <f t="shared" si="63"/>
        <v>0</v>
      </c>
      <c r="AW199" s="6">
        <f t="shared" si="64"/>
        <v>0</v>
      </c>
      <c r="AX199" s="6">
        <f t="shared" si="65"/>
        <v>0</v>
      </c>
      <c r="AY199" s="6">
        <f t="shared" si="66"/>
        <v>0</v>
      </c>
      <c r="AZ199" s="6">
        <f t="shared" si="67"/>
        <v>0</v>
      </c>
      <c r="BA199" s="6">
        <f t="shared" si="68"/>
        <v>0</v>
      </c>
      <c r="BB199" s="6">
        <f t="shared" si="69"/>
        <v>0</v>
      </c>
      <c r="BC199" s="6">
        <f t="shared" si="70"/>
        <v>0</v>
      </c>
      <c r="BD199" s="6">
        <f t="shared" si="71"/>
        <v>0</v>
      </c>
      <c r="BE199" s="6">
        <f t="shared" si="72"/>
        <v>0</v>
      </c>
    </row>
    <row r="200" spans="40:57" x14ac:dyDescent="0.15">
      <c r="AN200" s="6">
        <f t="shared" si="55"/>
        <v>0</v>
      </c>
      <c r="AO200" s="6">
        <f t="shared" si="56"/>
        <v>0</v>
      </c>
      <c r="AP200" s="6">
        <f t="shared" si="57"/>
        <v>0</v>
      </c>
      <c r="AQ200" s="6">
        <f t="shared" si="58"/>
        <v>0</v>
      </c>
      <c r="AR200" s="6">
        <f t="shared" si="59"/>
        <v>0</v>
      </c>
      <c r="AS200" s="6">
        <f t="shared" si="60"/>
        <v>0</v>
      </c>
      <c r="AT200" s="6">
        <f t="shared" si="61"/>
        <v>0</v>
      </c>
      <c r="AU200" s="6">
        <f t="shared" si="62"/>
        <v>0</v>
      </c>
      <c r="AV200" s="6">
        <f t="shared" si="63"/>
        <v>0</v>
      </c>
      <c r="AW200" s="6">
        <f t="shared" si="64"/>
        <v>0</v>
      </c>
      <c r="AX200" s="6">
        <f t="shared" si="65"/>
        <v>0</v>
      </c>
      <c r="AY200" s="6">
        <f t="shared" si="66"/>
        <v>0</v>
      </c>
      <c r="AZ200" s="6">
        <f t="shared" si="67"/>
        <v>0</v>
      </c>
      <c r="BA200" s="6">
        <f t="shared" si="68"/>
        <v>0</v>
      </c>
      <c r="BB200" s="6">
        <f t="shared" si="69"/>
        <v>0</v>
      </c>
      <c r="BC200" s="6">
        <f t="shared" si="70"/>
        <v>0</v>
      </c>
      <c r="BD200" s="6">
        <f t="shared" si="71"/>
        <v>0</v>
      </c>
      <c r="BE200" s="6">
        <f t="shared" si="72"/>
        <v>0</v>
      </c>
    </row>
    <row r="201" spans="40:57" x14ac:dyDescent="0.15">
      <c r="AN201" s="6">
        <f t="shared" si="55"/>
        <v>0</v>
      </c>
      <c r="AO201" s="6">
        <f t="shared" si="56"/>
        <v>0</v>
      </c>
      <c r="AP201" s="6">
        <f t="shared" si="57"/>
        <v>0</v>
      </c>
      <c r="AQ201" s="6">
        <f t="shared" si="58"/>
        <v>0</v>
      </c>
      <c r="AR201" s="6">
        <f t="shared" si="59"/>
        <v>0</v>
      </c>
      <c r="AS201" s="6">
        <f t="shared" si="60"/>
        <v>0</v>
      </c>
      <c r="AT201" s="6">
        <f t="shared" si="61"/>
        <v>0</v>
      </c>
      <c r="AU201" s="6">
        <f t="shared" si="62"/>
        <v>0</v>
      </c>
      <c r="AV201" s="6">
        <f t="shared" si="63"/>
        <v>0</v>
      </c>
      <c r="AW201" s="6">
        <f t="shared" si="64"/>
        <v>0</v>
      </c>
      <c r="AX201" s="6">
        <f t="shared" si="65"/>
        <v>0</v>
      </c>
      <c r="AY201" s="6">
        <f t="shared" si="66"/>
        <v>0</v>
      </c>
      <c r="AZ201" s="6">
        <f t="shared" si="67"/>
        <v>0</v>
      </c>
      <c r="BA201" s="6">
        <f t="shared" si="68"/>
        <v>0</v>
      </c>
      <c r="BB201" s="6">
        <f t="shared" si="69"/>
        <v>0</v>
      </c>
      <c r="BC201" s="6">
        <f t="shared" si="70"/>
        <v>0</v>
      </c>
      <c r="BD201" s="6">
        <f t="shared" si="71"/>
        <v>0</v>
      </c>
      <c r="BE201" s="6">
        <f t="shared" si="72"/>
        <v>0</v>
      </c>
    </row>
    <row r="202" spans="40:57" x14ac:dyDescent="0.15">
      <c r="AN202" s="6">
        <f t="shared" si="55"/>
        <v>0</v>
      </c>
      <c r="AO202" s="6">
        <f t="shared" si="56"/>
        <v>0</v>
      </c>
      <c r="AP202" s="6">
        <f t="shared" si="57"/>
        <v>0</v>
      </c>
      <c r="AQ202" s="6">
        <f t="shared" si="58"/>
        <v>0</v>
      </c>
      <c r="AR202" s="6">
        <f t="shared" si="59"/>
        <v>0</v>
      </c>
      <c r="AS202" s="6">
        <f t="shared" si="60"/>
        <v>0</v>
      </c>
      <c r="AT202" s="6">
        <f t="shared" si="61"/>
        <v>0</v>
      </c>
      <c r="AU202" s="6">
        <f t="shared" si="62"/>
        <v>0</v>
      </c>
      <c r="AV202" s="6">
        <f t="shared" si="63"/>
        <v>0</v>
      </c>
      <c r="AW202" s="6">
        <f t="shared" si="64"/>
        <v>0</v>
      </c>
      <c r="AX202" s="6">
        <f t="shared" si="65"/>
        <v>0</v>
      </c>
      <c r="AY202" s="6">
        <f t="shared" si="66"/>
        <v>0</v>
      </c>
      <c r="AZ202" s="6">
        <f t="shared" si="67"/>
        <v>0</v>
      </c>
      <c r="BA202" s="6">
        <f t="shared" si="68"/>
        <v>0</v>
      </c>
      <c r="BB202" s="6">
        <f t="shared" si="69"/>
        <v>0</v>
      </c>
      <c r="BC202" s="6">
        <f t="shared" si="70"/>
        <v>0</v>
      </c>
      <c r="BD202" s="6">
        <f t="shared" si="71"/>
        <v>0</v>
      </c>
      <c r="BE202" s="6">
        <f t="shared" si="72"/>
        <v>0</v>
      </c>
    </row>
    <row r="203" spans="40:57" x14ac:dyDescent="0.15">
      <c r="AN203" s="6">
        <f t="shared" si="55"/>
        <v>0</v>
      </c>
      <c r="AO203" s="6">
        <f t="shared" si="56"/>
        <v>0</v>
      </c>
      <c r="AP203" s="6">
        <f t="shared" si="57"/>
        <v>0</v>
      </c>
      <c r="AQ203" s="6">
        <f t="shared" si="58"/>
        <v>0</v>
      </c>
      <c r="AR203" s="6">
        <f t="shared" si="59"/>
        <v>0</v>
      </c>
      <c r="AS203" s="6">
        <f t="shared" si="60"/>
        <v>0</v>
      </c>
      <c r="AT203" s="6">
        <f t="shared" si="61"/>
        <v>0</v>
      </c>
      <c r="AU203" s="6">
        <f t="shared" si="62"/>
        <v>0</v>
      </c>
      <c r="AV203" s="6">
        <f t="shared" si="63"/>
        <v>0</v>
      </c>
      <c r="AW203" s="6">
        <f t="shared" si="64"/>
        <v>0</v>
      </c>
      <c r="AX203" s="6">
        <f t="shared" si="65"/>
        <v>0</v>
      </c>
      <c r="AY203" s="6">
        <f t="shared" si="66"/>
        <v>0</v>
      </c>
      <c r="AZ203" s="6">
        <f t="shared" si="67"/>
        <v>0</v>
      </c>
      <c r="BA203" s="6">
        <f t="shared" si="68"/>
        <v>0</v>
      </c>
      <c r="BB203" s="6">
        <f t="shared" si="69"/>
        <v>0</v>
      </c>
      <c r="BC203" s="6">
        <f t="shared" si="70"/>
        <v>0</v>
      </c>
      <c r="BD203" s="6">
        <f t="shared" si="71"/>
        <v>0</v>
      </c>
      <c r="BE203" s="6">
        <f t="shared" si="72"/>
        <v>0</v>
      </c>
    </row>
    <row r="204" spans="40:57" x14ac:dyDescent="0.15">
      <c r="AN204" s="6">
        <f t="shared" si="55"/>
        <v>0</v>
      </c>
      <c r="AO204" s="6">
        <f t="shared" si="56"/>
        <v>0</v>
      </c>
      <c r="AP204" s="6">
        <f t="shared" si="57"/>
        <v>0</v>
      </c>
      <c r="AQ204" s="6">
        <f t="shared" si="58"/>
        <v>0</v>
      </c>
      <c r="AR204" s="6">
        <f t="shared" si="59"/>
        <v>0</v>
      </c>
      <c r="AS204" s="6">
        <f t="shared" si="60"/>
        <v>0</v>
      </c>
      <c r="AT204" s="6">
        <f t="shared" si="61"/>
        <v>0</v>
      </c>
      <c r="AU204" s="6">
        <f t="shared" si="62"/>
        <v>0</v>
      </c>
      <c r="AV204" s="6">
        <f t="shared" si="63"/>
        <v>0</v>
      </c>
      <c r="AW204" s="6">
        <f t="shared" si="64"/>
        <v>0</v>
      </c>
      <c r="AX204" s="6">
        <f t="shared" si="65"/>
        <v>0</v>
      </c>
      <c r="AY204" s="6">
        <f t="shared" si="66"/>
        <v>0</v>
      </c>
      <c r="AZ204" s="6">
        <f t="shared" si="67"/>
        <v>0</v>
      </c>
      <c r="BA204" s="6">
        <f t="shared" si="68"/>
        <v>0</v>
      </c>
      <c r="BB204" s="6">
        <f t="shared" si="69"/>
        <v>0</v>
      </c>
      <c r="BC204" s="6">
        <f t="shared" si="70"/>
        <v>0</v>
      </c>
      <c r="BD204" s="6">
        <f t="shared" si="71"/>
        <v>0</v>
      </c>
      <c r="BE204" s="6">
        <f t="shared" si="72"/>
        <v>0</v>
      </c>
    </row>
    <row r="205" spans="40:57" x14ac:dyDescent="0.15">
      <c r="AN205" s="6">
        <f t="shared" si="55"/>
        <v>0</v>
      </c>
      <c r="AO205" s="6">
        <f t="shared" si="56"/>
        <v>0</v>
      </c>
      <c r="AP205" s="6">
        <f t="shared" si="57"/>
        <v>0</v>
      </c>
      <c r="AQ205" s="6">
        <f t="shared" si="58"/>
        <v>0</v>
      </c>
      <c r="AR205" s="6">
        <f t="shared" si="59"/>
        <v>0</v>
      </c>
      <c r="AS205" s="6">
        <f t="shared" si="60"/>
        <v>0</v>
      </c>
      <c r="AT205" s="6">
        <f t="shared" si="61"/>
        <v>0</v>
      </c>
      <c r="AU205" s="6">
        <f t="shared" si="62"/>
        <v>0</v>
      </c>
      <c r="AV205" s="6">
        <f t="shared" si="63"/>
        <v>0</v>
      </c>
      <c r="AW205" s="6">
        <f t="shared" si="64"/>
        <v>0</v>
      </c>
      <c r="AX205" s="6">
        <f t="shared" si="65"/>
        <v>0</v>
      </c>
      <c r="AY205" s="6">
        <f t="shared" si="66"/>
        <v>0</v>
      </c>
      <c r="AZ205" s="6">
        <f t="shared" si="67"/>
        <v>0</v>
      </c>
      <c r="BA205" s="6">
        <f t="shared" si="68"/>
        <v>0</v>
      </c>
      <c r="BB205" s="6">
        <f t="shared" si="69"/>
        <v>0</v>
      </c>
      <c r="BC205" s="6">
        <f t="shared" si="70"/>
        <v>0</v>
      </c>
      <c r="BD205" s="6">
        <f t="shared" si="71"/>
        <v>0</v>
      </c>
      <c r="BE205" s="6">
        <f t="shared" si="72"/>
        <v>0</v>
      </c>
    </row>
    <row r="206" spans="40:57" x14ac:dyDescent="0.15">
      <c r="AN206" s="6">
        <f t="shared" si="55"/>
        <v>0</v>
      </c>
      <c r="AO206" s="6">
        <f t="shared" si="56"/>
        <v>0</v>
      </c>
      <c r="AP206" s="6">
        <f t="shared" si="57"/>
        <v>0</v>
      </c>
      <c r="AQ206" s="6">
        <f t="shared" si="58"/>
        <v>0</v>
      </c>
      <c r="AR206" s="6">
        <f t="shared" si="59"/>
        <v>0</v>
      </c>
      <c r="AS206" s="6">
        <f t="shared" si="60"/>
        <v>0</v>
      </c>
      <c r="AT206" s="6">
        <f t="shared" si="61"/>
        <v>0</v>
      </c>
      <c r="AU206" s="6">
        <f t="shared" si="62"/>
        <v>0</v>
      </c>
      <c r="AV206" s="6">
        <f t="shared" si="63"/>
        <v>0</v>
      </c>
      <c r="AW206" s="6">
        <f t="shared" si="64"/>
        <v>0</v>
      </c>
      <c r="AX206" s="6">
        <f t="shared" si="65"/>
        <v>0</v>
      </c>
      <c r="AY206" s="6">
        <f t="shared" si="66"/>
        <v>0</v>
      </c>
      <c r="AZ206" s="6">
        <f t="shared" si="67"/>
        <v>0</v>
      </c>
      <c r="BA206" s="6">
        <f t="shared" si="68"/>
        <v>0</v>
      </c>
      <c r="BB206" s="6">
        <f t="shared" si="69"/>
        <v>0</v>
      </c>
      <c r="BC206" s="6">
        <f t="shared" si="70"/>
        <v>0</v>
      </c>
      <c r="BD206" s="6">
        <f t="shared" si="71"/>
        <v>0</v>
      </c>
      <c r="BE206" s="6">
        <f t="shared" si="72"/>
        <v>0</v>
      </c>
    </row>
    <row r="207" spans="40:57" x14ac:dyDescent="0.15">
      <c r="AN207" s="6">
        <f t="shared" si="55"/>
        <v>0</v>
      </c>
      <c r="AO207" s="6">
        <f t="shared" si="56"/>
        <v>0</v>
      </c>
      <c r="AP207" s="6">
        <f t="shared" si="57"/>
        <v>0</v>
      </c>
      <c r="AQ207" s="6">
        <f t="shared" si="58"/>
        <v>0</v>
      </c>
      <c r="AR207" s="6">
        <f t="shared" si="59"/>
        <v>0</v>
      </c>
      <c r="AS207" s="6">
        <f t="shared" si="60"/>
        <v>0</v>
      </c>
      <c r="AT207" s="6">
        <f t="shared" si="61"/>
        <v>0</v>
      </c>
      <c r="AU207" s="6">
        <f t="shared" si="62"/>
        <v>0</v>
      </c>
      <c r="AV207" s="6">
        <f t="shared" si="63"/>
        <v>0</v>
      </c>
      <c r="AW207" s="6">
        <f t="shared" si="64"/>
        <v>0</v>
      </c>
      <c r="AX207" s="6">
        <f t="shared" si="65"/>
        <v>0</v>
      </c>
      <c r="AY207" s="6">
        <f t="shared" si="66"/>
        <v>0</v>
      </c>
      <c r="AZ207" s="6">
        <f t="shared" si="67"/>
        <v>0</v>
      </c>
      <c r="BA207" s="6">
        <f t="shared" si="68"/>
        <v>0</v>
      </c>
      <c r="BB207" s="6">
        <f t="shared" si="69"/>
        <v>0</v>
      </c>
      <c r="BC207" s="6">
        <f t="shared" si="70"/>
        <v>0</v>
      </c>
      <c r="BD207" s="6">
        <f t="shared" si="71"/>
        <v>0</v>
      </c>
      <c r="BE207" s="6">
        <f t="shared" si="72"/>
        <v>0</v>
      </c>
    </row>
    <row r="208" spans="40:57" x14ac:dyDescent="0.15">
      <c r="AN208" s="6">
        <f t="shared" si="55"/>
        <v>0</v>
      </c>
      <c r="AO208" s="6">
        <f t="shared" si="56"/>
        <v>0</v>
      </c>
      <c r="AP208" s="6">
        <f t="shared" si="57"/>
        <v>0</v>
      </c>
      <c r="AQ208" s="6">
        <f t="shared" si="58"/>
        <v>0</v>
      </c>
      <c r="AR208" s="6">
        <f t="shared" si="59"/>
        <v>0</v>
      </c>
      <c r="AS208" s="6">
        <f t="shared" si="60"/>
        <v>0</v>
      </c>
      <c r="AT208" s="6">
        <f t="shared" si="61"/>
        <v>0</v>
      </c>
      <c r="AU208" s="6">
        <f t="shared" si="62"/>
        <v>0</v>
      </c>
      <c r="AV208" s="6">
        <f t="shared" si="63"/>
        <v>0</v>
      </c>
      <c r="AW208" s="6">
        <f t="shared" si="64"/>
        <v>0</v>
      </c>
      <c r="AX208" s="6">
        <f t="shared" si="65"/>
        <v>0</v>
      </c>
      <c r="AY208" s="6">
        <f t="shared" si="66"/>
        <v>0</v>
      </c>
      <c r="AZ208" s="6">
        <f t="shared" si="67"/>
        <v>0</v>
      </c>
      <c r="BA208" s="6">
        <f t="shared" si="68"/>
        <v>0</v>
      </c>
      <c r="BB208" s="6">
        <f t="shared" si="69"/>
        <v>0</v>
      </c>
      <c r="BC208" s="6">
        <f t="shared" si="70"/>
        <v>0</v>
      </c>
      <c r="BD208" s="6">
        <f t="shared" si="71"/>
        <v>0</v>
      </c>
      <c r="BE208" s="6">
        <f t="shared" si="72"/>
        <v>0</v>
      </c>
    </row>
    <row r="209" spans="40:57" x14ac:dyDescent="0.15">
      <c r="AN209" s="6">
        <f t="shared" si="55"/>
        <v>0</v>
      </c>
      <c r="AO209" s="6">
        <f t="shared" si="56"/>
        <v>0</v>
      </c>
      <c r="AP209" s="6">
        <f t="shared" si="57"/>
        <v>0</v>
      </c>
      <c r="AQ209" s="6">
        <f t="shared" si="58"/>
        <v>0</v>
      </c>
      <c r="AR209" s="6">
        <f t="shared" si="59"/>
        <v>0</v>
      </c>
      <c r="AS209" s="6">
        <f t="shared" si="60"/>
        <v>0</v>
      </c>
      <c r="AT209" s="6">
        <f t="shared" si="61"/>
        <v>0</v>
      </c>
      <c r="AU209" s="6">
        <f t="shared" si="62"/>
        <v>0</v>
      </c>
      <c r="AV209" s="6">
        <f t="shared" si="63"/>
        <v>0</v>
      </c>
      <c r="AW209" s="6">
        <f t="shared" si="64"/>
        <v>0</v>
      </c>
      <c r="AX209" s="6">
        <f t="shared" si="65"/>
        <v>0</v>
      </c>
      <c r="AY209" s="6">
        <f t="shared" si="66"/>
        <v>0</v>
      </c>
      <c r="AZ209" s="6">
        <f t="shared" si="67"/>
        <v>0</v>
      </c>
      <c r="BA209" s="6">
        <f t="shared" si="68"/>
        <v>0</v>
      </c>
      <c r="BB209" s="6">
        <f t="shared" si="69"/>
        <v>0</v>
      </c>
      <c r="BC209" s="6">
        <f t="shared" si="70"/>
        <v>0</v>
      </c>
      <c r="BD209" s="6">
        <f t="shared" si="71"/>
        <v>0</v>
      </c>
      <c r="BE209" s="6">
        <f t="shared" si="72"/>
        <v>0</v>
      </c>
    </row>
    <row r="210" spans="40:57" x14ac:dyDescent="0.15">
      <c r="AN210" s="6">
        <f t="shared" si="55"/>
        <v>0</v>
      </c>
      <c r="AO210" s="6">
        <f t="shared" si="56"/>
        <v>0</v>
      </c>
      <c r="AP210" s="6">
        <f t="shared" si="57"/>
        <v>0</v>
      </c>
      <c r="AQ210" s="6">
        <f t="shared" si="58"/>
        <v>0</v>
      </c>
      <c r="AR210" s="6">
        <f t="shared" si="59"/>
        <v>0</v>
      </c>
      <c r="AS210" s="6">
        <f t="shared" si="60"/>
        <v>0</v>
      </c>
      <c r="AT210" s="6">
        <f t="shared" si="61"/>
        <v>0</v>
      </c>
      <c r="AU210" s="6">
        <f t="shared" si="62"/>
        <v>0</v>
      </c>
      <c r="AV210" s="6">
        <f t="shared" si="63"/>
        <v>0</v>
      </c>
      <c r="AW210" s="6">
        <f t="shared" si="64"/>
        <v>0</v>
      </c>
      <c r="AX210" s="6">
        <f t="shared" si="65"/>
        <v>0</v>
      </c>
      <c r="AY210" s="6">
        <f t="shared" si="66"/>
        <v>0</v>
      </c>
      <c r="AZ210" s="6">
        <f t="shared" si="67"/>
        <v>0</v>
      </c>
      <c r="BA210" s="6">
        <f t="shared" si="68"/>
        <v>0</v>
      </c>
      <c r="BB210" s="6">
        <f t="shared" si="69"/>
        <v>0</v>
      </c>
      <c r="BC210" s="6">
        <f t="shared" si="70"/>
        <v>0</v>
      </c>
      <c r="BD210" s="6">
        <f t="shared" si="71"/>
        <v>0</v>
      </c>
      <c r="BE210" s="6">
        <f t="shared" si="72"/>
        <v>0</v>
      </c>
    </row>
    <row r="211" spans="40:57" x14ac:dyDescent="0.15">
      <c r="AN211" s="6">
        <f t="shared" si="55"/>
        <v>0</v>
      </c>
      <c r="AO211" s="6">
        <f t="shared" si="56"/>
        <v>0</v>
      </c>
      <c r="AP211" s="6">
        <f t="shared" si="57"/>
        <v>0</v>
      </c>
      <c r="AQ211" s="6">
        <f t="shared" si="58"/>
        <v>0</v>
      </c>
      <c r="AR211" s="6">
        <f t="shared" si="59"/>
        <v>0</v>
      </c>
      <c r="AS211" s="6">
        <f t="shared" si="60"/>
        <v>0</v>
      </c>
      <c r="AT211" s="6">
        <f t="shared" si="61"/>
        <v>0</v>
      </c>
      <c r="AU211" s="6">
        <f t="shared" si="62"/>
        <v>0</v>
      </c>
      <c r="AV211" s="6">
        <f t="shared" si="63"/>
        <v>0</v>
      </c>
      <c r="AW211" s="6">
        <f t="shared" si="64"/>
        <v>0</v>
      </c>
      <c r="AX211" s="6">
        <f t="shared" si="65"/>
        <v>0</v>
      </c>
      <c r="AY211" s="6">
        <f t="shared" si="66"/>
        <v>0</v>
      </c>
      <c r="AZ211" s="6">
        <f t="shared" si="67"/>
        <v>0</v>
      </c>
      <c r="BA211" s="6">
        <f t="shared" si="68"/>
        <v>0</v>
      </c>
      <c r="BB211" s="6">
        <f t="shared" si="69"/>
        <v>0</v>
      </c>
      <c r="BC211" s="6">
        <f t="shared" si="70"/>
        <v>0</v>
      </c>
      <c r="BD211" s="6">
        <f t="shared" si="71"/>
        <v>0</v>
      </c>
      <c r="BE211" s="6">
        <f t="shared" si="72"/>
        <v>0</v>
      </c>
    </row>
    <row r="212" spans="40:57" x14ac:dyDescent="0.15">
      <c r="AN212" s="6">
        <f t="shared" si="55"/>
        <v>0</v>
      </c>
      <c r="AO212" s="6">
        <f t="shared" si="56"/>
        <v>0</v>
      </c>
      <c r="AP212" s="6">
        <f t="shared" si="57"/>
        <v>0</v>
      </c>
      <c r="AQ212" s="6">
        <f t="shared" si="58"/>
        <v>0</v>
      </c>
      <c r="AR212" s="6">
        <f t="shared" si="59"/>
        <v>0</v>
      </c>
      <c r="AS212" s="6">
        <f t="shared" si="60"/>
        <v>0</v>
      </c>
      <c r="AT212" s="6">
        <f t="shared" si="61"/>
        <v>0</v>
      </c>
      <c r="AU212" s="6">
        <f t="shared" si="62"/>
        <v>0</v>
      </c>
      <c r="AV212" s="6">
        <f t="shared" si="63"/>
        <v>0</v>
      </c>
      <c r="AW212" s="6">
        <f t="shared" si="64"/>
        <v>0</v>
      </c>
      <c r="AX212" s="6">
        <f t="shared" si="65"/>
        <v>0</v>
      </c>
      <c r="AY212" s="6">
        <f t="shared" si="66"/>
        <v>0</v>
      </c>
      <c r="AZ212" s="6">
        <f t="shared" si="67"/>
        <v>0</v>
      </c>
      <c r="BA212" s="6">
        <f t="shared" si="68"/>
        <v>0</v>
      </c>
      <c r="BB212" s="6">
        <f t="shared" si="69"/>
        <v>0</v>
      </c>
      <c r="BC212" s="6">
        <f t="shared" si="70"/>
        <v>0</v>
      </c>
      <c r="BD212" s="6">
        <f t="shared" si="71"/>
        <v>0</v>
      </c>
      <c r="BE212" s="6">
        <f t="shared" si="72"/>
        <v>0</v>
      </c>
    </row>
    <row r="213" spans="40:57" x14ac:dyDescent="0.15">
      <c r="AN213" s="6">
        <f t="shared" si="55"/>
        <v>0</v>
      </c>
      <c r="AO213" s="6">
        <f t="shared" si="56"/>
        <v>0</v>
      </c>
      <c r="AP213" s="6">
        <f t="shared" si="57"/>
        <v>0</v>
      </c>
      <c r="AQ213" s="6">
        <f t="shared" si="58"/>
        <v>0</v>
      </c>
      <c r="AR213" s="6">
        <f t="shared" si="59"/>
        <v>0</v>
      </c>
      <c r="AS213" s="6">
        <f t="shared" si="60"/>
        <v>0</v>
      </c>
      <c r="AT213" s="6">
        <f t="shared" si="61"/>
        <v>0</v>
      </c>
      <c r="AU213" s="6">
        <f t="shared" si="62"/>
        <v>0</v>
      </c>
      <c r="AV213" s="6">
        <f t="shared" si="63"/>
        <v>0</v>
      </c>
      <c r="AW213" s="6">
        <f t="shared" si="64"/>
        <v>0</v>
      </c>
      <c r="AX213" s="6">
        <f t="shared" si="65"/>
        <v>0</v>
      </c>
      <c r="AY213" s="6">
        <f t="shared" si="66"/>
        <v>0</v>
      </c>
      <c r="AZ213" s="6">
        <f t="shared" si="67"/>
        <v>0</v>
      </c>
      <c r="BA213" s="6">
        <f t="shared" si="68"/>
        <v>0</v>
      </c>
      <c r="BB213" s="6">
        <f t="shared" si="69"/>
        <v>0</v>
      </c>
      <c r="BC213" s="6">
        <f t="shared" si="70"/>
        <v>0</v>
      </c>
      <c r="BD213" s="6">
        <f t="shared" si="71"/>
        <v>0</v>
      </c>
      <c r="BE213" s="6">
        <f t="shared" si="72"/>
        <v>0</v>
      </c>
    </row>
    <row r="214" spans="40:57" x14ac:dyDescent="0.15">
      <c r="AN214" s="6">
        <f t="shared" si="55"/>
        <v>0</v>
      </c>
      <c r="AO214" s="6">
        <f t="shared" si="56"/>
        <v>0</v>
      </c>
      <c r="AP214" s="6">
        <f t="shared" si="57"/>
        <v>0</v>
      </c>
      <c r="AQ214" s="6">
        <f t="shared" si="58"/>
        <v>0</v>
      </c>
      <c r="AR214" s="6">
        <f t="shared" si="59"/>
        <v>0</v>
      </c>
      <c r="AS214" s="6">
        <f t="shared" si="60"/>
        <v>0</v>
      </c>
      <c r="AT214" s="6">
        <f t="shared" si="61"/>
        <v>0</v>
      </c>
      <c r="AU214" s="6">
        <f t="shared" si="62"/>
        <v>0</v>
      </c>
      <c r="AV214" s="6">
        <f t="shared" si="63"/>
        <v>0</v>
      </c>
      <c r="AW214" s="6">
        <f t="shared" si="64"/>
        <v>0</v>
      </c>
      <c r="AX214" s="6">
        <f t="shared" si="65"/>
        <v>0</v>
      </c>
      <c r="AY214" s="6">
        <f t="shared" si="66"/>
        <v>0</v>
      </c>
      <c r="AZ214" s="6">
        <f t="shared" si="67"/>
        <v>0</v>
      </c>
      <c r="BA214" s="6">
        <f t="shared" si="68"/>
        <v>0</v>
      </c>
      <c r="BB214" s="6">
        <f t="shared" si="69"/>
        <v>0</v>
      </c>
      <c r="BC214" s="6">
        <f t="shared" si="70"/>
        <v>0</v>
      </c>
      <c r="BD214" s="6">
        <f t="shared" si="71"/>
        <v>0</v>
      </c>
      <c r="BE214" s="6">
        <f t="shared" si="72"/>
        <v>0</v>
      </c>
    </row>
    <row r="215" spans="40:57" x14ac:dyDescent="0.15">
      <c r="AN215" s="6">
        <f t="shared" si="55"/>
        <v>0</v>
      </c>
      <c r="AO215" s="6">
        <f t="shared" si="56"/>
        <v>0</v>
      </c>
      <c r="AP215" s="6">
        <f t="shared" si="57"/>
        <v>0</v>
      </c>
      <c r="AQ215" s="6">
        <f t="shared" si="58"/>
        <v>0</v>
      </c>
      <c r="AR215" s="6">
        <f t="shared" si="59"/>
        <v>0</v>
      </c>
      <c r="AS215" s="6">
        <f t="shared" si="60"/>
        <v>0</v>
      </c>
      <c r="AT215" s="6">
        <f t="shared" si="61"/>
        <v>0</v>
      </c>
      <c r="AU215" s="6">
        <f t="shared" si="62"/>
        <v>0</v>
      </c>
      <c r="AV215" s="6">
        <f t="shared" si="63"/>
        <v>0</v>
      </c>
      <c r="AW215" s="6">
        <f t="shared" si="64"/>
        <v>0</v>
      </c>
      <c r="AX215" s="6">
        <f t="shared" si="65"/>
        <v>0</v>
      </c>
      <c r="AY215" s="6">
        <f t="shared" si="66"/>
        <v>0</v>
      </c>
      <c r="AZ215" s="6">
        <f t="shared" si="67"/>
        <v>0</v>
      </c>
      <c r="BA215" s="6">
        <f t="shared" si="68"/>
        <v>0</v>
      </c>
      <c r="BB215" s="6">
        <f t="shared" si="69"/>
        <v>0</v>
      </c>
      <c r="BC215" s="6">
        <f t="shared" si="70"/>
        <v>0</v>
      </c>
      <c r="BD215" s="6">
        <f t="shared" si="71"/>
        <v>0</v>
      </c>
      <c r="BE215" s="6">
        <f t="shared" si="72"/>
        <v>0</v>
      </c>
    </row>
    <row r="216" spans="40:57" x14ac:dyDescent="0.15">
      <c r="AN216" s="6">
        <f t="shared" si="55"/>
        <v>0</v>
      </c>
      <c r="AO216" s="6">
        <f t="shared" si="56"/>
        <v>0</v>
      </c>
      <c r="AP216" s="6">
        <f t="shared" si="57"/>
        <v>0</v>
      </c>
      <c r="AQ216" s="6">
        <f t="shared" si="58"/>
        <v>0</v>
      </c>
      <c r="AR216" s="6">
        <f t="shared" si="59"/>
        <v>0</v>
      </c>
      <c r="AS216" s="6">
        <f t="shared" si="60"/>
        <v>0</v>
      </c>
      <c r="AT216" s="6">
        <f t="shared" si="61"/>
        <v>0</v>
      </c>
      <c r="AU216" s="6">
        <f t="shared" si="62"/>
        <v>0</v>
      </c>
      <c r="AV216" s="6">
        <f t="shared" si="63"/>
        <v>0</v>
      </c>
      <c r="AW216" s="6">
        <f t="shared" si="64"/>
        <v>0</v>
      </c>
      <c r="AX216" s="6">
        <f t="shared" si="65"/>
        <v>0</v>
      </c>
      <c r="AY216" s="6">
        <f t="shared" si="66"/>
        <v>0</v>
      </c>
      <c r="AZ216" s="6">
        <f t="shared" si="67"/>
        <v>0</v>
      </c>
      <c r="BA216" s="6">
        <f t="shared" si="68"/>
        <v>0</v>
      </c>
      <c r="BB216" s="6">
        <f t="shared" si="69"/>
        <v>0</v>
      </c>
      <c r="BC216" s="6">
        <f t="shared" si="70"/>
        <v>0</v>
      </c>
      <c r="BD216" s="6">
        <f t="shared" si="71"/>
        <v>0</v>
      </c>
      <c r="BE216" s="6">
        <f t="shared" si="72"/>
        <v>0</v>
      </c>
    </row>
    <row r="217" spans="40:57" x14ac:dyDescent="0.15">
      <c r="AN217" s="6">
        <f t="shared" si="55"/>
        <v>0</v>
      </c>
      <c r="AO217" s="6">
        <f t="shared" si="56"/>
        <v>0</v>
      </c>
      <c r="AP217" s="6">
        <f t="shared" si="57"/>
        <v>0</v>
      </c>
      <c r="AQ217" s="6">
        <f t="shared" si="58"/>
        <v>0</v>
      </c>
      <c r="AR217" s="6">
        <f t="shared" si="59"/>
        <v>0</v>
      </c>
      <c r="AS217" s="6">
        <f t="shared" si="60"/>
        <v>0</v>
      </c>
      <c r="AT217" s="6">
        <f t="shared" si="61"/>
        <v>0</v>
      </c>
      <c r="AU217" s="6">
        <f t="shared" si="62"/>
        <v>0</v>
      </c>
      <c r="AV217" s="6">
        <f t="shared" si="63"/>
        <v>0</v>
      </c>
      <c r="AW217" s="6">
        <f t="shared" si="64"/>
        <v>0</v>
      </c>
      <c r="AX217" s="6">
        <f t="shared" si="65"/>
        <v>0</v>
      </c>
      <c r="AY217" s="6">
        <f t="shared" si="66"/>
        <v>0</v>
      </c>
      <c r="AZ217" s="6">
        <f t="shared" si="67"/>
        <v>0</v>
      </c>
      <c r="BA217" s="6">
        <f t="shared" si="68"/>
        <v>0</v>
      </c>
      <c r="BB217" s="6">
        <f t="shared" si="69"/>
        <v>0</v>
      </c>
      <c r="BC217" s="6">
        <f t="shared" si="70"/>
        <v>0</v>
      </c>
      <c r="BD217" s="6">
        <f t="shared" si="71"/>
        <v>0</v>
      </c>
      <c r="BE217" s="6">
        <f t="shared" si="72"/>
        <v>0</v>
      </c>
    </row>
    <row r="218" spans="40:57" x14ac:dyDescent="0.15">
      <c r="AN218" s="6">
        <f t="shared" si="55"/>
        <v>0</v>
      </c>
      <c r="AO218" s="6">
        <f t="shared" si="56"/>
        <v>0</v>
      </c>
      <c r="AP218" s="6">
        <f t="shared" si="57"/>
        <v>0</v>
      </c>
      <c r="AQ218" s="6">
        <f t="shared" si="58"/>
        <v>0</v>
      </c>
      <c r="AR218" s="6">
        <f t="shared" si="59"/>
        <v>0</v>
      </c>
      <c r="AS218" s="6">
        <f t="shared" si="60"/>
        <v>0</v>
      </c>
      <c r="AT218" s="6">
        <f t="shared" si="61"/>
        <v>0</v>
      </c>
      <c r="AU218" s="6">
        <f t="shared" si="62"/>
        <v>0</v>
      </c>
      <c r="AV218" s="6">
        <f t="shared" si="63"/>
        <v>0</v>
      </c>
      <c r="AW218" s="6">
        <f t="shared" si="64"/>
        <v>0</v>
      </c>
      <c r="AX218" s="6">
        <f t="shared" si="65"/>
        <v>0</v>
      </c>
      <c r="AY218" s="6">
        <f t="shared" si="66"/>
        <v>0</v>
      </c>
      <c r="AZ218" s="6">
        <f t="shared" si="67"/>
        <v>0</v>
      </c>
      <c r="BA218" s="6">
        <f t="shared" si="68"/>
        <v>0</v>
      </c>
      <c r="BB218" s="6">
        <f t="shared" si="69"/>
        <v>0</v>
      </c>
      <c r="BC218" s="6">
        <f t="shared" si="70"/>
        <v>0</v>
      </c>
      <c r="BD218" s="6">
        <f t="shared" si="71"/>
        <v>0</v>
      </c>
      <c r="BE218" s="6">
        <f t="shared" si="72"/>
        <v>0</v>
      </c>
    </row>
    <row r="219" spans="40:57" x14ac:dyDescent="0.15">
      <c r="AN219" s="6">
        <f t="shared" si="55"/>
        <v>0</v>
      </c>
      <c r="AO219" s="6">
        <f t="shared" si="56"/>
        <v>0</v>
      </c>
      <c r="AP219" s="6">
        <f t="shared" si="57"/>
        <v>0</v>
      </c>
      <c r="AQ219" s="6">
        <f t="shared" si="58"/>
        <v>0</v>
      </c>
      <c r="AR219" s="6">
        <f t="shared" si="59"/>
        <v>0</v>
      </c>
      <c r="AS219" s="6">
        <f t="shared" si="60"/>
        <v>0</v>
      </c>
      <c r="AT219" s="6">
        <f t="shared" si="61"/>
        <v>0</v>
      </c>
      <c r="AU219" s="6">
        <f t="shared" si="62"/>
        <v>0</v>
      </c>
      <c r="AV219" s="6">
        <f t="shared" si="63"/>
        <v>0</v>
      </c>
      <c r="AW219" s="6">
        <f t="shared" si="64"/>
        <v>0</v>
      </c>
      <c r="AX219" s="6">
        <f t="shared" si="65"/>
        <v>0</v>
      </c>
      <c r="AY219" s="6">
        <f t="shared" si="66"/>
        <v>0</v>
      </c>
      <c r="AZ219" s="6">
        <f t="shared" si="67"/>
        <v>0</v>
      </c>
      <c r="BA219" s="6">
        <f t="shared" si="68"/>
        <v>0</v>
      </c>
      <c r="BB219" s="6">
        <f t="shared" si="69"/>
        <v>0</v>
      </c>
      <c r="BC219" s="6">
        <f t="shared" si="70"/>
        <v>0</v>
      </c>
      <c r="BD219" s="6">
        <f t="shared" si="71"/>
        <v>0</v>
      </c>
      <c r="BE219" s="6">
        <f t="shared" si="72"/>
        <v>0</v>
      </c>
    </row>
    <row r="220" spans="40:57" x14ac:dyDescent="0.15">
      <c r="AN220" s="6">
        <f t="shared" si="55"/>
        <v>0</v>
      </c>
      <c r="AO220" s="6">
        <f t="shared" si="56"/>
        <v>0</v>
      </c>
      <c r="AP220" s="6">
        <f t="shared" si="57"/>
        <v>0</v>
      </c>
      <c r="AQ220" s="6">
        <f t="shared" si="58"/>
        <v>0</v>
      </c>
      <c r="AR220" s="6">
        <f t="shared" si="59"/>
        <v>0</v>
      </c>
      <c r="AS220" s="6">
        <f t="shared" si="60"/>
        <v>0</v>
      </c>
      <c r="AT220" s="6">
        <f t="shared" si="61"/>
        <v>0</v>
      </c>
      <c r="AU220" s="6">
        <f t="shared" si="62"/>
        <v>0</v>
      </c>
      <c r="AV220" s="6">
        <f t="shared" si="63"/>
        <v>0</v>
      </c>
      <c r="AW220" s="6">
        <f t="shared" si="64"/>
        <v>0</v>
      </c>
      <c r="AX220" s="6">
        <f t="shared" si="65"/>
        <v>0</v>
      </c>
      <c r="AY220" s="6">
        <f t="shared" si="66"/>
        <v>0</v>
      </c>
      <c r="AZ220" s="6">
        <f t="shared" si="67"/>
        <v>0</v>
      </c>
      <c r="BA220" s="6">
        <f t="shared" si="68"/>
        <v>0</v>
      </c>
      <c r="BB220" s="6">
        <f t="shared" si="69"/>
        <v>0</v>
      </c>
      <c r="BC220" s="6">
        <f t="shared" si="70"/>
        <v>0</v>
      </c>
      <c r="BD220" s="6">
        <f t="shared" si="71"/>
        <v>0</v>
      </c>
      <c r="BE220" s="6">
        <f t="shared" si="72"/>
        <v>0</v>
      </c>
    </row>
    <row r="221" spans="40:57" x14ac:dyDescent="0.15">
      <c r="AN221" s="6">
        <f t="shared" si="55"/>
        <v>0</v>
      </c>
      <c r="AO221" s="6">
        <f t="shared" si="56"/>
        <v>0</v>
      </c>
      <c r="AP221" s="6">
        <f t="shared" si="57"/>
        <v>0</v>
      </c>
      <c r="AQ221" s="6">
        <f t="shared" si="58"/>
        <v>0</v>
      </c>
      <c r="AR221" s="6">
        <f t="shared" si="59"/>
        <v>0</v>
      </c>
      <c r="AS221" s="6">
        <f t="shared" si="60"/>
        <v>0</v>
      </c>
      <c r="AT221" s="6">
        <f t="shared" si="61"/>
        <v>0</v>
      </c>
      <c r="AU221" s="6">
        <f t="shared" si="62"/>
        <v>0</v>
      </c>
      <c r="AV221" s="6">
        <f t="shared" si="63"/>
        <v>0</v>
      </c>
      <c r="AW221" s="6">
        <f t="shared" si="64"/>
        <v>0</v>
      </c>
      <c r="AX221" s="6">
        <f t="shared" si="65"/>
        <v>0</v>
      </c>
      <c r="AY221" s="6">
        <f t="shared" si="66"/>
        <v>0</v>
      </c>
      <c r="AZ221" s="6">
        <f t="shared" si="67"/>
        <v>0</v>
      </c>
      <c r="BA221" s="6">
        <f t="shared" si="68"/>
        <v>0</v>
      </c>
      <c r="BB221" s="6">
        <f t="shared" si="69"/>
        <v>0</v>
      </c>
      <c r="BC221" s="6">
        <f t="shared" si="70"/>
        <v>0</v>
      </c>
      <c r="BD221" s="6">
        <f t="shared" si="71"/>
        <v>0</v>
      </c>
      <c r="BE221" s="6">
        <f t="shared" si="72"/>
        <v>0</v>
      </c>
    </row>
    <row r="222" spans="40:57" x14ac:dyDescent="0.15">
      <c r="AN222" s="6">
        <f t="shared" si="55"/>
        <v>0</v>
      </c>
      <c r="AO222" s="6">
        <f t="shared" si="56"/>
        <v>0</v>
      </c>
      <c r="AP222" s="6">
        <f t="shared" si="57"/>
        <v>0</v>
      </c>
      <c r="AQ222" s="6">
        <f t="shared" si="58"/>
        <v>0</v>
      </c>
      <c r="AR222" s="6">
        <f t="shared" si="59"/>
        <v>0</v>
      </c>
      <c r="AS222" s="6">
        <f t="shared" si="60"/>
        <v>0</v>
      </c>
      <c r="AT222" s="6">
        <f t="shared" si="61"/>
        <v>0</v>
      </c>
      <c r="AU222" s="6">
        <f t="shared" si="62"/>
        <v>0</v>
      </c>
      <c r="AV222" s="6">
        <f t="shared" si="63"/>
        <v>0</v>
      </c>
      <c r="AW222" s="6">
        <f t="shared" si="64"/>
        <v>0</v>
      </c>
      <c r="AX222" s="6">
        <f t="shared" si="65"/>
        <v>0</v>
      </c>
      <c r="AY222" s="6">
        <f t="shared" si="66"/>
        <v>0</v>
      </c>
      <c r="AZ222" s="6">
        <f t="shared" si="67"/>
        <v>0</v>
      </c>
      <c r="BA222" s="6">
        <f t="shared" si="68"/>
        <v>0</v>
      </c>
      <c r="BB222" s="6">
        <f t="shared" si="69"/>
        <v>0</v>
      </c>
      <c r="BC222" s="6">
        <f t="shared" si="70"/>
        <v>0</v>
      </c>
      <c r="BD222" s="6">
        <f t="shared" si="71"/>
        <v>0</v>
      </c>
      <c r="BE222" s="6">
        <f t="shared" si="72"/>
        <v>0</v>
      </c>
    </row>
    <row r="223" spans="40:57" x14ac:dyDescent="0.15">
      <c r="AN223" s="6">
        <f t="shared" si="55"/>
        <v>0</v>
      </c>
      <c r="AO223" s="6">
        <f t="shared" si="56"/>
        <v>0</v>
      </c>
      <c r="AP223" s="6">
        <f t="shared" si="57"/>
        <v>0</v>
      </c>
      <c r="AQ223" s="6">
        <f t="shared" si="58"/>
        <v>0</v>
      </c>
      <c r="AR223" s="6">
        <f t="shared" si="59"/>
        <v>0</v>
      </c>
      <c r="AS223" s="6">
        <f t="shared" si="60"/>
        <v>0</v>
      </c>
      <c r="AT223" s="6">
        <f t="shared" si="61"/>
        <v>0</v>
      </c>
      <c r="AU223" s="6">
        <f t="shared" si="62"/>
        <v>0</v>
      </c>
      <c r="AV223" s="6">
        <f t="shared" si="63"/>
        <v>0</v>
      </c>
      <c r="AW223" s="6">
        <f t="shared" si="64"/>
        <v>0</v>
      </c>
      <c r="AX223" s="6">
        <f t="shared" si="65"/>
        <v>0</v>
      </c>
      <c r="AY223" s="6">
        <f t="shared" si="66"/>
        <v>0</v>
      </c>
      <c r="AZ223" s="6">
        <f t="shared" si="67"/>
        <v>0</v>
      </c>
      <c r="BA223" s="6">
        <f t="shared" si="68"/>
        <v>0</v>
      </c>
      <c r="BB223" s="6">
        <f t="shared" si="69"/>
        <v>0</v>
      </c>
      <c r="BC223" s="6">
        <f t="shared" si="70"/>
        <v>0</v>
      </c>
      <c r="BD223" s="6">
        <f t="shared" si="71"/>
        <v>0</v>
      </c>
      <c r="BE223" s="6">
        <f t="shared" si="72"/>
        <v>0</v>
      </c>
    </row>
    <row r="224" spans="40:57" x14ac:dyDescent="0.15">
      <c r="AN224" s="6">
        <f t="shared" si="55"/>
        <v>0</v>
      </c>
      <c r="AO224" s="6">
        <f t="shared" si="56"/>
        <v>0</v>
      </c>
      <c r="AP224" s="6">
        <f t="shared" si="57"/>
        <v>0</v>
      </c>
      <c r="AQ224" s="6">
        <f t="shared" si="58"/>
        <v>0</v>
      </c>
      <c r="AR224" s="6">
        <f t="shared" si="59"/>
        <v>0</v>
      </c>
      <c r="AS224" s="6">
        <f t="shared" si="60"/>
        <v>0</v>
      </c>
      <c r="AT224" s="6">
        <f t="shared" si="61"/>
        <v>0</v>
      </c>
      <c r="AU224" s="6">
        <f t="shared" si="62"/>
        <v>0</v>
      </c>
      <c r="AV224" s="6">
        <f t="shared" si="63"/>
        <v>0</v>
      </c>
      <c r="AW224" s="6">
        <f t="shared" si="64"/>
        <v>0</v>
      </c>
      <c r="AX224" s="6">
        <f t="shared" si="65"/>
        <v>0</v>
      </c>
      <c r="AY224" s="6">
        <f t="shared" si="66"/>
        <v>0</v>
      </c>
      <c r="AZ224" s="6">
        <f t="shared" si="67"/>
        <v>0</v>
      </c>
      <c r="BA224" s="6">
        <f t="shared" si="68"/>
        <v>0</v>
      </c>
      <c r="BB224" s="6">
        <f t="shared" si="69"/>
        <v>0</v>
      </c>
      <c r="BC224" s="6">
        <f t="shared" si="70"/>
        <v>0</v>
      </c>
      <c r="BD224" s="6">
        <f t="shared" si="71"/>
        <v>0</v>
      </c>
      <c r="BE224" s="6">
        <f t="shared" si="72"/>
        <v>0</v>
      </c>
    </row>
    <row r="225" spans="40:57" x14ac:dyDescent="0.15">
      <c r="AN225" s="6">
        <f t="shared" si="55"/>
        <v>0</v>
      </c>
      <c r="AO225" s="6">
        <f t="shared" si="56"/>
        <v>0</v>
      </c>
      <c r="AP225" s="6">
        <f t="shared" si="57"/>
        <v>0</v>
      </c>
      <c r="AQ225" s="6">
        <f t="shared" si="58"/>
        <v>0</v>
      </c>
      <c r="AR225" s="6">
        <f t="shared" si="59"/>
        <v>0</v>
      </c>
      <c r="AS225" s="6">
        <f t="shared" si="60"/>
        <v>0</v>
      </c>
      <c r="AT225" s="6">
        <f t="shared" si="61"/>
        <v>0</v>
      </c>
      <c r="AU225" s="6">
        <f t="shared" si="62"/>
        <v>0</v>
      </c>
      <c r="AV225" s="6">
        <f t="shared" si="63"/>
        <v>0</v>
      </c>
      <c r="AW225" s="6">
        <f t="shared" si="64"/>
        <v>0</v>
      </c>
      <c r="AX225" s="6">
        <f t="shared" si="65"/>
        <v>0</v>
      </c>
      <c r="AY225" s="6">
        <f t="shared" si="66"/>
        <v>0</v>
      </c>
      <c r="AZ225" s="6">
        <f t="shared" si="67"/>
        <v>0</v>
      </c>
      <c r="BA225" s="6">
        <f t="shared" si="68"/>
        <v>0</v>
      </c>
      <c r="BB225" s="6">
        <f t="shared" si="69"/>
        <v>0</v>
      </c>
      <c r="BC225" s="6">
        <f t="shared" si="70"/>
        <v>0</v>
      </c>
      <c r="BD225" s="6">
        <f t="shared" si="71"/>
        <v>0</v>
      </c>
      <c r="BE225" s="6">
        <f t="shared" si="72"/>
        <v>0</v>
      </c>
    </row>
    <row r="226" spans="40:57" x14ac:dyDescent="0.15">
      <c r="AN226" s="6">
        <f t="shared" si="55"/>
        <v>0</v>
      </c>
      <c r="AO226" s="6">
        <f t="shared" si="56"/>
        <v>0</v>
      </c>
      <c r="AP226" s="6">
        <f t="shared" si="57"/>
        <v>0</v>
      </c>
      <c r="AQ226" s="6">
        <f t="shared" si="58"/>
        <v>0</v>
      </c>
      <c r="AR226" s="6">
        <f t="shared" si="59"/>
        <v>0</v>
      </c>
      <c r="AS226" s="6">
        <f t="shared" si="60"/>
        <v>0</v>
      </c>
      <c r="AT226" s="6">
        <f t="shared" si="61"/>
        <v>0</v>
      </c>
      <c r="AU226" s="6">
        <f t="shared" si="62"/>
        <v>0</v>
      </c>
      <c r="AV226" s="6">
        <f t="shared" si="63"/>
        <v>0</v>
      </c>
      <c r="AW226" s="6">
        <f t="shared" si="64"/>
        <v>0</v>
      </c>
      <c r="AX226" s="6">
        <f t="shared" si="65"/>
        <v>0</v>
      </c>
      <c r="AY226" s="6">
        <f t="shared" si="66"/>
        <v>0</v>
      </c>
      <c r="AZ226" s="6">
        <f t="shared" si="67"/>
        <v>0</v>
      </c>
      <c r="BA226" s="6">
        <f t="shared" si="68"/>
        <v>0</v>
      </c>
      <c r="BB226" s="6">
        <f t="shared" si="69"/>
        <v>0</v>
      </c>
      <c r="BC226" s="6">
        <f t="shared" si="70"/>
        <v>0</v>
      </c>
      <c r="BD226" s="6">
        <f t="shared" si="71"/>
        <v>0</v>
      </c>
      <c r="BE226" s="6">
        <f t="shared" si="72"/>
        <v>0</v>
      </c>
    </row>
    <row r="227" spans="40:57" x14ac:dyDescent="0.15">
      <c r="AN227" s="6">
        <f t="shared" si="55"/>
        <v>0</v>
      </c>
      <c r="AO227" s="6">
        <f t="shared" si="56"/>
        <v>0</v>
      </c>
      <c r="AP227" s="6">
        <f t="shared" si="57"/>
        <v>0</v>
      </c>
      <c r="AQ227" s="6">
        <f t="shared" si="58"/>
        <v>0</v>
      </c>
      <c r="AR227" s="6">
        <f t="shared" si="59"/>
        <v>0</v>
      </c>
      <c r="AS227" s="6">
        <f t="shared" si="60"/>
        <v>0</v>
      </c>
      <c r="AT227" s="6">
        <f t="shared" si="61"/>
        <v>0</v>
      </c>
      <c r="AU227" s="6">
        <f t="shared" si="62"/>
        <v>0</v>
      </c>
      <c r="AV227" s="6">
        <f t="shared" si="63"/>
        <v>0</v>
      </c>
      <c r="AW227" s="6">
        <f t="shared" si="64"/>
        <v>0</v>
      </c>
      <c r="AX227" s="6">
        <f t="shared" si="65"/>
        <v>0</v>
      </c>
      <c r="AY227" s="6">
        <f t="shared" si="66"/>
        <v>0</v>
      </c>
      <c r="AZ227" s="6">
        <f t="shared" si="67"/>
        <v>0</v>
      </c>
      <c r="BA227" s="6">
        <f t="shared" si="68"/>
        <v>0</v>
      </c>
      <c r="BB227" s="6">
        <f t="shared" si="69"/>
        <v>0</v>
      </c>
      <c r="BC227" s="6">
        <f t="shared" si="70"/>
        <v>0</v>
      </c>
      <c r="BD227" s="6">
        <f t="shared" si="71"/>
        <v>0</v>
      </c>
      <c r="BE227" s="6">
        <f t="shared" si="72"/>
        <v>0</v>
      </c>
    </row>
    <row r="228" spans="40:57" x14ac:dyDescent="0.15">
      <c r="AN228" s="6">
        <f t="shared" si="55"/>
        <v>0</v>
      </c>
      <c r="AO228" s="6">
        <f t="shared" si="56"/>
        <v>0</v>
      </c>
      <c r="AP228" s="6">
        <f t="shared" si="57"/>
        <v>0</v>
      </c>
      <c r="AQ228" s="6">
        <f t="shared" si="58"/>
        <v>0</v>
      </c>
      <c r="AR228" s="6">
        <f t="shared" si="59"/>
        <v>0</v>
      </c>
      <c r="AS228" s="6">
        <f t="shared" si="60"/>
        <v>0</v>
      </c>
      <c r="AT228" s="6">
        <f t="shared" si="61"/>
        <v>0</v>
      </c>
      <c r="AU228" s="6">
        <f t="shared" si="62"/>
        <v>0</v>
      </c>
      <c r="AV228" s="6">
        <f t="shared" si="63"/>
        <v>0</v>
      </c>
      <c r="AW228" s="6">
        <f t="shared" si="64"/>
        <v>0</v>
      </c>
      <c r="AX228" s="6">
        <f t="shared" si="65"/>
        <v>0</v>
      </c>
      <c r="AY228" s="6">
        <f t="shared" si="66"/>
        <v>0</v>
      </c>
      <c r="AZ228" s="6">
        <f t="shared" si="67"/>
        <v>0</v>
      </c>
      <c r="BA228" s="6">
        <f t="shared" si="68"/>
        <v>0</v>
      </c>
      <c r="BB228" s="6">
        <f t="shared" si="69"/>
        <v>0</v>
      </c>
      <c r="BC228" s="6">
        <f t="shared" si="70"/>
        <v>0</v>
      </c>
      <c r="BD228" s="6">
        <f t="shared" si="71"/>
        <v>0</v>
      </c>
      <c r="BE228" s="6">
        <f t="shared" si="72"/>
        <v>0</v>
      </c>
    </row>
    <row r="229" spans="40:57" x14ac:dyDescent="0.15">
      <c r="AN229" s="6">
        <f t="shared" si="55"/>
        <v>0</v>
      </c>
      <c r="AO229" s="6">
        <f t="shared" si="56"/>
        <v>0</v>
      </c>
      <c r="AP229" s="6">
        <f t="shared" si="57"/>
        <v>0</v>
      </c>
      <c r="AQ229" s="6">
        <f t="shared" si="58"/>
        <v>0</v>
      </c>
      <c r="AR229" s="6">
        <f t="shared" si="59"/>
        <v>0</v>
      </c>
      <c r="AS229" s="6">
        <f t="shared" si="60"/>
        <v>0</v>
      </c>
      <c r="AT229" s="6">
        <f t="shared" si="61"/>
        <v>0</v>
      </c>
      <c r="AU229" s="6">
        <f t="shared" si="62"/>
        <v>0</v>
      </c>
      <c r="AV229" s="6">
        <f t="shared" si="63"/>
        <v>0</v>
      </c>
      <c r="AW229" s="6">
        <f t="shared" si="64"/>
        <v>0</v>
      </c>
      <c r="AX229" s="6">
        <f t="shared" si="65"/>
        <v>0</v>
      </c>
      <c r="AY229" s="6">
        <f t="shared" si="66"/>
        <v>0</v>
      </c>
      <c r="AZ229" s="6">
        <f t="shared" si="67"/>
        <v>0</v>
      </c>
      <c r="BA229" s="6">
        <f t="shared" si="68"/>
        <v>0</v>
      </c>
      <c r="BB229" s="6">
        <f t="shared" si="69"/>
        <v>0</v>
      </c>
      <c r="BC229" s="6">
        <f t="shared" si="70"/>
        <v>0</v>
      </c>
      <c r="BD229" s="6">
        <f t="shared" si="71"/>
        <v>0</v>
      </c>
      <c r="BE229" s="6">
        <f t="shared" si="72"/>
        <v>0</v>
      </c>
    </row>
    <row r="230" spans="40:57" x14ac:dyDescent="0.15">
      <c r="AN230" s="6">
        <f t="shared" si="55"/>
        <v>0</v>
      </c>
      <c r="AO230" s="6">
        <f t="shared" si="56"/>
        <v>0</v>
      </c>
      <c r="AP230" s="6">
        <f t="shared" si="57"/>
        <v>0</v>
      </c>
      <c r="AQ230" s="6">
        <f t="shared" si="58"/>
        <v>0</v>
      </c>
      <c r="AR230" s="6">
        <f t="shared" si="59"/>
        <v>0</v>
      </c>
      <c r="AS230" s="6">
        <f t="shared" si="60"/>
        <v>0</v>
      </c>
      <c r="AT230" s="6">
        <f t="shared" si="61"/>
        <v>0</v>
      </c>
      <c r="AU230" s="6">
        <f t="shared" si="62"/>
        <v>0</v>
      </c>
      <c r="AV230" s="6">
        <f t="shared" si="63"/>
        <v>0</v>
      </c>
      <c r="AW230" s="6">
        <f t="shared" si="64"/>
        <v>0</v>
      </c>
      <c r="AX230" s="6">
        <f t="shared" si="65"/>
        <v>0</v>
      </c>
      <c r="AY230" s="6">
        <f t="shared" si="66"/>
        <v>0</v>
      </c>
      <c r="AZ230" s="6">
        <f t="shared" si="67"/>
        <v>0</v>
      </c>
      <c r="BA230" s="6">
        <f t="shared" si="68"/>
        <v>0</v>
      </c>
      <c r="BB230" s="6">
        <f t="shared" si="69"/>
        <v>0</v>
      </c>
      <c r="BC230" s="6">
        <f t="shared" si="70"/>
        <v>0</v>
      </c>
      <c r="BD230" s="6">
        <f t="shared" si="71"/>
        <v>0</v>
      </c>
      <c r="BE230" s="6">
        <f t="shared" si="72"/>
        <v>0</v>
      </c>
    </row>
    <row r="231" spans="40:57" x14ac:dyDescent="0.15">
      <c r="AN231" s="6">
        <f t="shared" si="55"/>
        <v>0</v>
      </c>
      <c r="AO231" s="6">
        <f t="shared" si="56"/>
        <v>0</v>
      </c>
      <c r="AP231" s="6">
        <f t="shared" si="57"/>
        <v>0</v>
      </c>
      <c r="AQ231" s="6">
        <f t="shared" si="58"/>
        <v>0</v>
      </c>
      <c r="AR231" s="6">
        <f t="shared" si="59"/>
        <v>0</v>
      </c>
      <c r="AS231" s="6">
        <f t="shared" si="60"/>
        <v>0</v>
      </c>
      <c r="AT231" s="6">
        <f t="shared" si="61"/>
        <v>0</v>
      </c>
      <c r="AU231" s="6">
        <f t="shared" si="62"/>
        <v>0</v>
      </c>
      <c r="AV231" s="6">
        <f t="shared" si="63"/>
        <v>0</v>
      </c>
      <c r="AW231" s="6">
        <f t="shared" si="64"/>
        <v>0</v>
      </c>
      <c r="AX231" s="6">
        <f t="shared" si="65"/>
        <v>0</v>
      </c>
      <c r="AY231" s="6">
        <f t="shared" si="66"/>
        <v>0</v>
      </c>
      <c r="AZ231" s="6">
        <f t="shared" si="67"/>
        <v>0</v>
      </c>
      <c r="BA231" s="6">
        <f t="shared" si="68"/>
        <v>0</v>
      </c>
      <c r="BB231" s="6">
        <f t="shared" si="69"/>
        <v>0</v>
      </c>
      <c r="BC231" s="6">
        <f t="shared" si="70"/>
        <v>0</v>
      </c>
      <c r="BD231" s="6">
        <f t="shared" si="71"/>
        <v>0</v>
      </c>
      <c r="BE231" s="6">
        <f t="shared" si="72"/>
        <v>0</v>
      </c>
    </row>
    <row r="232" spans="40:57" x14ac:dyDescent="0.15">
      <c r="AN232" s="6">
        <f t="shared" si="55"/>
        <v>0</v>
      </c>
      <c r="AO232" s="6">
        <f t="shared" si="56"/>
        <v>0</v>
      </c>
      <c r="AP232" s="6">
        <f t="shared" si="57"/>
        <v>0</v>
      </c>
      <c r="AQ232" s="6">
        <f t="shared" si="58"/>
        <v>0</v>
      </c>
      <c r="AR232" s="6">
        <f t="shared" si="59"/>
        <v>0</v>
      </c>
      <c r="AS232" s="6">
        <f t="shared" si="60"/>
        <v>0</v>
      </c>
      <c r="AT232" s="6">
        <f t="shared" si="61"/>
        <v>0</v>
      </c>
      <c r="AU232" s="6">
        <f t="shared" si="62"/>
        <v>0</v>
      </c>
      <c r="AV232" s="6">
        <f t="shared" si="63"/>
        <v>0</v>
      </c>
      <c r="AW232" s="6">
        <f t="shared" si="64"/>
        <v>0</v>
      </c>
      <c r="AX232" s="6">
        <f t="shared" si="65"/>
        <v>0</v>
      </c>
      <c r="AY232" s="6">
        <f t="shared" si="66"/>
        <v>0</v>
      </c>
      <c r="AZ232" s="6">
        <f t="shared" si="67"/>
        <v>0</v>
      </c>
      <c r="BA232" s="6">
        <f t="shared" si="68"/>
        <v>0</v>
      </c>
      <c r="BB232" s="6">
        <f t="shared" si="69"/>
        <v>0</v>
      </c>
      <c r="BC232" s="6">
        <f t="shared" si="70"/>
        <v>0</v>
      </c>
      <c r="BD232" s="6">
        <f t="shared" si="71"/>
        <v>0</v>
      </c>
      <c r="BE232" s="6">
        <f t="shared" si="72"/>
        <v>0</v>
      </c>
    </row>
    <row r="233" spans="40:57" x14ac:dyDescent="0.15">
      <c r="AN233" s="6">
        <f t="shared" si="55"/>
        <v>0</v>
      </c>
      <c r="AO233" s="6">
        <f t="shared" si="56"/>
        <v>0</v>
      </c>
      <c r="AP233" s="6">
        <f t="shared" si="57"/>
        <v>0</v>
      </c>
      <c r="AQ233" s="6">
        <f t="shared" si="58"/>
        <v>0</v>
      </c>
      <c r="AR233" s="6">
        <f t="shared" si="59"/>
        <v>0</v>
      </c>
      <c r="AS233" s="6">
        <f t="shared" si="60"/>
        <v>0</v>
      </c>
      <c r="AT233" s="6">
        <f t="shared" si="61"/>
        <v>0</v>
      </c>
      <c r="AU233" s="6">
        <f t="shared" si="62"/>
        <v>0</v>
      </c>
      <c r="AV233" s="6">
        <f t="shared" si="63"/>
        <v>0</v>
      </c>
      <c r="AW233" s="6">
        <f t="shared" si="64"/>
        <v>0</v>
      </c>
      <c r="AX233" s="6">
        <f t="shared" si="65"/>
        <v>0</v>
      </c>
      <c r="AY233" s="6">
        <f t="shared" si="66"/>
        <v>0</v>
      </c>
      <c r="AZ233" s="6">
        <f t="shared" si="67"/>
        <v>0</v>
      </c>
      <c r="BA233" s="6">
        <f t="shared" si="68"/>
        <v>0</v>
      </c>
      <c r="BB233" s="6">
        <f t="shared" si="69"/>
        <v>0</v>
      </c>
      <c r="BC233" s="6">
        <f t="shared" si="70"/>
        <v>0</v>
      </c>
      <c r="BD233" s="6">
        <f t="shared" si="71"/>
        <v>0</v>
      </c>
      <c r="BE233" s="6">
        <f t="shared" si="72"/>
        <v>0</v>
      </c>
    </row>
    <row r="234" spans="40:57" x14ac:dyDescent="0.15">
      <c r="AN234" s="6">
        <f t="shared" si="55"/>
        <v>0</v>
      </c>
      <c r="AO234" s="6">
        <f t="shared" si="56"/>
        <v>0</v>
      </c>
      <c r="AP234" s="6">
        <f t="shared" si="57"/>
        <v>0</v>
      </c>
      <c r="AQ234" s="6">
        <f t="shared" si="58"/>
        <v>0</v>
      </c>
      <c r="AR234" s="6">
        <f t="shared" si="59"/>
        <v>0</v>
      </c>
      <c r="AS234" s="6">
        <f t="shared" si="60"/>
        <v>0</v>
      </c>
      <c r="AT234" s="6">
        <f t="shared" si="61"/>
        <v>0</v>
      </c>
      <c r="AU234" s="6">
        <f t="shared" si="62"/>
        <v>0</v>
      </c>
      <c r="AV234" s="6">
        <f t="shared" si="63"/>
        <v>0</v>
      </c>
      <c r="AW234" s="6">
        <f t="shared" si="64"/>
        <v>0</v>
      </c>
      <c r="AX234" s="6">
        <f t="shared" si="65"/>
        <v>0</v>
      </c>
      <c r="AY234" s="6">
        <f t="shared" si="66"/>
        <v>0</v>
      </c>
      <c r="AZ234" s="6">
        <f t="shared" si="67"/>
        <v>0</v>
      </c>
      <c r="BA234" s="6">
        <f t="shared" si="68"/>
        <v>0</v>
      </c>
      <c r="BB234" s="6">
        <f t="shared" si="69"/>
        <v>0</v>
      </c>
      <c r="BC234" s="6">
        <f t="shared" si="70"/>
        <v>0</v>
      </c>
      <c r="BD234" s="6">
        <f t="shared" si="71"/>
        <v>0</v>
      </c>
      <c r="BE234" s="6">
        <f t="shared" si="72"/>
        <v>0</v>
      </c>
    </row>
    <row r="235" spans="40:57" x14ac:dyDescent="0.15">
      <c r="AN235" s="6">
        <f t="shared" si="55"/>
        <v>0</v>
      </c>
      <c r="AO235" s="6">
        <f t="shared" si="56"/>
        <v>0</v>
      </c>
      <c r="AP235" s="6">
        <f t="shared" si="57"/>
        <v>0</v>
      </c>
      <c r="AQ235" s="6">
        <f t="shared" si="58"/>
        <v>0</v>
      </c>
      <c r="AR235" s="6">
        <f t="shared" si="59"/>
        <v>0</v>
      </c>
      <c r="AS235" s="6">
        <f t="shared" si="60"/>
        <v>0</v>
      </c>
      <c r="AT235" s="6">
        <f t="shared" si="61"/>
        <v>0</v>
      </c>
      <c r="AU235" s="6">
        <f t="shared" si="62"/>
        <v>0</v>
      </c>
      <c r="AV235" s="6">
        <f t="shared" si="63"/>
        <v>0</v>
      </c>
      <c r="AW235" s="6">
        <f t="shared" si="64"/>
        <v>0</v>
      </c>
      <c r="AX235" s="6">
        <f t="shared" si="65"/>
        <v>0</v>
      </c>
      <c r="AY235" s="6">
        <f t="shared" si="66"/>
        <v>0</v>
      </c>
      <c r="AZ235" s="6">
        <f t="shared" si="67"/>
        <v>0</v>
      </c>
      <c r="BA235" s="6">
        <f t="shared" si="68"/>
        <v>0</v>
      </c>
      <c r="BB235" s="6">
        <f t="shared" si="69"/>
        <v>0</v>
      </c>
      <c r="BC235" s="6">
        <f t="shared" si="70"/>
        <v>0</v>
      </c>
      <c r="BD235" s="6">
        <f t="shared" si="71"/>
        <v>0</v>
      </c>
      <c r="BE235" s="6">
        <f t="shared" si="72"/>
        <v>0</v>
      </c>
    </row>
    <row r="236" spans="40:57" x14ac:dyDescent="0.15">
      <c r="AN236" s="6">
        <f t="shared" si="55"/>
        <v>0</v>
      </c>
      <c r="AO236" s="6">
        <f t="shared" si="56"/>
        <v>0</v>
      </c>
      <c r="AP236" s="6">
        <f t="shared" si="57"/>
        <v>0</v>
      </c>
      <c r="AQ236" s="6">
        <f t="shared" si="58"/>
        <v>0</v>
      </c>
      <c r="AR236" s="6">
        <f t="shared" si="59"/>
        <v>0</v>
      </c>
      <c r="AS236" s="6">
        <f t="shared" si="60"/>
        <v>0</v>
      </c>
      <c r="AT236" s="6">
        <f t="shared" si="61"/>
        <v>0</v>
      </c>
      <c r="AU236" s="6">
        <f t="shared" si="62"/>
        <v>0</v>
      </c>
      <c r="AV236" s="6">
        <f t="shared" si="63"/>
        <v>0</v>
      </c>
      <c r="AW236" s="6">
        <f t="shared" si="64"/>
        <v>0</v>
      </c>
      <c r="AX236" s="6">
        <f t="shared" si="65"/>
        <v>0</v>
      </c>
      <c r="AY236" s="6">
        <f t="shared" si="66"/>
        <v>0</v>
      </c>
      <c r="AZ236" s="6">
        <f t="shared" si="67"/>
        <v>0</v>
      </c>
      <c r="BA236" s="6">
        <f t="shared" si="68"/>
        <v>0</v>
      </c>
      <c r="BB236" s="6">
        <f t="shared" si="69"/>
        <v>0</v>
      </c>
      <c r="BC236" s="6">
        <f t="shared" si="70"/>
        <v>0</v>
      </c>
      <c r="BD236" s="6">
        <f t="shared" si="71"/>
        <v>0</v>
      </c>
      <c r="BE236" s="6">
        <f t="shared" si="72"/>
        <v>0</v>
      </c>
    </row>
    <row r="237" spans="40:57" x14ac:dyDescent="0.15">
      <c r="AN237" s="6">
        <f t="shared" si="55"/>
        <v>0</v>
      </c>
      <c r="AO237" s="6">
        <f t="shared" si="56"/>
        <v>0</v>
      </c>
      <c r="AP237" s="6">
        <f t="shared" si="57"/>
        <v>0</v>
      </c>
      <c r="AQ237" s="6">
        <f t="shared" si="58"/>
        <v>0</v>
      </c>
      <c r="AR237" s="6">
        <f t="shared" si="59"/>
        <v>0</v>
      </c>
      <c r="AS237" s="6">
        <f t="shared" si="60"/>
        <v>0</v>
      </c>
      <c r="AT237" s="6">
        <f t="shared" si="61"/>
        <v>0</v>
      </c>
      <c r="AU237" s="6">
        <f t="shared" si="62"/>
        <v>0</v>
      </c>
      <c r="AV237" s="6">
        <f t="shared" si="63"/>
        <v>0</v>
      </c>
      <c r="AW237" s="6">
        <f t="shared" si="64"/>
        <v>0</v>
      </c>
      <c r="AX237" s="6">
        <f t="shared" si="65"/>
        <v>0</v>
      </c>
      <c r="AY237" s="6">
        <f t="shared" si="66"/>
        <v>0</v>
      </c>
      <c r="AZ237" s="6">
        <f t="shared" si="67"/>
        <v>0</v>
      </c>
      <c r="BA237" s="6">
        <f t="shared" si="68"/>
        <v>0</v>
      </c>
      <c r="BB237" s="6">
        <f t="shared" si="69"/>
        <v>0</v>
      </c>
      <c r="BC237" s="6">
        <f t="shared" si="70"/>
        <v>0</v>
      </c>
      <c r="BD237" s="6">
        <f t="shared" si="71"/>
        <v>0</v>
      </c>
      <c r="BE237" s="6">
        <f t="shared" si="72"/>
        <v>0</v>
      </c>
    </row>
    <row r="238" spans="40:57" x14ac:dyDescent="0.15">
      <c r="AN238" s="6">
        <f t="shared" si="55"/>
        <v>0</v>
      </c>
      <c r="AO238" s="6">
        <f t="shared" si="56"/>
        <v>0</v>
      </c>
      <c r="AP238" s="6">
        <f t="shared" si="57"/>
        <v>0</v>
      </c>
      <c r="AQ238" s="6">
        <f t="shared" si="58"/>
        <v>0</v>
      </c>
      <c r="AR238" s="6">
        <f t="shared" si="59"/>
        <v>0</v>
      </c>
      <c r="AS238" s="6">
        <f t="shared" si="60"/>
        <v>0</v>
      </c>
      <c r="AT238" s="6">
        <f t="shared" si="61"/>
        <v>0</v>
      </c>
      <c r="AU238" s="6">
        <f t="shared" si="62"/>
        <v>0</v>
      </c>
      <c r="AV238" s="6">
        <f t="shared" si="63"/>
        <v>0</v>
      </c>
      <c r="AW238" s="6">
        <f t="shared" si="64"/>
        <v>0</v>
      </c>
      <c r="AX238" s="6">
        <f t="shared" si="65"/>
        <v>0</v>
      </c>
      <c r="AY238" s="6">
        <f t="shared" si="66"/>
        <v>0</v>
      </c>
      <c r="AZ238" s="6">
        <f t="shared" si="67"/>
        <v>0</v>
      </c>
      <c r="BA238" s="6">
        <f t="shared" si="68"/>
        <v>0</v>
      </c>
      <c r="BB238" s="6">
        <f t="shared" si="69"/>
        <v>0</v>
      </c>
      <c r="BC238" s="6">
        <f t="shared" si="70"/>
        <v>0</v>
      </c>
      <c r="BD238" s="6">
        <f t="shared" si="71"/>
        <v>0</v>
      </c>
      <c r="BE238" s="6">
        <f t="shared" si="72"/>
        <v>0</v>
      </c>
    </row>
    <row r="239" spans="40:57" x14ac:dyDescent="0.15">
      <c r="AN239" s="6">
        <f t="shared" si="55"/>
        <v>0</v>
      </c>
      <c r="AO239" s="6">
        <f t="shared" si="56"/>
        <v>0</v>
      </c>
      <c r="AP239" s="6">
        <f t="shared" si="57"/>
        <v>0</v>
      </c>
      <c r="AQ239" s="6">
        <f t="shared" si="58"/>
        <v>0</v>
      </c>
      <c r="AR239" s="6">
        <f t="shared" si="59"/>
        <v>0</v>
      </c>
      <c r="AS239" s="6">
        <f t="shared" si="60"/>
        <v>0</v>
      </c>
      <c r="AT239" s="6">
        <f t="shared" si="61"/>
        <v>0</v>
      </c>
      <c r="AU239" s="6">
        <f t="shared" si="62"/>
        <v>0</v>
      </c>
      <c r="AV239" s="6">
        <f t="shared" si="63"/>
        <v>0</v>
      </c>
      <c r="AW239" s="6">
        <f t="shared" si="64"/>
        <v>0</v>
      </c>
      <c r="AX239" s="6">
        <f t="shared" si="65"/>
        <v>0</v>
      </c>
      <c r="AY239" s="6">
        <f t="shared" si="66"/>
        <v>0</v>
      </c>
      <c r="AZ239" s="6">
        <f t="shared" si="67"/>
        <v>0</v>
      </c>
      <c r="BA239" s="6">
        <f t="shared" si="68"/>
        <v>0</v>
      </c>
      <c r="BB239" s="6">
        <f t="shared" si="69"/>
        <v>0</v>
      </c>
      <c r="BC239" s="6">
        <f t="shared" si="70"/>
        <v>0</v>
      </c>
      <c r="BD239" s="6">
        <f t="shared" si="71"/>
        <v>0</v>
      </c>
      <c r="BE239" s="6">
        <f t="shared" si="72"/>
        <v>0</v>
      </c>
    </row>
    <row r="240" spans="40:57" x14ac:dyDescent="0.15">
      <c r="AN240" s="6">
        <f t="shared" si="55"/>
        <v>0</v>
      </c>
      <c r="AO240" s="6">
        <f t="shared" si="56"/>
        <v>0</v>
      </c>
      <c r="AP240" s="6">
        <f t="shared" si="57"/>
        <v>0</v>
      </c>
      <c r="AQ240" s="6">
        <f t="shared" si="58"/>
        <v>0</v>
      </c>
      <c r="AR240" s="6">
        <f t="shared" si="59"/>
        <v>0</v>
      </c>
      <c r="AS240" s="6">
        <f t="shared" si="60"/>
        <v>0</v>
      </c>
      <c r="AT240" s="6">
        <f t="shared" si="61"/>
        <v>0</v>
      </c>
      <c r="AU240" s="6">
        <f t="shared" si="62"/>
        <v>0</v>
      </c>
      <c r="AV240" s="6">
        <f t="shared" si="63"/>
        <v>0</v>
      </c>
      <c r="AW240" s="6">
        <f t="shared" si="64"/>
        <v>0</v>
      </c>
      <c r="AX240" s="6">
        <f t="shared" si="65"/>
        <v>0</v>
      </c>
      <c r="AY240" s="6">
        <f t="shared" si="66"/>
        <v>0</v>
      </c>
      <c r="AZ240" s="6">
        <f t="shared" si="67"/>
        <v>0</v>
      </c>
      <c r="BA240" s="6">
        <f t="shared" si="68"/>
        <v>0</v>
      </c>
      <c r="BB240" s="6">
        <f t="shared" si="69"/>
        <v>0</v>
      </c>
      <c r="BC240" s="6">
        <f t="shared" si="70"/>
        <v>0</v>
      </c>
      <c r="BD240" s="6">
        <f t="shared" si="71"/>
        <v>0</v>
      </c>
      <c r="BE240" s="6">
        <f t="shared" si="72"/>
        <v>0</v>
      </c>
    </row>
    <row r="241" spans="40:57" x14ac:dyDescent="0.15">
      <c r="AN241" s="6">
        <f t="shared" si="55"/>
        <v>0</v>
      </c>
      <c r="AO241" s="6">
        <f t="shared" si="56"/>
        <v>0</v>
      </c>
      <c r="AP241" s="6">
        <f t="shared" si="57"/>
        <v>0</v>
      </c>
      <c r="AQ241" s="6">
        <f t="shared" si="58"/>
        <v>0</v>
      </c>
      <c r="AR241" s="6">
        <f t="shared" si="59"/>
        <v>0</v>
      </c>
      <c r="AS241" s="6">
        <f t="shared" si="60"/>
        <v>0</v>
      </c>
      <c r="AT241" s="6">
        <f t="shared" si="61"/>
        <v>0</v>
      </c>
      <c r="AU241" s="6">
        <f t="shared" si="62"/>
        <v>0</v>
      </c>
      <c r="AV241" s="6">
        <f t="shared" si="63"/>
        <v>0</v>
      </c>
      <c r="AW241" s="6">
        <f t="shared" si="64"/>
        <v>0</v>
      </c>
      <c r="AX241" s="6">
        <f t="shared" si="65"/>
        <v>0</v>
      </c>
      <c r="AY241" s="6">
        <f t="shared" si="66"/>
        <v>0</v>
      </c>
      <c r="AZ241" s="6">
        <f t="shared" si="67"/>
        <v>0</v>
      </c>
      <c r="BA241" s="6">
        <f t="shared" si="68"/>
        <v>0</v>
      </c>
      <c r="BB241" s="6">
        <f t="shared" si="69"/>
        <v>0</v>
      </c>
      <c r="BC241" s="6">
        <f t="shared" si="70"/>
        <v>0</v>
      </c>
      <c r="BD241" s="6">
        <f t="shared" si="71"/>
        <v>0</v>
      </c>
      <c r="BE241" s="6">
        <f t="shared" si="72"/>
        <v>0</v>
      </c>
    </row>
    <row r="242" spans="40:57" x14ac:dyDescent="0.15">
      <c r="AN242" s="6">
        <f t="shared" si="55"/>
        <v>0</v>
      </c>
      <c r="AO242" s="6">
        <f t="shared" si="56"/>
        <v>0</v>
      </c>
      <c r="AP242" s="6">
        <f t="shared" si="57"/>
        <v>0</v>
      </c>
      <c r="AQ242" s="6">
        <f t="shared" si="58"/>
        <v>0</v>
      </c>
      <c r="AR242" s="6">
        <f t="shared" si="59"/>
        <v>0</v>
      </c>
      <c r="AS242" s="6">
        <f t="shared" si="60"/>
        <v>0</v>
      </c>
      <c r="AT242" s="6">
        <f t="shared" si="61"/>
        <v>0</v>
      </c>
      <c r="AU242" s="6">
        <f t="shared" si="62"/>
        <v>0</v>
      </c>
      <c r="AV242" s="6">
        <f t="shared" si="63"/>
        <v>0</v>
      </c>
      <c r="AW242" s="6">
        <f t="shared" si="64"/>
        <v>0</v>
      </c>
      <c r="AX242" s="6">
        <f t="shared" si="65"/>
        <v>0</v>
      </c>
      <c r="AY242" s="6">
        <f t="shared" si="66"/>
        <v>0</v>
      </c>
      <c r="AZ242" s="6">
        <f t="shared" si="67"/>
        <v>0</v>
      </c>
      <c r="BA242" s="6">
        <f t="shared" si="68"/>
        <v>0</v>
      </c>
      <c r="BB242" s="6">
        <f t="shared" si="69"/>
        <v>0</v>
      </c>
      <c r="BC242" s="6">
        <f t="shared" si="70"/>
        <v>0</v>
      </c>
      <c r="BD242" s="6">
        <f t="shared" si="71"/>
        <v>0</v>
      </c>
      <c r="BE242" s="6">
        <f t="shared" si="72"/>
        <v>0</v>
      </c>
    </row>
    <row r="243" spans="40:57" x14ac:dyDescent="0.15">
      <c r="AN243" s="6">
        <f t="shared" si="55"/>
        <v>0</v>
      </c>
      <c r="AO243" s="6">
        <f t="shared" si="56"/>
        <v>0</v>
      </c>
      <c r="AP243" s="6">
        <f t="shared" si="57"/>
        <v>0</v>
      </c>
      <c r="AQ243" s="6">
        <f t="shared" si="58"/>
        <v>0</v>
      </c>
      <c r="AR243" s="6">
        <f t="shared" si="59"/>
        <v>0</v>
      </c>
      <c r="AS243" s="6">
        <f t="shared" si="60"/>
        <v>0</v>
      </c>
      <c r="AT243" s="6">
        <f t="shared" si="61"/>
        <v>0</v>
      </c>
      <c r="AU243" s="6">
        <f t="shared" si="62"/>
        <v>0</v>
      </c>
      <c r="AV243" s="6">
        <f t="shared" si="63"/>
        <v>0</v>
      </c>
      <c r="AW243" s="6">
        <f t="shared" si="64"/>
        <v>0</v>
      </c>
      <c r="AX243" s="6">
        <f t="shared" si="65"/>
        <v>0</v>
      </c>
      <c r="AY243" s="6">
        <f t="shared" si="66"/>
        <v>0</v>
      </c>
      <c r="AZ243" s="6">
        <f t="shared" si="67"/>
        <v>0</v>
      </c>
      <c r="BA243" s="6">
        <f t="shared" si="68"/>
        <v>0</v>
      </c>
      <c r="BB243" s="6">
        <f t="shared" si="69"/>
        <v>0</v>
      </c>
      <c r="BC243" s="6">
        <f t="shared" si="70"/>
        <v>0</v>
      </c>
      <c r="BD243" s="6">
        <f t="shared" si="71"/>
        <v>0</v>
      </c>
      <c r="BE243" s="6">
        <f t="shared" si="72"/>
        <v>0</v>
      </c>
    </row>
    <row r="244" spans="40:57" x14ac:dyDescent="0.15">
      <c r="AN244" s="6">
        <f t="shared" si="55"/>
        <v>0</v>
      </c>
      <c r="AO244" s="6">
        <f t="shared" si="56"/>
        <v>0</v>
      </c>
      <c r="AP244" s="6">
        <f t="shared" si="57"/>
        <v>0</v>
      </c>
      <c r="AQ244" s="6">
        <f t="shared" si="58"/>
        <v>0</v>
      </c>
      <c r="AR244" s="6">
        <f t="shared" si="59"/>
        <v>0</v>
      </c>
      <c r="AS244" s="6">
        <f t="shared" si="60"/>
        <v>0</v>
      </c>
      <c r="AT244" s="6">
        <f t="shared" si="61"/>
        <v>0</v>
      </c>
      <c r="AU244" s="6">
        <f t="shared" si="62"/>
        <v>0</v>
      </c>
      <c r="AV244" s="6">
        <f t="shared" si="63"/>
        <v>0</v>
      </c>
      <c r="AW244" s="6">
        <f t="shared" si="64"/>
        <v>0</v>
      </c>
      <c r="AX244" s="6">
        <f t="shared" si="65"/>
        <v>0</v>
      </c>
      <c r="AY244" s="6">
        <f t="shared" si="66"/>
        <v>0</v>
      </c>
      <c r="AZ244" s="6">
        <f t="shared" si="67"/>
        <v>0</v>
      </c>
      <c r="BA244" s="6">
        <f t="shared" si="68"/>
        <v>0</v>
      </c>
      <c r="BB244" s="6">
        <f t="shared" si="69"/>
        <v>0</v>
      </c>
      <c r="BC244" s="6">
        <f t="shared" si="70"/>
        <v>0</v>
      </c>
      <c r="BD244" s="6">
        <f t="shared" si="71"/>
        <v>0</v>
      </c>
      <c r="BE244" s="6">
        <f t="shared" si="72"/>
        <v>0</v>
      </c>
    </row>
    <row r="245" spans="40:57" x14ac:dyDescent="0.15">
      <c r="AN245" s="6">
        <f t="shared" si="55"/>
        <v>0</v>
      </c>
      <c r="AO245" s="6">
        <f t="shared" si="56"/>
        <v>0</v>
      </c>
      <c r="AP245" s="6">
        <f t="shared" si="57"/>
        <v>0</v>
      </c>
      <c r="AQ245" s="6">
        <f t="shared" si="58"/>
        <v>0</v>
      </c>
      <c r="AR245" s="6">
        <f t="shared" si="59"/>
        <v>0</v>
      </c>
      <c r="AS245" s="6">
        <f t="shared" si="60"/>
        <v>0</v>
      </c>
      <c r="AT245" s="6">
        <f t="shared" si="61"/>
        <v>0</v>
      </c>
      <c r="AU245" s="6">
        <f t="shared" si="62"/>
        <v>0</v>
      </c>
      <c r="AV245" s="6">
        <f t="shared" si="63"/>
        <v>0</v>
      </c>
      <c r="AW245" s="6">
        <f t="shared" si="64"/>
        <v>0</v>
      </c>
      <c r="AX245" s="6">
        <f t="shared" si="65"/>
        <v>0</v>
      </c>
      <c r="AY245" s="6">
        <f t="shared" si="66"/>
        <v>0</v>
      </c>
      <c r="AZ245" s="6">
        <f t="shared" si="67"/>
        <v>0</v>
      </c>
      <c r="BA245" s="6">
        <f t="shared" si="68"/>
        <v>0</v>
      </c>
      <c r="BB245" s="6">
        <f t="shared" si="69"/>
        <v>0</v>
      </c>
      <c r="BC245" s="6">
        <f t="shared" si="70"/>
        <v>0</v>
      </c>
      <c r="BD245" s="6">
        <f t="shared" si="71"/>
        <v>0</v>
      </c>
      <c r="BE245" s="6">
        <f t="shared" si="72"/>
        <v>0</v>
      </c>
    </row>
    <row r="246" spans="40:57" x14ac:dyDescent="0.15">
      <c r="AN246" s="6">
        <f t="shared" si="55"/>
        <v>0</v>
      </c>
      <c r="AO246" s="6">
        <f t="shared" si="56"/>
        <v>0</v>
      </c>
      <c r="AP246" s="6">
        <f t="shared" si="57"/>
        <v>0</v>
      </c>
      <c r="AQ246" s="6">
        <f t="shared" si="58"/>
        <v>0</v>
      </c>
      <c r="AR246" s="6">
        <f t="shared" si="59"/>
        <v>0</v>
      </c>
      <c r="AS246" s="6">
        <f t="shared" si="60"/>
        <v>0</v>
      </c>
      <c r="AT246" s="6">
        <f t="shared" si="61"/>
        <v>0</v>
      </c>
      <c r="AU246" s="6">
        <f t="shared" si="62"/>
        <v>0</v>
      </c>
      <c r="AV246" s="6">
        <f t="shared" si="63"/>
        <v>0</v>
      </c>
      <c r="AW246" s="6">
        <f t="shared" si="64"/>
        <v>0</v>
      </c>
      <c r="AX246" s="6">
        <f t="shared" si="65"/>
        <v>0</v>
      </c>
      <c r="AY246" s="6">
        <f t="shared" si="66"/>
        <v>0</v>
      </c>
      <c r="AZ246" s="6">
        <f t="shared" si="67"/>
        <v>0</v>
      </c>
      <c r="BA246" s="6">
        <f t="shared" si="68"/>
        <v>0</v>
      </c>
      <c r="BB246" s="6">
        <f t="shared" si="69"/>
        <v>0</v>
      </c>
      <c r="BC246" s="6">
        <f t="shared" si="70"/>
        <v>0</v>
      </c>
      <c r="BD246" s="6">
        <f t="shared" si="71"/>
        <v>0</v>
      </c>
      <c r="BE246" s="6">
        <f t="shared" si="72"/>
        <v>0</v>
      </c>
    </row>
    <row r="247" spans="40:57" x14ac:dyDescent="0.15">
      <c r="AN247" s="6">
        <f t="shared" si="55"/>
        <v>0</v>
      </c>
      <c r="AO247" s="6">
        <f t="shared" si="56"/>
        <v>0</v>
      </c>
      <c r="AP247" s="6">
        <f t="shared" si="57"/>
        <v>0</v>
      </c>
      <c r="AQ247" s="6">
        <f t="shared" si="58"/>
        <v>0</v>
      </c>
      <c r="AR247" s="6">
        <f t="shared" si="59"/>
        <v>0</v>
      </c>
      <c r="AS247" s="6">
        <f t="shared" si="60"/>
        <v>0</v>
      </c>
      <c r="AT247" s="6">
        <f t="shared" si="61"/>
        <v>0</v>
      </c>
      <c r="AU247" s="6">
        <f t="shared" si="62"/>
        <v>0</v>
      </c>
      <c r="AV247" s="6">
        <f t="shared" si="63"/>
        <v>0</v>
      </c>
      <c r="AW247" s="6">
        <f t="shared" si="64"/>
        <v>0</v>
      </c>
      <c r="AX247" s="6">
        <f t="shared" si="65"/>
        <v>0</v>
      </c>
      <c r="AY247" s="6">
        <f t="shared" si="66"/>
        <v>0</v>
      </c>
      <c r="AZ247" s="6">
        <f t="shared" si="67"/>
        <v>0</v>
      </c>
      <c r="BA247" s="6">
        <f t="shared" si="68"/>
        <v>0</v>
      </c>
      <c r="BB247" s="6">
        <f t="shared" si="69"/>
        <v>0</v>
      </c>
      <c r="BC247" s="6">
        <f t="shared" si="70"/>
        <v>0</v>
      </c>
      <c r="BD247" s="6">
        <f t="shared" si="71"/>
        <v>0</v>
      </c>
      <c r="BE247" s="6">
        <f t="shared" si="72"/>
        <v>0</v>
      </c>
    </row>
    <row r="248" spans="40:57" x14ac:dyDescent="0.15">
      <c r="AN248" s="6">
        <f t="shared" si="55"/>
        <v>0</v>
      </c>
      <c r="AO248" s="6">
        <f t="shared" si="56"/>
        <v>0</v>
      </c>
      <c r="AP248" s="6">
        <f t="shared" si="57"/>
        <v>0</v>
      </c>
      <c r="AQ248" s="6">
        <f t="shared" si="58"/>
        <v>0</v>
      </c>
      <c r="AR248" s="6">
        <f t="shared" si="59"/>
        <v>0</v>
      </c>
      <c r="AS248" s="6">
        <f t="shared" si="60"/>
        <v>0</v>
      </c>
      <c r="AT248" s="6">
        <f t="shared" si="61"/>
        <v>0</v>
      </c>
      <c r="AU248" s="6">
        <f t="shared" si="62"/>
        <v>0</v>
      </c>
      <c r="AV248" s="6">
        <f t="shared" si="63"/>
        <v>0</v>
      </c>
      <c r="AW248" s="6">
        <f t="shared" si="64"/>
        <v>0</v>
      </c>
      <c r="AX248" s="6">
        <f t="shared" si="65"/>
        <v>0</v>
      </c>
      <c r="AY248" s="6">
        <f t="shared" si="66"/>
        <v>0</v>
      </c>
      <c r="AZ248" s="6">
        <f t="shared" si="67"/>
        <v>0</v>
      </c>
      <c r="BA248" s="6">
        <f t="shared" si="68"/>
        <v>0</v>
      </c>
      <c r="BB248" s="6">
        <f t="shared" si="69"/>
        <v>0</v>
      </c>
      <c r="BC248" s="6">
        <f t="shared" si="70"/>
        <v>0</v>
      </c>
      <c r="BD248" s="6">
        <f t="shared" si="71"/>
        <v>0</v>
      </c>
      <c r="BE248" s="6">
        <f t="shared" si="72"/>
        <v>0</v>
      </c>
    </row>
    <row r="249" spans="40:57" x14ac:dyDescent="0.15">
      <c r="AN249" s="6">
        <f t="shared" si="55"/>
        <v>0</v>
      </c>
      <c r="AO249" s="6">
        <f t="shared" si="56"/>
        <v>0</v>
      </c>
      <c r="AP249" s="6">
        <f t="shared" si="57"/>
        <v>0</v>
      </c>
      <c r="AQ249" s="6">
        <f t="shared" si="58"/>
        <v>0</v>
      </c>
      <c r="AR249" s="6">
        <f t="shared" si="59"/>
        <v>0</v>
      </c>
      <c r="AS249" s="6">
        <f t="shared" si="60"/>
        <v>0</v>
      </c>
      <c r="AT249" s="6">
        <f t="shared" si="61"/>
        <v>0</v>
      </c>
      <c r="AU249" s="6">
        <f t="shared" si="62"/>
        <v>0</v>
      </c>
      <c r="AV249" s="6">
        <f t="shared" si="63"/>
        <v>0</v>
      </c>
      <c r="AW249" s="6">
        <f t="shared" si="64"/>
        <v>0</v>
      </c>
      <c r="AX249" s="6">
        <f t="shared" si="65"/>
        <v>0</v>
      </c>
      <c r="AY249" s="6">
        <f t="shared" si="66"/>
        <v>0</v>
      </c>
      <c r="AZ249" s="6">
        <f t="shared" si="67"/>
        <v>0</v>
      </c>
      <c r="BA249" s="6">
        <f t="shared" si="68"/>
        <v>0</v>
      </c>
      <c r="BB249" s="6">
        <f t="shared" si="69"/>
        <v>0</v>
      </c>
      <c r="BC249" s="6">
        <f t="shared" si="70"/>
        <v>0</v>
      </c>
      <c r="BD249" s="6">
        <f t="shared" si="71"/>
        <v>0</v>
      </c>
      <c r="BE249" s="6">
        <f t="shared" si="72"/>
        <v>0</v>
      </c>
    </row>
    <row r="250" spans="40:57" x14ac:dyDescent="0.15">
      <c r="AN250" s="6">
        <f t="shared" si="55"/>
        <v>0</v>
      </c>
      <c r="AO250" s="6">
        <f t="shared" si="56"/>
        <v>0</v>
      </c>
      <c r="AP250" s="6">
        <f t="shared" si="57"/>
        <v>0</v>
      </c>
      <c r="AQ250" s="6">
        <f t="shared" si="58"/>
        <v>0</v>
      </c>
      <c r="AR250" s="6">
        <f t="shared" si="59"/>
        <v>0</v>
      </c>
      <c r="AS250" s="6">
        <f t="shared" si="60"/>
        <v>0</v>
      </c>
      <c r="AT250" s="6">
        <f t="shared" si="61"/>
        <v>0</v>
      </c>
      <c r="AU250" s="6">
        <f t="shared" si="62"/>
        <v>0</v>
      </c>
      <c r="AV250" s="6">
        <f t="shared" si="63"/>
        <v>0</v>
      </c>
      <c r="AW250" s="6">
        <f t="shared" si="64"/>
        <v>0</v>
      </c>
      <c r="AX250" s="6">
        <f t="shared" si="65"/>
        <v>0</v>
      </c>
      <c r="AY250" s="6">
        <f t="shared" si="66"/>
        <v>0</v>
      </c>
      <c r="AZ250" s="6">
        <f t="shared" si="67"/>
        <v>0</v>
      </c>
      <c r="BA250" s="6">
        <f t="shared" si="68"/>
        <v>0</v>
      </c>
      <c r="BB250" s="6">
        <f t="shared" si="69"/>
        <v>0</v>
      </c>
      <c r="BC250" s="6">
        <f t="shared" si="70"/>
        <v>0</v>
      </c>
      <c r="BD250" s="6">
        <f t="shared" si="71"/>
        <v>0</v>
      </c>
      <c r="BE250" s="6">
        <f t="shared" si="72"/>
        <v>0</v>
      </c>
    </row>
    <row r="251" spans="40:57" x14ac:dyDescent="0.15">
      <c r="AN251" s="6">
        <f t="shared" si="55"/>
        <v>0</v>
      </c>
      <c r="AO251" s="6">
        <f t="shared" si="56"/>
        <v>0</v>
      </c>
      <c r="AP251" s="6">
        <f t="shared" si="57"/>
        <v>0</v>
      </c>
      <c r="AQ251" s="6">
        <f t="shared" si="58"/>
        <v>0</v>
      </c>
      <c r="AR251" s="6">
        <f t="shared" si="59"/>
        <v>0</v>
      </c>
      <c r="AS251" s="6">
        <f t="shared" si="60"/>
        <v>0</v>
      </c>
      <c r="AT251" s="6">
        <f t="shared" si="61"/>
        <v>0</v>
      </c>
      <c r="AU251" s="6">
        <f t="shared" si="62"/>
        <v>0</v>
      </c>
      <c r="AV251" s="6">
        <f t="shared" si="63"/>
        <v>0</v>
      </c>
      <c r="AW251" s="6">
        <f t="shared" si="64"/>
        <v>0</v>
      </c>
      <c r="AX251" s="6">
        <f t="shared" si="65"/>
        <v>0</v>
      </c>
      <c r="AY251" s="6">
        <f t="shared" si="66"/>
        <v>0</v>
      </c>
      <c r="AZ251" s="6">
        <f t="shared" si="67"/>
        <v>0</v>
      </c>
      <c r="BA251" s="6">
        <f t="shared" si="68"/>
        <v>0</v>
      </c>
      <c r="BB251" s="6">
        <f t="shared" si="69"/>
        <v>0</v>
      </c>
      <c r="BC251" s="6">
        <f t="shared" si="70"/>
        <v>0</v>
      </c>
      <c r="BD251" s="6">
        <f t="shared" si="71"/>
        <v>0</v>
      </c>
      <c r="BE251" s="6">
        <f t="shared" si="72"/>
        <v>0</v>
      </c>
    </row>
    <row r="252" spans="40:57" x14ac:dyDescent="0.15">
      <c r="AN252" s="6">
        <f t="shared" si="55"/>
        <v>0</v>
      </c>
      <c r="AO252" s="6">
        <f t="shared" si="56"/>
        <v>0</v>
      </c>
      <c r="AP252" s="6">
        <f t="shared" si="57"/>
        <v>0</v>
      </c>
      <c r="AQ252" s="6">
        <f t="shared" si="58"/>
        <v>0</v>
      </c>
      <c r="AR252" s="6">
        <f t="shared" si="59"/>
        <v>0</v>
      </c>
      <c r="AS252" s="6">
        <f t="shared" si="60"/>
        <v>0</v>
      </c>
      <c r="AT252" s="6">
        <f t="shared" si="61"/>
        <v>0</v>
      </c>
      <c r="AU252" s="6">
        <f t="shared" si="62"/>
        <v>0</v>
      </c>
      <c r="AV252" s="6">
        <f t="shared" si="63"/>
        <v>0</v>
      </c>
      <c r="AW252" s="6">
        <f t="shared" si="64"/>
        <v>0</v>
      </c>
      <c r="AX252" s="6">
        <f t="shared" si="65"/>
        <v>0</v>
      </c>
      <c r="AY252" s="6">
        <f t="shared" si="66"/>
        <v>0</v>
      </c>
      <c r="AZ252" s="6">
        <f t="shared" si="67"/>
        <v>0</v>
      </c>
      <c r="BA252" s="6">
        <f t="shared" si="68"/>
        <v>0</v>
      </c>
      <c r="BB252" s="6">
        <f t="shared" si="69"/>
        <v>0</v>
      </c>
      <c r="BC252" s="6">
        <f t="shared" si="70"/>
        <v>0</v>
      </c>
      <c r="BD252" s="6">
        <f t="shared" si="71"/>
        <v>0</v>
      </c>
      <c r="BE252" s="6">
        <f t="shared" si="72"/>
        <v>0</v>
      </c>
    </row>
    <row r="253" spans="40:57" x14ac:dyDescent="0.15">
      <c r="AN253" s="6">
        <f t="shared" si="55"/>
        <v>0</v>
      </c>
      <c r="AO253" s="6">
        <f t="shared" si="56"/>
        <v>0</v>
      </c>
      <c r="AP253" s="6">
        <f t="shared" si="57"/>
        <v>0</v>
      </c>
      <c r="AQ253" s="6">
        <f t="shared" si="58"/>
        <v>0</v>
      </c>
      <c r="AR253" s="6">
        <f t="shared" si="59"/>
        <v>0</v>
      </c>
      <c r="AS253" s="6">
        <f t="shared" si="60"/>
        <v>0</v>
      </c>
      <c r="AT253" s="6">
        <f t="shared" si="61"/>
        <v>0</v>
      </c>
      <c r="AU253" s="6">
        <f t="shared" si="62"/>
        <v>0</v>
      </c>
      <c r="AV253" s="6">
        <f t="shared" si="63"/>
        <v>0</v>
      </c>
      <c r="AW253" s="6">
        <f t="shared" si="64"/>
        <v>0</v>
      </c>
      <c r="AX253" s="6">
        <f t="shared" si="65"/>
        <v>0</v>
      </c>
      <c r="AY253" s="6">
        <f t="shared" si="66"/>
        <v>0</v>
      </c>
      <c r="AZ253" s="6">
        <f t="shared" si="67"/>
        <v>0</v>
      </c>
      <c r="BA253" s="6">
        <f t="shared" si="68"/>
        <v>0</v>
      </c>
      <c r="BB253" s="6">
        <f t="shared" si="69"/>
        <v>0</v>
      </c>
      <c r="BC253" s="6">
        <f t="shared" si="70"/>
        <v>0</v>
      </c>
      <c r="BD253" s="6">
        <f t="shared" si="71"/>
        <v>0</v>
      </c>
      <c r="BE253" s="6">
        <f t="shared" si="72"/>
        <v>0</v>
      </c>
    </row>
    <row r="254" spans="40:57" x14ac:dyDescent="0.15">
      <c r="AN254" s="6">
        <f t="shared" si="55"/>
        <v>0</v>
      </c>
      <c r="AO254" s="6">
        <f t="shared" si="56"/>
        <v>0</v>
      </c>
      <c r="AP254" s="6">
        <f t="shared" si="57"/>
        <v>0</v>
      </c>
      <c r="AQ254" s="6">
        <f t="shared" si="58"/>
        <v>0</v>
      </c>
      <c r="AR254" s="6">
        <f t="shared" si="59"/>
        <v>0</v>
      </c>
      <c r="AS254" s="6">
        <f t="shared" si="60"/>
        <v>0</v>
      </c>
      <c r="AT254" s="6">
        <f t="shared" si="61"/>
        <v>0</v>
      </c>
      <c r="AU254" s="6">
        <f t="shared" si="62"/>
        <v>0</v>
      </c>
      <c r="AV254" s="6">
        <f t="shared" si="63"/>
        <v>0</v>
      </c>
      <c r="AW254" s="6">
        <f t="shared" si="64"/>
        <v>0</v>
      </c>
      <c r="AX254" s="6">
        <f t="shared" si="65"/>
        <v>0</v>
      </c>
      <c r="AY254" s="6">
        <f t="shared" si="66"/>
        <v>0</v>
      </c>
      <c r="AZ254" s="6">
        <f t="shared" si="67"/>
        <v>0</v>
      </c>
      <c r="BA254" s="6">
        <f t="shared" si="68"/>
        <v>0</v>
      </c>
      <c r="BB254" s="6">
        <f t="shared" si="69"/>
        <v>0</v>
      </c>
      <c r="BC254" s="6">
        <f t="shared" si="70"/>
        <v>0</v>
      </c>
      <c r="BD254" s="6">
        <f t="shared" si="71"/>
        <v>0</v>
      </c>
      <c r="BE254" s="6">
        <f t="shared" si="72"/>
        <v>0</v>
      </c>
    </row>
    <row r="255" spans="40:57" x14ac:dyDescent="0.15">
      <c r="AN255" s="6">
        <f t="shared" si="55"/>
        <v>0</v>
      </c>
      <c r="AO255" s="6">
        <f t="shared" si="56"/>
        <v>0</v>
      </c>
      <c r="AP255" s="6">
        <f t="shared" si="57"/>
        <v>0</v>
      </c>
      <c r="AQ255" s="6">
        <f t="shared" si="58"/>
        <v>0</v>
      </c>
      <c r="AR255" s="6">
        <f t="shared" si="59"/>
        <v>0</v>
      </c>
      <c r="AS255" s="6">
        <f t="shared" si="60"/>
        <v>0</v>
      </c>
      <c r="AT255" s="6">
        <f t="shared" si="61"/>
        <v>0</v>
      </c>
      <c r="AU255" s="6">
        <f t="shared" si="62"/>
        <v>0</v>
      </c>
      <c r="AV255" s="6">
        <f t="shared" si="63"/>
        <v>0</v>
      </c>
      <c r="AW255" s="6">
        <f t="shared" si="64"/>
        <v>0</v>
      </c>
      <c r="AX255" s="6">
        <f t="shared" si="65"/>
        <v>0</v>
      </c>
      <c r="AY255" s="6">
        <f t="shared" si="66"/>
        <v>0</v>
      </c>
      <c r="AZ255" s="6">
        <f t="shared" si="67"/>
        <v>0</v>
      </c>
      <c r="BA255" s="6">
        <f t="shared" si="68"/>
        <v>0</v>
      </c>
      <c r="BB255" s="6">
        <f t="shared" si="69"/>
        <v>0</v>
      </c>
      <c r="BC255" s="6">
        <f t="shared" si="70"/>
        <v>0</v>
      </c>
      <c r="BD255" s="6">
        <f t="shared" si="71"/>
        <v>0</v>
      </c>
      <c r="BE255" s="6">
        <f t="shared" si="72"/>
        <v>0</v>
      </c>
    </row>
    <row r="256" spans="40:57" x14ac:dyDescent="0.15">
      <c r="AN256" s="6">
        <f t="shared" si="55"/>
        <v>0</v>
      </c>
      <c r="AO256" s="6">
        <f t="shared" si="56"/>
        <v>0</v>
      </c>
      <c r="AP256" s="6">
        <f t="shared" si="57"/>
        <v>0</v>
      </c>
      <c r="AQ256" s="6">
        <f t="shared" si="58"/>
        <v>0</v>
      </c>
      <c r="AR256" s="6">
        <f t="shared" si="59"/>
        <v>0</v>
      </c>
      <c r="AS256" s="6">
        <f t="shared" si="60"/>
        <v>0</v>
      </c>
      <c r="AT256" s="6">
        <f t="shared" si="61"/>
        <v>0</v>
      </c>
      <c r="AU256" s="6">
        <f t="shared" si="62"/>
        <v>0</v>
      </c>
      <c r="AV256" s="6">
        <f t="shared" si="63"/>
        <v>0</v>
      </c>
      <c r="AW256" s="6">
        <f t="shared" si="64"/>
        <v>0</v>
      </c>
      <c r="AX256" s="6">
        <f t="shared" si="65"/>
        <v>0</v>
      </c>
      <c r="AY256" s="6">
        <f t="shared" si="66"/>
        <v>0</v>
      </c>
      <c r="AZ256" s="6">
        <f t="shared" si="67"/>
        <v>0</v>
      </c>
      <c r="BA256" s="6">
        <f t="shared" si="68"/>
        <v>0</v>
      </c>
      <c r="BB256" s="6">
        <f t="shared" si="69"/>
        <v>0</v>
      </c>
      <c r="BC256" s="6">
        <f t="shared" si="70"/>
        <v>0</v>
      </c>
      <c r="BD256" s="6">
        <f t="shared" si="71"/>
        <v>0</v>
      </c>
      <c r="BE256" s="6">
        <f t="shared" si="72"/>
        <v>0</v>
      </c>
    </row>
    <row r="257" spans="40:57" x14ac:dyDescent="0.15">
      <c r="AN257" s="6">
        <f t="shared" si="55"/>
        <v>0</v>
      </c>
      <c r="AO257" s="6">
        <f t="shared" si="56"/>
        <v>0</v>
      </c>
      <c r="AP257" s="6">
        <f t="shared" si="57"/>
        <v>0</v>
      </c>
      <c r="AQ257" s="6">
        <f t="shared" si="58"/>
        <v>0</v>
      </c>
      <c r="AR257" s="6">
        <f t="shared" si="59"/>
        <v>0</v>
      </c>
      <c r="AS257" s="6">
        <f t="shared" si="60"/>
        <v>0</v>
      </c>
      <c r="AT257" s="6">
        <f t="shared" si="61"/>
        <v>0</v>
      </c>
      <c r="AU257" s="6">
        <f t="shared" si="62"/>
        <v>0</v>
      </c>
      <c r="AV257" s="6">
        <f t="shared" si="63"/>
        <v>0</v>
      </c>
      <c r="AW257" s="6">
        <f t="shared" si="64"/>
        <v>0</v>
      </c>
      <c r="AX257" s="6">
        <f t="shared" si="65"/>
        <v>0</v>
      </c>
      <c r="AY257" s="6">
        <f t="shared" si="66"/>
        <v>0</v>
      </c>
      <c r="AZ257" s="6">
        <f t="shared" si="67"/>
        <v>0</v>
      </c>
      <c r="BA257" s="6">
        <f t="shared" si="68"/>
        <v>0</v>
      </c>
      <c r="BB257" s="6">
        <f t="shared" si="69"/>
        <v>0</v>
      </c>
      <c r="BC257" s="6">
        <f t="shared" si="70"/>
        <v>0</v>
      </c>
      <c r="BD257" s="6">
        <f t="shared" si="71"/>
        <v>0</v>
      </c>
      <c r="BE257" s="6">
        <f t="shared" si="72"/>
        <v>0</v>
      </c>
    </row>
    <row r="258" spans="40:57" x14ac:dyDescent="0.15">
      <c r="AN258" s="6">
        <f t="shared" si="55"/>
        <v>0</v>
      </c>
      <c r="AO258" s="6">
        <f t="shared" si="56"/>
        <v>0</v>
      </c>
      <c r="AP258" s="6">
        <f t="shared" si="57"/>
        <v>0</v>
      </c>
      <c r="AQ258" s="6">
        <f t="shared" si="58"/>
        <v>0</v>
      </c>
      <c r="AR258" s="6">
        <f t="shared" si="59"/>
        <v>0</v>
      </c>
      <c r="AS258" s="6">
        <f t="shared" si="60"/>
        <v>0</v>
      </c>
      <c r="AT258" s="6">
        <f t="shared" si="61"/>
        <v>0</v>
      </c>
      <c r="AU258" s="6">
        <f t="shared" si="62"/>
        <v>0</v>
      </c>
      <c r="AV258" s="6">
        <f t="shared" si="63"/>
        <v>0</v>
      </c>
      <c r="AW258" s="6">
        <f t="shared" si="64"/>
        <v>0</v>
      </c>
      <c r="AX258" s="6">
        <f t="shared" si="65"/>
        <v>0</v>
      </c>
      <c r="AY258" s="6">
        <f t="shared" si="66"/>
        <v>0</v>
      </c>
      <c r="AZ258" s="6">
        <f t="shared" si="67"/>
        <v>0</v>
      </c>
      <c r="BA258" s="6">
        <f t="shared" si="68"/>
        <v>0</v>
      </c>
      <c r="BB258" s="6">
        <f t="shared" si="69"/>
        <v>0</v>
      </c>
      <c r="BC258" s="6">
        <f t="shared" si="70"/>
        <v>0</v>
      </c>
      <c r="BD258" s="6">
        <f t="shared" si="71"/>
        <v>0</v>
      </c>
      <c r="BE258" s="6">
        <f t="shared" si="72"/>
        <v>0</v>
      </c>
    </row>
    <row r="259" spans="40:57" x14ac:dyDescent="0.15">
      <c r="AN259" s="6">
        <f t="shared" ref="AN259:AN310" si="73">U259-B259</f>
        <v>0</v>
      </c>
      <c r="AO259" s="6">
        <f t="shared" ref="AO259:AO310" si="74">V259-C259</f>
        <v>0</v>
      </c>
      <c r="AP259" s="6">
        <f t="shared" ref="AP259:AP310" si="75">W259-D259</f>
        <v>0</v>
      </c>
      <c r="AQ259" s="6">
        <f t="shared" ref="AQ259:AQ310" si="76">X259-E259</f>
        <v>0</v>
      </c>
      <c r="AR259" s="6">
        <f t="shared" ref="AR259:AR310" si="77">Y259-F259</f>
        <v>0</v>
      </c>
      <c r="AS259" s="6">
        <f t="shared" ref="AS259:AS310" si="78">Z259-G259</f>
        <v>0</v>
      </c>
      <c r="AT259" s="6">
        <f t="shared" ref="AT259:AT310" si="79">AA259-H259</f>
        <v>0</v>
      </c>
      <c r="AU259" s="6">
        <f t="shared" ref="AU259:AU310" si="80">AB259-I259</f>
        <v>0</v>
      </c>
      <c r="AV259" s="6">
        <f t="shared" ref="AV259:AV310" si="81">AC259-J259</f>
        <v>0</v>
      </c>
      <c r="AW259" s="6">
        <f t="shared" ref="AW259:AW310" si="82">AD259-K259</f>
        <v>0</v>
      </c>
      <c r="AX259" s="6">
        <f t="shared" ref="AX259:AX310" si="83">AE259-L259</f>
        <v>0</v>
      </c>
      <c r="AY259" s="6">
        <f t="shared" ref="AY259:AY310" si="84">AF259-M259</f>
        <v>0</v>
      </c>
      <c r="AZ259" s="6">
        <f t="shared" ref="AZ259:AZ310" si="85">AG259-N259</f>
        <v>0</v>
      </c>
      <c r="BA259" s="6">
        <f t="shared" ref="BA259:BA310" si="86">AH259-O259</f>
        <v>0</v>
      </c>
      <c r="BB259" s="6">
        <f t="shared" ref="BB259:BB310" si="87">AI259-P259</f>
        <v>0</v>
      </c>
      <c r="BC259" s="6">
        <f t="shared" ref="BC259:BC310" si="88">AJ259-Q259</f>
        <v>0</v>
      </c>
      <c r="BD259" s="6">
        <f t="shared" ref="BD259:BD310" si="89">AK259-R259</f>
        <v>0</v>
      </c>
      <c r="BE259" s="6">
        <f t="shared" ref="BE259:BE310" si="90">AL259-S259</f>
        <v>0</v>
      </c>
    </row>
    <row r="260" spans="40:57" x14ac:dyDescent="0.15">
      <c r="AN260" s="6">
        <f t="shared" si="73"/>
        <v>0</v>
      </c>
      <c r="AO260" s="6">
        <f t="shared" si="74"/>
        <v>0</v>
      </c>
      <c r="AP260" s="6">
        <f t="shared" si="75"/>
        <v>0</v>
      </c>
      <c r="AQ260" s="6">
        <f t="shared" si="76"/>
        <v>0</v>
      </c>
      <c r="AR260" s="6">
        <f t="shared" si="77"/>
        <v>0</v>
      </c>
      <c r="AS260" s="6">
        <f t="shared" si="78"/>
        <v>0</v>
      </c>
      <c r="AT260" s="6">
        <f t="shared" si="79"/>
        <v>0</v>
      </c>
      <c r="AU260" s="6">
        <f t="shared" si="80"/>
        <v>0</v>
      </c>
      <c r="AV260" s="6">
        <f t="shared" si="81"/>
        <v>0</v>
      </c>
      <c r="AW260" s="6">
        <f t="shared" si="82"/>
        <v>0</v>
      </c>
      <c r="AX260" s="6">
        <f t="shared" si="83"/>
        <v>0</v>
      </c>
      <c r="AY260" s="6">
        <f t="shared" si="84"/>
        <v>0</v>
      </c>
      <c r="AZ260" s="6">
        <f t="shared" si="85"/>
        <v>0</v>
      </c>
      <c r="BA260" s="6">
        <f t="shared" si="86"/>
        <v>0</v>
      </c>
      <c r="BB260" s="6">
        <f t="shared" si="87"/>
        <v>0</v>
      </c>
      <c r="BC260" s="6">
        <f t="shared" si="88"/>
        <v>0</v>
      </c>
      <c r="BD260" s="6">
        <f t="shared" si="89"/>
        <v>0</v>
      </c>
      <c r="BE260" s="6">
        <f t="shared" si="90"/>
        <v>0</v>
      </c>
    </row>
    <row r="261" spans="40:57" x14ac:dyDescent="0.15">
      <c r="AN261" s="6">
        <f t="shared" si="73"/>
        <v>0</v>
      </c>
      <c r="AO261" s="6">
        <f t="shared" si="74"/>
        <v>0</v>
      </c>
      <c r="AP261" s="6">
        <f t="shared" si="75"/>
        <v>0</v>
      </c>
      <c r="AQ261" s="6">
        <f t="shared" si="76"/>
        <v>0</v>
      </c>
      <c r="AR261" s="6">
        <f t="shared" si="77"/>
        <v>0</v>
      </c>
      <c r="AS261" s="6">
        <f t="shared" si="78"/>
        <v>0</v>
      </c>
      <c r="AT261" s="6">
        <f t="shared" si="79"/>
        <v>0</v>
      </c>
      <c r="AU261" s="6">
        <f t="shared" si="80"/>
        <v>0</v>
      </c>
      <c r="AV261" s="6">
        <f t="shared" si="81"/>
        <v>0</v>
      </c>
      <c r="AW261" s="6">
        <f t="shared" si="82"/>
        <v>0</v>
      </c>
      <c r="AX261" s="6">
        <f t="shared" si="83"/>
        <v>0</v>
      </c>
      <c r="AY261" s="6">
        <f t="shared" si="84"/>
        <v>0</v>
      </c>
      <c r="AZ261" s="6">
        <f t="shared" si="85"/>
        <v>0</v>
      </c>
      <c r="BA261" s="6">
        <f t="shared" si="86"/>
        <v>0</v>
      </c>
      <c r="BB261" s="6">
        <f t="shared" si="87"/>
        <v>0</v>
      </c>
      <c r="BC261" s="6">
        <f t="shared" si="88"/>
        <v>0</v>
      </c>
      <c r="BD261" s="6">
        <f t="shared" si="89"/>
        <v>0</v>
      </c>
      <c r="BE261" s="6">
        <f t="shared" si="90"/>
        <v>0</v>
      </c>
    </row>
    <row r="262" spans="40:57" x14ac:dyDescent="0.15">
      <c r="AN262" s="6">
        <f t="shared" si="73"/>
        <v>0</v>
      </c>
      <c r="AO262" s="6">
        <f t="shared" si="74"/>
        <v>0</v>
      </c>
      <c r="AP262" s="6">
        <f t="shared" si="75"/>
        <v>0</v>
      </c>
      <c r="AQ262" s="6">
        <f t="shared" si="76"/>
        <v>0</v>
      </c>
      <c r="AR262" s="6">
        <f t="shared" si="77"/>
        <v>0</v>
      </c>
      <c r="AS262" s="6">
        <f t="shared" si="78"/>
        <v>0</v>
      </c>
      <c r="AT262" s="6">
        <f t="shared" si="79"/>
        <v>0</v>
      </c>
      <c r="AU262" s="6">
        <f t="shared" si="80"/>
        <v>0</v>
      </c>
      <c r="AV262" s="6">
        <f t="shared" si="81"/>
        <v>0</v>
      </c>
      <c r="AW262" s="6">
        <f t="shared" si="82"/>
        <v>0</v>
      </c>
      <c r="AX262" s="6">
        <f t="shared" si="83"/>
        <v>0</v>
      </c>
      <c r="AY262" s="6">
        <f t="shared" si="84"/>
        <v>0</v>
      </c>
      <c r="AZ262" s="6">
        <f t="shared" si="85"/>
        <v>0</v>
      </c>
      <c r="BA262" s="6">
        <f t="shared" si="86"/>
        <v>0</v>
      </c>
      <c r="BB262" s="6">
        <f t="shared" si="87"/>
        <v>0</v>
      </c>
      <c r="BC262" s="6">
        <f t="shared" si="88"/>
        <v>0</v>
      </c>
      <c r="BD262" s="6">
        <f t="shared" si="89"/>
        <v>0</v>
      </c>
      <c r="BE262" s="6">
        <f t="shared" si="90"/>
        <v>0</v>
      </c>
    </row>
    <row r="263" spans="40:57" x14ac:dyDescent="0.15">
      <c r="AN263" s="6">
        <f t="shared" si="73"/>
        <v>0</v>
      </c>
      <c r="AO263" s="6">
        <f t="shared" si="74"/>
        <v>0</v>
      </c>
      <c r="AP263" s="6">
        <f t="shared" si="75"/>
        <v>0</v>
      </c>
      <c r="AQ263" s="6">
        <f t="shared" si="76"/>
        <v>0</v>
      </c>
      <c r="AR263" s="6">
        <f t="shared" si="77"/>
        <v>0</v>
      </c>
      <c r="AS263" s="6">
        <f t="shared" si="78"/>
        <v>0</v>
      </c>
      <c r="AT263" s="6">
        <f t="shared" si="79"/>
        <v>0</v>
      </c>
      <c r="AU263" s="6">
        <f t="shared" si="80"/>
        <v>0</v>
      </c>
      <c r="AV263" s="6">
        <f t="shared" si="81"/>
        <v>0</v>
      </c>
      <c r="AW263" s="6">
        <f t="shared" si="82"/>
        <v>0</v>
      </c>
      <c r="AX263" s="6">
        <f t="shared" si="83"/>
        <v>0</v>
      </c>
      <c r="AY263" s="6">
        <f t="shared" si="84"/>
        <v>0</v>
      </c>
      <c r="AZ263" s="6">
        <f t="shared" si="85"/>
        <v>0</v>
      </c>
      <c r="BA263" s="6">
        <f t="shared" si="86"/>
        <v>0</v>
      </c>
      <c r="BB263" s="6">
        <f t="shared" si="87"/>
        <v>0</v>
      </c>
      <c r="BC263" s="6">
        <f t="shared" si="88"/>
        <v>0</v>
      </c>
      <c r="BD263" s="6">
        <f t="shared" si="89"/>
        <v>0</v>
      </c>
      <c r="BE263" s="6">
        <f t="shared" si="90"/>
        <v>0</v>
      </c>
    </row>
    <row r="264" spans="40:57" x14ac:dyDescent="0.15">
      <c r="AN264" s="6">
        <f t="shared" si="73"/>
        <v>0</v>
      </c>
      <c r="AO264" s="6">
        <f t="shared" si="74"/>
        <v>0</v>
      </c>
      <c r="AP264" s="6">
        <f t="shared" si="75"/>
        <v>0</v>
      </c>
      <c r="AQ264" s="6">
        <f t="shared" si="76"/>
        <v>0</v>
      </c>
      <c r="AR264" s="6">
        <f t="shared" si="77"/>
        <v>0</v>
      </c>
      <c r="AS264" s="6">
        <f t="shared" si="78"/>
        <v>0</v>
      </c>
      <c r="AT264" s="6">
        <f t="shared" si="79"/>
        <v>0</v>
      </c>
      <c r="AU264" s="6">
        <f t="shared" si="80"/>
        <v>0</v>
      </c>
      <c r="AV264" s="6">
        <f t="shared" si="81"/>
        <v>0</v>
      </c>
      <c r="AW264" s="6">
        <f t="shared" si="82"/>
        <v>0</v>
      </c>
      <c r="AX264" s="6">
        <f t="shared" si="83"/>
        <v>0</v>
      </c>
      <c r="AY264" s="6">
        <f t="shared" si="84"/>
        <v>0</v>
      </c>
      <c r="AZ264" s="6">
        <f t="shared" si="85"/>
        <v>0</v>
      </c>
      <c r="BA264" s="6">
        <f t="shared" si="86"/>
        <v>0</v>
      </c>
      <c r="BB264" s="6">
        <f t="shared" si="87"/>
        <v>0</v>
      </c>
      <c r="BC264" s="6">
        <f t="shared" si="88"/>
        <v>0</v>
      </c>
      <c r="BD264" s="6">
        <f t="shared" si="89"/>
        <v>0</v>
      </c>
      <c r="BE264" s="6">
        <f t="shared" si="90"/>
        <v>0</v>
      </c>
    </row>
    <row r="265" spans="40:57" x14ac:dyDescent="0.15">
      <c r="AN265" s="6">
        <f t="shared" si="73"/>
        <v>0</v>
      </c>
      <c r="AO265" s="6">
        <f t="shared" si="74"/>
        <v>0</v>
      </c>
      <c r="AP265" s="6">
        <f t="shared" si="75"/>
        <v>0</v>
      </c>
      <c r="AQ265" s="6">
        <f t="shared" si="76"/>
        <v>0</v>
      </c>
      <c r="AR265" s="6">
        <f t="shared" si="77"/>
        <v>0</v>
      </c>
      <c r="AS265" s="6">
        <f t="shared" si="78"/>
        <v>0</v>
      </c>
      <c r="AT265" s="6">
        <f t="shared" si="79"/>
        <v>0</v>
      </c>
      <c r="AU265" s="6">
        <f t="shared" si="80"/>
        <v>0</v>
      </c>
      <c r="AV265" s="6">
        <f t="shared" si="81"/>
        <v>0</v>
      </c>
      <c r="AW265" s="6">
        <f t="shared" si="82"/>
        <v>0</v>
      </c>
      <c r="AX265" s="6">
        <f t="shared" si="83"/>
        <v>0</v>
      </c>
      <c r="AY265" s="6">
        <f t="shared" si="84"/>
        <v>0</v>
      </c>
      <c r="AZ265" s="6">
        <f t="shared" si="85"/>
        <v>0</v>
      </c>
      <c r="BA265" s="6">
        <f t="shared" si="86"/>
        <v>0</v>
      </c>
      <c r="BB265" s="6">
        <f t="shared" si="87"/>
        <v>0</v>
      </c>
      <c r="BC265" s="6">
        <f t="shared" si="88"/>
        <v>0</v>
      </c>
      <c r="BD265" s="6">
        <f t="shared" si="89"/>
        <v>0</v>
      </c>
      <c r="BE265" s="6">
        <f t="shared" si="90"/>
        <v>0</v>
      </c>
    </row>
    <row r="266" spans="40:57" x14ac:dyDescent="0.15">
      <c r="AN266" s="6">
        <f t="shared" si="73"/>
        <v>0</v>
      </c>
      <c r="AO266" s="6">
        <f t="shared" si="74"/>
        <v>0</v>
      </c>
      <c r="AP266" s="6">
        <f t="shared" si="75"/>
        <v>0</v>
      </c>
      <c r="AQ266" s="6">
        <f t="shared" si="76"/>
        <v>0</v>
      </c>
      <c r="AR266" s="6">
        <f t="shared" si="77"/>
        <v>0</v>
      </c>
      <c r="AS266" s="6">
        <f t="shared" si="78"/>
        <v>0</v>
      </c>
      <c r="AT266" s="6">
        <f t="shared" si="79"/>
        <v>0</v>
      </c>
      <c r="AU266" s="6">
        <f t="shared" si="80"/>
        <v>0</v>
      </c>
      <c r="AV266" s="6">
        <f t="shared" si="81"/>
        <v>0</v>
      </c>
      <c r="AW266" s="6">
        <f t="shared" si="82"/>
        <v>0</v>
      </c>
      <c r="AX266" s="6">
        <f t="shared" si="83"/>
        <v>0</v>
      </c>
      <c r="AY266" s="6">
        <f t="shared" si="84"/>
        <v>0</v>
      </c>
      <c r="AZ266" s="6">
        <f t="shared" si="85"/>
        <v>0</v>
      </c>
      <c r="BA266" s="6">
        <f t="shared" si="86"/>
        <v>0</v>
      </c>
      <c r="BB266" s="6">
        <f t="shared" si="87"/>
        <v>0</v>
      </c>
      <c r="BC266" s="6">
        <f t="shared" si="88"/>
        <v>0</v>
      </c>
      <c r="BD266" s="6">
        <f t="shared" si="89"/>
        <v>0</v>
      </c>
      <c r="BE266" s="6">
        <f t="shared" si="90"/>
        <v>0</v>
      </c>
    </row>
    <row r="267" spans="40:57" x14ac:dyDescent="0.15">
      <c r="AN267" s="6">
        <f t="shared" si="73"/>
        <v>0</v>
      </c>
      <c r="AO267" s="6">
        <f t="shared" si="74"/>
        <v>0</v>
      </c>
      <c r="AP267" s="6">
        <f t="shared" si="75"/>
        <v>0</v>
      </c>
      <c r="AQ267" s="6">
        <f t="shared" si="76"/>
        <v>0</v>
      </c>
      <c r="AR267" s="6">
        <f t="shared" si="77"/>
        <v>0</v>
      </c>
      <c r="AS267" s="6">
        <f t="shared" si="78"/>
        <v>0</v>
      </c>
      <c r="AT267" s="6">
        <f t="shared" si="79"/>
        <v>0</v>
      </c>
      <c r="AU267" s="6">
        <f t="shared" si="80"/>
        <v>0</v>
      </c>
      <c r="AV267" s="6">
        <f t="shared" si="81"/>
        <v>0</v>
      </c>
      <c r="AW267" s="6">
        <f t="shared" si="82"/>
        <v>0</v>
      </c>
      <c r="AX267" s="6">
        <f t="shared" si="83"/>
        <v>0</v>
      </c>
      <c r="AY267" s="6">
        <f t="shared" si="84"/>
        <v>0</v>
      </c>
      <c r="AZ267" s="6">
        <f t="shared" si="85"/>
        <v>0</v>
      </c>
      <c r="BA267" s="6">
        <f t="shared" si="86"/>
        <v>0</v>
      </c>
      <c r="BB267" s="6">
        <f t="shared" si="87"/>
        <v>0</v>
      </c>
      <c r="BC267" s="6">
        <f t="shared" si="88"/>
        <v>0</v>
      </c>
      <c r="BD267" s="6">
        <f t="shared" si="89"/>
        <v>0</v>
      </c>
      <c r="BE267" s="6">
        <f t="shared" si="90"/>
        <v>0</v>
      </c>
    </row>
    <row r="268" spans="40:57" x14ac:dyDescent="0.15">
      <c r="AN268" s="6">
        <f t="shared" si="73"/>
        <v>0</v>
      </c>
      <c r="AO268" s="6">
        <f t="shared" si="74"/>
        <v>0</v>
      </c>
      <c r="AP268" s="6">
        <f t="shared" si="75"/>
        <v>0</v>
      </c>
      <c r="AQ268" s="6">
        <f t="shared" si="76"/>
        <v>0</v>
      </c>
      <c r="AR268" s="6">
        <f t="shared" si="77"/>
        <v>0</v>
      </c>
      <c r="AS268" s="6">
        <f t="shared" si="78"/>
        <v>0</v>
      </c>
      <c r="AT268" s="6">
        <f t="shared" si="79"/>
        <v>0</v>
      </c>
      <c r="AU268" s="6">
        <f t="shared" si="80"/>
        <v>0</v>
      </c>
      <c r="AV268" s="6">
        <f t="shared" si="81"/>
        <v>0</v>
      </c>
      <c r="AW268" s="6">
        <f t="shared" si="82"/>
        <v>0</v>
      </c>
      <c r="AX268" s="6">
        <f t="shared" si="83"/>
        <v>0</v>
      </c>
      <c r="AY268" s="6">
        <f t="shared" si="84"/>
        <v>0</v>
      </c>
      <c r="AZ268" s="6">
        <f t="shared" si="85"/>
        <v>0</v>
      </c>
      <c r="BA268" s="6">
        <f t="shared" si="86"/>
        <v>0</v>
      </c>
      <c r="BB268" s="6">
        <f t="shared" si="87"/>
        <v>0</v>
      </c>
      <c r="BC268" s="6">
        <f t="shared" si="88"/>
        <v>0</v>
      </c>
      <c r="BD268" s="6">
        <f t="shared" si="89"/>
        <v>0</v>
      </c>
      <c r="BE268" s="6">
        <f t="shared" si="90"/>
        <v>0</v>
      </c>
    </row>
    <row r="269" spans="40:57" x14ac:dyDescent="0.15">
      <c r="AN269" s="6">
        <f t="shared" si="73"/>
        <v>0</v>
      </c>
      <c r="AO269" s="6">
        <f t="shared" si="74"/>
        <v>0</v>
      </c>
      <c r="AP269" s="6">
        <f t="shared" si="75"/>
        <v>0</v>
      </c>
      <c r="AQ269" s="6">
        <f t="shared" si="76"/>
        <v>0</v>
      </c>
      <c r="AR269" s="6">
        <f t="shared" si="77"/>
        <v>0</v>
      </c>
      <c r="AS269" s="6">
        <f t="shared" si="78"/>
        <v>0</v>
      </c>
      <c r="AT269" s="6">
        <f t="shared" si="79"/>
        <v>0</v>
      </c>
      <c r="AU269" s="6">
        <f t="shared" si="80"/>
        <v>0</v>
      </c>
      <c r="AV269" s="6">
        <f t="shared" si="81"/>
        <v>0</v>
      </c>
      <c r="AW269" s="6">
        <f t="shared" si="82"/>
        <v>0</v>
      </c>
      <c r="AX269" s="6">
        <f t="shared" si="83"/>
        <v>0</v>
      </c>
      <c r="AY269" s="6">
        <f t="shared" si="84"/>
        <v>0</v>
      </c>
      <c r="AZ269" s="6">
        <f t="shared" si="85"/>
        <v>0</v>
      </c>
      <c r="BA269" s="6">
        <f t="shared" si="86"/>
        <v>0</v>
      </c>
      <c r="BB269" s="6">
        <f t="shared" si="87"/>
        <v>0</v>
      </c>
      <c r="BC269" s="6">
        <f t="shared" si="88"/>
        <v>0</v>
      </c>
      <c r="BD269" s="6">
        <f t="shared" si="89"/>
        <v>0</v>
      </c>
      <c r="BE269" s="6">
        <f t="shared" si="90"/>
        <v>0</v>
      </c>
    </row>
    <row r="270" spans="40:57" x14ac:dyDescent="0.15">
      <c r="AN270" s="6">
        <f t="shared" si="73"/>
        <v>0</v>
      </c>
      <c r="AO270" s="6">
        <f t="shared" si="74"/>
        <v>0</v>
      </c>
      <c r="AP270" s="6">
        <f t="shared" si="75"/>
        <v>0</v>
      </c>
      <c r="AQ270" s="6">
        <f t="shared" si="76"/>
        <v>0</v>
      </c>
      <c r="AR270" s="6">
        <f t="shared" si="77"/>
        <v>0</v>
      </c>
      <c r="AS270" s="6">
        <f t="shared" si="78"/>
        <v>0</v>
      </c>
      <c r="AT270" s="6">
        <f t="shared" si="79"/>
        <v>0</v>
      </c>
      <c r="AU270" s="6">
        <f t="shared" si="80"/>
        <v>0</v>
      </c>
      <c r="AV270" s="6">
        <f t="shared" si="81"/>
        <v>0</v>
      </c>
      <c r="AW270" s="6">
        <f t="shared" si="82"/>
        <v>0</v>
      </c>
      <c r="AX270" s="6">
        <f t="shared" si="83"/>
        <v>0</v>
      </c>
      <c r="AY270" s="6">
        <f t="shared" si="84"/>
        <v>0</v>
      </c>
      <c r="AZ270" s="6">
        <f t="shared" si="85"/>
        <v>0</v>
      </c>
      <c r="BA270" s="6">
        <f t="shared" si="86"/>
        <v>0</v>
      </c>
      <c r="BB270" s="6">
        <f t="shared" si="87"/>
        <v>0</v>
      </c>
      <c r="BC270" s="6">
        <f t="shared" si="88"/>
        <v>0</v>
      </c>
      <c r="BD270" s="6">
        <f t="shared" si="89"/>
        <v>0</v>
      </c>
      <c r="BE270" s="6">
        <f t="shared" si="90"/>
        <v>0</v>
      </c>
    </row>
    <row r="271" spans="40:57" x14ac:dyDescent="0.15">
      <c r="AN271" s="6">
        <f t="shared" si="73"/>
        <v>0</v>
      </c>
      <c r="AO271" s="6">
        <f t="shared" si="74"/>
        <v>0</v>
      </c>
      <c r="AP271" s="6">
        <f t="shared" si="75"/>
        <v>0</v>
      </c>
      <c r="AQ271" s="6">
        <f t="shared" si="76"/>
        <v>0</v>
      </c>
      <c r="AR271" s="6">
        <f t="shared" si="77"/>
        <v>0</v>
      </c>
      <c r="AS271" s="6">
        <f t="shared" si="78"/>
        <v>0</v>
      </c>
      <c r="AT271" s="6">
        <f t="shared" si="79"/>
        <v>0</v>
      </c>
      <c r="AU271" s="6">
        <f t="shared" si="80"/>
        <v>0</v>
      </c>
      <c r="AV271" s="6">
        <f t="shared" si="81"/>
        <v>0</v>
      </c>
      <c r="AW271" s="6">
        <f t="shared" si="82"/>
        <v>0</v>
      </c>
      <c r="AX271" s="6">
        <f t="shared" si="83"/>
        <v>0</v>
      </c>
      <c r="AY271" s="6">
        <f t="shared" si="84"/>
        <v>0</v>
      </c>
      <c r="AZ271" s="6">
        <f t="shared" si="85"/>
        <v>0</v>
      </c>
      <c r="BA271" s="6">
        <f t="shared" si="86"/>
        <v>0</v>
      </c>
      <c r="BB271" s="6">
        <f t="shared" si="87"/>
        <v>0</v>
      </c>
      <c r="BC271" s="6">
        <f t="shared" si="88"/>
        <v>0</v>
      </c>
      <c r="BD271" s="6">
        <f t="shared" si="89"/>
        <v>0</v>
      </c>
      <c r="BE271" s="6">
        <f t="shared" si="90"/>
        <v>0</v>
      </c>
    </row>
    <row r="272" spans="40:57" x14ac:dyDescent="0.15">
      <c r="AN272" s="6">
        <f t="shared" si="73"/>
        <v>0</v>
      </c>
      <c r="AO272" s="6">
        <f t="shared" si="74"/>
        <v>0</v>
      </c>
      <c r="AP272" s="6">
        <f t="shared" si="75"/>
        <v>0</v>
      </c>
      <c r="AQ272" s="6">
        <f t="shared" si="76"/>
        <v>0</v>
      </c>
      <c r="AR272" s="6">
        <f t="shared" si="77"/>
        <v>0</v>
      </c>
      <c r="AS272" s="6">
        <f t="shared" si="78"/>
        <v>0</v>
      </c>
      <c r="AT272" s="6">
        <f t="shared" si="79"/>
        <v>0</v>
      </c>
      <c r="AU272" s="6">
        <f t="shared" si="80"/>
        <v>0</v>
      </c>
      <c r="AV272" s="6">
        <f t="shared" si="81"/>
        <v>0</v>
      </c>
      <c r="AW272" s="6">
        <f t="shared" si="82"/>
        <v>0</v>
      </c>
      <c r="AX272" s="6">
        <f t="shared" si="83"/>
        <v>0</v>
      </c>
      <c r="AY272" s="6">
        <f t="shared" si="84"/>
        <v>0</v>
      </c>
      <c r="AZ272" s="6">
        <f t="shared" si="85"/>
        <v>0</v>
      </c>
      <c r="BA272" s="6">
        <f t="shared" si="86"/>
        <v>0</v>
      </c>
      <c r="BB272" s="6">
        <f t="shared" si="87"/>
        <v>0</v>
      </c>
      <c r="BC272" s="6">
        <f t="shared" si="88"/>
        <v>0</v>
      </c>
      <c r="BD272" s="6">
        <f t="shared" si="89"/>
        <v>0</v>
      </c>
      <c r="BE272" s="6">
        <f t="shared" si="90"/>
        <v>0</v>
      </c>
    </row>
    <row r="273" spans="40:57" x14ac:dyDescent="0.15">
      <c r="AN273" s="6">
        <f t="shared" si="73"/>
        <v>0</v>
      </c>
      <c r="AO273" s="6">
        <f t="shared" si="74"/>
        <v>0</v>
      </c>
      <c r="AP273" s="6">
        <f t="shared" si="75"/>
        <v>0</v>
      </c>
      <c r="AQ273" s="6">
        <f t="shared" si="76"/>
        <v>0</v>
      </c>
      <c r="AR273" s="6">
        <f t="shared" si="77"/>
        <v>0</v>
      </c>
      <c r="AS273" s="6">
        <f t="shared" si="78"/>
        <v>0</v>
      </c>
      <c r="AT273" s="6">
        <f t="shared" si="79"/>
        <v>0</v>
      </c>
      <c r="AU273" s="6">
        <f t="shared" si="80"/>
        <v>0</v>
      </c>
      <c r="AV273" s="6">
        <f t="shared" si="81"/>
        <v>0</v>
      </c>
      <c r="AW273" s="6">
        <f t="shared" si="82"/>
        <v>0</v>
      </c>
      <c r="AX273" s="6">
        <f t="shared" si="83"/>
        <v>0</v>
      </c>
      <c r="AY273" s="6">
        <f t="shared" si="84"/>
        <v>0</v>
      </c>
      <c r="AZ273" s="6">
        <f t="shared" si="85"/>
        <v>0</v>
      </c>
      <c r="BA273" s="6">
        <f t="shared" si="86"/>
        <v>0</v>
      </c>
      <c r="BB273" s="6">
        <f t="shared" si="87"/>
        <v>0</v>
      </c>
      <c r="BC273" s="6">
        <f t="shared" si="88"/>
        <v>0</v>
      </c>
      <c r="BD273" s="6">
        <f t="shared" si="89"/>
        <v>0</v>
      </c>
      <c r="BE273" s="6">
        <f t="shared" si="90"/>
        <v>0</v>
      </c>
    </row>
    <row r="274" spans="40:57" x14ac:dyDescent="0.15">
      <c r="AN274" s="6">
        <f t="shared" si="73"/>
        <v>0</v>
      </c>
      <c r="AO274" s="6">
        <f t="shared" si="74"/>
        <v>0</v>
      </c>
      <c r="AP274" s="6">
        <f t="shared" si="75"/>
        <v>0</v>
      </c>
      <c r="AQ274" s="6">
        <f t="shared" si="76"/>
        <v>0</v>
      </c>
      <c r="AR274" s="6">
        <f t="shared" si="77"/>
        <v>0</v>
      </c>
      <c r="AS274" s="6">
        <f t="shared" si="78"/>
        <v>0</v>
      </c>
      <c r="AT274" s="6">
        <f t="shared" si="79"/>
        <v>0</v>
      </c>
      <c r="AU274" s="6">
        <f t="shared" si="80"/>
        <v>0</v>
      </c>
      <c r="AV274" s="6">
        <f t="shared" si="81"/>
        <v>0</v>
      </c>
      <c r="AW274" s="6">
        <f t="shared" si="82"/>
        <v>0</v>
      </c>
      <c r="AX274" s="6">
        <f t="shared" si="83"/>
        <v>0</v>
      </c>
      <c r="AY274" s="6">
        <f t="shared" si="84"/>
        <v>0</v>
      </c>
      <c r="AZ274" s="6">
        <f t="shared" si="85"/>
        <v>0</v>
      </c>
      <c r="BA274" s="6">
        <f t="shared" si="86"/>
        <v>0</v>
      </c>
      <c r="BB274" s="6">
        <f t="shared" si="87"/>
        <v>0</v>
      </c>
      <c r="BC274" s="6">
        <f t="shared" si="88"/>
        <v>0</v>
      </c>
      <c r="BD274" s="6">
        <f t="shared" si="89"/>
        <v>0</v>
      </c>
      <c r="BE274" s="6">
        <f t="shared" si="90"/>
        <v>0</v>
      </c>
    </row>
    <row r="275" spans="40:57" x14ac:dyDescent="0.15">
      <c r="AN275" s="6">
        <f t="shared" si="73"/>
        <v>0</v>
      </c>
      <c r="AO275" s="6">
        <f t="shared" si="74"/>
        <v>0</v>
      </c>
      <c r="AP275" s="6">
        <f t="shared" si="75"/>
        <v>0</v>
      </c>
      <c r="AQ275" s="6">
        <f t="shared" si="76"/>
        <v>0</v>
      </c>
      <c r="AR275" s="6">
        <f t="shared" si="77"/>
        <v>0</v>
      </c>
      <c r="AS275" s="6">
        <f t="shared" si="78"/>
        <v>0</v>
      </c>
      <c r="AT275" s="6">
        <f t="shared" si="79"/>
        <v>0</v>
      </c>
      <c r="AU275" s="6">
        <f t="shared" si="80"/>
        <v>0</v>
      </c>
      <c r="AV275" s="6">
        <f t="shared" si="81"/>
        <v>0</v>
      </c>
      <c r="AW275" s="6">
        <f t="shared" si="82"/>
        <v>0</v>
      </c>
      <c r="AX275" s="6">
        <f t="shared" si="83"/>
        <v>0</v>
      </c>
      <c r="AY275" s="6">
        <f t="shared" si="84"/>
        <v>0</v>
      </c>
      <c r="AZ275" s="6">
        <f t="shared" si="85"/>
        <v>0</v>
      </c>
      <c r="BA275" s="6">
        <f t="shared" si="86"/>
        <v>0</v>
      </c>
      <c r="BB275" s="6">
        <f t="shared" si="87"/>
        <v>0</v>
      </c>
      <c r="BC275" s="6">
        <f t="shared" si="88"/>
        <v>0</v>
      </c>
      <c r="BD275" s="6">
        <f t="shared" si="89"/>
        <v>0</v>
      </c>
      <c r="BE275" s="6">
        <f t="shared" si="90"/>
        <v>0</v>
      </c>
    </row>
    <row r="276" spans="40:57" x14ac:dyDescent="0.15">
      <c r="AN276" s="6">
        <f t="shared" si="73"/>
        <v>0</v>
      </c>
      <c r="AO276" s="6">
        <f t="shared" si="74"/>
        <v>0</v>
      </c>
      <c r="AP276" s="6">
        <f t="shared" si="75"/>
        <v>0</v>
      </c>
      <c r="AQ276" s="6">
        <f t="shared" si="76"/>
        <v>0</v>
      </c>
      <c r="AR276" s="6">
        <f t="shared" si="77"/>
        <v>0</v>
      </c>
      <c r="AS276" s="6">
        <f t="shared" si="78"/>
        <v>0</v>
      </c>
      <c r="AT276" s="6">
        <f t="shared" si="79"/>
        <v>0</v>
      </c>
      <c r="AU276" s="6">
        <f t="shared" si="80"/>
        <v>0</v>
      </c>
      <c r="AV276" s="6">
        <f t="shared" si="81"/>
        <v>0</v>
      </c>
      <c r="AW276" s="6">
        <f t="shared" si="82"/>
        <v>0</v>
      </c>
      <c r="AX276" s="6">
        <f t="shared" si="83"/>
        <v>0</v>
      </c>
      <c r="AY276" s="6">
        <f t="shared" si="84"/>
        <v>0</v>
      </c>
      <c r="AZ276" s="6">
        <f t="shared" si="85"/>
        <v>0</v>
      </c>
      <c r="BA276" s="6">
        <f t="shared" si="86"/>
        <v>0</v>
      </c>
      <c r="BB276" s="6">
        <f t="shared" si="87"/>
        <v>0</v>
      </c>
      <c r="BC276" s="6">
        <f t="shared" si="88"/>
        <v>0</v>
      </c>
      <c r="BD276" s="6">
        <f t="shared" si="89"/>
        <v>0</v>
      </c>
      <c r="BE276" s="6">
        <f t="shared" si="90"/>
        <v>0</v>
      </c>
    </row>
    <row r="277" spans="40:57" x14ac:dyDescent="0.15">
      <c r="AN277" s="6">
        <f t="shared" si="73"/>
        <v>0</v>
      </c>
      <c r="AO277" s="6">
        <f t="shared" si="74"/>
        <v>0</v>
      </c>
      <c r="AP277" s="6">
        <f t="shared" si="75"/>
        <v>0</v>
      </c>
      <c r="AQ277" s="6">
        <f t="shared" si="76"/>
        <v>0</v>
      </c>
      <c r="AR277" s="6">
        <f t="shared" si="77"/>
        <v>0</v>
      </c>
      <c r="AS277" s="6">
        <f t="shared" si="78"/>
        <v>0</v>
      </c>
      <c r="AT277" s="6">
        <f t="shared" si="79"/>
        <v>0</v>
      </c>
      <c r="AU277" s="6">
        <f t="shared" si="80"/>
        <v>0</v>
      </c>
      <c r="AV277" s="6">
        <f t="shared" si="81"/>
        <v>0</v>
      </c>
      <c r="AW277" s="6">
        <f t="shared" si="82"/>
        <v>0</v>
      </c>
      <c r="AX277" s="6">
        <f t="shared" si="83"/>
        <v>0</v>
      </c>
      <c r="AY277" s="6">
        <f t="shared" si="84"/>
        <v>0</v>
      </c>
      <c r="AZ277" s="6">
        <f t="shared" si="85"/>
        <v>0</v>
      </c>
      <c r="BA277" s="6">
        <f t="shared" si="86"/>
        <v>0</v>
      </c>
      <c r="BB277" s="6">
        <f t="shared" si="87"/>
        <v>0</v>
      </c>
      <c r="BC277" s="6">
        <f t="shared" si="88"/>
        <v>0</v>
      </c>
      <c r="BD277" s="6">
        <f t="shared" si="89"/>
        <v>0</v>
      </c>
      <c r="BE277" s="6">
        <f t="shared" si="90"/>
        <v>0</v>
      </c>
    </row>
    <row r="278" spans="40:57" x14ac:dyDescent="0.15">
      <c r="AN278" s="6">
        <f t="shared" si="73"/>
        <v>0</v>
      </c>
      <c r="AO278" s="6">
        <f t="shared" si="74"/>
        <v>0</v>
      </c>
      <c r="AP278" s="6">
        <f t="shared" si="75"/>
        <v>0</v>
      </c>
      <c r="AQ278" s="6">
        <f t="shared" si="76"/>
        <v>0</v>
      </c>
      <c r="AR278" s="6">
        <f t="shared" si="77"/>
        <v>0</v>
      </c>
      <c r="AS278" s="6">
        <f t="shared" si="78"/>
        <v>0</v>
      </c>
      <c r="AT278" s="6">
        <f t="shared" si="79"/>
        <v>0</v>
      </c>
      <c r="AU278" s="6">
        <f t="shared" si="80"/>
        <v>0</v>
      </c>
      <c r="AV278" s="6">
        <f t="shared" si="81"/>
        <v>0</v>
      </c>
      <c r="AW278" s="6">
        <f t="shared" si="82"/>
        <v>0</v>
      </c>
      <c r="AX278" s="6">
        <f t="shared" si="83"/>
        <v>0</v>
      </c>
      <c r="AY278" s="6">
        <f t="shared" si="84"/>
        <v>0</v>
      </c>
      <c r="AZ278" s="6">
        <f t="shared" si="85"/>
        <v>0</v>
      </c>
      <c r="BA278" s="6">
        <f t="shared" si="86"/>
        <v>0</v>
      </c>
      <c r="BB278" s="6">
        <f t="shared" si="87"/>
        <v>0</v>
      </c>
      <c r="BC278" s="6">
        <f t="shared" si="88"/>
        <v>0</v>
      </c>
      <c r="BD278" s="6">
        <f t="shared" si="89"/>
        <v>0</v>
      </c>
      <c r="BE278" s="6">
        <f t="shared" si="90"/>
        <v>0</v>
      </c>
    </row>
    <row r="279" spans="40:57" x14ac:dyDescent="0.15">
      <c r="AN279" s="6">
        <f t="shared" si="73"/>
        <v>0</v>
      </c>
      <c r="AO279" s="6">
        <f t="shared" si="74"/>
        <v>0</v>
      </c>
      <c r="AP279" s="6">
        <f t="shared" si="75"/>
        <v>0</v>
      </c>
      <c r="AQ279" s="6">
        <f t="shared" si="76"/>
        <v>0</v>
      </c>
      <c r="AR279" s="6">
        <f t="shared" si="77"/>
        <v>0</v>
      </c>
      <c r="AS279" s="6">
        <f t="shared" si="78"/>
        <v>0</v>
      </c>
      <c r="AT279" s="6">
        <f t="shared" si="79"/>
        <v>0</v>
      </c>
      <c r="AU279" s="6">
        <f t="shared" si="80"/>
        <v>0</v>
      </c>
      <c r="AV279" s="6">
        <f t="shared" si="81"/>
        <v>0</v>
      </c>
      <c r="AW279" s="6">
        <f t="shared" si="82"/>
        <v>0</v>
      </c>
      <c r="AX279" s="6">
        <f t="shared" si="83"/>
        <v>0</v>
      </c>
      <c r="AY279" s="6">
        <f t="shared" si="84"/>
        <v>0</v>
      </c>
      <c r="AZ279" s="6">
        <f t="shared" si="85"/>
        <v>0</v>
      </c>
      <c r="BA279" s="6">
        <f t="shared" si="86"/>
        <v>0</v>
      </c>
      <c r="BB279" s="6">
        <f t="shared" si="87"/>
        <v>0</v>
      </c>
      <c r="BC279" s="6">
        <f t="shared" si="88"/>
        <v>0</v>
      </c>
      <c r="BD279" s="6">
        <f t="shared" si="89"/>
        <v>0</v>
      </c>
      <c r="BE279" s="6">
        <f t="shared" si="90"/>
        <v>0</v>
      </c>
    </row>
    <row r="280" spans="40:57" x14ac:dyDescent="0.15">
      <c r="AN280" s="6">
        <f t="shared" si="73"/>
        <v>0</v>
      </c>
      <c r="AO280" s="6">
        <f t="shared" si="74"/>
        <v>0</v>
      </c>
      <c r="AP280" s="6">
        <f t="shared" si="75"/>
        <v>0</v>
      </c>
      <c r="AQ280" s="6">
        <f t="shared" si="76"/>
        <v>0</v>
      </c>
      <c r="AR280" s="6">
        <f t="shared" si="77"/>
        <v>0</v>
      </c>
      <c r="AS280" s="6">
        <f t="shared" si="78"/>
        <v>0</v>
      </c>
      <c r="AT280" s="6">
        <f t="shared" si="79"/>
        <v>0</v>
      </c>
      <c r="AU280" s="6">
        <f t="shared" si="80"/>
        <v>0</v>
      </c>
      <c r="AV280" s="6">
        <f t="shared" si="81"/>
        <v>0</v>
      </c>
      <c r="AW280" s="6">
        <f t="shared" si="82"/>
        <v>0</v>
      </c>
      <c r="AX280" s="6">
        <f t="shared" si="83"/>
        <v>0</v>
      </c>
      <c r="AY280" s="6">
        <f t="shared" si="84"/>
        <v>0</v>
      </c>
      <c r="AZ280" s="6">
        <f t="shared" si="85"/>
        <v>0</v>
      </c>
      <c r="BA280" s="6">
        <f t="shared" si="86"/>
        <v>0</v>
      </c>
      <c r="BB280" s="6">
        <f t="shared" si="87"/>
        <v>0</v>
      </c>
      <c r="BC280" s="6">
        <f t="shared" si="88"/>
        <v>0</v>
      </c>
      <c r="BD280" s="6">
        <f t="shared" si="89"/>
        <v>0</v>
      </c>
      <c r="BE280" s="6">
        <f t="shared" si="90"/>
        <v>0</v>
      </c>
    </row>
    <row r="281" spans="40:57" x14ac:dyDescent="0.15">
      <c r="AN281" s="6">
        <f t="shared" si="73"/>
        <v>0</v>
      </c>
      <c r="AO281" s="6">
        <f t="shared" si="74"/>
        <v>0</v>
      </c>
      <c r="AP281" s="6">
        <f t="shared" si="75"/>
        <v>0</v>
      </c>
      <c r="AQ281" s="6">
        <f t="shared" si="76"/>
        <v>0</v>
      </c>
      <c r="AR281" s="6">
        <f t="shared" si="77"/>
        <v>0</v>
      </c>
      <c r="AS281" s="6">
        <f t="shared" si="78"/>
        <v>0</v>
      </c>
      <c r="AT281" s="6">
        <f t="shared" si="79"/>
        <v>0</v>
      </c>
      <c r="AU281" s="6">
        <f t="shared" si="80"/>
        <v>0</v>
      </c>
      <c r="AV281" s="6">
        <f t="shared" si="81"/>
        <v>0</v>
      </c>
      <c r="AW281" s="6">
        <f t="shared" si="82"/>
        <v>0</v>
      </c>
      <c r="AX281" s="6">
        <f t="shared" si="83"/>
        <v>0</v>
      </c>
      <c r="AY281" s="6">
        <f t="shared" si="84"/>
        <v>0</v>
      </c>
      <c r="AZ281" s="6">
        <f t="shared" si="85"/>
        <v>0</v>
      </c>
      <c r="BA281" s="6">
        <f t="shared" si="86"/>
        <v>0</v>
      </c>
      <c r="BB281" s="6">
        <f t="shared" si="87"/>
        <v>0</v>
      </c>
      <c r="BC281" s="6">
        <f t="shared" si="88"/>
        <v>0</v>
      </c>
      <c r="BD281" s="6">
        <f t="shared" si="89"/>
        <v>0</v>
      </c>
      <c r="BE281" s="6">
        <f t="shared" si="90"/>
        <v>0</v>
      </c>
    </row>
    <row r="282" spans="40:57" x14ac:dyDescent="0.15">
      <c r="AN282" s="6">
        <f t="shared" si="73"/>
        <v>0</v>
      </c>
      <c r="AO282" s="6">
        <f t="shared" si="74"/>
        <v>0</v>
      </c>
      <c r="AP282" s="6">
        <f t="shared" si="75"/>
        <v>0</v>
      </c>
      <c r="AQ282" s="6">
        <f t="shared" si="76"/>
        <v>0</v>
      </c>
      <c r="AR282" s="6">
        <f t="shared" si="77"/>
        <v>0</v>
      </c>
      <c r="AS282" s="6">
        <f t="shared" si="78"/>
        <v>0</v>
      </c>
      <c r="AT282" s="6">
        <f t="shared" si="79"/>
        <v>0</v>
      </c>
      <c r="AU282" s="6">
        <f t="shared" si="80"/>
        <v>0</v>
      </c>
      <c r="AV282" s="6">
        <f t="shared" si="81"/>
        <v>0</v>
      </c>
      <c r="AW282" s="6">
        <f t="shared" si="82"/>
        <v>0</v>
      </c>
      <c r="AX282" s="6">
        <f t="shared" si="83"/>
        <v>0</v>
      </c>
      <c r="AY282" s="6">
        <f t="shared" si="84"/>
        <v>0</v>
      </c>
      <c r="AZ282" s="6">
        <f t="shared" si="85"/>
        <v>0</v>
      </c>
      <c r="BA282" s="6">
        <f t="shared" si="86"/>
        <v>0</v>
      </c>
      <c r="BB282" s="6">
        <f t="shared" si="87"/>
        <v>0</v>
      </c>
      <c r="BC282" s="6">
        <f t="shared" si="88"/>
        <v>0</v>
      </c>
      <c r="BD282" s="6">
        <f t="shared" si="89"/>
        <v>0</v>
      </c>
      <c r="BE282" s="6">
        <f t="shared" si="90"/>
        <v>0</v>
      </c>
    </row>
    <row r="283" spans="40:57" x14ac:dyDescent="0.15">
      <c r="AN283" s="6">
        <f t="shared" si="73"/>
        <v>0</v>
      </c>
      <c r="AO283" s="6">
        <f t="shared" si="74"/>
        <v>0</v>
      </c>
      <c r="AP283" s="6">
        <f t="shared" si="75"/>
        <v>0</v>
      </c>
      <c r="AQ283" s="6">
        <f t="shared" si="76"/>
        <v>0</v>
      </c>
      <c r="AR283" s="6">
        <f t="shared" si="77"/>
        <v>0</v>
      </c>
      <c r="AS283" s="6">
        <f t="shared" si="78"/>
        <v>0</v>
      </c>
      <c r="AT283" s="6">
        <f t="shared" si="79"/>
        <v>0</v>
      </c>
      <c r="AU283" s="6">
        <f t="shared" si="80"/>
        <v>0</v>
      </c>
      <c r="AV283" s="6">
        <f t="shared" si="81"/>
        <v>0</v>
      </c>
      <c r="AW283" s="6">
        <f t="shared" si="82"/>
        <v>0</v>
      </c>
      <c r="AX283" s="6">
        <f t="shared" si="83"/>
        <v>0</v>
      </c>
      <c r="AY283" s="6">
        <f t="shared" si="84"/>
        <v>0</v>
      </c>
      <c r="AZ283" s="6">
        <f t="shared" si="85"/>
        <v>0</v>
      </c>
      <c r="BA283" s="6">
        <f t="shared" si="86"/>
        <v>0</v>
      </c>
      <c r="BB283" s="6">
        <f t="shared" si="87"/>
        <v>0</v>
      </c>
      <c r="BC283" s="6">
        <f t="shared" si="88"/>
        <v>0</v>
      </c>
      <c r="BD283" s="6">
        <f t="shared" si="89"/>
        <v>0</v>
      </c>
      <c r="BE283" s="6">
        <f t="shared" si="90"/>
        <v>0</v>
      </c>
    </row>
    <row r="284" spans="40:57" x14ac:dyDescent="0.15">
      <c r="AN284" s="6">
        <f t="shared" si="73"/>
        <v>0</v>
      </c>
      <c r="AO284" s="6">
        <f t="shared" si="74"/>
        <v>0</v>
      </c>
      <c r="AP284" s="6">
        <f t="shared" si="75"/>
        <v>0</v>
      </c>
      <c r="AQ284" s="6">
        <f t="shared" si="76"/>
        <v>0</v>
      </c>
      <c r="AR284" s="6">
        <f t="shared" si="77"/>
        <v>0</v>
      </c>
      <c r="AS284" s="6">
        <f t="shared" si="78"/>
        <v>0</v>
      </c>
      <c r="AT284" s="6">
        <f t="shared" si="79"/>
        <v>0</v>
      </c>
      <c r="AU284" s="6">
        <f t="shared" si="80"/>
        <v>0</v>
      </c>
      <c r="AV284" s="6">
        <f t="shared" si="81"/>
        <v>0</v>
      </c>
      <c r="AW284" s="6">
        <f t="shared" si="82"/>
        <v>0</v>
      </c>
      <c r="AX284" s="6">
        <f t="shared" si="83"/>
        <v>0</v>
      </c>
      <c r="AY284" s="6">
        <f t="shared" si="84"/>
        <v>0</v>
      </c>
      <c r="AZ284" s="6">
        <f t="shared" si="85"/>
        <v>0</v>
      </c>
      <c r="BA284" s="6">
        <f t="shared" si="86"/>
        <v>0</v>
      </c>
      <c r="BB284" s="6">
        <f t="shared" si="87"/>
        <v>0</v>
      </c>
      <c r="BC284" s="6">
        <f t="shared" si="88"/>
        <v>0</v>
      </c>
      <c r="BD284" s="6">
        <f t="shared" si="89"/>
        <v>0</v>
      </c>
      <c r="BE284" s="6">
        <f t="shared" si="90"/>
        <v>0</v>
      </c>
    </row>
    <row r="285" spans="40:57" x14ac:dyDescent="0.15">
      <c r="AN285" s="6">
        <f t="shared" si="73"/>
        <v>0</v>
      </c>
      <c r="AO285" s="6">
        <f t="shared" si="74"/>
        <v>0</v>
      </c>
      <c r="AP285" s="6">
        <f t="shared" si="75"/>
        <v>0</v>
      </c>
      <c r="AQ285" s="6">
        <f t="shared" si="76"/>
        <v>0</v>
      </c>
      <c r="AR285" s="6">
        <f t="shared" si="77"/>
        <v>0</v>
      </c>
      <c r="AS285" s="6">
        <f t="shared" si="78"/>
        <v>0</v>
      </c>
      <c r="AT285" s="6">
        <f t="shared" si="79"/>
        <v>0</v>
      </c>
      <c r="AU285" s="6">
        <f t="shared" si="80"/>
        <v>0</v>
      </c>
      <c r="AV285" s="6">
        <f t="shared" si="81"/>
        <v>0</v>
      </c>
      <c r="AW285" s="6">
        <f t="shared" si="82"/>
        <v>0</v>
      </c>
      <c r="AX285" s="6">
        <f t="shared" si="83"/>
        <v>0</v>
      </c>
      <c r="AY285" s="6">
        <f t="shared" si="84"/>
        <v>0</v>
      </c>
      <c r="AZ285" s="6">
        <f t="shared" si="85"/>
        <v>0</v>
      </c>
      <c r="BA285" s="6">
        <f t="shared" si="86"/>
        <v>0</v>
      </c>
      <c r="BB285" s="6">
        <f t="shared" si="87"/>
        <v>0</v>
      </c>
      <c r="BC285" s="6">
        <f t="shared" si="88"/>
        <v>0</v>
      </c>
      <c r="BD285" s="6">
        <f t="shared" si="89"/>
        <v>0</v>
      </c>
      <c r="BE285" s="6">
        <f t="shared" si="90"/>
        <v>0</v>
      </c>
    </row>
    <row r="286" spans="40:57" x14ac:dyDescent="0.15">
      <c r="AN286" s="6">
        <f t="shared" si="73"/>
        <v>0</v>
      </c>
      <c r="AO286" s="6">
        <f t="shared" si="74"/>
        <v>0</v>
      </c>
      <c r="AP286" s="6">
        <f t="shared" si="75"/>
        <v>0</v>
      </c>
      <c r="AQ286" s="6">
        <f t="shared" si="76"/>
        <v>0</v>
      </c>
      <c r="AR286" s="6">
        <f t="shared" si="77"/>
        <v>0</v>
      </c>
      <c r="AS286" s="6">
        <f t="shared" si="78"/>
        <v>0</v>
      </c>
      <c r="AT286" s="6">
        <f t="shared" si="79"/>
        <v>0</v>
      </c>
      <c r="AU286" s="6">
        <f t="shared" si="80"/>
        <v>0</v>
      </c>
      <c r="AV286" s="6">
        <f t="shared" si="81"/>
        <v>0</v>
      </c>
      <c r="AW286" s="6">
        <f t="shared" si="82"/>
        <v>0</v>
      </c>
      <c r="AX286" s="6">
        <f t="shared" si="83"/>
        <v>0</v>
      </c>
      <c r="AY286" s="6">
        <f t="shared" si="84"/>
        <v>0</v>
      </c>
      <c r="AZ286" s="6">
        <f t="shared" si="85"/>
        <v>0</v>
      </c>
      <c r="BA286" s="6">
        <f t="shared" si="86"/>
        <v>0</v>
      </c>
      <c r="BB286" s="6">
        <f t="shared" si="87"/>
        <v>0</v>
      </c>
      <c r="BC286" s="6">
        <f t="shared" si="88"/>
        <v>0</v>
      </c>
      <c r="BD286" s="6">
        <f t="shared" si="89"/>
        <v>0</v>
      </c>
      <c r="BE286" s="6">
        <f t="shared" si="90"/>
        <v>0</v>
      </c>
    </row>
    <row r="287" spans="40:57" x14ac:dyDescent="0.15">
      <c r="AN287" s="6">
        <f t="shared" si="73"/>
        <v>0</v>
      </c>
      <c r="AO287" s="6">
        <f t="shared" si="74"/>
        <v>0</v>
      </c>
      <c r="AP287" s="6">
        <f t="shared" si="75"/>
        <v>0</v>
      </c>
      <c r="AQ287" s="6">
        <f t="shared" si="76"/>
        <v>0</v>
      </c>
      <c r="AR287" s="6">
        <f t="shared" si="77"/>
        <v>0</v>
      </c>
      <c r="AS287" s="6">
        <f t="shared" si="78"/>
        <v>0</v>
      </c>
      <c r="AT287" s="6">
        <f t="shared" si="79"/>
        <v>0</v>
      </c>
      <c r="AU287" s="6">
        <f t="shared" si="80"/>
        <v>0</v>
      </c>
      <c r="AV287" s="6">
        <f t="shared" si="81"/>
        <v>0</v>
      </c>
      <c r="AW287" s="6">
        <f t="shared" si="82"/>
        <v>0</v>
      </c>
      <c r="AX287" s="6">
        <f t="shared" si="83"/>
        <v>0</v>
      </c>
      <c r="AY287" s="6">
        <f t="shared" si="84"/>
        <v>0</v>
      </c>
      <c r="AZ287" s="6">
        <f t="shared" si="85"/>
        <v>0</v>
      </c>
      <c r="BA287" s="6">
        <f t="shared" si="86"/>
        <v>0</v>
      </c>
      <c r="BB287" s="6">
        <f t="shared" si="87"/>
        <v>0</v>
      </c>
      <c r="BC287" s="6">
        <f t="shared" si="88"/>
        <v>0</v>
      </c>
      <c r="BD287" s="6">
        <f t="shared" si="89"/>
        <v>0</v>
      </c>
      <c r="BE287" s="6">
        <f t="shared" si="90"/>
        <v>0</v>
      </c>
    </row>
    <row r="288" spans="40:57" x14ac:dyDescent="0.15">
      <c r="AN288" s="6">
        <f t="shared" si="73"/>
        <v>0</v>
      </c>
      <c r="AO288" s="6">
        <f t="shared" si="74"/>
        <v>0</v>
      </c>
      <c r="AP288" s="6">
        <f t="shared" si="75"/>
        <v>0</v>
      </c>
      <c r="AQ288" s="6">
        <f t="shared" si="76"/>
        <v>0</v>
      </c>
      <c r="AR288" s="6">
        <f t="shared" si="77"/>
        <v>0</v>
      </c>
      <c r="AS288" s="6">
        <f t="shared" si="78"/>
        <v>0</v>
      </c>
      <c r="AT288" s="6">
        <f t="shared" si="79"/>
        <v>0</v>
      </c>
      <c r="AU288" s="6">
        <f t="shared" si="80"/>
        <v>0</v>
      </c>
      <c r="AV288" s="6">
        <f t="shared" si="81"/>
        <v>0</v>
      </c>
      <c r="AW288" s="6">
        <f t="shared" si="82"/>
        <v>0</v>
      </c>
      <c r="AX288" s="6">
        <f t="shared" si="83"/>
        <v>0</v>
      </c>
      <c r="AY288" s="6">
        <f t="shared" si="84"/>
        <v>0</v>
      </c>
      <c r="AZ288" s="6">
        <f t="shared" si="85"/>
        <v>0</v>
      </c>
      <c r="BA288" s="6">
        <f t="shared" si="86"/>
        <v>0</v>
      </c>
      <c r="BB288" s="6">
        <f t="shared" si="87"/>
        <v>0</v>
      </c>
      <c r="BC288" s="6">
        <f t="shared" si="88"/>
        <v>0</v>
      </c>
      <c r="BD288" s="6">
        <f t="shared" si="89"/>
        <v>0</v>
      </c>
      <c r="BE288" s="6">
        <f t="shared" si="90"/>
        <v>0</v>
      </c>
    </row>
    <row r="289" spans="40:57" x14ac:dyDescent="0.15">
      <c r="AN289" s="6">
        <f t="shared" si="73"/>
        <v>0</v>
      </c>
      <c r="AO289" s="6">
        <f t="shared" si="74"/>
        <v>0</v>
      </c>
      <c r="AP289" s="6">
        <f t="shared" si="75"/>
        <v>0</v>
      </c>
      <c r="AQ289" s="6">
        <f t="shared" si="76"/>
        <v>0</v>
      </c>
      <c r="AR289" s="6">
        <f t="shared" si="77"/>
        <v>0</v>
      </c>
      <c r="AS289" s="6">
        <f t="shared" si="78"/>
        <v>0</v>
      </c>
      <c r="AT289" s="6">
        <f t="shared" si="79"/>
        <v>0</v>
      </c>
      <c r="AU289" s="6">
        <f t="shared" si="80"/>
        <v>0</v>
      </c>
      <c r="AV289" s="6">
        <f t="shared" si="81"/>
        <v>0</v>
      </c>
      <c r="AW289" s="6">
        <f t="shared" si="82"/>
        <v>0</v>
      </c>
      <c r="AX289" s="6">
        <f t="shared" si="83"/>
        <v>0</v>
      </c>
      <c r="AY289" s="6">
        <f t="shared" si="84"/>
        <v>0</v>
      </c>
      <c r="AZ289" s="6">
        <f t="shared" si="85"/>
        <v>0</v>
      </c>
      <c r="BA289" s="6">
        <f t="shared" si="86"/>
        <v>0</v>
      </c>
      <c r="BB289" s="6">
        <f t="shared" si="87"/>
        <v>0</v>
      </c>
      <c r="BC289" s="6">
        <f t="shared" si="88"/>
        <v>0</v>
      </c>
      <c r="BD289" s="6">
        <f t="shared" si="89"/>
        <v>0</v>
      </c>
      <c r="BE289" s="6">
        <f t="shared" si="90"/>
        <v>0</v>
      </c>
    </row>
    <row r="290" spans="40:57" x14ac:dyDescent="0.15">
      <c r="AN290" s="6">
        <f t="shared" si="73"/>
        <v>0</v>
      </c>
      <c r="AO290" s="6">
        <f t="shared" si="74"/>
        <v>0</v>
      </c>
      <c r="AP290" s="6">
        <f t="shared" si="75"/>
        <v>0</v>
      </c>
      <c r="AQ290" s="6">
        <f t="shared" si="76"/>
        <v>0</v>
      </c>
      <c r="AR290" s="6">
        <f t="shared" si="77"/>
        <v>0</v>
      </c>
      <c r="AS290" s="6">
        <f t="shared" si="78"/>
        <v>0</v>
      </c>
      <c r="AT290" s="6">
        <f t="shared" si="79"/>
        <v>0</v>
      </c>
      <c r="AU290" s="6">
        <f t="shared" si="80"/>
        <v>0</v>
      </c>
      <c r="AV290" s="6">
        <f t="shared" si="81"/>
        <v>0</v>
      </c>
      <c r="AW290" s="6">
        <f t="shared" si="82"/>
        <v>0</v>
      </c>
      <c r="AX290" s="6">
        <f t="shared" si="83"/>
        <v>0</v>
      </c>
      <c r="AY290" s="6">
        <f t="shared" si="84"/>
        <v>0</v>
      </c>
      <c r="AZ290" s="6">
        <f t="shared" si="85"/>
        <v>0</v>
      </c>
      <c r="BA290" s="6">
        <f t="shared" si="86"/>
        <v>0</v>
      </c>
      <c r="BB290" s="6">
        <f t="shared" si="87"/>
        <v>0</v>
      </c>
      <c r="BC290" s="6">
        <f t="shared" si="88"/>
        <v>0</v>
      </c>
      <c r="BD290" s="6">
        <f t="shared" si="89"/>
        <v>0</v>
      </c>
      <c r="BE290" s="6">
        <f t="shared" si="90"/>
        <v>0</v>
      </c>
    </row>
    <row r="291" spans="40:57" x14ac:dyDescent="0.15">
      <c r="AN291" s="6">
        <f t="shared" si="73"/>
        <v>0</v>
      </c>
      <c r="AO291" s="6">
        <f t="shared" si="74"/>
        <v>0</v>
      </c>
      <c r="AP291" s="6">
        <f t="shared" si="75"/>
        <v>0</v>
      </c>
      <c r="AQ291" s="6">
        <f t="shared" si="76"/>
        <v>0</v>
      </c>
      <c r="AR291" s="6">
        <f t="shared" si="77"/>
        <v>0</v>
      </c>
      <c r="AS291" s="6">
        <f t="shared" si="78"/>
        <v>0</v>
      </c>
      <c r="AT291" s="6">
        <f t="shared" si="79"/>
        <v>0</v>
      </c>
      <c r="AU291" s="6">
        <f t="shared" si="80"/>
        <v>0</v>
      </c>
      <c r="AV291" s="6">
        <f t="shared" si="81"/>
        <v>0</v>
      </c>
      <c r="AW291" s="6">
        <f t="shared" si="82"/>
        <v>0</v>
      </c>
      <c r="AX291" s="6">
        <f t="shared" si="83"/>
        <v>0</v>
      </c>
      <c r="AY291" s="6">
        <f t="shared" si="84"/>
        <v>0</v>
      </c>
      <c r="AZ291" s="6">
        <f t="shared" si="85"/>
        <v>0</v>
      </c>
      <c r="BA291" s="6">
        <f t="shared" si="86"/>
        <v>0</v>
      </c>
      <c r="BB291" s="6">
        <f t="shared" si="87"/>
        <v>0</v>
      </c>
      <c r="BC291" s="6">
        <f t="shared" si="88"/>
        <v>0</v>
      </c>
      <c r="BD291" s="6">
        <f t="shared" si="89"/>
        <v>0</v>
      </c>
      <c r="BE291" s="6">
        <f t="shared" si="90"/>
        <v>0</v>
      </c>
    </row>
    <row r="292" spans="40:57" x14ac:dyDescent="0.15">
      <c r="AN292" s="6">
        <f t="shared" si="73"/>
        <v>0</v>
      </c>
      <c r="AO292" s="6">
        <f t="shared" si="74"/>
        <v>0</v>
      </c>
      <c r="AP292" s="6">
        <f t="shared" si="75"/>
        <v>0</v>
      </c>
      <c r="AQ292" s="6">
        <f t="shared" si="76"/>
        <v>0</v>
      </c>
      <c r="AR292" s="6">
        <f t="shared" si="77"/>
        <v>0</v>
      </c>
      <c r="AS292" s="6">
        <f t="shared" si="78"/>
        <v>0</v>
      </c>
      <c r="AT292" s="6">
        <f t="shared" si="79"/>
        <v>0</v>
      </c>
      <c r="AU292" s="6">
        <f t="shared" si="80"/>
        <v>0</v>
      </c>
      <c r="AV292" s="6">
        <f t="shared" si="81"/>
        <v>0</v>
      </c>
      <c r="AW292" s="6">
        <f t="shared" si="82"/>
        <v>0</v>
      </c>
      <c r="AX292" s="6">
        <f t="shared" si="83"/>
        <v>0</v>
      </c>
      <c r="AY292" s="6">
        <f t="shared" si="84"/>
        <v>0</v>
      </c>
      <c r="AZ292" s="6">
        <f t="shared" si="85"/>
        <v>0</v>
      </c>
      <c r="BA292" s="6">
        <f t="shared" si="86"/>
        <v>0</v>
      </c>
      <c r="BB292" s="6">
        <f t="shared" si="87"/>
        <v>0</v>
      </c>
      <c r="BC292" s="6">
        <f t="shared" si="88"/>
        <v>0</v>
      </c>
      <c r="BD292" s="6">
        <f t="shared" si="89"/>
        <v>0</v>
      </c>
      <c r="BE292" s="6">
        <f t="shared" si="90"/>
        <v>0</v>
      </c>
    </row>
    <row r="293" spans="40:57" x14ac:dyDescent="0.15">
      <c r="AN293" s="6">
        <f t="shared" si="73"/>
        <v>0</v>
      </c>
      <c r="AO293" s="6">
        <f t="shared" si="74"/>
        <v>0</v>
      </c>
      <c r="AP293" s="6">
        <f t="shared" si="75"/>
        <v>0</v>
      </c>
      <c r="AQ293" s="6">
        <f t="shared" si="76"/>
        <v>0</v>
      </c>
      <c r="AR293" s="6">
        <f t="shared" si="77"/>
        <v>0</v>
      </c>
      <c r="AS293" s="6">
        <f t="shared" si="78"/>
        <v>0</v>
      </c>
      <c r="AT293" s="6">
        <f t="shared" si="79"/>
        <v>0</v>
      </c>
      <c r="AU293" s="6">
        <f t="shared" si="80"/>
        <v>0</v>
      </c>
      <c r="AV293" s="6">
        <f t="shared" si="81"/>
        <v>0</v>
      </c>
      <c r="AW293" s="6">
        <f t="shared" si="82"/>
        <v>0</v>
      </c>
      <c r="AX293" s="6">
        <f t="shared" si="83"/>
        <v>0</v>
      </c>
      <c r="AY293" s="6">
        <f t="shared" si="84"/>
        <v>0</v>
      </c>
      <c r="AZ293" s="6">
        <f t="shared" si="85"/>
        <v>0</v>
      </c>
      <c r="BA293" s="6">
        <f t="shared" si="86"/>
        <v>0</v>
      </c>
      <c r="BB293" s="6">
        <f t="shared" si="87"/>
        <v>0</v>
      </c>
      <c r="BC293" s="6">
        <f t="shared" si="88"/>
        <v>0</v>
      </c>
      <c r="BD293" s="6">
        <f t="shared" si="89"/>
        <v>0</v>
      </c>
      <c r="BE293" s="6">
        <f t="shared" si="90"/>
        <v>0</v>
      </c>
    </row>
    <row r="294" spans="40:57" x14ac:dyDescent="0.15">
      <c r="AN294" s="6">
        <f t="shared" si="73"/>
        <v>0</v>
      </c>
      <c r="AO294" s="6">
        <f t="shared" si="74"/>
        <v>0</v>
      </c>
      <c r="AP294" s="6">
        <f t="shared" si="75"/>
        <v>0</v>
      </c>
      <c r="AQ294" s="6">
        <f t="shared" si="76"/>
        <v>0</v>
      </c>
      <c r="AR294" s="6">
        <f t="shared" si="77"/>
        <v>0</v>
      </c>
      <c r="AS294" s="6">
        <f t="shared" si="78"/>
        <v>0</v>
      </c>
      <c r="AT294" s="6">
        <f t="shared" si="79"/>
        <v>0</v>
      </c>
      <c r="AU294" s="6">
        <f t="shared" si="80"/>
        <v>0</v>
      </c>
      <c r="AV294" s="6">
        <f t="shared" si="81"/>
        <v>0</v>
      </c>
      <c r="AW294" s="6">
        <f t="shared" si="82"/>
        <v>0</v>
      </c>
      <c r="AX294" s="6">
        <f t="shared" si="83"/>
        <v>0</v>
      </c>
      <c r="AY294" s="6">
        <f t="shared" si="84"/>
        <v>0</v>
      </c>
      <c r="AZ294" s="6">
        <f t="shared" si="85"/>
        <v>0</v>
      </c>
      <c r="BA294" s="6">
        <f t="shared" si="86"/>
        <v>0</v>
      </c>
      <c r="BB294" s="6">
        <f t="shared" si="87"/>
        <v>0</v>
      </c>
      <c r="BC294" s="6">
        <f t="shared" si="88"/>
        <v>0</v>
      </c>
      <c r="BD294" s="6">
        <f t="shared" si="89"/>
        <v>0</v>
      </c>
      <c r="BE294" s="6">
        <f t="shared" si="90"/>
        <v>0</v>
      </c>
    </row>
    <row r="295" spans="40:57" x14ac:dyDescent="0.15">
      <c r="AN295" s="6">
        <f t="shared" si="73"/>
        <v>0</v>
      </c>
      <c r="AO295" s="6">
        <f t="shared" si="74"/>
        <v>0</v>
      </c>
      <c r="AP295" s="6">
        <f t="shared" si="75"/>
        <v>0</v>
      </c>
      <c r="AQ295" s="6">
        <f t="shared" si="76"/>
        <v>0</v>
      </c>
      <c r="AR295" s="6">
        <f t="shared" si="77"/>
        <v>0</v>
      </c>
      <c r="AS295" s="6">
        <f t="shared" si="78"/>
        <v>0</v>
      </c>
      <c r="AT295" s="6">
        <f t="shared" si="79"/>
        <v>0</v>
      </c>
      <c r="AU295" s="6">
        <f t="shared" si="80"/>
        <v>0</v>
      </c>
      <c r="AV295" s="6">
        <f t="shared" si="81"/>
        <v>0</v>
      </c>
      <c r="AW295" s="6">
        <f t="shared" si="82"/>
        <v>0</v>
      </c>
      <c r="AX295" s="6">
        <f t="shared" si="83"/>
        <v>0</v>
      </c>
      <c r="AY295" s="6">
        <f t="shared" si="84"/>
        <v>0</v>
      </c>
      <c r="AZ295" s="6">
        <f t="shared" si="85"/>
        <v>0</v>
      </c>
      <c r="BA295" s="6">
        <f t="shared" si="86"/>
        <v>0</v>
      </c>
      <c r="BB295" s="6">
        <f t="shared" si="87"/>
        <v>0</v>
      </c>
      <c r="BC295" s="6">
        <f t="shared" si="88"/>
        <v>0</v>
      </c>
      <c r="BD295" s="6">
        <f t="shared" si="89"/>
        <v>0</v>
      </c>
      <c r="BE295" s="6">
        <f t="shared" si="90"/>
        <v>0</v>
      </c>
    </row>
    <row r="296" spans="40:57" x14ac:dyDescent="0.15">
      <c r="AN296" s="6">
        <f t="shared" si="73"/>
        <v>0</v>
      </c>
      <c r="AO296" s="6">
        <f t="shared" si="74"/>
        <v>0</v>
      </c>
      <c r="AP296" s="6">
        <f t="shared" si="75"/>
        <v>0</v>
      </c>
      <c r="AQ296" s="6">
        <f t="shared" si="76"/>
        <v>0</v>
      </c>
      <c r="AR296" s="6">
        <f t="shared" si="77"/>
        <v>0</v>
      </c>
      <c r="AS296" s="6">
        <f t="shared" si="78"/>
        <v>0</v>
      </c>
      <c r="AT296" s="6">
        <f t="shared" si="79"/>
        <v>0</v>
      </c>
      <c r="AU296" s="6">
        <f t="shared" si="80"/>
        <v>0</v>
      </c>
      <c r="AV296" s="6">
        <f t="shared" si="81"/>
        <v>0</v>
      </c>
      <c r="AW296" s="6">
        <f t="shared" si="82"/>
        <v>0</v>
      </c>
      <c r="AX296" s="6">
        <f t="shared" si="83"/>
        <v>0</v>
      </c>
      <c r="AY296" s="6">
        <f t="shared" si="84"/>
        <v>0</v>
      </c>
      <c r="AZ296" s="6">
        <f t="shared" si="85"/>
        <v>0</v>
      </c>
      <c r="BA296" s="6">
        <f t="shared" si="86"/>
        <v>0</v>
      </c>
      <c r="BB296" s="6">
        <f t="shared" si="87"/>
        <v>0</v>
      </c>
      <c r="BC296" s="6">
        <f t="shared" si="88"/>
        <v>0</v>
      </c>
      <c r="BD296" s="6">
        <f t="shared" si="89"/>
        <v>0</v>
      </c>
      <c r="BE296" s="6">
        <f t="shared" si="90"/>
        <v>0</v>
      </c>
    </row>
    <row r="297" spans="40:57" x14ac:dyDescent="0.15">
      <c r="AN297" s="6">
        <f t="shared" si="73"/>
        <v>0</v>
      </c>
      <c r="AO297" s="6">
        <f t="shared" si="74"/>
        <v>0</v>
      </c>
      <c r="AP297" s="6">
        <f t="shared" si="75"/>
        <v>0</v>
      </c>
      <c r="AQ297" s="6">
        <f t="shared" si="76"/>
        <v>0</v>
      </c>
      <c r="AR297" s="6">
        <f t="shared" si="77"/>
        <v>0</v>
      </c>
      <c r="AS297" s="6">
        <f t="shared" si="78"/>
        <v>0</v>
      </c>
      <c r="AT297" s="6">
        <f t="shared" si="79"/>
        <v>0</v>
      </c>
      <c r="AU297" s="6">
        <f t="shared" si="80"/>
        <v>0</v>
      </c>
      <c r="AV297" s="6">
        <f t="shared" si="81"/>
        <v>0</v>
      </c>
      <c r="AW297" s="6">
        <f t="shared" si="82"/>
        <v>0</v>
      </c>
      <c r="AX297" s="6">
        <f t="shared" si="83"/>
        <v>0</v>
      </c>
      <c r="AY297" s="6">
        <f t="shared" si="84"/>
        <v>0</v>
      </c>
      <c r="AZ297" s="6">
        <f t="shared" si="85"/>
        <v>0</v>
      </c>
      <c r="BA297" s="6">
        <f t="shared" si="86"/>
        <v>0</v>
      </c>
      <c r="BB297" s="6">
        <f t="shared" si="87"/>
        <v>0</v>
      </c>
      <c r="BC297" s="6">
        <f t="shared" si="88"/>
        <v>0</v>
      </c>
      <c r="BD297" s="6">
        <f t="shared" si="89"/>
        <v>0</v>
      </c>
      <c r="BE297" s="6">
        <f t="shared" si="90"/>
        <v>0</v>
      </c>
    </row>
    <row r="298" spans="40:57" x14ac:dyDescent="0.15">
      <c r="AN298" s="6">
        <f t="shared" si="73"/>
        <v>0</v>
      </c>
      <c r="AO298" s="6">
        <f t="shared" si="74"/>
        <v>0</v>
      </c>
      <c r="AP298" s="6">
        <f t="shared" si="75"/>
        <v>0</v>
      </c>
      <c r="AQ298" s="6">
        <f t="shared" si="76"/>
        <v>0</v>
      </c>
      <c r="AR298" s="6">
        <f t="shared" si="77"/>
        <v>0</v>
      </c>
      <c r="AS298" s="6">
        <f t="shared" si="78"/>
        <v>0</v>
      </c>
      <c r="AT298" s="6">
        <f t="shared" si="79"/>
        <v>0</v>
      </c>
      <c r="AU298" s="6">
        <f t="shared" si="80"/>
        <v>0</v>
      </c>
      <c r="AV298" s="6">
        <f t="shared" si="81"/>
        <v>0</v>
      </c>
      <c r="AW298" s="6">
        <f t="shared" si="82"/>
        <v>0</v>
      </c>
      <c r="AX298" s="6">
        <f t="shared" si="83"/>
        <v>0</v>
      </c>
      <c r="AY298" s="6">
        <f t="shared" si="84"/>
        <v>0</v>
      </c>
      <c r="AZ298" s="6">
        <f t="shared" si="85"/>
        <v>0</v>
      </c>
      <c r="BA298" s="6">
        <f t="shared" si="86"/>
        <v>0</v>
      </c>
      <c r="BB298" s="6">
        <f t="shared" si="87"/>
        <v>0</v>
      </c>
      <c r="BC298" s="6">
        <f t="shared" si="88"/>
        <v>0</v>
      </c>
      <c r="BD298" s="6">
        <f t="shared" si="89"/>
        <v>0</v>
      </c>
      <c r="BE298" s="6">
        <f t="shared" si="90"/>
        <v>0</v>
      </c>
    </row>
    <row r="299" spans="40:57" x14ac:dyDescent="0.15">
      <c r="AN299" s="6">
        <f t="shared" si="73"/>
        <v>0</v>
      </c>
      <c r="AO299" s="6">
        <f t="shared" si="74"/>
        <v>0</v>
      </c>
      <c r="AP299" s="6">
        <f t="shared" si="75"/>
        <v>0</v>
      </c>
      <c r="AQ299" s="6">
        <f t="shared" si="76"/>
        <v>0</v>
      </c>
      <c r="AR299" s="6">
        <f t="shared" si="77"/>
        <v>0</v>
      </c>
      <c r="AS299" s="6">
        <f t="shared" si="78"/>
        <v>0</v>
      </c>
      <c r="AT299" s="6">
        <f t="shared" si="79"/>
        <v>0</v>
      </c>
      <c r="AU299" s="6">
        <f t="shared" si="80"/>
        <v>0</v>
      </c>
      <c r="AV299" s="6">
        <f t="shared" si="81"/>
        <v>0</v>
      </c>
      <c r="AW299" s="6">
        <f t="shared" si="82"/>
        <v>0</v>
      </c>
      <c r="AX299" s="6">
        <f t="shared" si="83"/>
        <v>0</v>
      </c>
      <c r="AY299" s="6">
        <f t="shared" si="84"/>
        <v>0</v>
      </c>
      <c r="AZ299" s="6">
        <f t="shared" si="85"/>
        <v>0</v>
      </c>
      <c r="BA299" s="6">
        <f t="shared" si="86"/>
        <v>0</v>
      </c>
      <c r="BB299" s="6">
        <f t="shared" si="87"/>
        <v>0</v>
      </c>
      <c r="BC299" s="6">
        <f t="shared" si="88"/>
        <v>0</v>
      </c>
      <c r="BD299" s="6">
        <f t="shared" si="89"/>
        <v>0</v>
      </c>
      <c r="BE299" s="6">
        <f t="shared" si="90"/>
        <v>0</v>
      </c>
    </row>
    <row r="300" spans="40:57" x14ac:dyDescent="0.15">
      <c r="AN300" s="6">
        <f t="shared" si="73"/>
        <v>0</v>
      </c>
      <c r="AO300" s="6">
        <f t="shared" si="74"/>
        <v>0</v>
      </c>
      <c r="AP300" s="6">
        <f t="shared" si="75"/>
        <v>0</v>
      </c>
      <c r="AQ300" s="6">
        <f t="shared" si="76"/>
        <v>0</v>
      </c>
      <c r="AR300" s="6">
        <f t="shared" si="77"/>
        <v>0</v>
      </c>
      <c r="AS300" s="6">
        <f t="shared" si="78"/>
        <v>0</v>
      </c>
      <c r="AT300" s="6">
        <f t="shared" si="79"/>
        <v>0</v>
      </c>
      <c r="AU300" s="6">
        <f t="shared" si="80"/>
        <v>0</v>
      </c>
      <c r="AV300" s="6">
        <f t="shared" si="81"/>
        <v>0</v>
      </c>
      <c r="AW300" s="6">
        <f t="shared" si="82"/>
        <v>0</v>
      </c>
      <c r="AX300" s="6">
        <f t="shared" si="83"/>
        <v>0</v>
      </c>
      <c r="AY300" s="6">
        <f t="shared" si="84"/>
        <v>0</v>
      </c>
      <c r="AZ300" s="6">
        <f t="shared" si="85"/>
        <v>0</v>
      </c>
      <c r="BA300" s="6">
        <f t="shared" si="86"/>
        <v>0</v>
      </c>
      <c r="BB300" s="6">
        <f t="shared" si="87"/>
        <v>0</v>
      </c>
      <c r="BC300" s="6">
        <f t="shared" si="88"/>
        <v>0</v>
      </c>
      <c r="BD300" s="6">
        <f t="shared" si="89"/>
        <v>0</v>
      </c>
      <c r="BE300" s="6">
        <f t="shared" si="90"/>
        <v>0</v>
      </c>
    </row>
    <row r="301" spans="40:57" x14ac:dyDescent="0.15">
      <c r="AN301" s="6">
        <f t="shared" si="73"/>
        <v>0</v>
      </c>
      <c r="AO301" s="6">
        <f t="shared" si="74"/>
        <v>0</v>
      </c>
      <c r="AP301" s="6">
        <f t="shared" si="75"/>
        <v>0</v>
      </c>
      <c r="AQ301" s="6">
        <f t="shared" si="76"/>
        <v>0</v>
      </c>
      <c r="AR301" s="6">
        <f t="shared" si="77"/>
        <v>0</v>
      </c>
      <c r="AS301" s="6">
        <f t="shared" si="78"/>
        <v>0</v>
      </c>
      <c r="AT301" s="6">
        <f t="shared" si="79"/>
        <v>0</v>
      </c>
      <c r="AU301" s="6">
        <f t="shared" si="80"/>
        <v>0</v>
      </c>
      <c r="AV301" s="6">
        <f t="shared" si="81"/>
        <v>0</v>
      </c>
      <c r="AW301" s="6">
        <f t="shared" si="82"/>
        <v>0</v>
      </c>
      <c r="AX301" s="6">
        <f t="shared" si="83"/>
        <v>0</v>
      </c>
      <c r="AY301" s="6">
        <f t="shared" si="84"/>
        <v>0</v>
      </c>
      <c r="AZ301" s="6">
        <f t="shared" si="85"/>
        <v>0</v>
      </c>
      <c r="BA301" s="6">
        <f t="shared" si="86"/>
        <v>0</v>
      </c>
      <c r="BB301" s="6">
        <f t="shared" si="87"/>
        <v>0</v>
      </c>
      <c r="BC301" s="6">
        <f t="shared" si="88"/>
        <v>0</v>
      </c>
      <c r="BD301" s="6">
        <f t="shared" si="89"/>
        <v>0</v>
      </c>
      <c r="BE301" s="6">
        <f t="shared" si="90"/>
        <v>0</v>
      </c>
    </row>
    <row r="302" spans="40:57" x14ac:dyDescent="0.15">
      <c r="AN302" s="6">
        <f t="shared" si="73"/>
        <v>0</v>
      </c>
      <c r="AO302" s="6">
        <f t="shared" si="74"/>
        <v>0</v>
      </c>
      <c r="AP302" s="6">
        <f t="shared" si="75"/>
        <v>0</v>
      </c>
      <c r="AQ302" s="6">
        <f t="shared" si="76"/>
        <v>0</v>
      </c>
      <c r="AR302" s="6">
        <f t="shared" si="77"/>
        <v>0</v>
      </c>
      <c r="AS302" s="6">
        <f t="shared" si="78"/>
        <v>0</v>
      </c>
      <c r="AT302" s="6">
        <f t="shared" si="79"/>
        <v>0</v>
      </c>
      <c r="AU302" s="6">
        <f t="shared" si="80"/>
        <v>0</v>
      </c>
      <c r="AV302" s="6">
        <f t="shared" si="81"/>
        <v>0</v>
      </c>
      <c r="AW302" s="6">
        <f t="shared" si="82"/>
        <v>0</v>
      </c>
      <c r="AX302" s="6">
        <f t="shared" si="83"/>
        <v>0</v>
      </c>
      <c r="AY302" s="6">
        <f t="shared" si="84"/>
        <v>0</v>
      </c>
      <c r="AZ302" s="6">
        <f t="shared" si="85"/>
        <v>0</v>
      </c>
      <c r="BA302" s="6">
        <f t="shared" si="86"/>
        <v>0</v>
      </c>
      <c r="BB302" s="6">
        <f t="shared" si="87"/>
        <v>0</v>
      </c>
      <c r="BC302" s="6">
        <f t="shared" si="88"/>
        <v>0</v>
      </c>
      <c r="BD302" s="6">
        <f t="shared" si="89"/>
        <v>0</v>
      </c>
      <c r="BE302" s="6">
        <f t="shared" si="90"/>
        <v>0</v>
      </c>
    </row>
    <row r="303" spans="40:57" x14ac:dyDescent="0.15">
      <c r="AN303" s="6">
        <f t="shared" si="73"/>
        <v>0</v>
      </c>
      <c r="AO303" s="6">
        <f t="shared" si="74"/>
        <v>0</v>
      </c>
      <c r="AP303" s="6">
        <f t="shared" si="75"/>
        <v>0</v>
      </c>
      <c r="AQ303" s="6">
        <f t="shared" si="76"/>
        <v>0</v>
      </c>
      <c r="AR303" s="6">
        <f t="shared" si="77"/>
        <v>0</v>
      </c>
      <c r="AS303" s="6">
        <f t="shared" si="78"/>
        <v>0</v>
      </c>
      <c r="AT303" s="6">
        <f t="shared" si="79"/>
        <v>0</v>
      </c>
      <c r="AU303" s="6">
        <f t="shared" si="80"/>
        <v>0</v>
      </c>
      <c r="AV303" s="6">
        <f t="shared" si="81"/>
        <v>0</v>
      </c>
      <c r="AW303" s="6">
        <f t="shared" si="82"/>
        <v>0</v>
      </c>
      <c r="AX303" s="6">
        <f t="shared" si="83"/>
        <v>0</v>
      </c>
      <c r="AY303" s="6">
        <f t="shared" si="84"/>
        <v>0</v>
      </c>
      <c r="AZ303" s="6">
        <f t="shared" si="85"/>
        <v>0</v>
      </c>
      <c r="BA303" s="6">
        <f t="shared" si="86"/>
        <v>0</v>
      </c>
      <c r="BB303" s="6">
        <f t="shared" si="87"/>
        <v>0</v>
      </c>
      <c r="BC303" s="6">
        <f t="shared" si="88"/>
        <v>0</v>
      </c>
      <c r="BD303" s="6">
        <f t="shared" si="89"/>
        <v>0</v>
      </c>
      <c r="BE303" s="6">
        <f t="shared" si="90"/>
        <v>0</v>
      </c>
    </row>
    <row r="304" spans="40:57" x14ac:dyDescent="0.15">
      <c r="AN304" s="6">
        <f t="shared" si="73"/>
        <v>0</v>
      </c>
      <c r="AO304" s="6">
        <f t="shared" si="74"/>
        <v>0</v>
      </c>
      <c r="AP304" s="6">
        <f t="shared" si="75"/>
        <v>0</v>
      </c>
      <c r="AQ304" s="6">
        <f t="shared" si="76"/>
        <v>0</v>
      </c>
      <c r="AR304" s="6">
        <f t="shared" si="77"/>
        <v>0</v>
      </c>
      <c r="AS304" s="6">
        <f t="shared" si="78"/>
        <v>0</v>
      </c>
      <c r="AT304" s="6">
        <f t="shared" si="79"/>
        <v>0</v>
      </c>
      <c r="AU304" s="6">
        <f t="shared" si="80"/>
        <v>0</v>
      </c>
      <c r="AV304" s="6">
        <f t="shared" si="81"/>
        <v>0</v>
      </c>
      <c r="AW304" s="6">
        <f t="shared" si="82"/>
        <v>0</v>
      </c>
      <c r="AX304" s="6">
        <f t="shared" si="83"/>
        <v>0</v>
      </c>
      <c r="AY304" s="6">
        <f t="shared" si="84"/>
        <v>0</v>
      </c>
      <c r="AZ304" s="6">
        <f t="shared" si="85"/>
        <v>0</v>
      </c>
      <c r="BA304" s="6">
        <f t="shared" si="86"/>
        <v>0</v>
      </c>
      <c r="BB304" s="6">
        <f t="shared" si="87"/>
        <v>0</v>
      </c>
      <c r="BC304" s="6">
        <f t="shared" si="88"/>
        <v>0</v>
      </c>
      <c r="BD304" s="6">
        <f t="shared" si="89"/>
        <v>0</v>
      </c>
      <c r="BE304" s="6">
        <f t="shared" si="90"/>
        <v>0</v>
      </c>
    </row>
    <row r="305" spans="40:57" x14ac:dyDescent="0.15">
      <c r="AN305" s="6">
        <f t="shared" si="73"/>
        <v>0</v>
      </c>
      <c r="AO305" s="6">
        <f t="shared" si="74"/>
        <v>0</v>
      </c>
      <c r="AP305" s="6">
        <f t="shared" si="75"/>
        <v>0</v>
      </c>
      <c r="AQ305" s="6">
        <f t="shared" si="76"/>
        <v>0</v>
      </c>
      <c r="AR305" s="6">
        <f t="shared" si="77"/>
        <v>0</v>
      </c>
      <c r="AS305" s="6">
        <f t="shared" si="78"/>
        <v>0</v>
      </c>
      <c r="AT305" s="6">
        <f t="shared" si="79"/>
        <v>0</v>
      </c>
      <c r="AU305" s="6">
        <f t="shared" si="80"/>
        <v>0</v>
      </c>
      <c r="AV305" s="6">
        <f t="shared" si="81"/>
        <v>0</v>
      </c>
      <c r="AW305" s="6">
        <f t="shared" si="82"/>
        <v>0</v>
      </c>
      <c r="AX305" s="6">
        <f t="shared" si="83"/>
        <v>0</v>
      </c>
      <c r="AY305" s="6">
        <f t="shared" si="84"/>
        <v>0</v>
      </c>
      <c r="AZ305" s="6">
        <f t="shared" si="85"/>
        <v>0</v>
      </c>
      <c r="BA305" s="6">
        <f t="shared" si="86"/>
        <v>0</v>
      </c>
      <c r="BB305" s="6">
        <f t="shared" si="87"/>
        <v>0</v>
      </c>
      <c r="BC305" s="6">
        <f t="shared" si="88"/>
        <v>0</v>
      </c>
      <c r="BD305" s="6">
        <f t="shared" si="89"/>
        <v>0</v>
      </c>
      <c r="BE305" s="6">
        <f t="shared" si="90"/>
        <v>0</v>
      </c>
    </row>
    <row r="306" spans="40:57" x14ac:dyDescent="0.15">
      <c r="AN306" s="6">
        <f t="shared" si="73"/>
        <v>0</v>
      </c>
      <c r="AO306" s="6">
        <f t="shared" si="74"/>
        <v>0</v>
      </c>
      <c r="AP306" s="6">
        <f t="shared" si="75"/>
        <v>0</v>
      </c>
      <c r="AQ306" s="6">
        <f t="shared" si="76"/>
        <v>0</v>
      </c>
      <c r="AR306" s="6">
        <f t="shared" si="77"/>
        <v>0</v>
      </c>
      <c r="AS306" s="6">
        <f t="shared" si="78"/>
        <v>0</v>
      </c>
      <c r="AT306" s="6">
        <f t="shared" si="79"/>
        <v>0</v>
      </c>
      <c r="AU306" s="6">
        <f t="shared" si="80"/>
        <v>0</v>
      </c>
      <c r="AV306" s="6">
        <f t="shared" si="81"/>
        <v>0</v>
      </c>
      <c r="AW306" s="6">
        <f t="shared" si="82"/>
        <v>0</v>
      </c>
      <c r="AX306" s="6">
        <f t="shared" si="83"/>
        <v>0</v>
      </c>
      <c r="AY306" s="6">
        <f t="shared" si="84"/>
        <v>0</v>
      </c>
      <c r="AZ306" s="6">
        <f t="shared" si="85"/>
        <v>0</v>
      </c>
      <c r="BA306" s="6">
        <f t="shared" si="86"/>
        <v>0</v>
      </c>
      <c r="BB306" s="6">
        <f t="shared" si="87"/>
        <v>0</v>
      </c>
      <c r="BC306" s="6">
        <f t="shared" si="88"/>
        <v>0</v>
      </c>
      <c r="BD306" s="6">
        <f t="shared" si="89"/>
        <v>0</v>
      </c>
      <c r="BE306" s="6">
        <f t="shared" si="90"/>
        <v>0</v>
      </c>
    </row>
    <row r="307" spans="40:57" x14ac:dyDescent="0.15">
      <c r="AN307" s="6">
        <f t="shared" si="73"/>
        <v>0</v>
      </c>
      <c r="AO307" s="6">
        <f t="shared" si="74"/>
        <v>0</v>
      </c>
      <c r="AP307" s="6">
        <f t="shared" si="75"/>
        <v>0</v>
      </c>
      <c r="AQ307" s="6">
        <f t="shared" si="76"/>
        <v>0</v>
      </c>
      <c r="AR307" s="6">
        <f t="shared" si="77"/>
        <v>0</v>
      </c>
      <c r="AS307" s="6">
        <f t="shared" si="78"/>
        <v>0</v>
      </c>
      <c r="AT307" s="6">
        <f t="shared" si="79"/>
        <v>0</v>
      </c>
      <c r="AU307" s="6">
        <f t="shared" si="80"/>
        <v>0</v>
      </c>
      <c r="AV307" s="6">
        <f t="shared" si="81"/>
        <v>0</v>
      </c>
      <c r="AW307" s="6">
        <f t="shared" si="82"/>
        <v>0</v>
      </c>
      <c r="AX307" s="6">
        <f t="shared" si="83"/>
        <v>0</v>
      </c>
      <c r="AY307" s="6">
        <f t="shared" si="84"/>
        <v>0</v>
      </c>
      <c r="AZ307" s="6">
        <f t="shared" si="85"/>
        <v>0</v>
      </c>
      <c r="BA307" s="6">
        <f t="shared" si="86"/>
        <v>0</v>
      </c>
      <c r="BB307" s="6">
        <f t="shared" si="87"/>
        <v>0</v>
      </c>
      <c r="BC307" s="6">
        <f t="shared" si="88"/>
        <v>0</v>
      </c>
      <c r="BD307" s="6">
        <f t="shared" si="89"/>
        <v>0</v>
      </c>
      <c r="BE307" s="6">
        <f t="shared" si="90"/>
        <v>0</v>
      </c>
    </row>
    <row r="308" spans="40:57" x14ac:dyDescent="0.15">
      <c r="AN308" s="6">
        <f t="shared" si="73"/>
        <v>0</v>
      </c>
      <c r="AO308" s="6">
        <f t="shared" si="74"/>
        <v>0</v>
      </c>
      <c r="AP308" s="6">
        <f t="shared" si="75"/>
        <v>0</v>
      </c>
      <c r="AQ308" s="6">
        <f t="shared" si="76"/>
        <v>0</v>
      </c>
      <c r="AR308" s="6">
        <f t="shared" si="77"/>
        <v>0</v>
      </c>
      <c r="AS308" s="6">
        <f t="shared" si="78"/>
        <v>0</v>
      </c>
      <c r="AT308" s="6">
        <f t="shared" si="79"/>
        <v>0</v>
      </c>
      <c r="AU308" s="6">
        <f t="shared" si="80"/>
        <v>0</v>
      </c>
      <c r="AV308" s="6">
        <f t="shared" si="81"/>
        <v>0</v>
      </c>
      <c r="AW308" s="6">
        <f t="shared" si="82"/>
        <v>0</v>
      </c>
      <c r="AX308" s="6">
        <f t="shared" si="83"/>
        <v>0</v>
      </c>
      <c r="AY308" s="6">
        <f t="shared" si="84"/>
        <v>0</v>
      </c>
      <c r="AZ308" s="6">
        <f t="shared" si="85"/>
        <v>0</v>
      </c>
      <c r="BA308" s="6">
        <f t="shared" si="86"/>
        <v>0</v>
      </c>
      <c r="BB308" s="6">
        <f t="shared" si="87"/>
        <v>0</v>
      </c>
      <c r="BC308" s="6">
        <f t="shared" si="88"/>
        <v>0</v>
      </c>
      <c r="BD308" s="6">
        <f t="shared" si="89"/>
        <v>0</v>
      </c>
      <c r="BE308" s="6">
        <f t="shared" si="90"/>
        <v>0</v>
      </c>
    </row>
    <row r="309" spans="40:57" x14ac:dyDescent="0.15">
      <c r="AN309" s="6">
        <f t="shared" si="73"/>
        <v>0</v>
      </c>
      <c r="AO309" s="6">
        <f t="shared" si="74"/>
        <v>0</v>
      </c>
      <c r="AP309" s="6">
        <f t="shared" si="75"/>
        <v>0</v>
      </c>
      <c r="AQ309" s="6">
        <f t="shared" si="76"/>
        <v>0</v>
      </c>
      <c r="AR309" s="6">
        <f t="shared" si="77"/>
        <v>0</v>
      </c>
      <c r="AS309" s="6">
        <f t="shared" si="78"/>
        <v>0</v>
      </c>
      <c r="AT309" s="6">
        <f t="shared" si="79"/>
        <v>0</v>
      </c>
      <c r="AU309" s="6">
        <f t="shared" si="80"/>
        <v>0</v>
      </c>
      <c r="AV309" s="6">
        <f t="shared" si="81"/>
        <v>0</v>
      </c>
      <c r="AW309" s="6">
        <f t="shared" si="82"/>
        <v>0</v>
      </c>
      <c r="AX309" s="6">
        <f t="shared" si="83"/>
        <v>0</v>
      </c>
      <c r="AY309" s="6">
        <f t="shared" si="84"/>
        <v>0</v>
      </c>
      <c r="AZ309" s="6">
        <f t="shared" si="85"/>
        <v>0</v>
      </c>
      <c r="BA309" s="6">
        <f t="shared" si="86"/>
        <v>0</v>
      </c>
      <c r="BB309" s="6">
        <f t="shared" si="87"/>
        <v>0</v>
      </c>
      <c r="BC309" s="6">
        <f t="shared" si="88"/>
        <v>0</v>
      </c>
      <c r="BD309" s="6">
        <f t="shared" si="89"/>
        <v>0</v>
      </c>
      <c r="BE309" s="6">
        <f t="shared" si="90"/>
        <v>0</v>
      </c>
    </row>
    <row r="310" spans="40:57" x14ac:dyDescent="0.15">
      <c r="AN310" s="6">
        <f t="shared" si="73"/>
        <v>0</v>
      </c>
      <c r="AO310" s="6">
        <f t="shared" si="74"/>
        <v>0</v>
      </c>
      <c r="AP310" s="6">
        <f t="shared" si="75"/>
        <v>0</v>
      </c>
      <c r="AQ310" s="6">
        <f t="shared" si="76"/>
        <v>0</v>
      </c>
      <c r="AR310" s="6">
        <f t="shared" si="77"/>
        <v>0</v>
      </c>
      <c r="AS310" s="6">
        <f t="shared" si="78"/>
        <v>0</v>
      </c>
      <c r="AT310" s="6">
        <f t="shared" si="79"/>
        <v>0</v>
      </c>
      <c r="AU310" s="6">
        <f t="shared" si="80"/>
        <v>0</v>
      </c>
      <c r="AV310" s="6">
        <f t="shared" si="81"/>
        <v>0</v>
      </c>
      <c r="AW310" s="6">
        <f t="shared" si="82"/>
        <v>0</v>
      </c>
      <c r="AX310" s="6">
        <f t="shared" si="83"/>
        <v>0</v>
      </c>
      <c r="AY310" s="6">
        <f t="shared" si="84"/>
        <v>0</v>
      </c>
      <c r="AZ310" s="6">
        <f t="shared" si="85"/>
        <v>0</v>
      </c>
      <c r="BA310" s="6">
        <f t="shared" si="86"/>
        <v>0</v>
      </c>
      <c r="BB310" s="6">
        <f t="shared" si="87"/>
        <v>0</v>
      </c>
      <c r="BC310" s="6">
        <f t="shared" si="88"/>
        <v>0</v>
      </c>
      <c r="BD310" s="6">
        <f t="shared" si="89"/>
        <v>0</v>
      </c>
      <c r="BE310" s="6">
        <f t="shared" si="90"/>
        <v>0</v>
      </c>
    </row>
  </sheetData>
  <sheetProtection sheet="1" objects="1" scenarios="1"/>
  <phoneticPr fontId="3" type="noConversion"/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10"/>
  <sheetViews>
    <sheetView topLeftCell="H1" zoomScale="125" workbookViewId="0">
      <pane ySplit="1" topLeftCell="A54" activePane="bottomLeft" state="frozen"/>
      <selection activeCell="AB35" sqref="AB35"/>
      <selection pane="bottomLeft" activeCell="H58" sqref="H58"/>
    </sheetView>
  </sheetViews>
  <sheetFormatPr baseColWidth="10" defaultColWidth="10.83203125" defaultRowHeight="13" x14ac:dyDescent="0.15"/>
  <cols>
    <col min="1" max="1" width="7.5" style="8" bestFit="1" customWidth="1"/>
    <col min="2" max="2" width="9.83203125" style="5" bestFit="1" customWidth="1"/>
    <col min="3" max="3" width="11.83203125" style="14" customWidth="1"/>
    <col min="4" max="4" width="9.1640625" style="14" customWidth="1"/>
    <col min="5" max="5" width="9.1640625" style="16" customWidth="1"/>
    <col min="6" max="6" width="13.5" style="16" customWidth="1"/>
    <col min="7" max="7" width="12.5" style="17" bestFit="1" customWidth="1"/>
    <col min="8" max="8" width="7.33203125" style="2" bestFit="1" customWidth="1"/>
    <col min="9" max="9" width="25.5" style="2" customWidth="1"/>
    <col min="10" max="10" width="34.5" style="2" customWidth="1"/>
    <col min="11" max="11" width="18.1640625" style="2" customWidth="1"/>
    <col min="12" max="14" width="21.83203125" style="2" customWidth="1"/>
    <col min="15" max="15" width="21.1640625" style="2" customWidth="1"/>
    <col min="16" max="16" width="5.1640625" style="10" customWidth="1"/>
    <col min="17" max="17" width="8.5" style="5" customWidth="1"/>
    <col min="18" max="18" width="8" style="5" bestFit="1" customWidth="1"/>
    <col min="19" max="19" width="12.1640625" style="20" customWidth="1"/>
    <col min="20" max="21" width="12.1640625" style="21" customWidth="1"/>
    <col min="22" max="22" width="11.6640625" style="5" bestFit="1" customWidth="1"/>
    <col min="23" max="23" width="12.5" style="5" bestFit="1" customWidth="1"/>
    <col min="24" max="24" width="14.5" style="5" customWidth="1"/>
    <col min="25" max="25" width="18.1640625" style="18" bestFit="1" customWidth="1"/>
    <col min="26" max="26" width="10.33203125" style="6" bestFit="1" customWidth="1"/>
    <col min="27" max="27" width="10.33203125" style="6" customWidth="1"/>
    <col min="28" max="28" width="11.5" style="6" bestFit="1" customWidth="1"/>
    <col min="29" max="29" width="11.5" style="6" customWidth="1"/>
    <col min="30" max="30" width="3.1640625" style="20" bestFit="1" customWidth="1"/>
    <col min="31" max="31" width="2.1640625" style="20" bestFit="1" customWidth="1"/>
    <col min="32" max="35" width="3.1640625" style="20" bestFit="1" customWidth="1"/>
    <col min="36" max="36" width="2.1640625" style="20" bestFit="1" customWidth="1"/>
    <col min="37" max="40" width="3.1640625" style="20" bestFit="1" customWidth="1"/>
    <col min="41" max="41" width="15.6640625" style="6" bestFit="1" customWidth="1"/>
    <col min="42" max="42" width="16" style="6" bestFit="1" customWidth="1"/>
    <col min="43" max="43" width="16.1640625" style="6" bestFit="1" customWidth="1"/>
    <col min="44" max="61" width="16.1640625" style="6" customWidth="1"/>
    <col min="62" max="62" width="10.83203125" style="18"/>
    <col min="63" max="63" width="10.83203125" style="2"/>
    <col min="64" max="76" width="10.6640625" style="2" hidden="1" customWidth="1"/>
    <col min="77" max="77" width="10.83203125" style="2"/>
    <col min="78" max="78" width="10.6640625" style="2" hidden="1" customWidth="1"/>
    <col min="79" max="79" width="10.83203125" style="2"/>
    <col min="80" max="80" width="10.6640625" style="2" hidden="1" customWidth="1"/>
    <col min="81" max="16384" width="10.83203125" style="2"/>
  </cols>
  <sheetData>
    <row r="1" spans="1:80" s="6" customFormat="1" ht="15" x14ac:dyDescent="0.15">
      <c r="A1" s="8" t="s">
        <v>208</v>
      </c>
      <c r="B1" s="5" t="s">
        <v>228</v>
      </c>
      <c r="C1" s="13" t="s">
        <v>237</v>
      </c>
      <c r="D1" s="13" t="s">
        <v>13</v>
      </c>
      <c r="E1" s="15" t="s">
        <v>18</v>
      </c>
      <c r="F1" s="52" t="s">
        <v>334</v>
      </c>
      <c r="G1" s="17" t="s">
        <v>20</v>
      </c>
      <c r="H1" s="6" t="s">
        <v>209</v>
      </c>
      <c r="I1" s="6" t="s">
        <v>276</v>
      </c>
      <c r="J1" s="6" t="s">
        <v>66</v>
      </c>
      <c r="K1" s="6" t="s">
        <v>72</v>
      </c>
      <c r="L1" s="6" t="s">
        <v>324</v>
      </c>
      <c r="M1" s="53" t="s">
        <v>336</v>
      </c>
      <c r="N1" s="60" t="s">
        <v>335</v>
      </c>
      <c r="O1" s="53" t="s">
        <v>331</v>
      </c>
      <c r="P1" s="57" t="s">
        <v>332</v>
      </c>
      <c r="Q1" s="5" t="s">
        <v>212</v>
      </c>
      <c r="R1" s="5" t="s">
        <v>69</v>
      </c>
      <c r="S1" s="20" t="s">
        <v>163</v>
      </c>
      <c r="T1" s="21" t="s">
        <v>164</v>
      </c>
      <c r="U1" s="36" t="s">
        <v>17</v>
      </c>
      <c r="V1" s="5" t="s">
        <v>211</v>
      </c>
      <c r="W1" s="5" t="s">
        <v>210</v>
      </c>
      <c r="X1" s="5" t="s">
        <v>213</v>
      </c>
      <c r="Y1" s="18" t="s">
        <v>127</v>
      </c>
      <c r="Z1" s="6" t="s">
        <v>185</v>
      </c>
      <c r="AA1" s="6" t="s">
        <v>158</v>
      </c>
      <c r="AB1" s="5" t="s">
        <v>214</v>
      </c>
      <c r="AC1" s="5" t="s">
        <v>290</v>
      </c>
      <c r="AD1" s="20">
        <v>0</v>
      </c>
      <c r="AE1" s="20">
        <v>1</v>
      </c>
      <c r="AF1" s="20">
        <v>2</v>
      </c>
      <c r="AG1" s="20">
        <v>3</v>
      </c>
      <c r="AH1" s="20">
        <v>4</v>
      </c>
      <c r="AI1" s="20">
        <v>5</v>
      </c>
      <c r="AJ1" s="20">
        <v>6</v>
      </c>
      <c r="AK1" s="20">
        <v>7</v>
      </c>
      <c r="AL1" s="20">
        <v>8</v>
      </c>
      <c r="AM1" s="20">
        <v>9</v>
      </c>
      <c r="AN1" s="20">
        <v>10</v>
      </c>
      <c r="AO1" s="6" t="s">
        <v>277</v>
      </c>
      <c r="AP1" s="6" t="s">
        <v>76</v>
      </c>
      <c r="AQ1" s="6" t="s">
        <v>235</v>
      </c>
      <c r="AR1" s="6" t="s">
        <v>291</v>
      </c>
      <c r="AS1" s="6" t="s">
        <v>150</v>
      </c>
      <c r="AT1" s="6" t="s">
        <v>153</v>
      </c>
      <c r="AU1" s="6" t="s">
        <v>255</v>
      </c>
      <c r="AV1" s="6" t="s">
        <v>174</v>
      </c>
      <c r="AW1" s="6" t="s">
        <v>177</v>
      </c>
      <c r="AX1" s="6" t="s">
        <v>56</v>
      </c>
      <c r="AY1" s="6" t="s">
        <v>59</v>
      </c>
      <c r="AZ1" s="6" t="s">
        <v>84</v>
      </c>
      <c r="BA1" s="6" t="s">
        <v>239</v>
      </c>
      <c r="BB1" s="6" t="s">
        <v>229</v>
      </c>
      <c r="BC1" s="6" t="s">
        <v>232</v>
      </c>
      <c r="BD1" s="6" t="s">
        <v>245</v>
      </c>
      <c r="BE1" s="6" t="s">
        <v>219</v>
      </c>
      <c r="BF1" s="6" t="s">
        <v>221</v>
      </c>
      <c r="BG1" s="6" t="s">
        <v>224</v>
      </c>
      <c r="BH1" s="6" t="s">
        <v>99</v>
      </c>
      <c r="BI1" s="6" t="s">
        <v>111</v>
      </c>
      <c r="BJ1" s="18" t="s">
        <v>287</v>
      </c>
      <c r="BL1" s="6" t="s">
        <v>226</v>
      </c>
      <c r="BN1" s="6" t="s">
        <v>227</v>
      </c>
      <c r="BZ1" s="6" t="s">
        <v>47</v>
      </c>
      <c r="CB1" s="5" t="s">
        <v>279</v>
      </c>
    </row>
    <row r="2" spans="1:80" ht="14" x14ac:dyDescent="0.15">
      <c r="A2" s="8">
        <v>1</v>
      </c>
      <c r="B2" s="5" t="s">
        <v>318</v>
      </c>
      <c r="C2" s="14">
        <v>13050</v>
      </c>
      <c r="D2" s="14">
        <v>41580</v>
      </c>
      <c r="E2" s="16">
        <v>41589</v>
      </c>
      <c r="F2" s="16">
        <v>41589</v>
      </c>
      <c r="G2" s="17">
        <f t="shared" ref="G2:G13" si="0">INT((D2-C2)/365)</f>
        <v>78</v>
      </c>
      <c r="H2" s="2" t="s">
        <v>280</v>
      </c>
      <c r="I2" s="2" t="s">
        <v>179</v>
      </c>
      <c r="J2" s="2" t="s">
        <v>180</v>
      </c>
      <c r="K2" s="2">
        <v>1</v>
      </c>
      <c r="L2" s="2">
        <v>0</v>
      </c>
      <c r="O2" s="2">
        <v>0</v>
      </c>
      <c r="Q2" s="5">
        <f t="shared" ref="Q2:Q13" si="1">INT(E2-D2)</f>
        <v>9</v>
      </c>
      <c r="R2" s="5">
        <f>'PROTOCOL OMeq Intake'!A2</f>
        <v>5</v>
      </c>
      <c r="S2" s="20">
        <f>'PROTOCOL OMeq Intake'!B2</f>
        <v>0.625</v>
      </c>
      <c r="T2" s="21">
        <f>'PROTOCOL OMeq Intake'!C2</f>
        <v>-0.41666666666666669</v>
      </c>
      <c r="U2" s="21">
        <f>'PROTOCOL OMeq Intake'!D2</f>
        <v>0.33333333333333343</v>
      </c>
      <c r="V2" s="5">
        <f>'PROTOCOL OMeq Intake'!F2</f>
        <v>5</v>
      </c>
      <c r="W2" s="5">
        <f>LOOKUP(2,1/('PROTOCOL OMeq Intake'!F2:AAC2&lt;&gt;""),'PROTOCOL OMeq Intake'!F2:AAC2)</f>
        <v>0</v>
      </c>
      <c r="X2" s="5">
        <f t="shared" ref="X2:X13" si="2">V2-W2</f>
        <v>5</v>
      </c>
      <c r="Y2" s="18">
        <f t="shared" ref="Y2:Y13" si="3">X2/Q2</f>
        <v>0.55555555555555558</v>
      </c>
      <c r="Z2" s="20">
        <f>'PROTOCOL Pain Scores'!A2</f>
        <v>0</v>
      </c>
      <c r="AA2" s="20" t="e">
        <f>'PROTOCOL Pain Scores'!B2</f>
        <v>#N/A</v>
      </c>
      <c r="AB2" s="20">
        <f>'PROTOCOL Pain Scores'!C2</f>
        <v>0.17073170731707318</v>
      </c>
      <c r="AC2" s="20">
        <f>'PROTOCOL Pain Scores'!D2</f>
        <v>7</v>
      </c>
      <c r="AD2" s="20">
        <f>'PROTOCOL Pain Scores'!E2</f>
        <v>40</v>
      </c>
      <c r="AE2" s="20">
        <f>'PROTOCOL Pain Scores'!F2</f>
        <v>0</v>
      </c>
      <c r="AF2" s="20">
        <f>'PROTOCOL Pain Scores'!G2</f>
        <v>0</v>
      </c>
      <c r="AG2" s="20">
        <f>'PROTOCOL Pain Scores'!H2</f>
        <v>0</v>
      </c>
      <c r="AH2" s="20">
        <f>'PROTOCOL Pain Scores'!I2</f>
        <v>0</v>
      </c>
      <c r="AI2" s="20">
        <f>'PROTOCOL Pain Scores'!J2</f>
        <v>0</v>
      </c>
      <c r="AJ2" s="20">
        <f>'PROTOCOL Pain Scores'!K2</f>
        <v>0</v>
      </c>
      <c r="AK2" s="20">
        <f>'PROTOCOL Pain Scores'!L2</f>
        <v>1</v>
      </c>
      <c r="AL2" s="20">
        <f>'PROTOCOL Pain Scores'!M2</f>
        <v>0</v>
      </c>
      <c r="AM2" s="20">
        <f>'PROTOCOL Pain Scores'!N2</f>
        <v>0</v>
      </c>
      <c r="AN2" s="20">
        <f>'PROTOCOL Pain Scores'!O2</f>
        <v>0</v>
      </c>
      <c r="AO2" s="6">
        <f>SUM('PROTOCOL FIM Scores'!B2:S2)</f>
        <v>61</v>
      </c>
      <c r="AP2" s="6">
        <f>SUM('PROTOCOL FIM Scores'!U2:AL2)</f>
        <v>106</v>
      </c>
      <c r="AQ2" s="6">
        <f t="shared" ref="AQ2:AQ13" si="4">AP2-AO2</f>
        <v>45</v>
      </c>
      <c r="AR2" s="6">
        <f>'PROTOCOL FIM Scores'!AN2</f>
        <v>0</v>
      </c>
      <c r="AS2" s="6">
        <f>'PROTOCOL FIM Scores'!AO2</f>
        <v>4</v>
      </c>
      <c r="AT2" s="6">
        <f>'PROTOCOL FIM Scores'!AP2</f>
        <v>2</v>
      </c>
      <c r="AU2" s="6">
        <f>'PROTOCOL FIM Scores'!AQ2</f>
        <v>2</v>
      </c>
      <c r="AV2" s="6">
        <f>'PROTOCOL FIM Scores'!AR2</f>
        <v>3</v>
      </c>
      <c r="AW2" s="6">
        <f>'PROTOCOL FIM Scores'!AS2</f>
        <v>5</v>
      </c>
      <c r="AX2" s="6">
        <f>'PROTOCOL FIM Scores'!AT2</f>
        <v>5</v>
      </c>
      <c r="AY2" s="6">
        <f>'PROTOCOL FIM Scores'!AU2</f>
        <v>3</v>
      </c>
      <c r="AZ2" s="6">
        <f>'PROTOCOL FIM Scores'!AV2</f>
        <v>3</v>
      </c>
      <c r="BA2" s="6">
        <f>'PROTOCOL FIM Scores'!AW2</f>
        <v>4</v>
      </c>
      <c r="BB2" s="6">
        <f>'PROTOCOL FIM Scores'!AX2</f>
        <v>2</v>
      </c>
      <c r="BC2" s="6">
        <f>'PROTOCOL FIM Scores'!AY2</f>
        <v>5</v>
      </c>
      <c r="BD2" s="6">
        <f>'PROTOCOL FIM Scores'!AZ2</f>
        <v>6</v>
      </c>
      <c r="BE2" s="6">
        <f>'PROTOCOL FIM Scores'!BA2</f>
        <v>0</v>
      </c>
      <c r="BF2" s="6">
        <f>'PROTOCOL FIM Scores'!BB2</f>
        <v>0</v>
      </c>
      <c r="BG2" s="6">
        <f>'PROTOCOL FIM Scores'!BC2</f>
        <v>0</v>
      </c>
      <c r="BH2" s="6">
        <f>'PROTOCOL FIM Scores'!BD2</f>
        <v>1</v>
      </c>
      <c r="BI2" s="6">
        <f>'PROTOCOL FIM Scores'!BE2</f>
        <v>0</v>
      </c>
      <c r="BJ2" s="18">
        <f t="shared" ref="BJ2:BJ13" si="5">AQ2/Q2</f>
        <v>5</v>
      </c>
      <c r="BL2" s="3" t="s">
        <v>8</v>
      </c>
      <c r="BM2" s="4" t="s">
        <v>282</v>
      </c>
      <c r="BN2" s="4" t="s">
        <v>284</v>
      </c>
      <c r="BO2" s="3" t="s">
        <v>9</v>
      </c>
      <c r="BP2" s="4" t="s">
        <v>102</v>
      </c>
      <c r="BQ2" s="4" t="s">
        <v>215</v>
      </c>
      <c r="BR2" s="3" t="s">
        <v>64</v>
      </c>
      <c r="BS2" s="3" t="s">
        <v>64</v>
      </c>
      <c r="BT2" s="3" t="s">
        <v>64</v>
      </c>
      <c r="BU2" s="3" t="s">
        <v>64</v>
      </c>
      <c r="BV2" s="3" t="s">
        <v>64</v>
      </c>
      <c r="BW2" s="3" t="s">
        <v>64</v>
      </c>
      <c r="BX2" s="3" t="s">
        <v>64</v>
      </c>
      <c r="BZ2" s="2" t="s">
        <v>50</v>
      </c>
      <c r="CB2" s="1" t="s">
        <v>182</v>
      </c>
    </row>
    <row r="3" spans="1:80" ht="14" x14ac:dyDescent="0.15">
      <c r="A3" s="8">
        <v>2</v>
      </c>
      <c r="B3" s="5" t="s">
        <v>318</v>
      </c>
      <c r="C3" s="14">
        <v>11217</v>
      </c>
      <c r="D3" s="14">
        <v>41580</v>
      </c>
      <c r="E3" s="16">
        <v>41589</v>
      </c>
      <c r="F3" s="16">
        <v>41589</v>
      </c>
      <c r="G3" s="17">
        <f t="shared" si="0"/>
        <v>83</v>
      </c>
      <c r="H3" s="2" t="s">
        <v>48</v>
      </c>
      <c r="I3" s="2" t="s">
        <v>135</v>
      </c>
      <c r="J3" s="2" t="s">
        <v>181</v>
      </c>
      <c r="K3" s="2">
        <v>1</v>
      </c>
      <c r="L3" s="2">
        <v>0</v>
      </c>
      <c r="O3" s="2">
        <v>0</v>
      </c>
      <c r="Q3" s="5">
        <f t="shared" si="1"/>
        <v>9</v>
      </c>
      <c r="R3" s="5">
        <f>'PROTOCOL OMeq Intake'!A3</f>
        <v>180</v>
      </c>
      <c r="S3" s="20">
        <f>'PROTOCOL OMeq Intake'!B3</f>
        <v>22.5</v>
      </c>
      <c r="T3" s="21">
        <f>'PROTOCOL OMeq Intake'!C3</f>
        <v>-5.3571428571428568</v>
      </c>
      <c r="U3" s="21">
        <f>'PROTOCOL OMeq Intake'!D3</f>
        <v>0.73051948051948079</v>
      </c>
      <c r="V3" s="5">
        <f>'PROTOCOL OMeq Intake'!F3</f>
        <v>50</v>
      </c>
      <c r="W3" s="5">
        <f>LOOKUP(2,1/('PROTOCOL OMeq Intake'!F3:AAC3&lt;&gt;""),'PROTOCOL OMeq Intake'!F3:AAC3)</f>
        <v>0</v>
      </c>
      <c r="X3" s="5">
        <f t="shared" si="2"/>
        <v>50</v>
      </c>
      <c r="Y3" s="18">
        <f t="shared" si="3"/>
        <v>5.5555555555555554</v>
      </c>
      <c r="Z3" s="20">
        <f>'PROTOCOL Pain Scores'!A3</f>
        <v>0</v>
      </c>
      <c r="AA3" s="20">
        <f>'PROTOCOL Pain Scores'!B3</f>
        <v>8</v>
      </c>
      <c r="AB3" s="20">
        <f>'PROTOCOL Pain Scores'!C3</f>
        <v>2.492957746478873</v>
      </c>
      <c r="AC3" s="20">
        <f>'PROTOCOL Pain Scores'!D3</f>
        <v>6.5555555555555554</v>
      </c>
      <c r="AD3" s="20">
        <f>'PROTOCOL Pain Scores'!E3</f>
        <v>44</v>
      </c>
      <c r="AE3" s="20">
        <f>'PROTOCOL Pain Scores'!F3</f>
        <v>0</v>
      </c>
      <c r="AF3" s="20">
        <f>'PROTOCOL Pain Scores'!G3</f>
        <v>1</v>
      </c>
      <c r="AG3" s="20">
        <f>'PROTOCOL Pain Scores'!H3</f>
        <v>2</v>
      </c>
      <c r="AH3" s="20">
        <f>'PROTOCOL Pain Scores'!I3</f>
        <v>5</v>
      </c>
      <c r="AI3" s="20">
        <f>'PROTOCOL Pain Scores'!J3</f>
        <v>1</v>
      </c>
      <c r="AJ3" s="20">
        <f>'PROTOCOL Pain Scores'!K3</f>
        <v>1</v>
      </c>
      <c r="AK3" s="20">
        <f>'PROTOCOL Pain Scores'!L3</f>
        <v>0</v>
      </c>
      <c r="AL3" s="20">
        <f>'PROTOCOL Pain Scores'!M3</f>
        <v>15</v>
      </c>
      <c r="AM3" s="20">
        <f>'PROTOCOL Pain Scores'!N3</f>
        <v>2</v>
      </c>
      <c r="AN3" s="20">
        <f>'PROTOCOL Pain Scores'!O3</f>
        <v>0</v>
      </c>
      <c r="AO3" s="6">
        <f>SUM('PROTOCOL FIM Scores'!B3:S3)</f>
        <v>67</v>
      </c>
      <c r="AP3" s="6">
        <f>SUM('PROTOCOL FIM Scores'!U3:AL3)</f>
        <v>118</v>
      </c>
      <c r="AQ3" s="6">
        <f t="shared" si="4"/>
        <v>51</v>
      </c>
      <c r="AR3" s="6">
        <f>'PROTOCOL FIM Scores'!AN3</f>
        <v>0</v>
      </c>
      <c r="AS3" s="6">
        <f>'PROTOCOL FIM Scores'!AO3</f>
        <v>0</v>
      </c>
      <c r="AT3" s="6">
        <f>'PROTOCOL FIM Scores'!AP3</f>
        <v>2</v>
      </c>
      <c r="AU3" s="6">
        <f>'PROTOCOL FIM Scores'!AQ3</f>
        <v>3</v>
      </c>
      <c r="AV3" s="6">
        <f>'PROTOCOL FIM Scores'!AR3</f>
        <v>2</v>
      </c>
      <c r="AW3" s="6">
        <f>'PROTOCOL FIM Scores'!AS3</f>
        <v>2</v>
      </c>
      <c r="AX3" s="6">
        <f>'PROTOCOL FIM Scores'!AT3</f>
        <v>5</v>
      </c>
      <c r="AY3" s="6">
        <f>'PROTOCOL FIM Scores'!AU3</f>
        <v>3</v>
      </c>
      <c r="AZ3" s="6">
        <f>'PROTOCOL FIM Scores'!AV3</f>
        <v>4</v>
      </c>
      <c r="BA3" s="6">
        <f>'PROTOCOL FIM Scores'!AW3</f>
        <v>4</v>
      </c>
      <c r="BB3" s="6">
        <f>'PROTOCOL FIM Scores'!AX3</f>
        <v>2</v>
      </c>
      <c r="BC3" s="6">
        <f>'PROTOCOL FIM Scores'!AY3</f>
        <v>6</v>
      </c>
      <c r="BD3" s="6">
        <f>'PROTOCOL FIM Scores'!AZ3</f>
        <v>7</v>
      </c>
      <c r="BE3" s="6">
        <f>'PROTOCOL FIM Scores'!BA3</f>
        <v>2</v>
      </c>
      <c r="BF3" s="6">
        <f>'PROTOCOL FIM Scores'!BB3</f>
        <v>3</v>
      </c>
      <c r="BG3" s="6">
        <f>'PROTOCOL FIM Scores'!BC3</f>
        <v>2</v>
      </c>
      <c r="BH3" s="6">
        <f>'PROTOCOL FIM Scores'!BD3</f>
        <v>2</v>
      </c>
      <c r="BI3" s="6">
        <f>'PROTOCOL FIM Scores'!BE3</f>
        <v>2</v>
      </c>
      <c r="BJ3" s="18">
        <f t="shared" si="5"/>
        <v>5.666666666666667</v>
      </c>
      <c r="BL3" s="3" t="s">
        <v>73</v>
      </c>
      <c r="BM3" s="3" t="s">
        <v>10</v>
      </c>
      <c r="BN3" s="3" t="s">
        <v>11</v>
      </c>
      <c r="BO3" s="3" t="s">
        <v>64</v>
      </c>
      <c r="BP3" s="3" t="s">
        <v>64</v>
      </c>
      <c r="BQ3" s="3" t="s">
        <v>64</v>
      </c>
      <c r="BR3" s="3" t="s">
        <v>65</v>
      </c>
      <c r="BS3" s="3" t="s">
        <v>64</v>
      </c>
      <c r="BT3" s="3" t="s">
        <v>64</v>
      </c>
      <c r="BU3" s="3" t="s">
        <v>64</v>
      </c>
      <c r="BV3" s="3" t="s">
        <v>64</v>
      </c>
      <c r="BW3" s="3" t="s">
        <v>64</v>
      </c>
      <c r="BX3" s="3" t="s">
        <v>64</v>
      </c>
      <c r="BZ3" s="2" t="s">
        <v>49</v>
      </c>
      <c r="CB3" s="1" t="s">
        <v>183</v>
      </c>
    </row>
    <row r="4" spans="1:80" ht="14" x14ac:dyDescent="0.15">
      <c r="A4" s="8">
        <v>3</v>
      </c>
      <c r="B4" s="5" t="s">
        <v>318</v>
      </c>
      <c r="C4" s="14">
        <v>11006</v>
      </c>
      <c r="D4" s="14">
        <v>41583</v>
      </c>
      <c r="E4" s="16">
        <v>41588</v>
      </c>
      <c r="F4" s="16">
        <v>41588</v>
      </c>
      <c r="G4" s="17">
        <f t="shared" si="0"/>
        <v>83</v>
      </c>
      <c r="H4" s="2" t="s">
        <v>280</v>
      </c>
      <c r="I4" s="2" t="s">
        <v>135</v>
      </c>
      <c r="J4" s="2" t="s">
        <v>39</v>
      </c>
      <c r="K4" s="2">
        <v>0</v>
      </c>
      <c r="L4" s="2">
        <v>0</v>
      </c>
      <c r="O4" s="2">
        <v>0</v>
      </c>
      <c r="Q4" s="5">
        <f t="shared" si="1"/>
        <v>5</v>
      </c>
      <c r="R4" s="5">
        <f>'PROTOCOL OMeq Intake'!A4</f>
        <v>40.5</v>
      </c>
      <c r="S4" s="20">
        <f>'PROTOCOL OMeq Intake'!B4</f>
        <v>10.125</v>
      </c>
      <c r="T4" s="21">
        <f>'PROTOCOL OMeq Intake'!C4</f>
        <v>-5.45</v>
      </c>
      <c r="U4" s="21">
        <f>'PROTOCOL OMeq Intake'!D4</f>
        <v>0.80195747553155605</v>
      </c>
      <c r="V4" s="5">
        <f>'PROTOCOL OMeq Intake'!F4</f>
        <v>15</v>
      </c>
      <c r="W4" s="5">
        <f>LOOKUP(2,1/('PROTOCOL OMeq Intake'!F4:AAC4&lt;&gt;""),'PROTOCOL OMeq Intake'!F4:AAC4)</f>
        <v>0</v>
      </c>
      <c r="X4" s="5">
        <f t="shared" si="2"/>
        <v>15</v>
      </c>
      <c r="Y4" s="18">
        <f t="shared" si="3"/>
        <v>3</v>
      </c>
      <c r="Z4" s="20">
        <f>'PROTOCOL Pain Scores'!A4</f>
        <v>0</v>
      </c>
      <c r="AA4" s="20">
        <f>'PROTOCOL Pain Scores'!B4</f>
        <v>6</v>
      </c>
      <c r="AB4" s="20">
        <f>'PROTOCOL Pain Scores'!C4</f>
        <v>1.64</v>
      </c>
      <c r="AC4" s="20">
        <f>'PROTOCOL Pain Scores'!D4</f>
        <v>5.8571428571428568</v>
      </c>
      <c r="AD4" s="20">
        <f>'PROTOCOL Pain Scores'!E4</f>
        <v>18</v>
      </c>
      <c r="AE4" s="20">
        <f>'PROTOCOL Pain Scores'!F4</f>
        <v>0</v>
      </c>
      <c r="AF4" s="20">
        <f>'PROTOCOL Pain Scores'!G4</f>
        <v>0</v>
      </c>
      <c r="AG4" s="20">
        <f>'PROTOCOL Pain Scores'!H4</f>
        <v>0</v>
      </c>
      <c r="AH4" s="20">
        <f>'PROTOCOL Pain Scores'!I4</f>
        <v>2</v>
      </c>
      <c r="AI4" s="20">
        <f>'PROTOCOL Pain Scores'!J4</f>
        <v>0</v>
      </c>
      <c r="AJ4" s="20">
        <f>'PROTOCOL Pain Scores'!K4</f>
        <v>3</v>
      </c>
      <c r="AK4" s="20">
        <f>'PROTOCOL Pain Scores'!L4</f>
        <v>1</v>
      </c>
      <c r="AL4" s="20">
        <f>'PROTOCOL Pain Scores'!M4</f>
        <v>1</v>
      </c>
      <c r="AM4" s="20">
        <f>'PROTOCOL Pain Scores'!N4</f>
        <v>0</v>
      </c>
      <c r="AN4" s="20">
        <f>'PROTOCOL Pain Scores'!O4</f>
        <v>0</v>
      </c>
      <c r="AO4" s="6">
        <f>SUM('PROTOCOL FIM Scores'!B4:S4)</f>
        <v>77</v>
      </c>
      <c r="AP4" s="6">
        <f>SUM('PROTOCOL FIM Scores'!U4:AL4)</f>
        <v>108</v>
      </c>
      <c r="AQ4" s="6">
        <f t="shared" si="4"/>
        <v>31</v>
      </c>
      <c r="AR4" s="6">
        <f>'PROTOCOL FIM Scores'!AN4</f>
        <v>5</v>
      </c>
      <c r="AS4" s="6">
        <f>'PROTOCOL FIM Scores'!AO4</f>
        <v>0</v>
      </c>
      <c r="AT4" s="6">
        <f>'PROTOCOL FIM Scores'!AP4</f>
        <v>1</v>
      </c>
      <c r="AU4" s="6">
        <f>'PROTOCOL FIM Scores'!AQ4</f>
        <v>3</v>
      </c>
      <c r="AV4" s="6">
        <f>'PROTOCOL FIM Scores'!AR4</f>
        <v>2</v>
      </c>
      <c r="AW4" s="6">
        <f>'PROTOCOL FIM Scores'!AS4</f>
        <v>1</v>
      </c>
      <c r="AX4" s="6">
        <f>'PROTOCOL FIM Scores'!AT4</f>
        <v>4</v>
      </c>
      <c r="AY4" s="6">
        <f>'PROTOCOL FIM Scores'!AU4</f>
        <v>3</v>
      </c>
      <c r="AZ4" s="6">
        <f>'PROTOCOL FIM Scores'!AV4</f>
        <v>1</v>
      </c>
      <c r="BA4" s="6">
        <f>'PROTOCOL FIM Scores'!AW4</f>
        <v>2</v>
      </c>
      <c r="BB4" s="6">
        <f>'PROTOCOL FIM Scores'!AX4</f>
        <v>2</v>
      </c>
      <c r="BC4" s="6">
        <f>'PROTOCOL FIM Scores'!AY4</f>
        <v>2</v>
      </c>
      <c r="BD4" s="6">
        <f>'PROTOCOL FIM Scores'!AZ4</f>
        <v>2</v>
      </c>
      <c r="BE4" s="6">
        <f>'PROTOCOL FIM Scores'!BA4</f>
        <v>1</v>
      </c>
      <c r="BF4" s="6">
        <f>'PROTOCOL FIM Scores'!BB4</f>
        <v>0</v>
      </c>
      <c r="BG4" s="6">
        <f>'PROTOCOL FIM Scores'!BC4</f>
        <v>1</v>
      </c>
      <c r="BH4" s="6">
        <f>'PROTOCOL FIM Scores'!BD4</f>
        <v>1</v>
      </c>
      <c r="BI4" s="6">
        <f>'PROTOCOL FIM Scores'!BE4</f>
        <v>0</v>
      </c>
      <c r="BJ4" s="18">
        <f t="shared" si="5"/>
        <v>6.2</v>
      </c>
      <c r="BL4" s="3" t="s">
        <v>100</v>
      </c>
      <c r="BM4" s="3" t="s">
        <v>67</v>
      </c>
      <c r="BN4" s="4" t="s">
        <v>41</v>
      </c>
      <c r="BO4" s="3" t="s">
        <v>64</v>
      </c>
      <c r="BP4" s="3" t="s">
        <v>64</v>
      </c>
      <c r="BQ4" s="3" t="s">
        <v>64</v>
      </c>
      <c r="BR4" s="3" t="s">
        <v>64</v>
      </c>
      <c r="BS4" s="3" t="s">
        <v>64</v>
      </c>
      <c r="BT4" s="3" t="s">
        <v>64</v>
      </c>
      <c r="BU4" s="3" t="s">
        <v>64</v>
      </c>
      <c r="BV4" s="3" t="s">
        <v>64</v>
      </c>
      <c r="BW4" s="3" t="s">
        <v>64</v>
      </c>
      <c r="BX4" s="3" t="s">
        <v>64</v>
      </c>
      <c r="CB4" s="1" t="s">
        <v>184</v>
      </c>
    </row>
    <row r="5" spans="1:80" ht="14" x14ac:dyDescent="0.15">
      <c r="A5" s="8">
        <v>4</v>
      </c>
      <c r="B5" s="5" t="s">
        <v>318</v>
      </c>
      <c r="C5" s="14">
        <v>33897</v>
      </c>
      <c r="D5" s="14">
        <v>41587</v>
      </c>
      <c r="E5" s="16">
        <v>41597</v>
      </c>
      <c r="F5" s="16">
        <v>41597</v>
      </c>
      <c r="G5" s="17">
        <f t="shared" si="0"/>
        <v>21</v>
      </c>
      <c r="H5" s="2" t="s">
        <v>48</v>
      </c>
      <c r="I5" s="2" t="s">
        <v>74</v>
      </c>
      <c r="J5" s="2" t="s">
        <v>281</v>
      </c>
      <c r="K5" s="2">
        <v>0</v>
      </c>
      <c r="L5" s="2">
        <v>0</v>
      </c>
      <c r="O5" s="2">
        <v>1</v>
      </c>
      <c r="Q5" s="5">
        <f t="shared" si="1"/>
        <v>10</v>
      </c>
      <c r="R5" s="5">
        <f>'PROTOCOL OMeq Intake'!A5</f>
        <v>0</v>
      </c>
      <c r="S5" s="20">
        <f>'PROTOCOL OMeq Intake'!B5</f>
        <v>0</v>
      </c>
      <c r="T5" s="21">
        <f>'PROTOCOL OMeq Intake'!C5</f>
        <v>0</v>
      </c>
      <c r="U5" s="21" t="e">
        <f>'PROTOCOL OMeq Intake'!D5</f>
        <v>#DIV/0!</v>
      </c>
      <c r="V5" s="5">
        <f>'PROTOCOL OMeq Intake'!F5</f>
        <v>0</v>
      </c>
      <c r="W5" s="5">
        <f>LOOKUP(2,1/('PROTOCOL OMeq Intake'!F5:AAC5&lt;&gt;""),'PROTOCOL OMeq Intake'!F5:AAC5)</f>
        <v>0</v>
      </c>
      <c r="X5" s="5">
        <f t="shared" si="2"/>
        <v>0</v>
      </c>
      <c r="Y5" s="18">
        <f t="shared" si="3"/>
        <v>0</v>
      </c>
      <c r="Z5" s="20">
        <f>'PROTOCOL Pain Scores'!A5</f>
        <v>0</v>
      </c>
      <c r="AA5" s="20">
        <f>'PROTOCOL Pain Scores'!B5</f>
        <v>6</v>
      </c>
      <c r="AB5" s="20">
        <f>'PROTOCOL Pain Scores'!C5</f>
        <v>0.47368421052631576</v>
      </c>
      <c r="AC5" s="20">
        <f>'PROTOCOL Pain Scores'!D5</f>
        <v>6</v>
      </c>
      <c r="AD5" s="20">
        <f>'PROTOCOL Pain Scores'!E5</f>
        <v>35</v>
      </c>
      <c r="AE5" s="20">
        <f>'PROTOCOL Pain Scores'!F5</f>
        <v>0</v>
      </c>
      <c r="AF5" s="20">
        <f>'PROTOCOL Pain Scores'!G5</f>
        <v>0</v>
      </c>
      <c r="AG5" s="20">
        <f>'PROTOCOL Pain Scores'!H5</f>
        <v>0</v>
      </c>
      <c r="AH5" s="20">
        <f>'PROTOCOL Pain Scores'!I5</f>
        <v>0</v>
      </c>
      <c r="AI5" s="20">
        <f>'PROTOCOL Pain Scores'!J5</f>
        <v>0</v>
      </c>
      <c r="AJ5" s="20">
        <f>'PROTOCOL Pain Scores'!K5</f>
        <v>3</v>
      </c>
      <c r="AK5" s="20">
        <f>'PROTOCOL Pain Scores'!L5</f>
        <v>0</v>
      </c>
      <c r="AL5" s="20">
        <f>'PROTOCOL Pain Scores'!M5</f>
        <v>0</v>
      </c>
      <c r="AM5" s="20">
        <f>'PROTOCOL Pain Scores'!N5</f>
        <v>0</v>
      </c>
      <c r="AN5" s="20">
        <f>'PROTOCOL Pain Scores'!O5</f>
        <v>0</v>
      </c>
      <c r="AO5" s="6">
        <f>SUM('PROTOCOL FIM Scores'!B5:S5)</f>
        <v>48</v>
      </c>
      <c r="AP5" s="6">
        <f>SUM('PROTOCOL FIM Scores'!U5:AL5)</f>
        <v>71</v>
      </c>
      <c r="AQ5" s="6">
        <f t="shared" si="4"/>
        <v>23</v>
      </c>
      <c r="AR5" s="6">
        <f>'PROTOCOL FIM Scores'!AN5</f>
        <v>0</v>
      </c>
      <c r="AS5" s="6">
        <f>'PROTOCOL FIM Scores'!AO5</f>
        <v>0</v>
      </c>
      <c r="AT5" s="6">
        <f>'PROTOCOL FIM Scores'!AP5</f>
        <v>0</v>
      </c>
      <c r="AU5" s="6">
        <f>'PROTOCOL FIM Scores'!AQ5</f>
        <v>1</v>
      </c>
      <c r="AV5" s="6">
        <f>'PROTOCOL FIM Scores'!AR5</f>
        <v>2</v>
      </c>
      <c r="AW5" s="6">
        <f>'PROTOCOL FIM Scores'!AS5</f>
        <v>2</v>
      </c>
      <c r="AX5" s="6">
        <f>'PROTOCOL FIM Scores'!AT5</f>
        <v>3</v>
      </c>
      <c r="AY5" s="6">
        <f>'PROTOCOL FIM Scores'!AU5</f>
        <v>1</v>
      </c>
      <c r="AZ5" s="6">
        <f>'PROTOCOL FIM Scores'!AV5</f>
        <v>1</v>
      </c>
      <c r="BA5" s="6">
        <f>'PROTOCOL FIM Scores'!AW5</f>
        <v>1</v>
      </c>
      <c r="BB5" s="6">
        <f>'PROTOCOL FIM Scores'!AX5</f>
        <v>2</v>
      </c>
      <c r="BC5" s="6">
        <f>'PROTOCOL FIM Scores'!AY5</f>
        <v>3</v>
      </c>
      <c r="BD5" s="6">
        <f>'PROTOCOL FIM Scores'!AZ5</f>
        <v>2</v>
      </c>
      <c r="BE5" s="6">
        <f>'PROTOCOL FIM Scores'!BA5</f>
        <v>2</v>
      </c>
      <c r="BF5" s="6">
        <f>'PROTOCOL FIM Scores'!BB5</f>
        <v>1</v>
      </c>
      <c r="BG5" s="6">
        <f>'PROTOCOL FIM Scores'!BC5</f>
        <v>0</v>
      </c>
      <c r="BH5" s="6">
        <f>'PROTOCOL FIM Scores'!BD5</f>
        <v>1</v>
      </c>
      <c r="BI5" s="6">
        <f>'PROTOCOL FIM Scores'!BE5</f>
        <v>1</v>
      </c>
      <c r="BJ5" s="18">
        <f t="shared" si="5"/>
        <v>2.2999999999999998</v>
      </c>
      <c r="BL5" s="4" t="s">
        <v>101</v>
      </c>
      <c r="BM5" s="4" t="s">
        <v>75</v>
      </c>
      <c r="BN5" s="4" t="s">
        <v>106</v>
      </c>
      <c r="BO5" s="4" t="s">
        <v>25</v>
      </c>
      <c r="BP5" s="4" t="s">
        <v>26</v>
      </c>
      <c r="BQ5" s="4" t="s">
        <v>134</v>
      </c>
      <c r="BR5" s="4" t="s">
        <v>275</v>
      </c>
      <c r="BS5" s="4" t="s">
        <v>6</v>
      </c>
      <c r="BT5" s="4" t="s">
        <v>142</v>
      </c>
      <c r="BU5" s="3" t="s">
        <v>64</v>
      </c>
      <c r="BV5" s="3" t="s">
        <v>64</v>
      </c>
      <c r="BW5" s="3" t="s">
        <v>64</v>
      </c>
      <c r="BX5" s="3" t="s">
        <v>64</v>
      </c>
    </row>
    <row r="6" spans="1:80" ht="14" x14ac:dyDescent="0.15">
      <c r="A6" s="8">
        <v>5</v>
      </c>
      <c r="B6" s="5" t="s">
        <v>318</v>
      </c>
      <c r="C6" s="14">
        <v>13109</v>
      </c>
      <c r="D6" s="14">
        <v>41591</v>
      </c>
      <c r="E6" s="16">
        <v>41601</v>
      </c>
      <c r="F6" s="16">
        <v>41601</v>
      </c>
      <c r="G6" s="17">
        <f t="shared" si="0"/>
        <v>78</v>
      </c>
      <c r="H6" s="2" t="s">
        <v>48</v>
      </c>
      <c r="I6" s="2" t="s">
        <v>191</v>
      </c>
      <c r="J6" s="2" t="s">
        <v>191</v>
      </c>
      <c r="K6" s="2">
        <v>0</v>
      </c>
      <c r="L6" s="2">
        <v>0</v>
      </c>
      <c r="O6" s="2">
        <v>0</v>
      </c>
      <c r="Q6" s="5">
        <f t="shared" si="1"/>
        <v>10</v>
      </c>
      <c r="R6" s="5">
        <f>'PROTOCOL OMeq Intake'!A6</f>
        <v>132.25</v>
      </c>
      <c r="S6" s="20">
        <f>'PROTOCOL OMeq Intake'!B6</f>
        <v>14.694444444444445</v>
      </c>
      <c r="T6" s="21">
        <f>'PROTOCOL OMeq Intake'!C6</f>
        <v>-0.57499999999999996</v>
      </c>
      <c r="U6" s="21">
        <f>'PROTOCOL OMeq Intake'!D6</f>
        <v>0.11845247968153924</v>
      </c>
      <c r="V6" s="5">
        <f>'PROTOCOL OMeq Intake'!F6</f>
        <v>18.75</v>
      </c>
      <c r="W6" s="5">
        <f>LOOKUP(2,1/('PROTOCOL OMeq Intake'!F6:AAC6&lt;&gt;""),'PROTOCOL OMeq Intake'!F6:AAC6)</f>
        <v>8</v>
      </c>
      <c r="X6" s="5">
        <f t="shared" si="2"/>
        <v>10.75</v>
      </c>
      <c r="Y6" s="18">
        <f t="shared" si="3"/>
        <v>1.075</v>
      </c>
      <c r="Z6" s="20">
        <f>'PROTOCOL Pain Scores'!A6</f>
        <v>0</v>
      </c>
      <c r="AA6" s="20">
        <f>'PROTOCOL Pain Scores'!B6</f>
        <v>3</v>
      </c>
      <c r="AB6" s="20">
        <f>'PROTOCOL Pain Scores'!C6</f>
        <v>3.1710526315789473</v>
      </c>
      <c r="AC6" s="20">
        <f>'PROTOCOL Pain Scores'!D6</f>
        <v>4.7254901960784315</v>
      </c>
      <c r="AD6" s="20">
        <f>'PROTOCOL Pain Scores'!E6</f>
        <v>25</v>
      </c>
      <c r="AE6" s="20">
        <f>'PROTOCOL Pain Scores'!F6</f>
        <v>0</v>
      </c>
      <c r="AF6" s="20">
        <f>'PROTOCOL Pain Scores'!G6</f>
        <v>7</v>
      </c>
      <c r="AG6" s="20">
        <f>'PROTOCOL Pain Scores'!H6</f>
        <v>13</v>
      </c>
      <c r="AH6" s="20">
        <f>'PROTOCOL Pain Scores'!I6</f>
        <v>8</v>
      </c>
      <c r="AI6" s="20">
        <f>'PROTOCOL Pain Scores'!J6</f>
        <v>3</v>
      </c>
      <c r="AJ6" s="20">
        <f>'PROTOCOL Pain Scores'!K6</f>
        <v>7</v>
      </c>
      <c r="AK6" s="20">
        <f>'PROTOCOL Pain Scores'!L6</f>
        <v>5</v>
      </c>
      <c r="AL6" s="20">
        <f>'PROTOCOL Pain Scores'!M6</f>
        <v>8</v>
      </c>
      <c r="AM6" s="20">
        <f>'PROTOCOL Pain Scores'!N6</f>
        <v>0</v>
      </c>
      <c r="AN6" s="20">
        <f>'PROTOCOL Pain Scores'!O6</f>
        <v>0</v>
      </c>
      <c r="AO6" s="6">
        <f>SUM('PROTOCOL FIM Scores'!B6:S6)</f>
        <v>70</v>
      </c>
      <c r="AP6" s="6">
        <f>SUM('PROTOCOL FIM Scores'!U6:AL6)</f>
        <v>119</v>
      </c>
      <c r="AQ6" s="6">
        <f t="shared" si="4"/>
        <v>49</v>
      </c>
      <c r="AR6" s="6">
        <f>'PROTOCOL FIM Scores'!AN6</f>
        <v>0</v>
      </c>
      <c r="AS6" s="6">
        <f>'PROTOCOL FIM Scores'!AO6</f>
        <v>2</v>
      </c>
      <c r="AT6" s="6">
        <f>'PROTOCOL FIM Scores'!AP6</f>
        <v>0</v>
      </c>
      <c r="AU6" s="6">
        <f>'PROTOCOL FIM Scores'!AQ6</f>
        <v>3</v>
      </c>
      <c r="AV6" s="6">
        <f>'PROTOCOL FIM Scores'!AR6</f>
        <v>3</v>
      </c>
      <c r="AW6" s="6">
        <f>'PROTOCOL FIM Scores'!AS6</f>
        <v>5</v>
      </c>
      <c r="AX6" s="6">
        <f>'PROTOCOL FIM Scores'!AT6</f>
        <v>3</v>
      </c>
      <c r="AY6" s="6">
        <f>'PROTOCOL FIM Scores'!AU6</f>
        <v>4</v>
      </c>
      <c r="AZ6" s="6">
        <f>'PROTOCOL FIM Scores'!AV6</f>
        <v>3</v>
      </c>
      <c r="BA6" s="6">
        <f>'PROTOCOL FIM Scores'!AW6</f>
        <v>3</v>
      </c>
      <c r="BB6" s="6">
        <f>'PROTOCOL FIM Scores'!AX6</f>
        <v>4</v>
      </c>
      <c r="BC6" s="6">
        <f>'PROTOCOL FIM Scores'!AY6</f>
        <v>5</v>
      </c>
      <c r="BD6" s="6">
        <f>'PROTOCOL FIM Scores'!AZ6</f>
        <v>5</v>
      </c>
      <c r="BE6" s="6">
        <f>'PROTOCOL FIM Scores'!BA6</f>
        <v>2</v>
      </c>
      <c r="BF6" s="6">
        <f>'PROTOCOL FIM Scores'!BB6</f>
        <v>0</v>
      </c>
      <c r="BG6" s="6">
        <f>'PROTOCOL FIM Scores'!BC6</f>
        <v>2</v>
      </c>
      <c r="BH6" s="6">
        <f>'PROTOCOL FIM Scores'!BD6</f>
        <v>2</v>
      </c>
      <c r="BI6" s="6">
        <f>'PROTOCOL FIM Scores'!BE6</f>
        <v>3</v>
      </c>
      <c r="BJ6" s="18">
        <f t="shared" si="5"/>
        <v>4.9000000000000004</v>
      </c>
      <c r="BL6" s="4" t="s">
        <v>143</v>
      </c>
      <c r="BM6" s="4" t="s">
        <v>144</v>
      </c>
      <c r="BN6" s="4" t="s">
        <v>145</v>
      </c>
      <c r="BO6" s="4" t="s">
        <v>146</v>
      </c>
      <c r="BP6" s="4" t="s">
        <v>147</v>
      </c>
      <c r="BQ6" s="4" t="s">
        <v>46</v>
      </c>
      <c r="BR6" s="4" t="s">
        <v>24</v>
      </c>
      <c r="BS6" s="4" t="s">
        <v>315</v>
      </c>
      <c r="BT6" s="4" t="s">
        <v>54</v>
      </c>
      <c r="BU6" s="3" t="s">
        <v>64</v>
      </c>
      <c r="BV6" s="3" t="s">
        <v>64</v>
      </c>
      <c r="BW6" s="3" t="s">
        <v>64</v>
      </c>
      <c r="BX6" s="3" t="s">
        <v>64</v>
      </c>
    </row>
    <row r="7" spans="1:80" ht="14" x14ac:dyDescent="0.15">
      <c r="A7" s="8">
        <v>6</v>
      </c>
      <c r="B7" s="5" t="s">
        <v>318</v>
      </c>
      <c r="C7" s="14">
        <v>16120</v>
      </c>
      <c r="D7" s="14">
        <v>41594</v>
      </c>
      <c r="E7" s="16">
        <v>41601</v>
      </c>
      <c r="F7" s="16">
        <v>41601</v>
      </c>
      <c r="G7" s="17">
        <f t="shared" si="0"/>
        <v>69</v>
      </c>
      <c r="H7" s="2" t="s">
        <v>48</v>
      </c>
      <c r="I7" s="2" t="s">
        <v>128</v>
      </c>
      <c r="J7" s="2" t="s">
        <v>117</v>
      </c>
      <c r="K7" s="2">
        <v>1</v>
      </c>
      <c r="L7" s="2">
        <v>1</v>
      </c>
      <c r="O7" s="2">
        <v>0</v>
      </c>
      <c r="Q7" s="5">
        <f t="shared" si="1"/>
        <v>7</v>
      </c>
      <c r="R7" s="5">
        <f>'PROTOCOL OMeq Intake'!A7</f>
        <v>360</v>
      </c>
      <c r="S7" s="20">
        <f>'PROTOCOL OMeq Intake'!B7</f>
        <v>60</v>
      </c>
      <c r="T7" s="21">
        <f>'PROTOCOL OMeq Intake'!C7</f>
        <v>-6.2857142857142856</v>
      </c>
      <c r="U7" s="21">
        <f>'PROTOCOL OMeq Intake'!D7</f>
        <v>0.31428571428571433</v>
      </c>
      <c r="V7" s="5">
        <f>'PROTOCOL OMeq Intake'!F7</f>
        <v>90</v>
      </c>
      <c r="W7" s="5">
        <f>LOOKUP(2,1/('PROTOCOL OMeq Intake'!F7:AAC7&lt;&gt;""),'PROTOCOL OMeq Intake'!F7:AAC7)</f>
        <v>60</v>
      </c>
      <c r="X7" s="5">
        <f t="shared" si="2"/>
        <v>30</v>
      </c>
      <c r="Y7" s="18">
        <f t="shared" si="3"/>
        <v>4.2857142857142856</v>
      </c>
      <c r="Z7" s="20">
        <f>'PROTOCOL Pain Scores'!A7</f>
        <v>0</v>
      </c>
      <c r="AA7" s="20">
        <f>'PROTOCOL Pain Scores'!B7</f>
        <v>8</v>
      </c>
      <c r="AB7" s="20">
        <f>'PROTOCOL Pain Scores'!C7</f>
        <v>4.1500000000000004</v>
      </c>
      <c r="AC7" s="20">
        <f>'PROTOCOL Pain Scores'!D7</f>
        <v>6.7297297297297298</v>
      </c>
      <c r="AD7" s="20">
        <f>'PROTOCOL Pain Scores'!E7</f>
        <v>23</v>
      </c>
      <c r="AE7" s="20">
        <f>'PROTOCOL Pain Scores'!F7</f>
        <v>0</v>
      </c>
      <c r="AF7" s="20">
        <f>'PROTOCOL Pain Scores'!G7</f>
        <v>0</v>
      </c>
      <c r="AG7" s="20">
        <f>'PROTOCOL Pain Scores'!H7</f>
        <v>1</v>
      </c>
      <c r="AH7" s="20">
        <f>'PROTOCOL Pain Scores'!I7</f>
        <v>6</v>
      </c>
      <c r="AI7" s="20">
        <f>'PROTOCOL Pain Scores'!J7</f>
        <v>2</v>
      </c>
      <c r="AJ7" s="20">
        <f>'PROTOCOL Pain Scores'!K7</f>
        <v>1</v>
      </c>
      <c r="AK7" s="20">
        <f>'PROTOCOL Pain Scores'!L7</f>
        <v>12</v>
      </c>
      <c r="AL7" s="20">
        <f>'PROTOCOL Pain Scores'!M7</f>
        <v>13</v>
      </c>
      <c r="AM7" s="20">
        <f>'PROTOCOL Pain Scores'!N7</f>
        <v>2</v>
      </c>
      <c r="AN7" s="20">
        <f>'PROTOCOL Pain Scores'!O7</f>
        <v>0</v>
      </c>
      <c r="AO7" s="6">
        <f>SUM('PROTOCOL FIM Scores'!B7:S7)</f>
        <v>78</v>
      </c>
      <c r="AP7" s="6">
        <f>SUM('PROTOCOL FIM Scores'!U7:AL7)</f>
        <v>112</v>
      </c>
      <c r="AQ7" s="6">
        <f t="shared" si="4"/>
        <v>34</v>
      </c>
      <c r="AR7" s="6">
        <f>'PROTOCOL FIM Scores'!AN7</f>
        <v>2</v>
      </c>
      <c r="AS7" s="6">
        <f>'PROTOCOL FIM Scores'!AO7</f>
        <v>2</v>
      </c>
      <c r="AT7" s="6">
        <f>'PROTOCOL FIM Scores'!AP7</f>
        <v>0</v>
      </c>
      <c r="AU7" s="6">
        <f>'PROTOCOL FIM Scores'!AQ7</f>
        <v>2</v>
      </c>
      <c r="AV7" s="6">
        <f>'PROTOCOL FIM Scores'!AR7</f>
        <v>2</v>
      </c>
      <c r="AW7" s="6">
        <f>'PROTOCOL FIM Scores'!AS7</f>
        <v>2</v>
      </c>
      <c r="AX7" s="6">
        <f>'PROTOCOL FIM Scores'!AT7</f>
        <v>4</v>
      </c>
      <c r="AY7" s="6">
        <f>'PROTOCOL FIM Scores'!AU7</f>
        <v>2</v>
      </c>
      <c r="AZ7" s="6">
        <f>'PROTOCOL FIM Scores'!AV7</f>
        <v>1</v>
      </c>
      <c r="BA7" s="6">
        <f>'PROTOCOL FIM Scores'!AW7</f>
        <v>3</v>
      </c>
      <c r="BB7" s="6">
        <f>'PROTOCOL FIM Scores'!AX7</f>
        <v>5</v>
      </c>
      <c r="BC7" s="6">
        <f>'PROTOCOL FIM Scores'!AY7</f>
        <v>5</v>
      </c>
      <c r="BD7" s="6">
        <f>'PROTOCOL FIM Scores'!AZ7</f>
        <v>4</v>
      </c>
      <c r="BE7" s="6">
        <f>'PROTOCOL FIM Scores'!BA7</f>
        <v>0</v>
      </c>
      <c r="BF7" s="6">
        <f>'PROTOCOL FIM Scores'!BB7</f>
        <v>0</v>
      </c>
      <c r="BG7" s="6">
        <f>'PROTOCOL FIM Scores'!BC7</f>
        <v>0</v>
      </c>
      <c r="BH7" s="6">
        <f>'PROTOCOL FIM Scores'!BD7</f>
        <v>0</v>
      </c>
      <c r="BI7" s="6">
        <f>'PROTOCOL FIM Scores'!BE7</f>
        <v>0</v>
      </c>
      <c r="BJ7" s="18">
        <f t="shared" si="5"/>
        <v>4.8571428571428568</v>
      </c>
      <c r="BL7" s="4" t="s">
        <v>217</v>
      </c>
      <c r="BM7" s="4" t="s">
        <v>155</v>
      </c>
      <c r="BN7" s="3" t="s">
        <v>64</v>
      </c>
      <c r="BO7" s="3" t="s">
        <v>64</v>
      </c>
      <c r="BP7" s="3" t="s">
        <v>64</v>
      </c>
      <c r="BQ7" s="3" t="s">
        <v>64</v>
      </c>
      <c r="BR7" s="3" t="s">
        <v>64</v>
      </c>
      <c r="BS7" s="3" t="s">
        <v>64</v>
      </c>
      <c r="BT7" s="3" t="s">
        <v>64</v>
      </c>
      <c r="BU7" s="3" t="s">
        <v>64</v>
      </c>
      <c r="BV7" s="3" t="s">
        <v>64</v>
      </c>
      <c r="BW7" s="3" t="s">
        <v>64</v>
      </c>
      <c r="BX7" s="3" t="s">
        <v>64</v>
      </c>
    </row>
    <row r="8" spans="1:80" ht="14" x14ac:dyDescent="0.15">
      <c r="A8" s="8">
        <v>7</v>
      </c>
      <c r="B8" s="5" t="s">
        <v>318</v>
      </c>
      <c r="C8" s="14">
        <v>17829</v>
      </c>
      <c r="D8" s="14">
        <v>41594</v>
      </c>
      <c r="E8" s="16">
        <v>41606</v>
      </c>
      <c r="F8" s="16">
        <v>41606</v>
      </c>
      <c r="G8" s="17">
        <f t="shared" si="0"/>
        <v>65</v>
      </c>
      <c r="H8" s="2" t="s">
        <v>48</v>
      </c>
      <c r="I8" s="2" t="s">
        <v>128</v>
      </c>
      <c r="J8" s="2" t="s">
        <v>117</v>
      </c>
      <c r="K8" s="2">
        <v>0</v>
      </c>
      <c r="L8" s="2">
        <v>0</v>
      </c>
      <c r="O8" s="2">
        <v>0</v>
      </c>
      <c r="Q8" s="5">
        <f t="shared" si="1"/>
        <v>12</v>
      </c>
      <c r="R8" s="5">
        <f>'PROTOCOL OMeq Intake'!A8</f>
        <v>160</v>
      </c>
      <c r="S8" s="20">
        <f>'PROTOCOL OMeq Intake'!B8</f>
        <v>14.545454545454545</v>
      </c>
      <c r="T8" s="21">
        <f>'PROTOCOL OMeq Intake'!C8</f>
        <v>-6</v>
      </c>
      <c r="U8" s="21">
        <f>'PROTOCOL OMeq Intake'!D8</f>
        <v>0.52992700729927011</v>
      </c>
      <c r="V8" s="5">
        <f>'PROTOCOL OMeq Intake'!F8</f>
        <v>50</v>
      </c>
      <c r="W8" s="5">
        <f>LOOKUP(2,1/('PROTOCOL OMeq Intake'!F8:AAC8&lt;&gt;""),'PROTOCOL OMeq Intake'!F8:AAC8)</f>
        <v>0</v>
      </c>
      <c r="X8" s="5">
        <f t="shared" si="2"/>
        <v>50</v>
      </c>
      <c r="Y8" s="18">
        <f t="shared" si="3"/>
        <v>4.166666666666667</v>
      </c>
      <c r="Z8" s="20">
        <f>'PROTOCOL Pain Scores'!A8</f>
        <v>0</v>
      </c>
      <c r="AA8" s="20">
        <f>'PROTOCOL Pain Scores'!B8</f>
        <v>10</v>
      </c>
      <c r="AB8" s="20">
        <f>'PROTOCOL Pain Scores'!C8</f>
        <v>2.4117647058823528</v>
      </c>
      <c r="AC8" s="20">
        <f>'PROTOCOL Pain Scores'!D8</f>
        <v>5.3947368421052628</v>
      </c>
      <c r="AD8" s="20">
        <f>'PROTOCOL Pain Scores'!E8</f>
        <v>47</v>
      </c>
      <c r="AE8" s="20">
        <f>'PROTOCOL Pain Scores'!F8</f>
        <v>0</v>
      </c>
      <c r="AF8" s="20">
        <f>'PROTOCOL Pain Scores'!G8</f>
        <v>9</v>
      </c>
      <c r="AG8" s="20">
        <f>'PROTOCOL Pain Scores'!H8</f>
        <v>8</v>
      </c>
      <c r="AH8" s="20">
        <f>'PROTOCOL Pain Scores'!I8</f>
        <v>1</v>
      </c>
      <c r="AI8" s="20">
        <f>'PROTOCOL Pain Scores'!J8</f>
        <v>2</v>
      </c>
      <c r="AJ8" s="20">
        <f>'PROTOCOL Pain Scores'!K8</f>
        <v>5</v>
      </c>
      <c r="AK8" s="20">
        <f>'PROTOCOL Pain Scores'!L8</f>
        <v>3</v>
      </c>
      <c r="AL8" s="20">
        <f>'PROTOCOL Pain Scores'!M8</f>
        <v>1</v>
      </c>
      <c r="AM8" s="20">
        <f>'PROTOCOL Pain Scores'!N8</f>
        <v>0</v>
      </c>
      <c r="AN8" s="20">
        <f>'PROTOCOL Pain Scores'!O8</f>
        <v>9</v>
      </c>
      <c r="AO8" s="6">
        <f>SUM('PROTOCOL FIM Scores'!B8:S8)</f>
        <v>87</v>
      </c>
      <c r="AP8" s="6">
        <f>SUM('PROTOCOL FIM Scores'!U8:AL8)</f>
        <v>116</v>
      </c>
      <c r="AQ8" s="6">
        <f t="shared" si="4"/>
        <v>29</v>
      </c>
      <c r="AR8" s="6">
        <f>'PROTOCOL FIM Scores'!AN8</f>
        <v>0</v>
      </c>
      <c r="AS8" s="6">
        <f>'PROTOCOL FIM Scores'!AO8</f>
        <v>0</v>
      </c>
      <c r="AT8" s="6">
        <f>'PROTOCOL FIM Scores'!AP8</f>
        <v>0</v>
      </c>
      <c r="AU8" s="6">
        <f>'PROTOCOL FIM Scores'!AQ8</f>
        <v>3</v>
      </c>
      <c r="AV8" s="6">
        <f>'PROTOCOL FIM Scores'!AR8</f>
        <v>6</v>
      </c>
      <c r="AW8" s="6">
        <f>'PROTOCOL FIM Scores'!AS8</f>
        <v>2</v>
      </c>
      <c r="AX8" s="6">
        <f>'PROTOCOL FIM Scores'!AT8</f>
        <v>2</v>
      </c>
      <c r="AY8" s="6">
        <f>'PROTOCOL FIM Scores'!AU8</f>
        <v>2</v>
      </c>
      <c r="AZ8" s="6">
        <f>'PROTOCOL FIM Scores'!AV8</f>
        <v>2</v>
      </c>
      <c r="BA8" s="6">
        <f>'PROTOCOL FIM Scores'!AW8</f>
        <v>6</v>
      </c>
      <c r="BB8" s="6">
        <f>'PROTOCOL FIM Scores'!AX8</f>
        <v>1</v>
      </c>
      <c r="BC8" s="6">
        <f>'PROTOCOL FIM Scores'!AY8</f>
        <v>4</v>
      </c>
      <c r="BD8" s="6">
        <f>'PROTOCOL FIM Scores'!AZ8</f>
        <v>1</v>
      </c>
      <c r="BE8" s="6">
        <f>'PROTOCOL FIM Scores'!BA8</f>
        <v>0</v>
      </c>
      <c r="BF8" s="6">
        <f>'PROTOCOL FIM Scores'!BB8</f>
        <v>0</v>
      </c>
      <c r="BG8" s="6">
        <f>'PROTOCOL FIM Scores'!BC8</f>
        <v>0</v>
      </c>
      <c r="BH8" s="6">
        <f>'PROTOCOL FIM Scores'!BD8</f>
        <v>0</v>
      </c>
      <c r="BI8" s="6">
        <f>'PROTOCOL FIM Scores'!BE8</f>
        <v>0</v>
      </c>
      <c r="BJ8" s="18">
        <f t="shared" si="5"/>
        <v>2.4166666666666665</v>
      </c>
      <c r="BL8" s="4" t="s">
        <v>136</v>
      </c>
      <c r="BM8" s="4" t="s">
        <v>80</v>
      </c>
      <c r="BN8" s="4" t="s">
        <v>81</v>
      </c>
      <c r="BO8" s="4" t="s">
        <v>60</v>
      </c>
      <c r="BP8" s="4" t="s">
        <v>61</v>
      </c>
      <c r="BQ8" s="4" t="s">
        <v>62</v>
      </c>
      <c r="BR8" s="4" t="s">
        <v>103</v>
      </c>
      <c r="BS8" s="4" t="s">
        <v>104</v>
      </c>
      <c r="BT8" s="4" t="s">
        <v>105</v>
      </c>
      <c r="BU8" s="4" t="s">
        <v>169</v>
      </c>
      <c r="BV8" s="4" t="s">
        <v>170</v>
      </c>
      <c r="BW8" s="4" t="s">
        <v>171</v>
      </c>
      <c r="BX8" s="4" t="s">
        <v>310</v>
      </c>
    </row>
    <row r="9" spans="1:80" ht="14" x14ac:dyDescent="0.15">
      <c r="A9" s="8">
        <v>8</v>
      </c>
      <c r="B9" s="5" t="s">
        <v>318</v>
      </c>
      <c r="C9" s="14">
        <v>15903</v>
      </c>
      <c r="D9" s="14">
        <v>41598</v>
      </c>
      <c r="E9" s="16">
        <v>41605</v>
      </c>
      <c r="F9" s="16">
        <v>41605</v>
      </c>
      <c r="G9" s="17">
        <f t="shared" si="0"/>
        <v>70</v>
      </c>
      <c r="H9" s="2" t="s">
        <v>48</v>
      </c>
      <c r="I9" s="2" t="s">
        <v>128</v>
      </c>
      <c r="J9" s="2" t="s">
        <v>117</v>
      </c>
      <c r="K9" s="2">
        <v>0</v>
      </c>
      <c r="L9" s="2">
        <v>0</v>
      </c>
      <c r="O9" s="2">
        <v>0</v>
      </c>
      <c r="Q9" s="5">
        <f t="shared" si="1"/>
        <v>7</v>
      </c>
      <c r="R9" s="5">
        <f>'PROTOCOL OMeq Intake'!A9</f>
        <v>287.5</v>
      </c>
      <c r="S9" s="20">
        <f>'PROTOCOL OMeq Intake'!B9</f>
        <v>47.916666666666664</v>
      </c>
      <c r="T9" s="21">
        <f>'PROTOCOL OMeq Intake'!C9</f>
        <v>-6.1428571428571432</v>
      </c>
      <c r="U9" s="21">
        <f>'PROTOCOL OMeq Intake'!D9</f>
        <v>0.66312014345487147</v>
      </c>
      <c r="V9" s="5">
        <f>'PROTOCOL OMeq Intake'!F9</f>
        <v>70</v>
      </c>
      <c r="W9" s="5">
        <f>LOOKUP(2,1/('PROTOCOL OMeq Intake'!F9:AAC9&lt;&gt;""),'PROTOCOL OMeq Intake'!F9:AAC9)</f>
        <v>26.25</v>
      </c>
      <c r="X9" s="5">
        <f t="shared" si="2"/>
        <v>43.75</v>
      </c>
      <c r="Y9" s="18">
        <f t="shared" si="3"/>
        <v>6.25</v>
      </c>
      <c r="Z9" s="20">
        <f>'PROTOCOL Pain Scores'!A9</f>
        <v>0</v>
      </c>
      <c r="AA9" s="20">
        <f>'PROTOCOL Pain Scores'!B9</f>
        <v>8</v>
      </c>
      <c r="AB9" s="20">
        <f>'PROTOCOL Pain Scores'!C9</f>
        <v>3.9682539682539684</v>
      </c>
      <c r="AC9" s="20">
        <f>'PROTOCOL Pain Scores'!D9</f>
        <v>6.25</v>
      </c>
      <c r="AD9" s="20">
        <f>'PROTOCOL Pain Scores'!E9</f>
        <v>23</v>
      </c>
      <c r="AE9" s="20">
        <f>'PROTOCOL Pain Scores'!F9</f>
        <v>0</v>
      </c>
      <c r="AF9" s="20">
        <f>'PROTOCOL Pain Scores'!G9</f>
        <v>2</v>
      </c>
      <c r="AG9" s="20">
        <f>'PROTOCOL Pain Scores'!H9</f>
        <v>3</v>
      </c>
      <c r="AH9" s="20">
        <f>'PROTOCOL Pain Scores'!I9</f>
        <v>6</v>
      </c>
      <c r="AI9" s="20">
        <f>'PROTOCOL Pain Scores'!J9</f>
        <v>5</v>
      </c>
      <c r="AJ9" s="20">
        <f>'PROTOCOL Pain Scores'!K9</f>
        <v>2</v>
      </c>
      <c r="AK9" s="20">
        <f>'PROTOCOL Pain Scores'!L9</f>
        <v>4</v>
      </c>
      <c r="AL9" s="20">
        <f>'PROTOCOL Pain Scores'!M9</f>
        <v>15</v>
      </c>
      <c r="AM9" s="20">
        <f>'PROTOCOL Pain Scores'!N9</f>
        <v>2</v>
      </c>
      <c r="AN9" s="20">
        <f>'PROTOCOL Pain Scores'!O9</f>
        <v>1</v>
      </c>
      <c r="AO9" s="6">
        <f>SUM('PROTOCOL FIM Scores'!B9:S9)</f>
        <v>90</v>
      </c>
      <c r="AP9" s="6">
        <f>SUM('PROTOCOL FIM Scores'!U9:AL9)</f>
        <v>109</v>
      </c>
      <c r="AQ9" s="6">
        <f t="shared" si="4"/>
        <v>19</v>
      </c>
      <c r="AR9" s="6">
        <f>'PROTOCOL FIM Scores'!AN9</f>
        <v>0</v>
      </c>
      <c r="AS9" s="6">
        <f>'PROTOCOL FIM Scores'!AO9</f>
        <v>0</v>
      </c>
      <c r="AT9" s="6">
        <f>'PROTOCOL FIM Scores'!AP9</f>
        <v>0</v>
      </c>
      <c r="AU9" s="6">
        <f>'PROTOCOL FIM Scores'!AQ9</f>
        <v>2</v>
      </c>
      <c r="AV9" s="6">
        <f>'PROTOCOL FIM Scores'!AR9</f>
        <v>2</v>
      </c>
      <c r="AW9" s="6">
        <f>'PROTOCOL FIM Scores'!AS9</f>
        <v>2</v>
      </c>
      <c r="AX9" s="6">
        <f>'PROTOCOL FIM Scores'!AT9</f>
        <v>3</v>
      </c>
      <c r="AY9" s="6">
        <f>'PROTOCOL FIM Scores'!AU9</f>
        <v>2</v>
      </c>
      <c r="AZ9" s="6">
        <f>'PROTOCOL FIM Scores'!AV9</f>
        <v>2</v>
      </c>
      <c r="BA9" s="6">
        <f>'PROTOCOL FIM Scores'!AW9</f>
        <v>2</v>
      </c>
      <c r="BB9" s="6">
        <f>'PROTOCOL FIM Scores'!AX9</f>
        <v>2</v>
      </c>
      <c r="BC9" s="6">
        <f>'PROTOCOL FIM Scores'!AY9</f>
        <v>1</v>
      </c>
      <c r="BD9" s="6">
        <f>'PROTOCOL FIM Scores'!AZ9</f>
        <v>0</v>
      </c>
      <c r="BE9" s="6">
        <f>'PROTOCOL FIM Scores'!BA9</f>
        <v>0</v>
      </c>
      <c r="BF9" s="6">
        <f>'PROTOCOL FIM Scores'!BB9</f>
        <v>0</v>
      </c>
      <c r="BG9" s="6">
        <f>'PROTOCOL FIM Scores'!BC9</f>
        <v>1</v>
      </c>
      <c r="BH9" s="6">
        <f>'PROTOCOL FIM Scores'!BD9</f>
        <v>0</v>
      </c>
      <c r="BI9" s="6">
        <f>'PROTOCOL FIM Scores'!BE9</f>
        <v>0</v>
      </c>
      <c r="BJ9" s="18">
        <f t="shared" si="5"/>
        <v>2.7142857142857144</v>
      </c>
      <c r="BL9" s="4" t="s">
        <v>311</v>
      </c>
      <c r="BM9" s="4" t="s">
        <v>311</v>
      </c>
      <c r="BN9" s="3" t="s">
        <v>64</v>
      </c>
      <c r="BO9" s="3" t="s">
        <v>64</v>
      </c>
      <c r="BP9" s="3" t="s">
        <v>64</v>
      </c>
      <c r="BQ9" s="3" t="s">
        <v>64</v>
      </c>
      <c r="BR9" s="3" t="s">
        <v>64</v>
      </c>
      <c r="BS9" s="3" t="s">
        <v>64</v>
      </c>
      <c r="BT9" s="3" t="s">
        <v>64</v>
      </c>
      <c r="BU9" s="3" t="s">
        <v>64</v>
      </c>
      <c r="BV9" s="3" t="s">
        <v>64</v>
      </c>
      <c r="BW9" s="3" t="s">
        <v>64</v>
      </c>
      <c r="BX9" s="3" t="s">
        <v>64</v>
      </c>
    </row>
    <row r="10" spans="1:80" ht="14" x14ac:dyDescent="0.15">
      <c r="A10" s="8">
        <v>9</v>
      </c>
      <c r="B10" s="5" t="s">
        <v>318</v>
      </c>
      <c r="C10" s="14">
        <v>12438</v>
      </c>
      <c r="D10" s="14">
        <v>41606</v>
      </c>
      <c r="E10" s="16">
        <v>41615</v>
      </c>
      <c r="F10" s="16">
        <v>41607</v>
      </c>
      <c r="G10" s="17">
        <f t="shared" si="0"/>
        <v>79</v>
      </c>
      <c r="H10" s="2" t="s">
        <v>48</v>
      </c>
      <c r="I10" s="2" t="s">
        <v>135</v>
      </c>
      <c r="J10" s="2" t="s">
        <v>181</v>
      </c>
      <c r="K10" s="2">
        <v>1</v>
      </c>
      <c r="L10" s="2">
        <v>1</v>
      </c>
      <c r="O10" s="2">
        <v>1</v>
      </c>
      <c r="Q10" s="5">
        <f t="shared" si="1"/>
        <v>9</v>
      </c>
      <c r="R10" s="5">
        <f>'PROTOCOL OMeq Intake'!A10</f>
        <v>200</v>
      </c>
      <c r="S10" s="20">
        <f>'PROTOCOL OMeq Intake'!B10</f>
        <v>25</v>
      </c>
      <c r="T10" s="21">
        <f>'PROTOCOL OMeq Intake'!C10</f>
        <v>-1.3333333333333333</v>
      </c>
      <c r="U10" s="21">
        <f>'PROTOCOL OMeq Intake'!D10</f>
        <v>0.34567901234567916</v>
      </c>
      <c r="V10" s="5">
        <f>'PROTOCOL OMeq Intake'!F10</f>
        <v>36</v>
      </c>
      <c r="W10" s="5">
        <f>LOOKUP(2,1/('PROTOCOL OMeq Intake'!F10:AAC10&lt;&gt;""),'PROTOCOL OMeq Intake'!F10:AAC10)</f>
        <v>24</v>
      </c>
      <c r="X10" s="5">
        <f t="shared" si="2"/>
        <v>12</v>
      </c>
      <c r="Y10" s="18">
        <f t="shared" si="3"/>
        <v>1.3333333333333333</v>
      </c>
      <c r="Z10" s="20">
        <f>'PROTOCOL Pain Scores'!A10</f>
        <v>0</v>
      </c>
      <c r="AA10" s="20">
        <f>'PROTOCOL Pain Scores'!B10</f>
        <v>8</v>
      </c>
      <c r="AB10" s="20">
        <f>'PROTOCOL Pain Scores'!C10</f>
        <v>3.6483516483516483</v>
      </c>
      <c r="AC10" s="20">
        <f>'PROTOCOL Pain Scores'!D10</f>
        <v>6.0363636363636362</v>
      </c>
      <c r="AD10" s="20">
        <f>'PROTOCOL Pain Scores'!E10</f>
        <v>36</v>
      </c>
      <c r="AE10" s="20">
        <f>'PROTOCOL Pain Scores'!F10</f>
        <v>1</v>
      </c>
      <c r="AF10" s="20">
        <f>'PROTOCOL Pain Scores'!G10</f>
        <v>4</v>
      </c>
      <c r="AG10" s="20">
        <f>'PROTOCOL Pain Scores'!H10</f>
        <v>2</v>
      </c>
      <c r="AH10" s="20">
        <f>'PROTOCOL Pain Scores'!I10</f>
        <v>12</v>
      </c>
      <c r="AI10" s="20">
        <f>'PROTOCOL Pain Scores'!J10</f>
        <v>2</v>
      </c>
      <c r="AJ10" s="20">
        <f>'PROTOCOL Pain Scores'!K10</f>
        <v>5</v>
      </c>
      <c r="AK10" s="20">
        <f>'PROTOCOL Pain Scores'!L10</f>
        <v>4</v>
      </c>
      <c r="AL10" s="20">
        <f>'PROTOCOL Pain Scores'!M10</f>
        <v>24</v>
      </c>
      <c r="AM10" s="20">
        <f>'PROTOCOL Pain Scores'!N10</f>
        <v>1</v>
      </c>
      <c r="AN10" s="20">
        <f>'PROTOCOL Pain Scores'!O10</f>
        <v>0</v>
      </c>
      <c r="AO10" s="6">
        <f>SUM('PROTOCOL FIM Scores'!B10:S10)</f>
        <v>79</v>
      </c>
      <c r="AP10" s="6">
        <f>SUM('PROTOCOL FIM Scores'!U10:AL10)</f>
        <v>107</v>
      </c>
      <c r="AQ10" s="6">
        <f t="shared" si="4"/>
        <v>28</v>
      </c>
      <c r="AR10" s="6">
        <f>'PROTOCOL FIM Scores'!AN10</f>
        <v>0</v>
      </c>
      <c r="AS10" s="6">
        <f>'PROTOCOL FIM Scores'!AO10</f>
        <v>0</v>
      </c>
      <c r="AT10" s="6">
        <f>'PROTOCOL FIM Scores'!AP10</f>
        <v>0</v>
      </c>
      <c r="AU10" s="6">
        <f>'PROTOCOL FIM Scores'!AQ10</f>
        <v>2</v>
      </c>
      <c r="AV10" s="6">
        <f>'PROTOCOL FIM Scores'!AR10</f>
        <v>1</v>
      </c>
      <c r="AW10" s="6">
        <f>'PROTOCOL FIM Scores'!AS10</f>
        <v>3</v>
      </c>
      <c r="AX10" s="6">
        <f>'PROTOCOL FIM Scores'!AT10</f>
        <v>5</v>
      </c>
      <c r="AY10" s="6">
        <f>'PROTOCOL FIM Scores'!AU10</f>
        <v>3</v>
      </c>
      <c r="AZ10" s="6">
        <f>'PROTOCOL FIM Scores'!AV10</f>
        <v>2</v>
      </c>
      <c r="BA10" s="6">
        <f>'PROTOCOL FIM Scores'!AW10</f>
        <v>1</v>
      </c>
      <c r="BB10" s="6">
        <f>'PROTOCOL FIM Scores'!AX10</f>
        <v>3</v>
      </c>
      <c r="BC10" s="6">
        <f>'PROTOCOL FIM Scores'!AY10</f>
        <v>3</v>
      </c>
      <c r="BD10" s="6">
        <f>'PROTOCOL FIM Scores'!AZ10</f>
        <v>0</v>
      </c>
      <c r="BE10" s="6">
        <f>'PROTOCOL FIM Scores'!BA10</f>
        <v>2</v>
      </c>
      <c r="BF10" s="6">
        <f>'PROTOCOL FIM Scores'!BB10</f>
        <v>1</v>
      </c>
      <c r="BG10" s="6">
        <f>'PROTOCOL FIM Scores'!BC10</f>
        <v>0</v>
      </c>
      <c r="BH10" s="6">
        <f>'PROTOCOL FIM Scores'!BD10</f>
        <v>1</v>
      </c>
      <c r="BI10" s="6">
        <f>'PROTOCOL FIM Scores'!BE10</f>
        <v>1</v>
      </c>
      <c r="BJ10" s="18">
        <f t="shared" si="5"/>
        <v>3.1111111111111112</v>
      </c>
      <c r="BL10" s="4" t="s">
        <v>137</v>
      </c>
      <c r="BM10" s="4" t="s">
        <v>312</v>
      </c>
      <c r="BN10" s="3" t="s">
        <v>64</v>
      </c>
      <c r="BO10" s="3" t="s">
        <v>64</v>
      </c>
      <c r="BP10" s="3" t="s">
        <v>64</v>
      </c>
      <c r="BQ10" s="3" t="s">
        <v>64</v>
      </c>
      <c r="BR10" s="3" t="s">
        <v>64</v>
      </c>
      <c r="BS10" s="3" t="s">
        <v>64</v>
      </c>
      <c r="BT10" s="3" t="s">
        <v>64</v>
      </c>
      <c r="BU10" s="3" t="s">
        <v>64</v>
      </c>
      <c r="BV10" s="3" t="s">
        <v>64</v>
      </c>
      <c r="BW10" s="3" t="s">
        <v>64</v>
      </c>
      <c r="BX10" s="3" t="s">
        <v>64</v>
      </c>
    </row>
    <row r="11" spans="1:80" ht="14" x14ac:dyDescent="0.15">
      <c r="A11" s="8">
        <v>10</v>
      </c>
      <c r="B11" s="5" t="s">
        <v>318</v>
      </c>
      <c r="C11" s="14">
        <v>13189</v>
      </c>
      <c r="D11" s="14">
        <v>41612</v>
      </c>
      <c r="E11" s="16">
        <v>41620</v>
      </c>
      <c r="F11" s="16">
        <v>41620</v>
      </c>
      <c r="G11" s="17">
        <f t="shared" si="0"/>
        <v>77</v>
      </c>
      <c r="H11" s="2" t="s">
        <v>48</v>
      </c>
      <c r="I11" s="2" t="s">
        <v>128</v>
      </c>
      <c r="J11" s="2" t="s">
        <v>117</v>
      </c>
      <c r="K11" s="2">
        <v>0</v>
      </c>
      <c r="L11" s="2">
        <v>1</v>
      </c>
      <c r="O11" s="2">
        <v>0</v>
      </c>
      <c r="Q11" s="5">
        <f t="shared" si="1"/>
        <v>8</v>
      </c>
      <c r="R11" s="5">
        <f>'PROTOCOL OMeq Intake'!A11</f>
        <v>160</v>
      </c>
      <c r="S11" s="20">
        <f>'PROTOCOL OMeq Intake'!B11</f>
        <v>22.857142857142858</v>
      </c>
      <c r="T11" s="21">
        <f>'PROTOCOL OMeq Intake'!C11</f>
        <v>-2</v>
      </c>
      <c r="U11" s="21">
        <f>'PROTOCOL OMeq Intake'!D11</f>
        <v>0.61249999999999982</v>
      </c>
      <c r="V11" s="5">
        <f>'PROTOCOL OMeq Intake'!F11</f>
        <v>24</v>
      </c>
      <c r="W11" s="5">
        <f>LOOKUP(2,1/('PROTOCOL OMeq Intake'!F11:AAC11&lt;&gt;""),'PROTOCOL OMeq Intake'!F11:AAC11)</f>
        <v>16</v>
      </c>
      <c r="X11" s="5">
        <f t="shared" si="2"/>
        <v>8</v>
      </c>
      <c r="Y11" s="18">
        <f t="shared" si="3"/>
        <v>1</v>
      </c>
      <c r="Z11" s="20">
        <f>'PROTOCOL Pain Scores'!A11</f>
        <v>0</v>
      </c>
      <c r="AA11" s="20">
        <f>'PROTOCOL Pain Scores'!B11</f>
        <v>8</v>
      </c>
      <c r="AB11" s="20">
        <f>'PROTOCOL Pain Scores'!C11</f>
        <v>3.3043478260869565</v>
      </c>
      <c r="AC11" s="20">
        <f>'PROTOCOL Pain Scores'!D11</f>
        <v>6.333333333333333</v>
      </c>
      <c r="AD11" s="20">
        <f>'PROTOCOL Pain Scores'!E11</f>
        <v>33</v>
      </c>
      <c r="AE11" s="20">
        <f>'PROTOCOL Pain Scores'!F11</f>
        <v>0</v>
      </c>
      <c r="AF11" s="20">
        <f>'PROTOCOL Pain Scores'!G11</f>
        <v>1</v>
      </c>
      <c r="AG11" s="20">
        <f>'PROTOCOL Pain Scores'!H11</f>
        <v>8</v>
      </c>
      <c r="AH11" s="20">
        <f>'PROTOCOL Pain Scores'!I11</f>
        <v>0</v>
      </c>
      <c r="AI11" s="20">
        <f>'PROTOCOL Pain Scores'!J11</f>
        <v>1</v>
      </c>
      <c r="AJ11" s="20">
        <f>'PROTOCOL Pain Scores'!K11</f>
        <v>2</v>
      </c>
      <c r="AK11" s="20">
        <f>'PROTOCOL Pain Scores'!L11</f>
        <v>10</v>
      </c>
      <c r="AL11" s="20">
        <f>'PROTOCOL Pain Scores'!M11</f>
        <v>11</v>
      </c>
      <c r="AM11" s="20">
        <f>'PROTOCOL Pain Scores'!N11</f>
        <v>3</v>
      </c>
      <c r="AN11" s="20">
        <f>'PROTOCOL Pain Scores'!O11</f>
        <v>0</v>
      </c>
      <c r="AO11" s="6">
        <f>SUM('PROTOCOL FIM Scores'!B11:S11)</f>
        <v>83</v>
      </c>
      <c r="AP11" s="6">
        <f>SUM('PROTOCOL FIM Scores'!U11:AL11)</f>
        <v>117</v>
      </c>
      <c r="AQ11" s="6">
        <f t="shared" si="4"/>
        <v>34</v>
      </c>
      <c r="AR11" s="6">
        <f>'PROTOCOL FIM Scores'!AN11</f>
        <v>0</v>
      </c>
      <c r="AS11" s="6">
        <f>'PROTOCOL FIM Scores'!AO11</f>
        <v>2</v>
      </c>
      <c r="AT11" s="6">
        <f>'PROTOCOL FIM Scores'!AP11</f>
        <v>2</v>
      </c>
      <c r="AU11" s="6">
        <f>'PROTOCOL FIM Scores'!AQ11</f>
        <v>3</v>
      </c>
      <c r="AV11" s="6">
        <f>'PROTOCOL FIM Scores'!AR11</f>
        <v>2</v>
      </c>
      <c r="AW11" s="6">
        <f>'PROTOCOL FIM Scores'!AS11</f>
        <v>3</v>
      </c>
      <c r="AX11" s="6">
        <f>'PROTOCOL FIM Scores'!AT11</f>
        <v>4</v>
      </c>
      <c r="AY11" s="6">
        <f>'PROTOCOL FIM Scores'!AU11</f>
        <v>2</v>
      </c>
      <c r="AZ11" s="6">
        <f>'PROTOCOL FIM Scores'!AV11</f>
        <v>2</v>
      </c>
      <c r="BA11" s="6">
        <f>'PROTOCOL FIM Scores'!AW11</f>
        <v>2</v>
      </c>
      <c r="BB11" s="6">
        <f>'PROTOCOL FIM Scores'!AX11</f>
        <v>2</v>
      </c>
      <c r="BC11" s="6">
        <f>'PROTOCOL FIM Scores'!AY11</f>
        <v>2</v>
      </c>
      <c r="BD11" s="6">
        <f>'PROTOCOL FIM Scores'!AZ11</f>
        <v>4</v>
      </c>
      <c r="BE11" s="6">
        <f>'PROTOCOL FIM Scores'!BA11</f>
        <v>1</v>
      </c>
      <c r="BF11" s="6">
        <f>'PROTOCOL FIM Scores'!BB11</f>
        <v>1</v>
      </c>
      <c r="BG11" s="6">
        <f>'PROTOCOL FIM Scores'!BC11</f>
        <v>0</v>
      </c>
      <c r="BH11" s="6">
        <f>'PROTOCOL FIM Scores'!BD11</f>
        <v>1</v>
      </c>
      <c r="BI11" s="6">
        <f>'PROTOCOL FIM Scores'!BE11</f>
        <v>1</v>
      </c>
      <c r="BJ11" s="18">
        <f t="shared" si="5"/>
        <v>4.25</v>
      </c>
      <c r="BL11" s="4" t="s">
        <v>313</v>
      </c>
      <c r="BM11" s="4" t="s">
        <v>313</v>
      </c>
      <c r="BN11" s="3" t="s">
        <v>64</v>
      </c>
      <c r="BO11" s="3" t="s">
        <v>64</v>
      </c>
      <c r="BP11" s="3" t="s">
        <v>64</v>
      </c>
      <c r="BQ11" s="3" t="s">
        <v>64</v>
      </c>
      <c r="BR11" s="3" t="s">
        <v>64</v>
      </c>
      <c r="BS11" s="3" t="s">
        <v>64</v>
      </c>
      <c r="BT11" s="3" t="s">
        <v>64</v>
      </c>
      <c r="BU11" s="3" t="s">
        <v>64</v>
      </c>
      <c r="BV11" s="3" t="s">
        <v>64</v>
      </c>
      <c r="BW11" s="3" t="s">
        <v>64</v>
      </c>
      <c r="BX11" s="3" t="s">
        <v>64</v>
      </c>
    </row>
    <row r="12" spans="1:80" ht="14" x14ac:dyDescent="0.15">
      <c r="A12" s="8">
        <v>11</v>
      </c>
      <c r="B12" s="5" t="s">
        <v>318</v>
      </c>
      <c r="C12" s="14">
        <v>11491</v>
      </c>
      <c r="D12" s="14">
        <v>41613</v>
      </c>
      <c r="E12" s="16">
        <v>41622</v>
      </c>
      <c r="F12" s="16">
        <v>41622</v>
      </c>
      <c r="G12" s="17">
        <f t="shared" si="0"/>
        <v>82</v>
      </c>
      <c r="H12" s="2" t="s">
        <v>280</v>
      </c>
      <c r="I12" s="2" t="s">
        <v>191</v>
      </c>
      <c r="J12" s="2" t="s">
        <v>191</v>
      </c>
      <c r="K12" s="2">
        <v>0</v>
      </c>
      <c r="L12" s="2">
        <v>0</v>
      </c>
      <c r="O12" s="2">
        <v>0</v>
      </c>
      <c r="Q12" s="5">
        <f t="shared" si="1"/>
        <v>9</v>
      </c>
      <c r="R12" s="5">
        <f>'PROTOCOL OMeq Intake'!A12</f>
        <v>35</v>
      </c>
      <c r="S12" s="20">
        <f>'PROTOCOL OMeq Intake'!B12</f>
        <v>4.375</v>
      </c>
      <c r="T12" s="21">
        <f>'PROTOCOL OMeq Intake'!C12</f>
        <v>-0.5357142857142857</v>
      </c>
      <c r="U12" s="21">
        <f>'PROTOCOL OMeq Intake'!D12</f>
        <v>5.4325955734406461E-2</v>
      </c>
      <c r="V12" s="5">
        <f>'PROTOCOL OMeq Intake'!F12</f>
        <v>15</v>
      </c>
      <c r="W12" s="5">
        <f>LOOKUP(2,1/('PROTOCOL OMeq Intake'!F12:AAC12&lt;&gt;""),'PROTOCOL OMeq Intake'!F12:AAC12)</f>
        <v>5</v>
      </c>
      <c r="X12" s="5">
        <f t="shared" si="2"/>
        <v>10</v>
      </c>
      <c r="Y12" s="18">
        <f t="shared" si="3"/>
        <v>1.1111111111111112</v>
      </c>
      <c r="Z12" s="20">
        <f>'PROTOCOL Pain Scores'!A12</f>
        <v>0</v>
      </c>
      <c r="AA12" s="20">
        <f>'PROTOCOL Pain Scores'!B12</f>
        <v>3</v>
      </c>
      <c r="AB12" s="20">
        <f>'PROTOCOL Pain Scores'!C12</f>
        <v>1.0204081632653061</v>
      </c>
      <c r="AC12" s="20">
        <f>'PROTOCOL Pain Scores'!D12</f>
        <v>5.5555555555555554</v>
      </c>
      <c r="AD12" s="20">
        <f>'PROTOCOL Pain Scores'!E12</f>
        <v>40</v>
      </c>
      <c r="AE12" s="20">
        <f>'PROTOCOL Pain Scores'!F12</f>
        <v>0</v>
      </c>
      <c r="AF12" s="20">
        <f>'PROTOCOL Pain Scores'!G12</f>
        <v>0</v>
      </c>
      <c r="AG12" s="20">
        <f>'PROTOCOL Pain Scores'!H12</f>
        <v>3</v>
      </c>
      <c r="AH12" s="20">
        <f>'PROTOCOL Pain Scores'!I12</f>
        <v>0</v>
      </c>
      <c r="AI12" s="20">
        <f>'PROTOCOL Pain Scores'!J12</f>
        <v>1</v>
      </c>
      <c r="AJ12" s="20">
        <f>'PROTOCOL Pain Scores'!K12</f>
        <v>1</v>
      </c>
      <c r="AK12" s="20">
        <f>'PROTOCOL Pain Scores'!L12</f>
        <v>2</v>
      </c>
      <c r="AL12" s="20">
        <f>'PROTOCOL Pain Scores'!M12</f>
        <v>2</v>
      </c>
      <c r="AM12" s="20">
        <f>'PROTOCOL Pain Scores'!N12</f>
        <v>0</v>
      </c>
      <c r="AN12" s="20">
        <f>'PROTOCOL Pain Scores'!O12</f>
        <v>0</v>
      </c>
      <c r="AO12" s="6">
        <f>SUM('PROTOCOL FIM Scores'!B12:S12)</f>
        <v>77</v>
      </c>
      <c r="AP12" s="6">
        <f>SUM('PROTOCOL FIM Scores'!U12:AL12)</f>
        <v>122</v>
      </c>
      <c r="AQ12" s="6">
        <f t="shared" si="4"/>
        <v>45</v>
      </c>
      <c r="AR12" s="6">
        <f>'PROTOCOL FIM Scores'!AN12</f>
        <v>2</v>
      </c>
      <c r="AS12" s="6">
        <f>'PROTOCOL FIM Scores'!AO12</f>
        <v>1</v>
      </c>
      <c r="AT12" s="6">
        <f>'PROTOCOL FIM Scores'!AP12</f>
        <v>2</v>
      </c>
      <c r="AU12" s="6">
        <f>'PROTOCOL FIM Scores'!AQ12</f>
        <v>3</v>
      </c>
      <c r="AV12" s="6">
        <f>'PROTOCOL FIM Scores'!AR12</f>
        <v>2</v>
      </c>
      <c r="AW12" s="6">
        <f>'PROTOCOL FIM Scores'!AS12</f>
        <v>3</v>
      </c>
      <c r="AX12" s="6">
        <f>'PROTOCOL FIM Scores'!AT12</f>
        <v>4</v>
      </c>
      <c r="AY12" s="6">
        <f>'PROTOCOL FIM Scores'!AU12</f>
        <v>3</v>
      </c>
      <c r="AZ12" s="6">
        <f>'PROTOCOL FIM Scores'!AV12</f>
        <v>5</v>
      </c>
      <c r="BA12" s="6">
        <f>'PROTOCOL FIM Scores'!AW12</f>
        <v>4</v>
      </c>
      <c r="BB12" s="6">
        <f>'PROTOCOL FIM Scores'!AX12</f>
        <v>3</v>
      </c>
      <c r="BC12" s="6">
        <f>'PROTOCOL FIM Scores'!AY12</f>
        <v>3</v>
      </c>
      <c r="BD12" s="6">
        <f>'PROTOCOL FIM Scores'!AZ12</f>
        <v>4</v>
      </c>
      <c r="BE12" s="6">
        <f>'PROTOCOL FIM Scores'!BA12</f>
        <v>1</v>
      </c>
      <c r="BF12" s="6">
        <f>'PROTOCOL FIM Scores'!BB12</f>
        <v>1</v>
      </c>
      <c r="BG12" s="6">
        <f>'PROTOCOL FIM Scores'!BC12</f>
        <v>0</v>
      </c>
      <c r="BH12" s="6">
        <f>'PROTOCOL FIM Scores'!BD12</f>
        <v>2</v>
      </c>
      <c r="BI12" s="6">
        <f>'PROTOCOL FIM Scores'!BE12</f>
        <v>2</v>
      </c>
      <c r="BJ12" s="18">
        <f t="shared" si="5"/>
        <v>5</v>
      </c>
      <c r="BL12" s="4" t="s">
        <v>138</v>
      </c>
      <c r="BM12" s="4" t="s">
        <v>314</v>
      </c>
      <c r="BN12" s="4" t="s">
        <v>108</v>
      </c>
      <c r="BO12" s="3" t="s">
        <v>64</v>
      </c>
      <c r="BP12" s="3" t="s">
        <v>64</v>
      </c>
      <c r="BQ12" s="3" t="s">
        <v>64</v>
      </c>
      <c r="BR12" s="3" t="s">
        <v>64</v>
      </c>
      <c r="BS12" s="3" t="s">
        <v>64</v>
      </c>
      <c r="BT12" s="3" t="s">
        <v>64</v>
      </c>
      <c r="BU12" s="3" t="s">
        <v>64</v>
      </c>
      <c r="BV12" s="3" t="s">
        <v>64</v>
      </c>
      <c r="BW12" s="3" t="s">
        <v>64</v>
      </c>
      <c r="BX12" s="3" t="s">
        <v>64</v>
      </c>
    </row>
    <row r="13" spans="1:80" ht="14" x14ac:dyDescent="0.15">
      <c r="A13" s="8">
        <v>12</v>
      </c>
      <c r="B13" s="5" t="s">
        <v>318</v>
      </c>
      <c r="C13" s="14">
        <v>18232</v>
      </c>
      <c r="D13" s="14">
        <v>41614</v>
      </c>
      <c r="E13" s="16">
        <v>41626</v>
      </c>
      <c r="F13" s="16">
        <v>41621</v>
      </c>
      <c r="G13" s="17">
        <f t="shared" si="0"/>
        <v>64</v>
      </c>
      <c r="H13" s="2" t="s">
        <v>48</v>
      </c>
      <c r="I13" s="2" t="s">
        <v>128</v>
      </c>
      <c r="J13" s="2" t="s">
        <v>117</v>
      </c>
      <c r="K13" s="2">
        <v>1</v>
      </c>
      <c r="L13" s="2">
        <v>1</v>
      </c>
      <c r="O13" s="2">
        <v>1</v>
      </c>
      <c r="Q13" s="5">
        <f t="shared" si="1"/>
        <v>12</v>
      </c>
      <c r="R13" s="5">
        <f>'PROTOCOL OMeq Intake'!A13</f>
        <v>653</v>
      </c>
      <c r="S13" s="20">
        <f>'PROTOCOL OMeq Intake'!B13</f>
        <v>59.363636363636367</v>
      </c>
      <c r="T13" s="21">
        <f>'PROTOCOL OMeq Intake'!C13</f>
        <v>-2.7</v>
      </c>
      <c r="U13" s="21">
        <f>'PROTOCOL OMeq Intake'!D13</f>
        <v>0.17362609243366661</v>
      </c>
      <c r="V13" s="5">
        <f>'PROTOCOL OMeq Intake'!F13</f>
        <v>83</v>
      </c>
      <c r="W13" s="5">
        <f>LOOKUP(2,1/('PROTOCOL OMeq Intake'!F13:AAC13&lt;&gt;""),'PROTOCOL OMeq Intake'!F13:AAC13)</f>
        <v>82</v>
      </c>
      <c r="X13" s="5">
        <f t="shared" si="2"/>
        <v>1</v>
      </c>
      <c r="Y13" s="18">
        <f t="shared" si="3"/>
        <v>8.3333333333333329E-2</v>
      </c>
      <c r="Z13" s="20">
        <f>'PROTOCOL Pain Scores'!A13</f>
        <v>0</v>
      </c>
      <c r="AA13" s="20">
        <f>'PROTOCOL Pain Scores'!B13</f>
        <v>10</v>
      </c>
      <c r="AB13" s="20">
        <f>'PROTOCOL Pain Scores'!C13</f>
        <v>4.9465648854961835</v>
      </c>
      <c r="AC13" s="20">
        <f>'PROTOCOL Pain Scores'!D13</f>
        <v>6.8936170212765955</v>
      </c>
      <c r="AD13" s="20">
        <f>'PROTOCOL Pain Scores'!E13</f>
        <v>37</v>
      </c>
      <c r="AE13" s="20">
        <f>'PROTOCOL Pain Scores'!F13</f>
        <v>0</v>
      </c>
      <c r="AF13" s="20">
        <f>'PROTOCOL Pain Scores'!G13</f>
        <v>3</v>
      </c>
      <c r="AG13" s="20">
        <f>'PROTOCOL Pain Scores'!H13</f>
        <v>0</v>
      </c>
      <c r="AH13" s="20">
        <f>'PROTOCOL Pain Scores'!I13</f>
        <v>20</v>
      </c>
      <c r="AI13" s="20">
        <f>'PROTOCOL Pain Scores'!J13</f>
        <v>7</v>
      </c>
      <c r="AJ13" s="20">
        <f>'PROTOCOL Pain Scores'!K13</f>
        <v>7</v>
      </c>
      <c r="AK13" s="20">
        <f>'PROTOCOL Pain Scores'!L13</f>
        <v>18</v>
      </c>
      <c r="AL13" s="20">
        <f>'PROTOCOL Pain Scores'!M13</f>
        <v>14</v>
      </c>
      <c r="AM13" s="20">
        <f>'PROTOCOL Pain Scores'!N13</f>
        <v>3</v>
      </c>
      <c r="AN13" s="20">
        <f>'PROTOCOL Pain Scores'!O13</f>
        <v>22</v>
      </c>
      <c r="AO13" s="6">
        <f>SUM('PROTOCOL FIM Scores'!B13:S13)</f>
        <v>80</v>
      </c>
      <c r="AP13" s="6">
        <f>SUM('PROTOCOL FIM Scores'!U13:AL13)</f>
        <v>118</v>
      </c>
      <c r="AQ13" s="6">
        <f t="shared" si="4"/>
        <v>38</v>
      </c>
      <c r="AR13" s="6">
        <f>'PROTOCOL FIM Scores'!AN13</f>
        <v>0</v>
      </c>
      <c r="AS13" s="6">
        <f>'PROTOCOL FIM Scores'!AO13</f>
        <v>1</v>
      </c>
      <c r="AT13" s="6">
        <f>'PROTOCOL FIM Scores'!AP13</f>
        <v>2</v>
      </c>
      <c r="AU13" s="6">
        <f>'PROTOCOL FIM Scores'!AQ13</f>
        <v>3</v>
      </c>
      <c r="AV13" s="6">
        <f>'PROTOCOL FIM Scores'!AR13</f>
        <v>2</v>
      </c>
      <c r="AW13" s="6">
        <f>'PROTOCOL FIM Scores'!AS13</f>
        <v>2</v>
      </c>
      <c r="AX13" s="6">
        <f>'PROTOCOL FIM Scores'!AT13</f>
        <v>5</v>
      </c>
      <c r="AY13" s="6">
        <f>'PROTOCOL FIM Scores'!AU13</f>
        <v>2</v>
      </c>
      <c r="AZ13" s="6">
        <f>'PROTOCOL FIM Scores'!AV13</f>
        <v>2</v>
      </c>
      <c r="BA13" s="6">
        <f>'PROTOCOL FIM Scores'!AW13</f>
        <v>2</v>
      </c>
      <c r="BB13" s="6">
        <f>'PROTOCOL FIM Scores'!AX13</f>
        <v>2</v>
      </c>
      <c r="BC13" s="6">
        <f>'PROTOCOL FIM Scores'!AY13</f>
        <v>4</v>
      </c>
      <c r="BD13" s="6">
        <f>'PROTOCOL FIM Scores'!AZ13</f>
        <v>4</v>
      </c>
      <c r="BE13" s="6">
        <f>'PROTOCOL FIM Scores'!BA13</f>
        <v>2</v>
      </c>
      <c r="BF13" s="6">
        <f>'PROTOCOL FIM Scores'!BB13</f>
        <v>0</v>
      </c>
      <c r="BG13" s="6">
        <f>'PROTOCOL FIM Scores'!BC13</f>
        <v>0</v>
      </c>
      <c r="BH13" s="6">
        <f>'PROTOCOL FIM Scores'!BD13</f>
        <v>3</v>
      </c>
      <c r="BI13" s="6">
        <f>'PROTOCOL FIM Scores'!BE13</f>
        <v>2</v>
      </c>
      <c r="BJ13" s="18">
        <f t="shared" si="5"/>
        <v>3.1666666666666665</v>
      </c>
      <c r="BL13" s="4" t="s">
        <v>140</v>
      </c>
      <c r="BM13" s="4" t="s">
        <v>45</v>
      </c>
      <c r="BN13" s="4" t="s">
        <v>68</v>
      </c>
      <c r="BO13" s="4" t="s">
        <v>225</v>
      </c>
      <c r="BP13" s="4" t="s">
        <v>148</v>
      </c>
      <c r="BQ13" s="3" t="s">
        <v>64</v>
      </c>
      <c r="BR13" s="3" t="s">
        <v>64</v>
      </c>
      <c r="BS13" s="3" t="s">
        <v>64</v>
      </c>
      <c r="BT13" s="3" t="s">
        <v>64</v>
      </c>
      <c r="BU13" s="3" t="s">
        <v>64</v>
      </c>
      <c r="BV13" s="3" t="s">
        <v>64</v>
      </c>
      <c r="BW13" s="3" t="s">
        <v>64</v>
      </c>
      <c r="BX13" s="3" t="s">
        <v>64</v>
      </c>
    </row>
    <row r="14" spans="1:80" ht="14" x14ac:dyDescent="0.15">
      <c r="A14" s="8">
        <v>13</v>
      </c>
      <c r="B14" s="5" t="s">
        <v>318</v>
      </c>
      <c r="C14" s="14">
        <v>14872</v>
      </c>
      <c r="D14" s="14">
        <v>41616</v>
      </c>
      <c r="E14" s="16">
        <v>41623</v>
      </c>
      <c r="F14" s="16">
        <v>41623</v>
      </c>
      <c r="G14" s="17">
        <f t="shared" ref="G14:G66" si="6">INT((D14-C14)/365)</f>
        <v>73</v>
      </c>
      <c r="H14" s="2" t="s">
        <v>280</v>
      </c>
      <c r="I14" s="2" t="s">
        <v>135</v>
      </c>
      <c r="J14" s="2" t="s">
        <v>181</v>
      </c>
      <c r="K14" s="2">
        <v>0</v>
      </c>
      <c r="L14" s="2">
        <v>0</v>
      </c>
      <c r="O14" s="2">
        <v>1</v>
      </c>
      <c r="Q14" s="5">
        <f t="shared" ref="Q14:Q33" si="7">INT(E14-D14)</f>
        <v>7</v>
      </c>
      <c r="R14" s="5">
        <f>'PROTOCOL OMeq Intake'!A14</f>
        <v>28</v>
      </c>
      <c r="S14" s="20">
        <f>'PROTOCOL OMeq Intake'!B14</f>
        <v>4.666666666666667</v>
      </c>
      <c r="T14" s="21">
        <f>'PROTOCOL OMeq Intake'!C14</f>
        <v>1.4857142857142858</v>
      </c>
      <c r="U14" s="21">
        <f>'PROTOCOL OMeq Intake'!D14</f>
        <v>0.35331010452961681</v>
      </c>
      <c r="V14" s="5">
        <f>'PROTOCOL OMeq Intake'!F14</f>
        <v>0</v>
      </c>
      <c r="W14" s="5">
        <f>LOOKUP(2,1/('PROTOCOL OMeq Intake'!F14:AAC14&lt;&gt;""),'PROTOCOL OMeq Intake'!F14:AAC14)</f>
        <v>4</v>
      </c>
      <c r="X14" s="5">
        <f t="shared" ref="X14:X66" si="8">V14-W14</f>
        <v>-4</v>
      </c>
      <c r="Y14" s="18">
        <f t="shared" ref="Y14:Y65" si="9">X14/Q14</f>
        <v>-0.5714285714285714</v>
      </c>
      <c r="Z14" s="20">
        <f>'PROTOCOL Pain Scores'!A14</f>
        <v>0</v>
      </c>
      <c r="AA14" s="20">
        <f>'PROTOCOL Pain Scores'!B14</f>
        <v>4</v>
      </c>
      <c r="AB14" s="20">
        <f>'PROTOCOL Pain Scores'!C14</f>
        <v>1</v>
      </c>
      <c r="AC14" s="20">
        <f>'PROTOCOL Pain Scores'!D14</f>
        <v>3.9230769230769229</v>
      </c>
      <c r="AD14" s="20">
        <f>'PROTOCOL Pain Scores'!E14</f>
        <v>38</v>
      </c>
      <c r="AE14" s="20">
        <f>'PROTOCOL Pain Scores'!F14</f>
        <v>3</v>
      </c>
      <c r="AF14" s="20">
        <f>'PROTOCOL Pain Scores'!G14</f>
        <v>0</v>
      </c>
      <c r="AG14" s="20">
        <f>'PROTOCOL Pain Scores'!H14</f>
        <v>0</v>
      </c>
      <c r="AH14" s="20">
        <f>'PROTOCOL Pain Scores'!I14</f>
        <v>6</v>
      </c>
      <c r="AI14" s="20">
        <f>'PROTOCOL Pain Scores'!J14</f>
        <v>0</v>
      </c>
      <c r="AJ14" s="20">
        <f>'PROTOCOL Pain Scores'!K14</f>
        <v>4</v>
      </c>
      <c r="AK14" s="20">
        <f>'PROTOCOL Pain Scores'!L14</f>
        <v>0</v>
      </c>
      <c r="AL14" s="20">
        <f>'PROTOCOL Pain Scores'!M14</f>
        <v>0</v>
      </c>
      <c r="AM14" s="20">
        <f>'PROTOCOL Pain Scores'!N14</f>
        <v>0</v>
      </c>
      <c r="AN14" s="20">
        <f>'PROTOCOL Pain Scores'!O14</f>
        <v>0</v>
      </c>
      <c r="AO14" s="6">
        <f>SUM('PROTOCOL FIM Scores'!B14:S14)</f>
        <v>79</v>
      </c>
      <c r="AP14" s="6">
        <f>SUM('PROTOCOL FIM Scores'!U14:AL14)</f>
        <v>98</v>
      </c>
      <c r="AQ14" s="6">
        <f t="shared" ref="AQ14:AQ66" si="10">AP14-AO14</f>
        <v>19</v>
      </c>
      <c r="AR14" s="6">
        <f>'PROTOCOL FIM Scores'!AN14</f>
        <v>0</v>
      </c>
      <c r="AS14" s="6">
        <f>'PROTOCOL FIM Scores'!AO14</f>
        <v>0</v>
      </c>
      <c r="AT14" s="6">
        <f>'PROTOCOL FIM Scores'!AP14</f>
        <v>0</v>
      </c>
      <c r="AU14" s="6">
        <f>'PROTOCOL FIM Scores'!AQ14</f>
        <v>2</v>
      </c>
      <c r="AV14" s="6">
        <f>'PROTOCOL FIM Scores'!AR14</f>
        <v>0</v>
      </c>
      <c r="AW14" s="6">
        <f>'PROTOCOL FIM Scores'!AS14</f>
        <v>1</v>
      </c>
      <c r="AX14" s="6">
        <f>'PROTOCOL FIM Scores'!AT14</f>
        <v>2</v>
      </c>
      <c r="AY14" s="6">
        <f>'PROTOCOL FIM Scores'!AU14</f>
        <v>3</v>
      </c>
      <c r="AZ14" s="6">
        <f>'PROTOCOL FIM Scores'!AV14</f>
        <v>3</v>
      </c>
      <c r="BA14" s="6">
        <f>'PROTOCOL FIM Scores'!AW14</f>
        <v>2</v>
      </c>
      <c r="BB14" s="6">
        <f>'PROTOCOL FIM Scores'!AX14</f>
        <v>4</v>
      </c>
      <c r="BC14" s="6">
        <f>'PROTOCOL FIM Scores'!AY14</f>
        <v>1</v>
      </c>
      <c r="BD14" s="6">
        <f>'PROTOCOL FIM Scores'!AZ14</f>
        <v>1</v>
      </c>
      <c r="BE14" s="6">
        <f>'PROTOCOL FIM Scores'!BA14</f>
        <v>0</v>
      </c>
      <c r="BF14" s="6">
        <f>'PROTOCOL FIM Scores'!BB14</f>
        <v>0</v>
      </c>
      <c r="BG14" s="6">
        <f>'PROTOCOL FIM Scores'!BC14</f>
        <v>0</v>
      </c>
      <c r="BH14" s="6">
        <f>'PROTOCOL FIM Scores'!BD14</f>
        <v>0</v>
      </c>
      <c r="BI14" s="6">
        <f>'PROTOCOL FIM Scores'!BE14</f>
        <v>0</v>
      </c>
      <c r="BJ14" s="18">
        <f t="shared" ref="BJ14:BJ65" si="11">AQ14/Q14</f>
        <v>2.7142857142857144</v>
      </c>
      <c r="BL14" s="4" t="s">
        <v>141</v>
      </c>
      <c r="BM14" s="4" t="s">
        <v>187</v>
      </c>
      <c r="BN14" s="3" t="s">
        <v>64</v>
      </c>
      <c r="BO14" s="3" t="s">
        <v>64</v>
      </c>
      <c r="BP14" s="3" t="s">
        <v>64</v>
      </c>
      <c r="BQ14" s="3" t="s">
        <v>64</v>
      </c>
      <c r="BR14" s="3" t="s">
        <v>64</v>
      </c>
      <c r="BS14" s="3" t="s">
        <v>64</v>
      </c>
      <c r="BT14" s="3" t="s">
        <v>64</v>
      </c>
      <c r="BU14" s="3" t="s">
        <v>64</v>
      </c>
      <c r="BV14" s="3" t="s">
        <v>64</v>
      </c>
      <c r="BW14" s="3" t="s">
        <v>64</v>
      </c>
      <c r="BX14" s="3" t="s">
        <v>64</v>
      </c>
    </row>
    <row r="15" spans="1:80" ht="14" x14ac:dyDescent="0.15">
      <c r="A15" s="8">
        <v>14</v>
      </c>
      <c r="B15" s="5" t="s">
        <v>318</v>
      </c>
      <c r="C15" s="14">
        <v>17893</v>
      </c>
      <c r="D15" s="14">
        <v>41627</v>
      </c>
      <c r="E15" s="16">
        <v>41635</v>
      </c>
      <c r="F15" s="16">
        <v>41635</v>
      </c>
      <c r="G15" s="17">
        <f t="shared" si="6"/>
        <v>65</v>
      </c>
      <c r="H15" s="2" t="s">
        <v>48</v>
      </c>
      <c r="I15" s="2" t="s">
        <v>128</v>
      </c>
      <c r="J15" s="2" t="s">
        <v>117</v>
      </c>
      <c r="K15" s="2">
        <v>0</v>
      </c>
      <c r="L15" s="2">
        <v>1</v>
      </c>
      <c r="O15" s="2">
        <v>0</v>
      </c>
      <c r="Q15" s="5">
        <f t="shared" si="7"/>
        <v>8</v>
      </c>
      <c r="R15" s="5">
        <f>'PROTOCOL OMeq Intake'!A15</f>
        <v>689</v>
      </c>
      <c r="S15" s="20">
        <f>'PROTOCOL OMeq Intake'!B15</f>
        <v>98.428571428571431</v>
      </c>
      <c r="T15" s="21">
        <f>'PROTOCOL OMeq Intake'!C15</f>
        <v>-3.5</v>
      </c>
      <c r="U15" s="21">
        <f>'PROTOCOL OMeq Intake'!D15</f>
        <v>0.18543404386777876</v>
      </c>
      <c r="V15" s="5">
        <f>'PROTOCOL OMeq Intake'!F15</f>
        <v>98</v>
      </c>
      <c r="W15" s="5">
        <f>LOOKUP(2,1/('PROTOCOL OMeq Intake'!F15:AAC15&lt;&gt;""),'PROTOCOL OMeq Intake'!F15:AAC15)</f>
        <v>105</v>
      </c>
      <c r="X15" s="5">
        <f t="shared" si="8"/>
        <v>-7</v>
      </c>
      <c r="Y15" s="18">
        <f t="shared" si="9"/>
        <v>-0.875</v>
      </c>
      <c r="Z15" s="20">
        <f>'PROTOCOL Pain Scores'!A15</f>
        <v>0</v>
      </c>
      <c r="AA15" s="20">
        <f>'PROTOCOL Pain Scores'!B15</f>
        <v>9</v>
      </c>
      <c r="AB15" s="20">
        <f>'PROTOCOL Pain Scores'!C15</f>
        <v>4.7211538461538458</v>
      </c>
      <c r="AC15" s="20">
        <f>'PROTOCOL Pain Scores'!D15</f>
        <v>7.0142857142857142</v>
      </c>
      <c r="AD15" s="20">
        <f>'PROTOCOL Pain Scores'!E15</f>
        <v>34</v>
      </c>
      <c r="AE15" s="20">
        <f>'PROTOCOL Pain Scores'!F15</f>
        <v>0</v>
      </c>
      <c r="AF15" s="20">
        <f>'PROTOCOL Pain Scores'!G15</f>
        <v>2</v>
      </c>
      <c r="AG15" s="20">
        <f>'PROTOCOL Pain Scores'!H15</f>
        <v>9</v>
      </c>
      <c r="AH15" s="20">
        <f>'PROTOCOL Pain Scores'!I15</f>
        <v>4</v>
      </c>
      <c r="AI15" s="20">
        <f>'PROTOCOL Pain Scores'!J15</f>
        <v>6</v>
      </c>
      <c r="AJ15" s="20">
        <f>'PROTOCOL Pain Scores'!K15</f>
        <v>4</v>
      </c>
      <c r="AK15" s="20">
        <f>'PROTOCOL Pain Scores'!L15</f>
        <v>5</v>
      </c>
      <c r="AL15" s="20">
        <f>'PROTOCOL Pain Scores'!M15</f>
        <v>11</v>
      </c>
      <c r="AM15" s="20">
        <f>'PROTOCOL Pain Scores'!N15</f>
        <v>23</v>
      </c>
      <c r="AN15" s="20">
        <f>'PROTOCOL Pain Scores'!O15</f>
        <v>6</v>
      </c>
      <c r="AO15" s="6">
        <f>SUM('PROTOCOL FIM Scores'!B15:S15)</f>
        <v>76</v>
      </c>
      <c r="AP15" s="6">
        <f>SUM('PROTOCOL FIM Scores'!U15:AL15)</f>
        <v>114</v>
      </c>
      <c r="AQ15" s="6">
        <f t="shared" si="10"/>
        <v>38</v>
      </c>
      <c r="AR15" s="6">
        <f>'PROTOCOL FIM Scores'!AN15</f>
        <v>1</v>
      </c>
      <c r="AS15" s="6">
        <f>'PROTOCOL FIM Scores'!AO15</f>
        <v>-1</v>
      </c>
      <c r="AT15" s="6">
        <f>'PROTOCOL FIM Scores'!AP15</f>
        <v>2</v>
      </c>
      <c r="AU15" s="6">
        <f>'PROTOCOL FIM Scores'!AQ15</f>
        <v>2</v>
      </c>
      <c r="AV15" s="6">
        <f>'PROTOCOL FIM Scores'!AR15</f>
        <v>3</v>
      </c>
      <c r="AW15" s="6">
        <f>'PROTOCOL FIM Scores'!AS15</f>
        <v>2</v>
      </c>
      <c r="AX15" s="6">
        <f>'PROTOCOL FIM Scores'!AT15</f>
        <v>5</v>
      </c>
      <c r="AY15" s="6">
        <f>'PROTOCOL FIM Scores'!AU15</f>
        <v>2</v>
      </c>
      <c r="AZ15" s="6">
        <f>'PROTOCOL FIM Scores'!AV15</f>
        <v>4</v>
      </c>
      <c r="BA15" s="6">
        <f>'PROTOCOL FIM Scores'!AW15</f>
        <v>4</v>
      </c>
      <c r="BB15" s="6">
        <f>'PROTOCOL FIM Scores'!AX15</f>
        <v>2</v>
      </c>
      <c r="BC15" s="6">
        <f>'PROTOCOL FIM Scores'!AY15</f>
        <v>5</v>
      </c>
      <c r="BD15" s="6">
        <f>'PROTOCOL FIM Scores'!AZ15</f>
        <v>6</v>
      </c>
      <c r="BE15" s="6">
        <f>'PROTOCOL FIM Scores'!BA15</f>
        <v>0</v>
      </c>
      <c r="BF15" s="6">
        <f>'PROTOCOL FIM Scores'!BB15</f>
        <v>0</v>
      </c>
      <c r="BG15" s="6">
        <f>'PROTOCOL FIM Scores'!BC15</f>
        <v>1</v>
      </c>
      <c r="BH15" s="6">
        <f>'PROTOCOL FIM Scores'!BD15</f>
        <v>0</v>
      </c>
      <c r="BI15" s="6">
        <f>'PROTOCOL FIM Scores'!BE15</f>
        <v>0</v>
      </c>
      <c r="BJ15" s="18">
        <f t="shared" si="11"/>
        <v>4.75</v>
      </c>
      <c r="BL15" s="4" t="s">
        <v>188</v>
      </c>
      <c r="BM15" s="4" t="s">
        <v>293</v>
      </c>
      <c r="BN15" s="3" t="s">
        <v>64</v>
      </c>
      <c r="BO15" s="3" t="s">
        <v>64</v>
      </c>
      <c r="BP15" s="3" t="s">
        <v>64</v>
      </c>
      <c r="BQ15" s="3" t="s">
        <v>64</v>
      </c>
      <c r="BR15" s="3" t="s">
        <v>64</v>
      </c>
      <c r="BS15" s="3" t="s">
        <v>64</v>
      </c>
      <c r="BT15" s="3" t="s">
        <v>64</v>
      </c>
      <c r="BU15" s="3" t="s">
        <v>64</v>
      </c>
      <c r="BV15" s="3" t="s">
        <v>64</v>
      </c>
      <c r="BW15" s="3" t="s">
        <v>64</v>
      </c>
      <c r="BX15" s="3" t="s">
        <v>64</v>
      </c>
    </row>
    <row r="16" spans="1:80" ht="14" x14ac:dyDescent="0.15">
      <c r="A16" s="8">
        <v>15</v>
      </c>
      <c r="B16" s="5" t="s">
        <v>318</v>
      </c>
      <c r="C16" s="59">
        <v>15917</v>
      </c>
      <c r="D16" s="14">
        <v>41637</v>
      </c>
      <c r="E16" s="16">
        <v>41650</v>
      </c>
      <c r="F16" s="16">
        <v>41650</v>
      </c>
      <c r="G16" s="17">
        <f t="shared" si="6"/>
        <v>70</v>
      </c>
      <c r="H16" s="2" t="s">
        <v>48</v>
      </c>
      <c r="I16" s="2" t="s">
        <v>139</v>
      </c>
      <c r="J16" s="2" t="s">
        <v>333</v>
      </c>
      <c r="K16" s="2">
        <v>0</v>
      </c>
      <c r="L16" s="2">
        <v>0</v>
      </c>
      <c r="O16" s="2">
        <v>0</v>
      </c>
      <c r="Q16" s="5">
        <f t="shared" si="7"/>
        <v>13</v>
      </c>
      <c r="R16" s="5">
        <f>'PROTOCOL OMeq Intake'!A16</f>
        <v>243</v>
      </c>
      <c r="S16" s="20">
        <f>'PROTOCOL OMeq Intake'!B16</f>
        <v>20.25</v>
      </c>
      <c r="T16" s="21">
        <f>'PROTOCOL OMeq Intake'!C16</f>
        <v>-0.81468531468531469</v>
      </c>
      <c r="U16" s="21">
        <f>'PROTOCOL OMeq Intake'!D16</f>
        <v>5.8868562047349478E-2</v>
      </c>
      <c r="V16" s="5">
        <f>'PROTOCOL OMeq Intake'!F16</f>
        <v>48</v>
      </c>
      <c r="W16" s="5">
        <f>LOOKUP(2,1/('PROTOCOL OMeq Intake'!F16:AAC16&lt;&gt;""),'PROTOCOL OMeq Intake'!F16:AAC16)</f>
        <v>20</v>
      </c>
      <c r="X16" s="5">
        <f t="shared" si="8"/>
        <v>28</v>
      </c>
      <c r="Y16" s="18">
        <f t="shared" si="9"/>
        <v>2.1538461538461537</v>
      </c>
      <c r="Z16" s="20">
        <f>'PROTOCOL Pain Scores'!A16</f>
        <v>0</v>
      </c>
      <c r="AA16" s="20">
        <f>'PROTOCOL Pain Scores'!B16</f>
        <v>8</v>
      </c>
      <c r="AB16" s="20">
        <f>'PROTOCOL Pain Scores'!C16</f>
        <v>2.7604166666666665</v>
      </c>
      <c r="AC16" s="20">
        <f>'PROTOCOL Pain Scores'!D16</f>
        <v>6.0227272727272725</v>
      </c>
      <c r="AD16" s="20">
        <f>'PROTOCOL Pain Scores'!E16</f>
        <v>52</v>
      </c>
      <c r="AE16" s="20">
        <f>'PROTOCOL Pain Scores'!F16</f>
        <v>0</v>
      </c>
      <c r="AF16" s="20">
        <f>'PROTOCOL Pain Scores'!G16</f>
        <v>8</v>
      </c>
      <c r="AG16" s="20">
        <f>'PROTOCOL Pain Scores'!H16</f>
        <v>8</v>
      </c>
      <c r="AH16" s="20">
        <f>'PROTOCOL Pain Scores'!I16</f>
        <v>0</v>
      </c>
      <c r="AI16" s="20">
        <f>'PROTOCOL Pain Scores'!J16</f>
        <v>1</v>
      </c>
      <c r="AJ16" s="20">
        <f>'PROTOCOL Pain Scores'!K16</f>
        <v>2</v>
      </c>
      <c r="AK16" s="20">
        <f>'PROTOCOL Pain Scores'!L16</f>
        <v>4</v>
      </c>
      <c r="AL16" s="20">
        <f>'PROTOCOL Pain Scores'!M16</f>
        <v>13</v>
      </c>
      <c r="AM16" s="20">
        <f>'PROTOCOL Pain Scores'!N16</f>
        <v>4</v>
      </c>
      <c r="AN16" s="20">
        <f>'PROTOCOL Pain Scores'!O16</f>
        <v>4</v>
      </c>
      <c r="AO16" s="6">
        <f>SUM('PROTOCOL FIM Scores'!B16:S16)</f>
        <v>77</v>
      </c>
      <c r="AP16" s="6">
        <f>SUM('PROTOCOL FIM Scores'!U16:AL16)</f>
        <v>117</v>
      </c>
      <c r="AQ16" s="6">
        <f t="shared" si="10"/>
        <v>40</v>
      </c>
      <c r="AR16" s="6">
        <f>'PROTOCOL FIM Scores'!AN16</f>
        <v>0</v>
      </c>
      <c r="AS16" s="6">
        <f>'PROTOCOL FIM Scores'!AO16</f>
        <v>0</v>
      </c>
      <c r="AT16" s="6">
        <f>'PROTOCOL FIM Scores'!AP16</f>
        <v>0</v>
      </c>
      <c r="AU16" s="6">
        <f>'PROTOCOL FIM Scores'!AQ16</f>
        <v>3</v>
      </c>
      <c r="AV16" s="6">
        <f>'PROTOCOL FIM Scores'!AR16</f>
        <v>3</v>
      </c>
      <c r="AW16" s="6">
        <f>'PROTOCOL FIM Scores'!AS16</f>
        <v>2</v>
      </c>
      <c r="AX16" s="6">
        <f>'PROTOCOL FIM Scores'!AT16</f>
        <v>5</v>
      </c>
      <c r="AY16" s="6">
        <f>'PROTOCOL FIM Scores'!AU16</f>
        <v>2</v>
      </c>
      <c r="AZ16" s="6">
        <f>'PROTOCOL FIM Scores'!AV16</f>
        <v>2</v>
      </c>
      <c r="BA16" s="6">
        <f>'PROTOCOL FIM Scores'!AW16</f>
        <v>2</v>
      </c>
      <c r="BB16" s="6">
        <f>'PROTOCOL FIM Scores'!AX16</f>
        <v>3</v>
      </c>
      <c r="BC16" s="6">
        <f>'PROTOCOL FIM Scores'!AY16</f>
        <v>3</v>
      </c>
      <c r="BD16" s="6">
        <f>'PROTOCOL FIM Scores'!AZ16</f>
        <v>5</v>
      </c>
      <c r="BE16" s="6">
        <f>'PROTOCOL FIM Scores'!BA16</f>
        <v>1</v>
      </c>
      <c r="BF16" s="6">
        <f>'PROTOCOL FIM Scores'!BB16</f>
        <v>2</v>
      </c>
      <c r="BG16" s="6">
        <f>'PROTOCOL FIM Scores'!BC16</f>
        <v>3</v>
      </c>
      <c r="BH16" s="6">
        <f>'PROTOCOL FIM Scores'!BD16</f>
        <v>1</v>
      </c>
      <c r="BI16" s="6">
        <f>'PROTOCOL FIM Scores'!BE16</f>
        <v>3</v>
      </c>
      <c r="BJ16" s="18">
        <f t="shared" si="11"/>
        <v>3.0769230769230771</v>
      </c>
      <c r="BL16" s="4" t="s">
        <v>63</v>
      </c>
      <c r="BM16" s="4" t="s">
        <v>294</v>
      </c>
      <c r="BN16" s="4" t="s">
        <v>295</v>
      </c>
      <c r="BO16" s="4" t="s">
        <v>202</v>
      </c>
      <c r="BP16" s="4" t="s">
        <v>203</v>
      </c>
      <c r="BQ16" s="4" t="s">
        <v>204</v>
      </c>
      <c r="BR16" s="4" t="s">
        <v>205</v>
      </c>
      <c r="BS16" s="4" t="s">
        <v>131</v>
      </c>
      <c r="BT16" s="4" t="s">
        <v>132</v>
      </c>
      <c r="BU16" s="4" t="s">
        <v>133</v>
      </c>
      <c r="BV16" s="4" t="s">
        <v>216</v>
      </c>
      <c r="BW16" s="4" t="s">
        <v>7</v>
      </c>
      <c r="BX16" s="3" t="s">
        <v>64</v>
      </c>
    </row>
    <row r="17" spans="1:62" x14ac:dyDescent="0.15">
      <c r="A17" s="8">
        <v>16</v>
      </c>
      <c r="B17" s="5" t="s">
        <v>318</v>
      </c>
      <c r="C17" s="14">
        <v>17548</v>
      </c>
      <c r="D17" s="14">
        <v>41641</v>
      </c>
      <c r="E17" s="16">
        <v>41648</v>
      </c>
      <c r="F17" s="16">
        <v>41648</v>
      </c>
      <c r="G17" s="17">
        <f t="shared" si="6"/>
        <v>66</v>
      </c>
      <c r="H17" s="2" t="s">
        <v>280</v>
      </c>
      <c r="I17" s="2" t="s">
        <v>128</v>
      </c>
      <c r="J17" s="2" t="s">
        <v>117</v>
      </c>
      <c r="K17" s="2">
        <v>1</v>
      </c>
      <c r="L17" s="2">
        <v>0</v>
      </c>
      <c r="O17" s="2">
        <v>0</v>
      </c>
      <c r="Q17" s="5">
        <f t="shared" si="7"/>
        <v>7</v>
      </c>
      <c r="R17" s="5">
        <f>'PROTOCOL OMeq Intake'!A17</f>
        <v>602</v>
      </c>
      <c r="S17" s="20">
        <f>'PROTOCOL OMeq Intake'!B17</f>
        <v>100.33333333333333</v>
      </c>
      <c r="T17" s="21">
        <f>'PROTOCOL OMeq Intake'!C17</f>
        <v>12.742857142857142</v>
      </c>
      <c r="U17" s="21">
        <f>'PROTOCOL OMeq Intake'!D17</f>
        <v>0.50569293086792211</v>
      </c>
      <c r="V17" s="5">
        <f>'PROTOCOL OMeq Intake'!F17</f>
        <v>74</v>
      </c>
      <c r="W17" s="5">
        <f>LOOKUP(2,1/('PROTOCOL OMeq Intake'!F17:AAC17&lt;&gt;""),'PROTOCOL OMeq Intake'!F17:AAC17)</f>
        <v>104</v>
      </c>
      <c r="X17" s="5">
        <f t="shared" si="8"/>
        <v>-30</v>
      </c>
      <c r="Y17" s="18">
        <f t="shared" si="9"/>
        <v>-4.2857142857142856</v>
      </c>
      <c r="Z17" s="20">
        <f>'PROTOCOL Pain Scores'!A17</f>
        <v>0</v>
      </c>
      <c r="AA17" s="20">
        <f>'PROTOCOL Pain Scores'!B17</f>
        <v>8</v>
      </c>
      <c r="AB17" s="20">
        <f>'PROTOCOL Pain Scores'!C17</f>
        <v>3.8795180722891565</v>
      </c>
      <c r="AC17" s="20">
        <f>'PROTOCOL Pain Scores'!D17</f>
        <v>5.75</v>
      </c>
      <c r="AD17" s="20">
        <f>'PROTOCOL Pain Scores'!E17</f>
        <v>27</v>
      </c>
      <c r="AE17" s="20">
        <f>'PROTOCOL Pain Scores'!F17</f>
        <v>0</v>
      </c>
      <c r="AF17" s="20">
        <f>'PROTOCOL Pain Scores'!G17</f>
        <v>11</v>
      </c>
      <c r="AG17" s="20">
        <f>'PROTOCOL Pain Scores'!H17</f>
        <v>2</v>
      </c>
      <c r="AH17" s="20">
        <f>'PROTOCOL Pain Scores'!I17</f>
        <v>3</v>
      </c>
      <c r="AI17" s="20">
        <f>'PROTOCOL Pain Scores'!J17</f>
        <v>6</v>
      </c>
      <c r="AJ17" s="20">
        <f>'PROTOCOL Pain Scores'!K17</f>
        <v>7</v>
      </c>
      <c r="AK17" s="20">
        <f>'PROTOCOL Pain Scores'!L17</f>
        <v>7</v>
      </c>
      <c r="AL17" s="20">
        <f>'PROTOCOL Pain Scores'!M17</f>
        <v>19</v>
      </c>
      <c r="AM17" s="20">
        <f>'PROTOCOL Pain Scores'!N17</f>
        <v>1</v>
      </c>
      <c r="AN17" s="20">
        <f>'PROTOCOL Pain Scores'!O17</f>
        <v>0</v>
      </c>
      <c r="AO17" s="6">
        <f>SUM('PROTOCOL FIM Scores'!B17:S17)</f>
        <v>81</v>
      </c>
      <c r="AP17" s="6">
        <f>SUM('PROTOCOL FIM Scores'!U17:AL17)</f>
        <v>114</v>
      </c>
      <c r="AQ17" s="6">
        <f t="shared" si="10"/>
        <v>33</v>
      </c>
      <c r="AR17" s="6">
        <f>'PROTOCOL FIM Scores'!AN17</f>
        <v>5</v>
      </c>
      <c r="AS17" s="6">
        <f>'PROTOCOL FIM Scores'!AO17</f>
        <v>0</v>
      </c>
      <c r="AT17" s="6">
        <f>'PROTOCOL FIM Scores'!AP17</f>
        <v>0</v>
      </c>
      <c r="AU17" s="6">
        <f>'PROTOCOL FIM Scores'!AQ17</f>
        <v>2</v>
      </c>
      <c r="AV17" s="6">
        <f>'PROTOCOL FIM Scores'!AR17</f>
        <v>2</v>
      </c>
      <c r="AW17" s="6">
        <f>'PROTOCOL FIM Scores'!AS17</f>
        <v>2</v>
      </c>
      <c r="AX17" s="6">
        <f>'PROTOCOL FIM Scores'!AT17</f>
        <v>4</v>
      </c>
      <c r="AY17" s="6">
        <f>'PROTOCOL FIM Scores'!AU17</f>
        <v>5</v>
      </c>
      <c r="AZ17" s="6">
        <f>'PROTOCOL FIM Scores'!AV17</f>
        <v>2</v>
      </c>
      <c r="BA17" s="6">
        <f>'PROTOCOL FIM Scores'!AW17</f>
        <v>2</v>
      </c>
      <c r="BB17" s="6">
        <f>'PROTOCOL FIM Scores'!AX17</f>
        <v>3</v>
      </c>
      <c r="BC17" s="6">
        <f>'PROTOCOL FIM Scores'!AY17</f>
        <v>2</v>
      </c>
      <c r="BD17" s="6">
        <f>'PROTOCOL FIM Scores'!AZ17</f>
        <v>4</v>
      </c>
      <c r="BE17" s="6">
        <f>'PROTOCOL FIM Scores'!BA17</f>
        <v>0</v>
      </c>
      <c r="BF17" s="6">
        <f>'PROTOCOL FIM Scores'!BB17</f>
        <v>0</v>
      </c>
      <c r="BG17" s="6">
        <f>'PROTOCOL FIM Scores'!BC17</f>
        <v>0</v>
      </c>
      <c r="BH17" s="6">
        <f>'PROTOCOL FIM Scores'!BD17</f>
        <v>0</v>
      </c>
      <c r="BI17" s="6">
        <f>'PROTOCOL FIM Scores'!BE17</f>
        <v>0</v>
      </c>
      <c r="BJ17" s="18">
        <f t="shared" si="11"/>
        <v>4.7142857142857144</v>
      </c>
    </row>
    <row r="18" spans="1:62" x14ac:dyDescent="0.15">
      <c r="A18" s="8">
        <v>17</v>
      </c>
      <c r="B18" s="5" t="s">
        <v>318</v>
      </c>
      <c r="C18" s="14">
        <v>13917</v>
      </c>
      <c r="D18" s="14">
        <v>41641</v>
      </c>
      <c r="E18" s="16">
        <v>41656</v>
      </c>
      <c r="F18" s="16">
        <v>41656</v>
      </c>
      <c r="G18" s="17">
        <f t="shared" si="6"/>
        <v>75</v>
      </c>
      <c r="H18" s="2" t="s">
        <v>48</v>
      </c>
      <c r="I18" s="2" t="s">
        <v>128</v>
      </c>
      <c r="J18" s="2" t="s">
        <v>117</v>
      </c>
      <c r="K18" s="2">
        <v>0</v>
      </c>
      <c r="L18" s="2">
        <v>0</v>
      </c>
      <c r="O18" s="2">
        <v>0</v>
      </c>
      <c r="Q18" s="5">
        <f t="shared" si="7"/>
        <v>15</v>
      </c>
      <c r="R18" s="5">
        <f>'PROTOCOL OMeq Intake'!A18</f>
        <v>588</v>
      </c>
      <c r="S18" s="20">
        <f>'PROTOCOL OMeq Intake'!B18</f>
        <v>42</v>
      </c>
      <c r="T18" s="21">
        <f>'PROTOCOL OMeq Intake'!C18</f>
        <v>-5.2307692307692308</v>
      </c>
      <c r="U18" s="21">
        <f>'PROTOCOL OMeq Intake'!D18</f>
        <v>0.74599896747547756</v>
      </c>
      <c r="V18" s="5">
        <f>'PROTOCOL OMeq Intake'!F18</f>
        <v>76</v>
      </c>
      <c r="W18" s="5">
        <f>LOOKUP(2,1/('PROTOCOL OMeq Intake'!F18:AAC18&lt;&gt;""),'PROTOCOL OMeq Intake'!F18:AAC18)</f>
        <v>16</v>
      </c>
      <c r="X18" s="5">
        <f t="shared" si="8"/>
        <v>60</v>
      </c>
      <c r="Y18" s="18">
        <f t="shared" si="9"/>
        <v>4</v>
      </c>
      <c r="Z18" s="20">
        <f>'PROTOCOL Pain Scores'!A18</f>
        <v>0</v>
      </c>
      <c r="AA18" s="20">
        <f>'PROTOCOL Pain Scores'!B18</f>
        <v>4</v>
      </c>
      <c r="AB18" s="20">
        <f>'PROTOCOL Pain Scores'!C18</f>
        <v>3.8447204968944098</v>
      </c>
      <c r="AC18" s="20">
        <f>'PROTOCOL Pain Scores'!D18</f>
        <v>5.8737864077669899</v>
      </c>
      <c r="AD18" s="20">
        <f>'PROTOCOL Pain Scores'!E18</f>
        <v>56</v>
      </c>
      <c r="AE18" s="20">
        <f>'PROTOCOL Pain Scores'!F18</f>
        <v>0</v>
      </c>
      <c r="AF18" s="20">
        <f>'PROTOCOL Pain Scores'!G18</f>
        <v>2</v>
      </c>
      <c r="AG18" s="20">
        <f>'PROTOCOL Pain Scores'!H18</f>
        <v>5</v>
      </c>
      <c r="AH18" s="20">
        <f>'PROTOCOL Pain Scores'!I18</f>
        <v>33</v>
      </c>
      <c r="AI18" s="20">
        <f>'PROTOCOL Pain Scores'!J18</f>
        <v>13</v>
      </c>
      <c r="AJ18" s="20">
        <f>'PROTOCOL Pain Scores'!K18</f>
        <v>8</v>
      </c>
      <c r="AK18" s="20">
        <f>'PROTOCOL Pain Scores'!L18</f>
        <v>10</v>
      </c>
      <c r="AL18" s="20">
        <f>'PROTOCOL Pain Scores'!M18</f>
        <v>25</v>
      </c>
      <c r="AM18" s="20">
        <f>'PROTOCOL Pain Scores'!N18</f>
        <v>5</v>
      </c>
      <c r="AN18" s="20">
        <f>'PROTOCOL Pain Scores'!O18</f>
        <v>4</v>
      </c>
      <c r="AO18" s="6">
        <f>SUM('PROTOCOL FIM Scores'!B18:S18)</f>
        <v>54</v>
      </c>
      <c r="AP18" s="6">
        <f>SUM('PROTOCOL FIM Scores'!U18:AL18)</f>
        <v>74</v>
      </c>
      <c r="AQ18" s="6">
        <f t="shared" si="10"/>
        <v>20</v>
      </c>
      <c r="AR18" s="6">
        <f>'PROTOCOL FIM Scores'!AN18</f>
        <v>1</v>
      </c>
      <c r="AS18" s="6">
        <f>'PROTOCOL FIM Scores'!AO18</f>
        <v>0</v>
      </c>
      <c r="AT18" s="6">
        <f>'PROTOCOL FIM Scores'!AP18</f>
        <v>2</v>
      </c>
      <c r="AU18" s="6">
        <f>'PROTOCOL FIM Scores'!AQ18</f>
        <v>2</v>
      </c>
      <c r="AV18" s="6">
        <f>'PROTOCOL FIM Scores'!AR18</f>
        <v>1</v>
      </c>
      <c r="AW18" s="6">
        <f>'PROTOCOL FIM Scores'!AS18</f>
        <v>4</v>
      </c>
      <c r="AX18" s="6">
        <f>'PROTOCOL FIM Scores'!AT18</f>
        <v>1</v>
      </c>
      <c r="AY18" s="6">
        <f>'PROTOCOL FIM Scores'!AU18</f>
        <v>3</v>
      </c>
      <c r="AZ18" s="6">
        <f>'PROTOCOL FIM Scores'!AV18</f>
        <v>0</v>
      </c>
      <c r="BA18" s="6">
        <f>'PROTOCOL FIM Scores'!AW18</f>
        <v>0</v>
      </c>
      <c r="BB18" s="6">
        <f>'PROTOCOL FIM Scores'!AX18</f>
        <v>0</v>
      </c>
      <c r="BC18" s="6">
        <f>'PROTOCOL FIM Scores'!AY18</f>
        <v>3</v>
      </c>
      <c r="BD18" s="6">
        <f>'PROTOCOL FIM Scores'!AZ18</f>
        <v>1</v>
      </c>
      <c r="BE18" s="6">
        <f>'PROTOCOL FIM Scores'!BA18</f>
        <v>0</v>
      </c>
      <c r="BF18" s="6">
        <f>'PROTOCOL FIM Scores'!BB18</f>
        <v>0</v>
      </c>
      <c r="BG18" s="6">
        <f>'PROTOCOL FIM Scores'!BC18</f>
        <v>2</v>
      </c>
      <c r="BH18" s="6">
        <f>'PROTOCOL FIM Scores'!BD18</f>
        <v>0</v>
      </c>
      <c r="BI18" s="6">
        <f>'PROTOCOL FIM Scores'!BE18</f>
        <v>0</v>
      </c>
      <c r="BJ18" s="18">
        <f t="shared" si="11"/>
        <v>1.3333333333333333</v>
      </c>
    </row>
    <row r="19" spans="1:62" x14ac:dyDescent="0.15">
      <c r="A19" s="8">
        <v>18</v>
      </c>
      <c r="B19" s="5" t="s">
        <v>318</v>
      </c>
      <c r="C19" s="14">
        <v>21023</v>
      </c>
      <c r="D19" s="14">
        <v>41646</v>
      </c>
      <c r="E19" s="16">
        <v>41655</v>
      </c>
      <c r="F19" s="16">
        <v>41655</v>
      </c>
      <c r="G19" s="17">
        <f t="shared" si="6"/>
        <v>56</v>
      </c>
      <c r="H19" s="2" t="s">
        <v>280</v>
      </c>
      <c r="I19" s="2" t="s">
        <v>179</v>
      </c>
      <c r="J19" s="2" t="s">
        <v>180</v>
      </c>
      <c r="K19" s="2">
        <v>0</v>
      </c>
      <c r="L19" s="2">
        <v>0</v>
      </c>
      <c r="O19" s="2">
        <v>0</v>
      </c>
      <c r="Q19" s="5">
        <f t="shared" si="7"/>
        <v>9</v>
      </c>
      <c r="R19" s="5">
        <f>'PROTOCOL OMeq Intake'!A19</f>
        <v>190</v>
      </c>
      <c r="S19" s="20">
        <f>'PROTOCOL OMeq Intake'!B19</f>
        <v>23.75</v>
      </c>
      <c r="T19" s="21">
        <f>'PROTOCOL OMeq Intake'!C19</f>
        <v>0.11904761904761904</v>
      </c>
      <c r="U19" s="21">
        <f>'PROTOCOL OMeq Intake'!D19</f>
        <v>1.0131712259371837E-3</v>
      </c>
      <c r="V19" s="5">
        <f>'PROTOCOL OMeq Intake'!F19</f>
        <v>40</v>
      </c>
      <c r="W19" s="5">
        <f>LOOKUP(2,1/('PROTOCOL OMeq Intake'!F19:AAC19&lt;&gt;""),'PROTOCOL OMeq Intake'!F19:AAC19)</f>
        <v>30</v>
      </c>
      <c r="X19" s="5">
        <f t="shared" si="8"/>
        <v>10</v>
      </c>
      <c r="Y19" s="18">
        <f t="shared" si="9"/>
        <v>1.1111111111111112</v>
      </c>
      <c r="Z19" s="20">
        <f>'PROTOCOL Pain Scores'!A19</f>
        <v>0</v>
      </c>
      <c r="AA19" s="20">
        <f>'PROTOCOL Pain Scores'!B19</f>
        <v>3</v>
      </c>
      <c r="AB19" s="20">
        <f>'PROTOCOL Pain Scores'!C19</f>
        <v>2.6493506493506493</v>
      </c>
      <c r="AC19" s="20">
        <f>'PROTOCOL Pain Scores'!D19</f>
        <v>4.8571428571428568</v>
      </c>
      <c r="AD19" s="20">
        <f>'PROTOCOL Pain Scores'!E19</f>
        <v>35</v>
      </c>
      <c r="AE19" s="20">
        <f>'PROTOCOL Pain Scores'!F19</f>
        <v>4</v>
      </c>
      <c r="AF19" s="20">
        <f>'PROTOCOL Pain Scores'!G19</f>
        <v>4</v>
      </c>
      <c r="AG19" s="20">
        <f>'PROTOCOL Pain Scores'!H19</f>
        <v>13</v>
      </c>
      <c r="AH19" s="20">
        <f>'PROTOCOL Pain Scores'!I19</f>
        <v>1</v>
      </c>
      <c r="AI19" s="20">
        <f>'PROTOCOL Pain Scores'!J19</f>
        <v>1</v>
      </c>
      <c r="AJ19" s="20">
        <f>'PROTOCOL Pain Scores'!K19</f>
        <v>1</v>
      </c>
      <c r="AK19" s="20">
        <f>'PROTOCOL Pain Scores'!L19</f>
        <v>6</v>
      </c>
      <c r="AL19" s="20">
        <f>'PROTOCOL Pain Scores'!M19</f>
        <v>12</v>
      </c>
      <c r="AM19" s="20">
        <f>'PROTOCOL Pain Scores'!N19</f>
        <v>0</v>
      </c>
      <c r="AN19" s="20">
        <f>'PROTOCOL Pain Scores'!O19</f>
        <v>0</v>
      </c>
      <c r="AO19" s="6">
        <f>SUM('PROTOCOL FIM Scores'!B19:S19)</f>
        <v>72</v>
      </c>
      <c r="AP19" s="6">
        <f>SUM('PROTOCOL FIM Scores'!U19:AL19)</f>
        <v>115</v>
      </c>
      <c r="AQ19" s="6">
        <f t="shared" si="10"/>
        <v>43</v>
      </c>
      <c r="AR19" s="6">
        <f>'PROTOCOL FIM Scores'!AN19</f>
        <v>2</v>
      </c>
      <c r="AS19" s="6">
        <f>'PROTOCOL FIM Scores'!AO19</f>
        <v>0</v>
      </c>
      <c r="AT19" s="6">
        <f>'PROTOCOL FIM Scores'!AP19</f>
        <v>0</v>
      </c>
      <c r="AU19" s="6">
        <f>'PROTOCOL FIM Scores'!AQ19</f>
        <v>3</v>
      </c>
      <c r="AV19" s="6">
        <f>'PROTOCOL FIM Scores'!AR19</f>
        <v>3</v>
      </c>
      <c r="AW19" s="6">
        <f>'PROTOCOL FIM Scores'!AS19</f>
        <v>2</v>
      </c>
      <c r="AX19" s="6">
        <f>'PROTOCOL FIM Scores'!AT19</f>
        <v>5</v>
      </c>
      <c r="AY19" s="6">
        <f>'PROTOCOL FIM Scores'!AU19</f>
        <v>4</v>
      </c>
      <c r="AZ19" s="6">
        <f>'PROTOCOL FIM Scores'!AV19</f>
        <v>4</v>
      </c>
      <c r="BA19" s="6">
        <f>'PROTOCOL FIM Scores'!AW19</f>
        <v>4</v>
      </c>
      <c r="BB19" s="6">
        <f>'PROTOCOL FIM Scores'!AX19</f>
        <v>4</v>
      </c>
      <c r="BC19" s="6">
        <f>'PROTOCOL FIM Scores'!AY19</f>
        <v>4</v>
      </c>
      <c r="BD19" s="6">
        <f>'PROTOCOL FIM Scores'!AZ19</f>
        <v>5</v>
      </c>
      <c r="BE19" s="6">
        <f>'PROTOCOL FIM Scores'!BA19</f>
        <v>1</v>
      </c>
      <c r="BF19" s="6">
        <f>'PROTOCOL FIM Scores'!BB19</f>
        <v>0</v>
      </c>
      <c r="BG19" s="6">
        <f>'PROTOCOL FIM Scores'!BC19</f>
        <v>0</v>
      </c>
      <c r="BH19" s="6">
        <f>'PROTOCOL FIM Scores'!BD19</f>
        <v>1</v>
      </c>
      <c r="BI19" s="6">
        <f>'PROTOCOL FIM Scores'!BE19</f>
        <v>1</v>
      </c>
      <c r="BJ19" s="18">
        <f t="shared" si="11"/>
        <v>4.7777777777777777</v>
      </c>
    </row>
    <row r="20" spans="1:62" x14ac:dyDescent="0.15">
      <c r="A20" s="8">
        <v>19</v>
      </c>
      <c r="B20" s="5" t="s">
        <v>318</v>
      </c>
      <c r="C20" s="14">
        <v>16524</v>
      </c>
      <c r="D20" s="14">
        <v>41656</v>
      </c>
      <c r="E20" s="16">
        <v>41665</v>
      </c>
      <c r="F20" s="16">
        <v>41665</v>
      </c>
      <c r="G20" s="17">
        <f t="shared" si="6"/>
        <v>68</v>
      </c>
      <c r="H20" s="2" t="s">
        <v>48</v>
      </c>
      <c r="I20" s="2" t="s">
        <v>135</v>
      </c>
      <c r="J20" s="2" t="s">
        <v>181</v>
      </c>
      <c r="K20" s="2">
        <v>0</v>
      </c>
      <c r="L20" s="2">
        <v>0</v>
      </c>
      <c r="O20" s="2">
        <v>0</v>
      </c>
      <c r="Q20" s="5">
        <f t="shared" si="7"/>
        <v>9</v>
      </c>
      <c r="R20" s="5">
        <f>'PROTOCOL OMeq Intake'!A20</f>
        <v>149</v>
      </c>
      <c r="S20" s="20">
        <f>'PROTOCOL OMeq Intake'!B20</f>
        <v>18.625</v>
      </c>
      <c r="T20" s="21">
        <f>'PROTOCOL OMeq Intake'!C20</f>
        <v>-6.7023809523809526</v>
      </c>
      <c r="U20" s="21">
        <f>'PROTOCOL OMeq Intake'!D20</f>
        <v>0.56054376294284214</v>
      </c>
      <c r="V20" s="5">
        <f>'PROTOCOL OMeq Intake'!F20</f>
        <v>55</v>
      </c>
      <c r="W20" s="5">
        <f>LOOKUP(2,1/('PROTOCOL OMeq Intake'!F20:AAC20&lt;&gt;""),'PROTOCOL OMeq Intake'!F20:AAC20)</f>
        <v>12</v>
      </c>
      <c r="X20" s="5">
        <f t="shared" si="8"/>
        <v>43</v>
      </c>
      <c r="Y20" s="18">
        <f t="shared" si="9"/>
        <v>4.7777777777777777</v>
      </c>
      <c r="Z20" s="20">
        <f>'PROTOCOL Pain Scores'!A20</f>
        <v>0</v>
      </c>
      <c r="AA20" s="20">
        <f>'PROTOCOL Pain Scores'!B20</f>
        <v>3</v>
      </c>
      <c r="AB20" s="20">
        <f>'PROTOCOL Pain Scores'!C20</f>
        <v>2.8514851485148514</v>
      </c>
      <c r="AC20" s="20">
        <f>'PROTOCOL Pain Scores'!D20</f>
        <v>5.333333333333333</v>
      </c>
      <c r="AD20" s="20">
        <f>'PROTOCOL Pain Scores'!E20</f>
        <v>47</v>
      </c>
      <c r="AE20" s="20">
        <f>'PROTOCOL Pain Scores'!F20</f>
        <v>0</v>
      </c>
      <c r="AF20" s="20">
        <f>'PROTOCOL Pain Scores'!G20</f>
        <v>1</v>
      </c>
      <c r="AG20" s="20">
        <f>'PROTOCOL Pain Scores'!H20</f>
        <v>18</v>
      </c>
      <c r="AH20" s="20">
        <f>'PROTOCOL Pain Scores'!I20</f>
        <v>7</v>
      </c>
      <c r="AI20" s="20">
        <f>'PROTOCOL Pain Scores'!J20</f>
        <v>4</v>
      </c>
      <c r="AJ20" s="20">
        <f>'PROTOCOL Pain Scores'!K20</f>
        <v>3</v>
      </c>
      <c r="AK20" s="20">
        <f>'PROTOCOL Pain Scores'!L20</f>
        <v>5</v>
      </c>
      <c r="AL20" s="20">
        <f>'PROTOCOL Pain Scores'!M20</f>
        <v>13</v>
      </c>
      <c r="AM20" s="20">
        <f>'PROTOCOL Pain Scores'!N20</f>
        <v>3</v>
      </c>
      <c r="AN20" s="20">
        <f>'PROTOCOL Pain Scores'!O20</f>
        <v>0</v>
      </c>
      <c r="AO20" s="6">
        <f>SUM('PROTOCOL FIM Scores'!B20:S20)</f>
        <v>72</v>
      </c>
      <c r="AP20" s="6">
        <f>SUM('PROTOCOL FIM Scores'!U20:AL20)</f>
        <v>104</v>
      </c>
      <c r="AQ20" s="6">
        <f t="shared" si="10"/>
        <v>32</v>
      </c>
      <c r="AR20" s="6">
        <f>'PROTOCOL FIM Scores'!AN20</f>
        <v>0</v>
      </c>
      <c r="AS20" s="6">
        <f>'PROTOCOL FIM Scores'!AO20</f>
        <v>0</v>
      </c>
      <c r="AT20" s="6">
        <f>'PROTOCOL FIM Scores'!AP20</f>
        <v>0</v>
      </c>
      <c r="AU20" s="6">
        <f>'PROTOCOL FIM Scores'!AQ20</f>
        <v>1</v>
      </c>
      <c r="AV20" s="6">
        <f>'PROTOCOL FIM Scores'!AR20</f>
        <v>1</v>
      </c>
      <c r="AW20" s="6">
        <f>'PROTOCOL FIM Scores'!AS20</f>
        <v>2</v>
      </c>
      <c r="AX20" s="6">
        <f>'PROTOCOL FIM Scores'!AT20</f>
        <v>4</v>
      </c>
      <c r="AY20" s="6">
        <f>'PROTOCOL FIM Scores'!AU20</f>
        <v>3</v>
      </c>
      <c r="AZ20" s="6">
        <f>'PROTOCOL FIM Scores'!AV20</f>
        <v>3</v>
      </c>
      <c r="BA20" s="6">
        <f>'PROTOCOL FIM Scores'!AW20</f>
        <v>3</v>
      </c>
      <c r="BB20" s="6">
        <f>'PROTOCOL FIM Scores'!AX20</f>
        <v>4</v>
      </c>
      <c r="BC20" s="6">
        <f>'PROTOCOL FIM Scores'!AY20</f>
        <v>5</v>
      </c>
      <c r="BD20" s="6">
        <f>'PROTOCOL FIM Scores'!AZ20</f>
        <v>5</v>
      </c>
      <c r="BE20" s="6">
        <f>'PROTOCOL FIM Scores'!BA20</f>
        <v>0</v>
      </c>
      <c r="BF20" s="6">
        <f>'PROTOCOL FIM Scores'!BB20</f>
        <v>0</v>
      </c>
      <c r="BG20" s="6">
        <f>'PROTOCOL FIM Scores'!BC20</f>
        <v>1</v>
      </c>
      <c r="BH20" s="6">
        <f>'PROTOCOL FIM Scores'!BD20</f>
        <v>0</v>
      </c>
      <c r="BI20" s="6">
        <f>'PROTOCOL FIM Scores'!BE20</f>
        <v>0</v>
      </c>
      <c r="BJ20" s="18">
        <f t="shared" si="11"/>
        <v>3.5555555555555554</v>
      </c>
    </row>
    <row r="21" spans="1:62" x14ac:dyDescent="0.15">
      <c r="A21" s="8">
        <v>20</v>
      </c>
      <c r="B21" s="5" t="s">
        <v>318</v>
      </c>
      <c r="C21" s="14">
        <v>13716</v>
      </c>
      <c r="D21" s="14">
        <v>41663</v>
      </c>
      <c r="E21" s="16">
        <v>41670</v>
      </c>
      <c r="F21" s="16">
        <v>41667</v>
      </c>
      <c r="G21" s="17">
        <f t="shared" si="6"/>
        <v>76</v>
      </c>
      <c r="H21" s="2" t="s">
        <v>280</v>
      </c>
      <c r="I21" s="2" t="s">
        <v>128</v>
      </c>
      <c r="J21" s="2" t="s">
        <v>117</v>
      </c>
      <c r="K21" s="2">
        <v>0</v>
      </c>
      <c r="L21" s="2">
        <v>0</v>
      </c>
      <c r="N21" s="2">
        <v>3</v>
      </c>
      <c r="O21" s="2">
        <v>1</v>
      </c>
      <c r="Q21" s="5">
        <f t="shared" si="7"/>
        <v>7</v>
      </c>
      <c r="R21" s="5">
        <f>'PROTOCOL OMeq Intake'!A21</f>
        <v>180</v>
      </c>
      <c r="S21" s="20">
        <f>'PROTOCOL OMeq Intake'!B21</f>
        <v>30</v>
      </c>
      <c r="T21" s="21">
        <f>'PROTOCOL OMeq Intake'!C21</f>
        <v>-2.2857142857142856</v>
      </c>
      <c r="U21" s="21">
        <f>'PROTOCOL OMeq Intake'!D21</f>
        <v>0.45714285714285707</v>
      </c>
      <c r="V21" s="5">
        <f>'PROTOCOL OMeq Intake'!F21</f>
        <v>30</v>
      </c>
      <c r="W21" s="5">
        <f>LOOKUP(2,1/('PROTOCOL OMeq Intake'!F21:AAC21&lt;&gt;""),'PROTOCOL OMeq Intake'!F21:AAC21)</f>
        <v>20</v>
      </c>
      <c r="X21" s="5">
        <f t="shared" si="8"/>
        <v>10</v>
      </c>
      <c r="Y21" s="18">
        <f t="shared" si="9"/>
        <v>1.4285714285714286</v>
      </c>
      <c r="Z21" s="20">
        <f>'PROTOCOL Pain Scores'!A21</f>
        <v>0</v>
      </c>
      <c r="AA21" s="20">
        <f>'PROTOCOL Pain Scores'!B21</f>
        <v>5</v>
      </c>
      <c r="AB21" s="20">
        <f>'PROTOCOL Pain Scores'!C21</f>
        <v>1.85</v>
      </c>
      <c r="AC21" s="20">
        <f>'PROTOCOL Pain Scores'!D21</f>
        <v>5.2857142857142856</v>
      </c>
      <c r="AD21" s="20">
        <f>'PROTOCOL Pain Scores'!E21</f>
        <v>39</v>
      </c>
      <c r="AE21" s="20">
        <f>'PROTOCOL Pain Scores'!F21</f>
        <v>0</v>
      </c>
      <c r="AF21" s="20">
        <f>'PROTOCOL Pain Scores'!G21</f>
        <v>2</v>
      </c>
      <c r="AG21" s="20">
        <f>'PROTOCOL Pain Scores'!H21</f>
        <v>2</v>
      </c>
      <c r="AH21" s="20">
        <f>'PROTOCOL Pain Scores'!I21</f>
        <v>2</v>
      </c>
      <c r="AI21" s="20">
        <f>'PROTOCOL Pain Scores'!J21</f>
        <v>6</v>
      </c>
      <c r="AJ21" s="20">
        <f>'PROTOCOL Pain Scores'!K21</f>
        <v>4</v>
      </c>
      <c r="AK21" s="20">
        <f>'PROTOCOL Pain Scores'!L21</f>
        <v>2</v>
      </c>
      <c r="AL21" s="20">
        <f>'PROTOCOL Pain Scores'!M21</f>
        <v>2</v>
      </c>
      <c r="AM21" s="20">
        <f>'PROTOCOL Pain Scores'!N21</f>
        <v>1</v>
      </c>
      <c r="AN21" s="20">
        <f>'PROTOCOL Pain Scores'!O21</f>
        <v>0</v>
      </c>
      <c r="AO21" s="6">
        <f>SUM('PROTOCOL FIM Scores'!B21:S21)</f>
        <v>82</v>
      </c>
      <c r="AP21" s="6">
        <f>SUM('PROTOCOL FIM Scores'!U21:AL21)</f>
        <v>112</v>
      </c>
      <c r="AQ21" s="6">
        <f t="shared" si="10"/>
        <v>30</v>
      </c>
      <c r="AR21" s="6">
        <f>'PROTOCOL FIM Scores'!AN21</f>
        <v>4</v>
      </c>
      <c r="AS21" s="6">
        <f>'PROTOCOL FIM Scores'!AO21</f>
        <v>0</v>
      </c>
      <c r="AT21" s="6">
        <f>'PROTOCOL FIM Scores'!AP21</f>
        <v>2</v>
      </c>
      <c r="AU21" s="6">
        <f>'PROTOCOL FIM Scores'!AQ21</f>
        <v>2</v>
      </c>
      <c r="AV21" s="6">
        <f>'PROTOCOL FIM Scores'!AR21</f>
        <v>2</v>
      </c>
      <c r="AW21" s="6">
        <f>'PROTOCOL FIM Scores'!AS21</f>
        <v>2</v>
      </c>
      <c r="AX21" s="6">
        <f>'PROTOCOL FIM Scores'!AT21</f>
        <v>3</v>
      </c>
      <c r="AY21" s="6">
        <f>'PROTOCOL FIM Scores'!AU21</f>
        <v>3</v>
      </c>
      <c r="AZ21" s="6">
        <f>'PROTOCOL FIM Scores'!AV21</f>
        <v>2</v>
      </c>
      <c r="BA21" s="6">
        <f>'PROTOCOL FIM Scores'!AW21</f>
        <v>2</v>
      </c>
      <c r="BB21" s="6">
        <f>'PROTOCOL FIM Scores'!AX21</f>
        <v>3</v>
      </c>
      <c r="BC21" s="6">
        <f>'PROTOCOL FIM Scores'!AY21</f>
        <v>2</v>
      </c>
      <c r="BD21" s="6">
        <f>'PROTOCOL FIM Scores'!AZ21</f>
        <v>3</v>
      </c>
      <c r="BE21" s="6">
        <f>'PROTOCOL FIM Scores'!BA21</f>
        <v>0</v>
      </c>
      <c r="BF21" s="6">
        <f>'PROTOCOL FIM Scores'!BB21</f>
        <v>0</v>
      </c>
      <c r="BG21" s="6">
        <f>'PROTOCOL FIM Scores'!BC21</f>
        <v>0</v>
      </c>
      <c r="BH21" s="6">
        <f>'PROTOCOL FIM Scores'!BD21</f>
        <v>0</v>
      </c>
      <c r="BI21" s="6">
        <f>'PROTOCOL FIM Scores'!BE21</f>
        <v>0</v>
      </c>
      <c r="BJ21" s="18">
        <f t="shared" si="11"/>
        <v>4.2857142857142856</v>
      </c>
    </row>
    <row r="22" spans="1:62" x14ac:dyDescent="0.15">
      <c r="A22" s="8">
        <v>21</v>
      </c>
      <c r="B22" s="5" t="s">
        <v>318</v>
      </c>
      <c r="C22" s="14">
        <v>13911</v>
      </c>
      <c r="D22" s="14">
        <v>41670</v>
      </c>
      <c r="E22" s="16">
        <v>41686</v>
      </c>
      <c r="F22" s="16">
        <v>41683</v>
      </c>
      <c r="G22" s="17">
        <f t="shared" si="6"/>
        <v>76</v>
      </c>
      <c r="H22" s="2" t="s">
        <v>48</v>
      </c>
      <c r="I22" s="2" t="s">
        <v>135</v>
      </c>
      <c r="J22" s="2" t="s">
        <v>337</v>
      </c>
      <c r="K22" s="2">
        <v>1</v>
      </c>
      <c r="L22" s="2">
        <v>1</v>
      </c>
      <c r="M22" s="2">
        <v>1</v>
      </c>
      <c r="N22" s="2">
        <v>3</v>
      </c>
      <c r="O22" s="2">
        <v>1</v>
      </c>
      <c r="Q22" s="5">
        <f t="shared" si="7"/>
        <v>16</v>
      </c>
      <c r="R22" s="5">
        <f>'PROTOCOL OMeq Intake'!A22</f>
        <v>325</v>
      </c>
      <c r="S22" s="20">
        <f>'PROTOCOL OMeq Intake'!B22</f>
        <v>20.3125</v>
      </c>
      <c r="T22" s="21">
        <f>'PROTOCOL OMeq Intake'!C22</f>
        <v>-0.71323529411764708</v>
      </c>
      <c r="U22" s="21">
        <f>'PROTOCOL OMeq Intake'!D22</f>
        <v>0.22362448009506833</v>
      </c>
      <c r="V22" s="5">
        <f>'PROTOCOL OMeq Intake'!F22</f>
        <v>40</v>
      </c>
      <c r="W22" s="5">
        <f>LOOKUP(2,1/('PROTOCOL OMeq Intake'!F22:AAC22&lt;&gt;""),'PROTOCOL OMeq Intake'!F22:AAC22)</f>
        <v>20</v>
      </c>
      <c r="X22" s="5">
        <f t="shared" si="8"/>
        <v>20</v>
      </c>
      <c r="Y22" s="18">
        <f t="shared" si="9"/>
        <v>1.25</v>
      </c>
      <c r="Z22" s="20">
        <f>'PROTOCOL Pain Scores'!A22</f>
        <v>0</v>
      </c>
      <c r="AA22" s="20">
        <f>'PROTOCOL Pain Scores'!B22</f>
        <v>8</v>
      </c>
      <c r="AB22" s="20">
        <f>'PROTOCOL Pain Scores'!C22</f>
        <v>2.5695364238410594</v>
      </c>
      <c r="AC22" s="20">
        <f>'PROTOCOL Pain Scores'!D22</f>
        <v>5.8787878787878789</v>
      </c>
      <c r="AD22" s="20">
        <f>'PROTOCOL Pain Scores'!E22</f>
        <v>85</v>
      </c>
      <c r="AE22" s="20">
        <f>'PROTOCOL Pain Scores'!F22</f>
        <v>0</v>
      </c>
      <c r="AF22" s="20">
        <f>'PROTOCOL Pain Scores'!G22</f>
        <v>3</v>
      </c>
      <c r="AG22" s="20">
        <f>'PROTOCOL Pain Scores'!H22</f>
        <v>11</v>
      </c>
      <c r="AH22" s="20">
        <f>'PROTOCOL Pain Scores'!I22</f>
        <v>8</v>
      </c>
      <c r="AI22" s="20">
        <f>'PROTOCOL Pain Scores'!J22</f>
        <v>5</v>
      </c>
      <c r="AJ22" s="20">
        <f>'PROTOCOL Pain Scores'!K22</f>
        <v>9</v>
      </c>
      <c r="AK22" s="20">
        <f>'PROTOCOL Pain Scores'!L22</f>
        <v>7</v>
      </c>
      <c r="AL22" s="20">
        <f>'PROTOCOL Pain Scores'!M22</f>
        <v>18</v>
      </c>
      <c r="AM22" s="20">
        <f>'PROTOCOL Pain Scores'!N22</f>
        <v>5</v>
      </c>
      <c r="AN22" s="20">
        <f>'PROTOCOL Pain Scores'!O22</f>
        <v>0</v>
      </c>
      <c r="AO22" s="6">
        <f>SUM('PROTOCOL FIM Scores'!B22:S22)</f>
        <v>66</v>
      </c>
      <c r="AP22" s="6">
        <f>SUM('PROTOCOL FIM Scores'!U22:AL22)</f>
        <v>109</v>
      </c>
      <c r="AQ22" s="6">
        <f t="shared" si="10"/>
        <v>43</v>
      </c>
      <c r="AR22" s="6">
        <f>'PROTOCOL FIM Scores'!AN22</f>
        <v>0</v>
      </c>
      <c r="AS22" s="6">
        <f>'PROTOCOL FIM Scores'!AO22</f>
        <v>0</v>
      </c>
      <c r="AT22" s="6">
        <f>'PROTOCOL FIM Scores'!AP22</f>
        <v>2</v>
      </c>
      <c r="AU22" s="6">
        <f>'PROTOCOL FIM Scores'!AQ22</f>
        <v>3</v>
      </c>
      <c r="AV22" s="6">
        <f>'PROTOCOL FIM Scores'!AR22</f>
        <v>3</v>
      </c>
      <c r="AW22" s="6">
        <f>'PROTOCOL FIM Scores'!AS22</f>
        <v>3</v>
      </c>
      <c r="AX22" s="6">
        <f>'PROTOCOL FIM Scores'!AT22</f>
        <v>5</v>
      </c>
      <c r="AY22" s="6">
        <f>'PROTOCOL FIM Scores'!AU22</f>
        <v>5</v>
      </c>
      <c r="AZ22" s="6">
        <f>'PROTOCOL FIM Scores'!AV22</f>
        <v>5</v>
      </c>
      <c r="BA22" s="6">
        <f>'PROTOCOL FIM Scores'!AW22</f>
        <v>4</v>
      </c>
      <c r="BB22" s="6">
        <f>'PROTOCOL FIM Scores'!AX22</f>
        <v>5</v>
      </c>
      <c r="BC22" s="6">
        <f>'PROTOCOL FIM Scores'!AY22</f>
        <v>5</v>
      </c>
      <c r="BD22" s="6">
        <f>'PROTOCOL FIM Scores'!AZ22</f>
        <v>1</v>
      </c>
      <c r="BE22" s="6">
        <f>'PROTOCOL FIM Scores'!BA22</f>
        <v>0</v>
      </c>
      <c r="BF22" s="6">
        <f>'PROTOCOL FIM Scores'!BB22</f>
        <v>0</v>
      </c>
      <c r="BG22" s="6">
        <f>'PROTOCOL FIM Scores'!BC22</f>
        <v>0</v>
      </c>
      <c r="BH22" s="6">
        <f>'PROTOCOL FIM Scores'!BD22</f>
        <v>2</v>
      </c>
      <c r="BI22" s="6">
        <f>'PROTOCOL FIM Scores'!BE22</f>
        <v>0</v>
      </c>
      <c r="BJ22" s="18">
        <f t="shared" si="11"/>
        <v>2.6875</v>
      </c>
    </row>
    <row r="23" spans="1:62" x14ac:dyDescent="0.15">
      <c r="A23" s="8">
        <v>22</v>
      </c>
      <c r="B23" s="5" t="s">
        <v>318</v>
      </c>
      <c r="C23" s="14">
        <v>16833</v>
      </c>
      <c r="D23" s="14">
        <v>41676</v>
      </c>
      <c r="E23" s="16">
        <v>41682</v>
      </c>
      <c r="F23" s="16">
        <v>41678</v>
      </c>
      <c r="G23" s="17">
        <v>1</v>
      </c>
      <c r="H23" s="2" t="s">
        <v>280</v>
      </c>
      <c r="I23" s="2" t="s">
        <v>128</v>
      </c>
      <c r="J23" s="2" t="s">
        <v>117</v>
      </c>
      <c r="K23" s="2">
        <v>0</v>
      </c>
      <c r="L23" s="2">
        <v>1</v>
      </c>
      <c r="M23" s="2">
        <v>0</v>
      </c>
      <c r="N23" s="2">
        <v>3</v>
      </c>
      <c r="O23" s="2">
        <v>1</v>
      </c>
      <c r="Q23" s="5">
        <f t="shared" si="7"/>
        <v>6</v>
      </c>
      <c r="R23" s="5">
        <f>'PROTOCOL OMeq Intake'!A23</f>
        <v>239</v>
      </c>
      <c r="S23" s="20">
        <f>'PROTOCOL OMeq Intake'!B23</f>
        <v>47.8</v>
      </c>
      <c r="T23" s="21">
        <f>'PROTOCOL OMeq Intake'!C23</f>
        <v>7</v>
      </c>
      <c r="U23" s="21">
        <f>'PROTOCOL OMeq Intake'!D23</f>
        <v>0.41638341264445949</v>
      </c>
      <c r="V23" s="5">
        <f>'PROTOCOL OMeq Intake'!F23</f>
        <v>48</v>
      </c>
      <c r="W23" s="5">
        <f>LOOKUP(2,1/('PROTOCOL OMeq Intake'!F23:AAC23&lt;&gt;""),'PROTOCOL OMeq Intake'!F23:AAC23)</f>
        <v>62</v>
      </c>
      <c r="X23" s="5">
        <f t="shared" si="8"/>
        <v>-14</v>
      </c>
      <c r="Y23" s="18">
        <f t="shared" si="9"/>
        <v>-2.3333333333333335</v>
      </c>
      <c r="Z23" s="20">
        <f>'PROTOCOL Pain Scores'!A23</f>
        <v>0</v>
      </c>
      <c r="AA23" s="20">
        <f>'PROTOCOL Pain Scores'!B23</f>
        <v>8</v>
      </c>
      <c r="AB23" s="20">
        <f>'PROTOCOL Pain Scores'!C23</f>
        <v>3.1964285714285716</v>
      </c>
      <c r="AC23" s="20">
        <f>'PROTOCOL Pain Scores'!D23</f>
        <v>6.884615384615385</v>
      </c>
      <c r="AD23" s="20">
        <f>'PROTOCOL Pain Scores'!E23</f>
        <v>30</v>
      </c>
      <c r="AE23" s="20">
        <f>'PROTOCOL Pain Scores'!F23</f>
        <v>0</v>
      </c>
      <c r="AF23" s="20">
        <f>'PROTOCOL Pain Scores'!G23</f>
        <v>0</v>
      </c>
      <c r="AG23" s="20">
        <f>'PROTOCOL Pain Scores'!H23</f>
        <v>2</v>
      </c>
      <c r="AH23" s="20">
        <f>'PROTOCOL Pain Scores'!I23</f>
        <v>4</v>
      </c>
      <c r="AI23" s="20">
        <f>'PROTOCOL Pain Scores'!J23</f>
        <v>0</v>
      </c>
      <c r="AJ23" s="20">
        <f>'PROTOCOL Pain Scores'!K23</f>
        <v>1</v>
      </c>
      <c r="AK23" s="20">
        <f>'PROTOCOL Pain Scores'!L23</f>
        <v>4</v>
      </c>
      <c r="AL23" s="20">
        <f>'PROTOCOL Pain Scores'!M23</f>
        <v>12</v>
      </c>
      <c r="AM23" s="20">
        <f>'PROTOCOL Pain Scores'!N23</f>
        <v>3</v>
      </c>
      <c r="AN23" s="20">
        <f>'PROTOCOL Pain Scores'!O23</f>
        <v>0</v>
      </c>
      <c r="AO23" s="6">
        <f>SUM('PROTOCOL FIM Scores'!B23:S23)</f>
        <v>84</v>
      </c>
      <c r="AP23" s="6">
        <f>SUM('PROTOCOL FIM Scores'!U23:AL23)</f>
        <v>119</v>
      </c>
      <c r="AQ23" s="6">
        <f t="shared" si="10"/>
        <v>35</v>
      </c>
      <c r="AR23" s="6">
        <f>'PROTOCOL FIM Scores'!AN23</f>
        <v>1</v>
      </c>
      <c r="AS23" s="6">
        <f>'PROTOCOL FIM Scores'!AO23</f>
        <v>0</v>
      </c>
      <c r="AT23" s="6">
        <f>'PROTOCOL FIM Scores'!AP23</f>
        <v>0</v>
      </c>
      <c r="AU23" s="6">
        <f>'PROTOCOL FIM Scores'!AQ23</f>
        <v>2</v>
      </c>
      <c r="AV23" s="6">
        <f>'PROTOCOL FIM Scores'!AR23</f>
        <v>2</v>
      </c>
      <c r="AW23" s="6">
        <f>'PROTOCOL FIM Scores'!AS23</f>
        <v>2</v>
      </c>
      <c r="AX23" s="6">
        <f>'PROTOCOL FIM Scores'!AT23</f>
        <v>3</v>
      </c>
      <c r="AY23" s="6">
        <f>'PROTOCOL FIM Scores'!AU23</f>
        <v>3</v>
      </c>
      <c r="AZ23" s="6">
        <f>'PROTOCOL FIM Scores'!AV23</f>
        <v>1</v>
      </c>
      <c r="BA23" s="6">
        <f>'PROTOCOL FIM Scores'!AW23</f>
        <v>2</v>
      </c>
      <c r="BB23" s="6">
        <f>'PROTOCOL FIM Scores'!AX23</f>
        <v>5</v>
      </c>
      <c r="BC23" s="6">
        <f>'PROTOCOL FIM Scores'!AY23</f>
        <v>5</v>
      </c>
      <c r="BD23" s="6">
        <f>'PROTOCOL FIM Scores'!AZ23</f>
        <v>5</v>
      </c>
      <c r="BE23" s="6">
        <f>'PROTOCOL FIM Scores'!BA23</f>
        <v>0</v>
      </c>
      <c r="BF23" s="6">
        <f>'PROTOCOL FIM Scores'!BB23</f>
        <v>0</v>
      </c>
      <c r="BG23" s="6">
        <f>'PROTOCOL FIM Scores'!BC23</f>
        <v>1</v>
      </c>
      <c r="BH23" s="6">
        <f>'PROTOCOL FIM Scores'!BD23</f>
        <v>2</v>
      </c>
      <c r="BI23" s="6">
        <f>'PROTOCOL FIM Scores'!BE23</f>
        <v>1</v>
      </c>
      <c r="BJ23" s="18">
        <f t="shared" si="11"/>
        <v>5.833333333333333</v>
      </c>
    </row>
    <row r="24" spans="1:62" x14ac:dyDescent="0.15">
      <c r="A24" s="8">
        <v>23</v>
      </c>
      <c r="B24" s="5" t="s">
        <v>318</v>
      </c>
      <c r="C24" s="14">
        <v>13466</v>
      </c>
      <c r="D24" s="14">
        <v>41681</v>
      </c>
      <c r="E24" s="16">
        <v>41688</v>
      </c>
      <c r="F24" s="16">
        <v>41682</v>
      </c>
      <c r="G24" s="17">
        <f t="shared" si="6"/>
        <v>77</v>
      </c>
      <c r="H24" s="2" t="s">
        <v>280</v>
      </c>
      <c r="I24" s="2" t="s">
        <v>135</v>
      </c>
      <c r="J24" s="2" t="s">
        <v>107</v>
      </c>
      <c r="K24" s="2">
        <v>0</v>
      </c>
      <c r="L24" s="2">
        <v>0</v>
      </c>
      <c r="M24" s="2">
        <v>0</v>
      </c>
      <c r="N24" s="2">
        <v>1</v>
      </c>
      <c r="O24" s="2">
        <v>1</v>
      </c>
      <c r="Q24" s="5">
        <f t="shared" si="7"/>
        <v>7</v>
      </c>
      <c r="R24" s="5">
        <f>'PROTOCOL OMeq Intake'!A24</f>
        <v>182</v>
      </c>
      <c r="S24" s="20">
        <f>'PROTOCOL OMeq Intake'!B24</f>
        <v>30.333333333333332</v>
      </c>
      <c r="T24" s="21">
        <f>'PROTOCOL OMeq Intake'!C24</f>
        <v>7.6571428571428575</v>
      </c>
      <c r="U24" s="21">
        <f>'PROTOCOL OMeq Intake'!D24</f>
        <v>0.57342984883968484</v>
      </c>
      <c r="V24" s="5">
        <f>'PROTOCOL OMeq Intake'!F24</f>
        <v>20</v>
      </c>
      <c r="W24" s="5">
        <f>LOOKUP(2,1/('PROTOCOL OMeq Intake'!F24:AAC24&lt;&gt;""),'PROTOCOL OMeq Intake'!F24:AAC24)</f>
        <v>50</v>
      </c>
      <c r="X24" s="5">
        <f t="shared" si="8"/>
        <v>-30</v>
      </c>
      <c r="Y24" s="18">
        <f t="shared" si="9"/>
        <v>-4.2857142857142856</v>
      </c>
      <c r="Z24" s="20">
        <f>'PROTOCOL Pain Scores'!A24</f>
        <v>0</v>
      </c>
      <c r="AA24" s="20">
        <f>'PROTOCOL Pain Scores'!B24</f>
        <v>8</v>
      </c>
      <c r="AB24" s="20">
        <f>'PROTOCOL Pain Scores'!C24</f>
        <v>3.2181818181818183</v>
      </c>
      <c r="AC24" s="20">
        <f>'PROTOCOL Pain Scores'!D24</f>
        <v>5.53125</v>
      </c>
      <c r="AD24" s="20">
        <f>'PROTOCOL Pain Scores'!E24</f>
        <v>23</v>
      </c>
      <c r="AE24" s="20">
        <f>'PROTOCOL Pain Scores'!F24</f>
        <v>1</v>
      </c>
      <c r="AF24" s="20">
        <f>'PROTOCOL Pain Scores'!G24</f>
        <v>4</v>
      </c>
      <c r="AG24" s="20">
        <f>'PROTOCOL Pain Scores'!H24</f>
        <v>7</v>
      </c>
      <c r="AH24" s="20">
        <f>'PROTOCOL Pain Scores'!I24</f>
        <v>0</v>
      </c>
      <c r="AI24" s="20">
        <f>'PROTOCOL Pain Scores'!J24</f>
        <v>6</v>
      </c>
      <c r="AJ24" s="20">
        <f>'PROTOCOL Pain Scores'!K24</f>
        <v>1</v>
      </c>
      <c r="AK24" s="20">
        <f>'PROTOCOL Pain Scores'!L24</f>
        <v>1</v>
      </c>
      <c r="AL24" s="20">
        <f>'PROTOCOL Pain Scores'!M24</f>
        <v>7</v>
      </c>
      <c r="AM24" s="20">
        <f>'PROTOCOL Pain Scores'!N24</f>
        <v>2</v>
      </c>
      <c r="AN24" s="20">
        <f>'PROTOCOL Pain Scores'!O24</f>
        <v>3</v>
      </c>
      <c r="AO24" s="6">
        <f>SUM('PROTOCOL FIM Scores'!B24:S24)</f>
        <v>71</v>
      </c>
      <c r="AP24" s="6">
        <f>SUM('PROTOCOL FIM Scores'!U24:AL24)</f>
        <v>78</v>
      </c>
      <c r="AQ24" s="6">
        <f t="shared" si="10"/>
        <v>7</v>
      </c>
      <c r="AR24" s="6">
        <f>'PROTOCOL FIM Scores'!AN24</f>
        <v>0</v>
      </c>
      <c r="AS24" s="6">
        <f>'PROTOCOL FIM Scores'!AO24</f>
        <v>0</v>
      </c>
      <c r="AT24" s="6">
        <f>'PROTOCOL FIM Scores'!AP24</f>
        <v>0</v>
      </c>
      <c r="AU24" s="6">
        <f>'PROTOCOL FIM Scores'!AQ24</f>
        <v>0</v>
      </c>
      <c r="AV24" s="6">
        <f>'PROTOCOL FIM Scores'!AR24</f>
        <v>0</v>
      </c>
      <c r="AW24" s="6">
        <f>'PROTOCOL FIM Scores'!AS24</f>
        <v>0</v>
      </c>
      <c r="AX24" s="6">
        <f>'PROTOCOL FIM Scores'!AT24</f>
        <v>0</v>
      </c>
      <c r="AY24" s="6">
        <f>'PROTOCOL FIM Scores'!AU24</f>
        <v>-1</v>
      </c>
      <c r="AZ24" s="6">
        <f>'PROTOCOL FIM Scores'!AV24</f>
        <v>-1</v>
      </c>
      <c r="BA24" s="6">
        <f>'PROTOCOL FIM Scores'!AW24</f>
        <v>0</v>
      </c>
      <c r="BB24" s="6">
        <f>'PROTOCOL FIM Scores'!AX24</f>
        <v>1</v>
      </c>
      <c r="BC24" s="6">
        <f>'PROTOCOL FIM Scores'!AY24</f>
        <v>0</v>
      </c>
      <c r="BD24" s="6">
        <f>'PROTOCOL FIM Scores'!AZ24</f>
        <v>1</v>
      </c>
      <c r="BE24" s="6">
        <f>'PROTOCOL FIM Scores'!BA24</f>
        <v>1</v>
      </c>
      <c r="BF24" s="6">
        <f>'PROTOCOL FIM Scores'!BB24</f>
        <v>1</v>
      </c>
      <c r="BG24" s="6">
        <f>'PROTOCOL FIM Scores'!BC24</f>
        <v>1</v>
      </c>
      <c r="BH24" s="6">
        <f>'PROTOCOL FIM Scores'!BD24</f>
        <v>2</v>
      </c>
      <c r="BI24" s="6">
        <f>'PROTOCOL FIM Scores'!BE24</f>
        <v>2</v>
      </c>
      <c r="BJ24" s="18">
        <f t="shared" si="11"/>
        <v>1</v>
      </c>
    </row>
    <row r="25" spans="1:62" x14ac:dyDescent="0.15">
      <c r="A25" s="8">
        <v>24</v>
      </c>
      <c r="B25" s="5" t="s">
        <v>318</v>
      </c>
      <c r="C25" s="14">
        <v>17044</v>
      </c>
      <c r="D25" s="14">
        <v>41680</v>
      </c>
      <c r="E25" s="16">
        <v>41692</v>
      </c>
      <c r="F25" s="16">
        <v>41692</v>
      </c>
      <c r="G25" s="17">
        <f t="shared" si="6"/>
        <v>67</v>
      </c>
      <c r="H25" s="2" t="s">
        <v>280</v>
      </c>
      <c r="I25" s="2" t="s">
        <v>128</v>
      </c>
      <c r="J25" s="2" t="s">
        <v>129</v>
      </c>
      <c r="K25" s="2">
        <v>1</v>
      </c>
      <c r="L25" s="2">
        <v>1</v>
      </c>
      <c r="M25" s="2">
        <v>0</v>
      </c>
      <c r="O25" s="2">
        <v>0</v>
      </c>
      <c r="Q25" s="5">
        <f t="shared" si="7"/>
        <v>12</v>
      </c>
      <c r="R25" s="5">
        <f>'PROTOCOL OMeq Intake'!A25</f>
        <v>325</v>
      </c>
      <c r="S25" s="20">
        <f>'PROTOCOL OMeq Intake'!B25</f>
        <v>29.545454545454547</v>
      </c>
      <c r="T25" s="21">
        <f>'PROTOCOL OMeq Intake'!C25</f>
        <v>-0.2727272727272726</v>
      </c>
      <c r="U25" s="21">
        <f>'PROTOCOL OMeq Intake'!D25</f>
        <v>3.6809815950920206E-3</v>
      </c>
      <c r="V25" s="5">
        <f>'PROTOCOL OMeq Intake'!F25</f>
        <v>30</v>
      </c>
      <c r="W25" s="5">
        <f>LOOKUP(2,1/('PROTOCOL OMeq Intake'!F25:AAC25&lt;&gt;""),'PROTOCOL OMeq Intake'!F25:AAC25)</f>
        <v>45</v>
      </c>
      <c r="X25" s="5">
        <f t="shared" si="8"/>
        <v>-15</v>
      </c>
      <c r="Y25" s="18">
        <f t="shared" si="9"/>
        <v>-1.25</v>
      </c>
      <c r="Z25" s="20">
        <f>'PROTOCOL Pain Scores'!A25</f>
        <v>0</v>
      </c>
      <c r="AA25" s="20">
        <f>'PROTOCOL Pain Scores'!B25</f>
        <v>8</v>
      </c>
      <c r="AB25" s="20">
        <f>'PROTOCOL Pain Scores'!C25</f>
        <v>2.5585585585585586</v>
      </c>
      <c r="AC25" s="20">
        <f>'PROTOCOL Pain Scores'!D25</f>
        <v>5.3584905660377355</v>
      </c>
      <c r="AD25" s="20">
        <f>'PROTOCOL Pain Scores'!E25</f>
        <v>58</v>
      </c>
      <c r="AE25" s="20">
        <f>'PROTOCOL Pain Scores'!F25</f>
        <v>0</v>
      </c>
      <c r="AF25" s="20">
        <f>'PROTOCOL Pain Scores'!G25</f>
        <v>16</v>
      </c>
      <c r="AG25" s="20">
        <f>'PROTOCOL Pain Scores'!H25</f>
        <v>5</v>
      </c>
      <c r="AH25" s="20">
        <f>'PROTOCOL Pain Scores'!I25</f>
        <v>2</v>
      </c>
      <c r="AI25" s="20">
        <f>'PROTOCOL Pain Scores'!J25</f>
        <v>1</v>
      </c>
      <c r="AJ25" s="20">
        <f>'PROTOCOL Pain Scores'!K25</f>
        <v>3</v>
      </c>
      <c r="AK25" s="20">
        <f>'PROTOCOL Pain Scores'!L25</f>
        <v>6</v>
      </c>
      <c r="AL25" s="20">
        <f>'PROTOCOL Pain Scores'!M25</f>
        <v>16</v>
      </c>
      <c r="AM25" s="20">
        <f>'PROTOCOL Pain Scores'!N25</f>
        <v>4</v>
      </c>
      <c r="AN25" s="20">
        <f>'PROTOCOL Pain Scores'!O25</f>
        <v>0</v>
      </c>
      <c r="AO25" s="6">
        <f>SUM('PROTOCOL FIM Scores'!B25:S25)</f>
        <v>69</v>
      </c>
      <c r="AP25" s="6">
        <f>SUM('PROTOCOL FIM Scores'!U25:AL25)</f>
        <v>113</v>
      </c>
      <c r="AQ25" s="6">
        <f t="shared" si="10"/>
        <v>44</v>
      </c>
      <c r="AR25" s="6">
        <f>'PROTOCOL FIM Scores'!AN25</f>
        <v>2</v>
      </c>
      <c r="AS25" s="6">
        <f>'PROTOCOL FIM Scores'!AO25</f>
        <v>3</v>
      </c>
      <c r="AT25" s="6">
        <f>'PROTOCOL FIM Scores'!AP25</f>
        <v>5</v>
      </c>
      <c r="AU25" s="6">
        <f>'PROTOCOL FIM Scores'!AQ25</f>
        <v>3</v>
      </c>
      <c r="AV25" s="6">
        <f>'PROTOCOL FIM Scores'!AR25</f>
        <v>2</v>
      </c>
      <c r="AW25" s="6">
        <f>'PROTOCOL FIM Scores'!AS25</f>
        <v>4</v>
      </c>
      <c r="AX25" s="6">
        <f>'PROTOCOL FIM Scores'!AT25</f>
        <v>1</v>
      </c>
      <c r="AY25" s="6">
        <f>'PROTOCOL FIM Scores'!AU25</f>
        <v>0</v>
      </c>
      <c r="AZ25" s="6">
        <f>'PROTOCOL FIM Scores'!AV25</f>
        <v>4</v>
      </c>
      <c r="BA25" s="6">
        <f>'PROTOCOL FIM Scores'!AW25</f>
        <v>4</v>
      </c>
      <c r="BB25" s="6">
        <f>'PROTOCOL FIM Scores'!AX25</f>
        <v>4</v>
      </c>
      <c r="BC25" s="6">
        <f>'PROTOCOL FIM Scores'!AY25</f>
        <v>4</v>
      </c>
      <c r="BD25" s="6">
        <f>'PROTOCOL FIM Scores'!AZ25</f>
        <v>3</v>
      </c>
      <c r="BE25" s="6">
        <f>'PROTOCOL FIM Scores'!BA25</f>
        <v>1</v>
      </c>
      <c r="BF25" s="6">
        <f>'PROTOCOL FIM Scores'!BB25</f>
        <v>1</v>
      </c>
      <c r="BG25" s="6">
        <f>'PROTOCOL FIM Scores'!BC25</f>
        <v>0</v>
      </c>
      <c r="BH25" s="6">
        <f>'PROTOCOL FIM Scores'!BD25</f>
        <v>2</v>
      </c>
      <c r="BI25" s="6">
        <f>'PROTOCOL FIM Scores'!BE25</f>
        <v>1</v>
      </c>
      <c r="BJ25" s="18">
        <f t="shared" si="11"/>
        <v>3.6666666666666665</v>
      </c>
    </row>
    <row r="26" spans="1:62" x14ac:dyDescent="0.15">
      <c r="A26" s="8">
        <v>25</v>
      </c>
      <c r="B26" s="5" t="s">
        <v>318</v>
      </c>
      <c r="C26" s="14">
        <v>23057</v>
      </c>
      <c r="D26" s="14">
        <v>41688</v>
      </c>
      <c r="E26" s="16">
        <v>41696</v>
      </c>
      <c r="F26" s="16">
        <v>41696</v>
      </c>
      <c r="G26" s="17">
        <f t="shared" si="6"/>
        <v>51</v>
      </c>
      <c r="H26" s="2" t="s">
        <v>48</v>
      </c>
      <c r="I26" s="2" t="s">
        <v>74</v>
      </c>
      <c r="J26" s="2" t="s">
        <v>281</v>
      </c>
      <c r="K26" s="2">
        <v>0</v>
      </c>
      <c r="L26" s="2">
        <v>0</v>
      </c>
      <c r="M26" s="2">
        <v>0</v>
      </c>
      <c r="O26" s="2">
        <v>0</v>
      </c>
      <c r="Q26" s="5">
        <f t="shared" si="7"/>
        <v>8</v>
      </c>
      <c r="R26" s="5">
        <f>'PROTOCOL OMeq Intake'!A26</f>
        <v>20</v>
      </c>
      <c r="S26" s="20">
        <f>'PROTOCOL OMeq Intake'!B26</f>
        <v>2.8571428571428572</v>
      </c>
      <c r="T26" s="21">
        <f>'PROTOCOL OMeq Intake'!C26</f>
        <v>-1.25</v>
      </c>
      <c r="U26" s="21">
        <f>'PROTOCOL OMeq Intake'!D26</f>
        <v>0.47115384615384598</v>
      </c>
      <c r="V26" s="5">
        <f>'PROTOCOL OMeq Intake'!F26</f>
        <v>5</v>
      </c>
      <c r="W26" s="5">
        <f>LOOKUP(2,1/('PROTOCOL OMeq Intake'!F26:AAC26&lt;&gt;""),'PROTOCOL OMeq Intake'!F26:AAC26)</f>
        <v>0</v>
      </c>
      <c r="X26" s="5">
        <f t="shared" si="8"/>
        <v>5</v>
      </c>
      <c r="Y26" s="18">
        <f t="shared" si="9"/>
        <v>0.625</v>
      </c>
      <c r="Z26" s="20">
        <f>'PROTOCOL Pain Scores'!A26</f>
        <v>0</v>
      </c>
      <c r="AA26" s="20">
        <f>'PROTOCOL Pain Scores'!B26</f>
        <v>1</v>
      </c>
      <c r="AB26" s="20">
        <f>'PROTOCOL Pain Scores'!C26</f>
        <v>0.80555555555555558</v>
      </c>
      <c r="AC26" s="20">
        <f>'PROTOCOL Pain Scores'!D26</f>
        <v>2.9</v>
      </c>
      <c r="AD26" s="20">
        <f>'PROTOCOL Pain Scores'!E26</f>
        <v>26</v>
      </c>
      <c r="AE26" s="20">
        <f>'PROTOCOL Pain Scores'!F26</f>
        <v>6</v>
      </c>
      <c r="AF26" s="20">
        <f>'PROTOCOL Pain Scores'!G26</f>
        <v>0</v>
      </c>
      <c r="AG26" s="20">
        <f>'PROTOCOL Pain Scores'!H26</f>
        <v>1</v>
      </c>
      <c r="AH26" s="20">
        <f>'PROTOCOL Pain Scores'!I26</f>
        <v>0</v>
      </c>
      <c r="AI26" s="20">
        <f>'PROTOCOL Pain Scores'!J26</f>
        <v>0</v>
      </c>
      <c r="AJ26" s="20">
        <f>'PROTOCOL Pain Scores'!K26</f>
        <v>2</v>
      </c>
      <c r="AK26" s="20">
        <f>'PROTOCOL Pain Scores'!L26</f>
        <v>0</v>
      </c>
      <c r="AL26" s="20">
        <f>'PROTOCOL Pain Scores'!M26</f>
        <v>1</v>
      </c>
      <c r="AM26" s="20">
        <f>'PROTOCOL Pain Scores'!N26</f>
        <v>0</v>
      </c>
      <c r="AN26" s="20">
        <f>'PROTOCOL Pain Scores'!O26</f>
        <v>0</v>
      </c>
      <c r="AO26" s="6">
        <f>SUM('PROTOCOL FIM Scores'!B26:S26)</f>
        <v>81</v>
      </c>
      <c r="AP26" s="6">
        <f>SUM('PROTOCOL FIM Scores'!U26:AL26)</f>
        <v>117</v>
      </c>
      <c r="AQ26" s="6">
        <f t="shared" si="10"/>
        <v>36</v>
      </c>
      <c r="AR26" s="6">
        <f>'PROTOCOL FIM Scores'!AN26</f>
        <v>2</v>
      </c>
      <c r="AS26" s="6">
        <f>'PROTOCOL FIM Scores'!AO26</f>
        <v>2</v>
      </c>
      <c r="AT26" s="6">
        <f>'PROTOCOL FIM Scores'!AP26</f>
        <v>2</v>
      </c>
      <c r="AU26" s="6">
        <f>'PROTOCOL FIM Scores'!AQ26</f>
        <v>3</v>
      </c>
      <c r="AV26" s="6">
        <f>'PROTOCOL FIM Scores'!AR26</f>
        <v>3</v>
      </c>
      <c r="AW26" s="6">
        <f>'PROTOCOL FIM Scores'!AS26</f>
        <v>2</v>
      </c>
      <c r="AX26" s="6">
        <f>'PROTOCOL FIM Scores'!AT26</f>
        <v>0</v>
      </c>
      <c r="AY26" s="6">
        <f>'PROTOCOL FIM Scores'!AU26</f>
        <v>0</v>
      </c>
      <c r="AZ26" s="6">
        <f>'PROTOCOL FIM Scores'!AV26</f>
        <v>2</v>
      </c>
      <c r="BA26" s="6">
        <f>'PROTOCOL FIM Scores'!AW26</f>
        <v>2</v>
      </c>
      <c r="BB26" s="6">
        <f>'PROTOCOL FIM Scores'!AX26</f>
        <v>2</v>
      </c>
      <c r="BC26" s="6">
        <f>'PROTOCOL FIM Scores'!AY26</f>
        <v>2</v>
      </c>
      <c r="BD26" s="6">
        <f>'PROTOCOL FIM Scores'!AZ26</f>
        <v>4</v>
      </c>
      <c r="BE26" s="6">
        <f>'PROTOCOL FIM Scores'!BA26</f>
        <v>2</v>
      </c>
      <c r="BF26" s="6">
        <f>'PROTOCOL FIM Scores'!BB26</f>
        <v>2</v>
      </c>
      <c r="BG26" s="6">
        <f>'PROTOCOL FIM Scores'!BC26</f>
        <v>2</v>
      </c>
      <c r="BH26" s="6">
        <f>'PROTOCOL FIM Scores'!BD26</f>
        <v>2</v>
      </c>
      <c r="BI26" s="6">
        <f>'PROTOCOL FIM Scores'!BE26</f>
        <v>2</v>
      </c>
      <c r="BJ26" s="18">
        <f t="shared" si="11"/>
        <v>4.5</v>
      </c>
    </row>
    <row r="27" spans="1:62" x14ac:dyDescent="0.15">
      <c r="A27" s="8">
        <v>26</v>
      </c>
      <c r="B27" s="5" t="s">
        <v>318</v>
      </c>
      <c r="C27" s="14">
        <v>9778</v>
      </c>
      <c r="D27" s="14">
        <v>41688</v>
      </c>
      <c r="E27" s="16">
        <v>41704</v>
      </c>
      <c r="F27" s="16">
        <v>41704</v>
      </c>
      <c r="G27" s="17">
        <f t="shared" si="6"/>
        <v>87</v>
      </c>
      <c r="H27" s="2" t="s">
        <v>280</v>
      </c>
      <c r="I27" s="2" t="s">
        <v>135</v>
      </c>
      <c r="J27" s="2" t="s">
        <v>197</v>
      </c>
      <c r="K27" s="2">
        <v>0</v>
      </c>
      <c r="L27" s="2">
        <v>1</v>
      </c>
      <c r="M27" s="2">
        <v>0</v>
      </c>
      <c r="N27" s="2">
        <v>2</v>
      </c>
      <c r="O27" s="2">
        <v>1</v>
      </c>
      <c r="Q27" s="5">
        <f t="shared" si="7"/>
        <v>16</v>
      </c>
      <c r="R27" s="5">
        <f>'PROTOCOL OMeq Intake'!A27</f>
        <v>214</v>
      </c>
      <c r="S27" s="20">
        <f>'PROTOCOL OMeq Intake'!B27</f>
        <v>14.266666666666667</v>
      </c>
      <c r="T27" s="21">
        <f>'PROTOCOL OMeq Intake'!C27</f>
        <v>-4.2857142857142871E-2</v>
      </c>
      <c r="U27" s="21">
        <f>'PROTOCOL OMeq Intake'!D27</f>
        <v>1.7319905061261157E-3</v>
      </c>
      <c r="V27" s="5">
        <f>'PROTOCOL OMeq Intake'!F38</f>
        <v>35</v>
      </c>
      <c r="W27" s="5">
        <f>LOOKUP(2,1/('PROTOCOL OMeq Intake'!F27:AAC27&lt;&gt;""),'PROTOCOL OMeq Intake'!F27:AAC27)</f>
        <v>10</v>
      </c>
      <c r="X27" s="5">
        <f t="shared" si="8"/>
        <v>25</v>
      </c>
      <c r="Y27" s="18">
        <f t="shared" si="9"/>
        <v>1.5625</v>
      </c>
      <c r="Z27" s="20">
        <f>'PROTOCOL Pain Scores'!A27</f>
        <v>0</v>
      </c>
      <c r="AA27" s="20">
        <f>'PROTOCOL Pain Scores'!B27</f>
        <v>3</v>
      </c>
      <c r="AB27" s="20">
        <f>'PROTOCOL Pain Scores'!C27</f>
        <v>2.510344827586207</v>
      </c>
      <c r="AC27" s="20">
        <f>'PROTOCOL Pain Scores'!D27</f>
        <v>4.55</v>
      </c>
      <c r="AD27" s="20">
        <f>'PROTOCOL Pain Scores'!E27</f>
        <v>65</v>
      </c>
      <c r="AE27" s="20">
        <f>'PROTOCOL Pain Scores'!F27</f>
        <v>0</v>
      </c>
      <c r="AF27" s="20">
        <f>'PROTOCOL Pain Scores'!G27</f>
        <v>7</v>
      </c>
      <c r="AG27" s="20">
        <f>'PROTOCOL Pain Scores'!H27</f>
        <v>38</v>
      </c>
      <c r="AH27" s="20">
        <f>'PROTOCOL Pain Scores'!I27</f>
        <v>2</v>
      </c>
      <c r="AI27" s="20">
        <f>'PROTOCOL Pain Scores'!J27</f>
        <v>5</v>
      </c>
      <c r="AJ27" s="20">
        <f>'PROTOCOL Pain Scores'!K27</f>
        <v>8</v>
      </c>
      <c r="AK27" s="20">
        <f>'PROTOCOL Pain Scores'!L27</f>
        <v>5</v>
      </c>
      <c r="AL27" s="20">
        <f>'PROTOCOL Pain Scores'!M27</f>
        <v>15</v>
      </c>
      <c r="AM27" s="20">
        <f>'PROTOCOL Pain Scores'!N27</f>
        <v>0</v>
      </c>
      <c r="AN27" s="20">
        <f>'PROTOCOL Pain Scores'!O27</f>
        <v>0</v>
      </c>
      <c r="AO27" s="6">
        <f>SUM('PROTOCOL FIM Scores'!B27:S27)</f>
        <v>59</v>
      </c>
      <c r="AP27" s="6">
        <f>SUM('PROTOCOL FIM Scores'!U27:AL27)</f>
        <v>89</v>
      </c>
      <c r="AQ27" s="6">
        <f t="shared" si="10"/>
        <v>30</v>
      </c>
      <c r="AR27" s="6">
        <f>'PROTOCOL FIM Scores'!AN27</f>
        <v>0</v>
      </c>
      <c r="AS27" s="6">
        <f>'PROTOCOL FIM Scores'!AO27</f>
        <v>0</v>
      </c>
      <c r="AT27" s="6">
        <f>'PROTOCOL FIM Scores'!AP27</f>
        <v>2</v>
      </c>
      <c r="AU27" s="6">
        <f>'PROTOCOL FIM Scores'!AQ27</f>
        <v>1</v>
      </c>
      <c r="AV27" s="6">
        <f>'PROTOCOL FIM Scores'!AR27</f>
        <v>4</v>
      </c>
      <c r="AW27" s="6">
        <f>'PROTOCOL FIM Scores'!AS27</f>
        <v>1</v>
      </c>
      <c r="AX27" s="6">
        <f>'PROTOCOL FIM Scores'!AT27</f>
        <v>4</v>
      </c>
      <c r="AY27" s="6">
        <f>'PROTOCOL FIM Scores'!AU27</f>
        <v>2</v>
      </c>
      <c r="AZ27" s="6">
        <f>'PROTOCOL FIM Scores'!AV27</f>
        <v>3</v>
      </c>
      <c r="BA27" s="6">
        <f>'PROTOCOL FIM Scores'!AW27</f>
        <v>3</v>
      </c>
      <c r="BB27" s="6">
        <f>'PROTOCOL FIM Scores'!AX27</f>
        <v>3</v>
      </c>
      <c r="BC27" s="6">
        <f>'PROTOCOL FIM Scores'!AY27</f>
        <v>1</v>
      </c>
      <c r="BD27" s="6">
        <f>'PROTOCOL FIM Scores'!AZ27</f>
        <v>1</v>
      </c>
      <c r="BE27" s="6">
        <f>'PROTOCOL FIM Scores'!BA27</f>
        <v>1</v>
      </c>
      <c r="BF27" s="6">
        <f>'PROTOCOL FIM Scores'!BB27</f>
        <v>0</v>
      </c>
      <c r="BG27" s="6">
        <f>'PROTOCOL FIM Scores'!BC27</f>
        <v>0</v>
      </c>
      <c r="BH27" s="6">
        <f>'PROTOCOL FIM Scores'!BD27</f>
        <v>2</v>
      </c>
      <c r="BI27" s="6">
        <f>'PROTOCOL FIM Scores'!BE27</f>
        <v>2</v>
      </c>
      <c r="BJ27" s="18">
        <f t="shared" si="11"/>
        <v>1.875</v>
      </c>
    </row>
    <row r="28" spans="1:62" x14ac:dyDescent="0.15">
      <c r="A28" s="8">
        <v>27</v>
      </c>
      <c r="B28" s="68" t="s">
        <v>318</v>
      </c>
      <c r="C28" s="14">
        <v>21440</v>
      </c>
      <c r="D28" s="14">
        <v>41690</v>
      </c>
      <c r="E28" s="16">
        <v>41698</v>
      </c>
      <c r="F28" s="16">
        <v>41698</v>
      </c>
      <c r="G28" s="17">
        <f t="shared" si="6"/>
        <v>55</v>
      </c>
      <c r="H28" s="2" t="s">
        <v>280</v>
      </c>
      <c r="I28" s="2" t="s">
        <v>42</v>
      </c>
      <c r="J28" s="2" t="s">
        <v>319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Q28" s="5">
        <f t="shared" si="7"/>
        <v>8</v>
      </c>
      <c r="R28" s="5">
        <f>'PROTOCOL OMeq Intake'!A28</f>
        <v>228</v>
      </c>
      <c r="S28" s="20">
        <f>'PROTOCOL OMeq Intake'!B28</f>
        <v>32.571428571428569</v>
      </c>
      <c r="T28" s="21">
        <f>'PROTOCOL OMeq Intake'!C28</f>
        <v>-8.0357142857142865</v>
      </c>
      <c r="U28" s="21">
        <f>'PROTOCOL OMeq Intake'!D28</f>
        <v>0.85781821878812492</v>
      </c>
      <c r="V28" s="5">
        <f>'PROTOCOL OMeq Intake'!F28</f>
        <v>68</v>
      </c>
      <c r="W28" s="5">
        <f>LOOKUP(2,1/('PROTOCOL OMeq Intake'!F28:AAC28&lt;&gt;""),'PROTOCOL OMeq Intake'!F28:AAC28)</f>
        <v>8</v>
      </c>
      <c r="X28" s="5">
        <f t="shared" si="8"/>
        <v>60</v>
      </c>
      <c r="Y28" s="18">
        <f t="shared" si="9"/>
        <v>7.5</v>
      </c>
      <c r="Z28" s="20">
        <f>'PROTOCOL Pain Scores'!A28</f>
        <v>0</v>
      </c>
      <c r="AA28" s="20">
        <f>'PROTOCOL Pain Scores'!B28</f>
        <v>7</v>
      </c>
      <c r="AB28" s="20">
        <f>'PROTOCOL Pain Scores'!C28</f>
        <v>3.0394736842105261</v>
      </c>
      <c r="AC28" s="20">
        <f>'PROTOCOL Pain Scores'!D28</f>
        <v>5.9230769230769234</v>
      </c>
      <c r="AD28" s="20">
        <f>'PROTOCOL Pain Scores'!E28</f>
        <v>37</v>
      </c>
      <c r="AE28" s="20">
        <f>'PROTOCOL Pain Scores'!F28</f>
        <v>0</v>
      </c>
      <c r="AF28" s="20">
        <f>'PROTOCOL Pain Scores'!G28</f>
        <v>0</v>
      </c>
      <c r="AG28" s="20">
        <f>'PROTOCOL Pain Scores'!H28</f>
        <v>12</v>
      </c>
      <c r="AH28" s="20">
        <f>'PROTOCOL Pain Scores'!I28</f>
        <v>2</v>
      </c>
      <c r="AI28" s="20">
        <f>'PROTOCOL Pain Scores'!J28</f>
        <v>0</v>
      </c>
      <c r="AJ28" s="20">
        <f>'PROTOCOL Pain Scores'!K28</f>
        <v>0</v>
      </c>
      <c r="AK28" s="20">
        <f>'PROTOCOL Pain Scores'!L28</f>
        <v>14</v>
      </c>
      <c r="AL28" s="20">
        <f>'PROTOCOL Pain Scores'!M28</f>
        <v>10</v>
      </c>
      <c r="AM28" s="20">
        <f>'PROTOCOL Pain Scores'!N28</f>
        <v>1</v>
      </c>
      <c r="AN28" s="20">
        <f>'PROTOCOL Pain Scores'!O28</f>
        <v>0</v>
      </c>
      <c r="AO28" s="6">
        <f>SUM('PROTOCOL FIM Scores'!B28:S28)</f>
        <v>79</v>
      </c>
      <c r="AP28" s="6">
        <f>SUM('PROTOCOL FIM Scores'!U28:AL28)</f>
        <v>109</v>
      </c>
      <c r="AQ28" s="6">
        <f t="shared" si="10"/>
        <v>30</v>
      </c>
      <c r="AR28" s="6">
        <f>'PROTOCOL FIM Scores'!AN28</f>
        <v>-2</v>
      </c>
      <c r="AS28" s="6">
        <f>'PROTOCOL FIM Scores'!AO28</f>
        <v>0</v>
      </c>
      <c r="AT28" s="6">
        <f>'PROTOCOL FIM Scores'!AP28</f>
        <v>0</v>
      </c>
      <c r="AU28" s="6">
        <f>'PROTOCOL FIM Scores'!AQ28</f>
        <v>2</v>
      </c>
      <c r="AV28" s="6">
        <f>'PROTOCOL FIM Scores'!AR28</f>
        <v>2</v>
      </c>
      <c r="AW28" s="6">
        <f>'PROTOCOL FIM Scores'!AS28</f>
        <v>2</v>
      </c>
      <c r="AX28" s="6">
        <f>'PROTOCOL FIM Scores'!AT28</f>
        <v>2</v>
      </c>
      <c r="AY28" s="6">
        <f>'PROTOCOL FIM Scores'!AU28</f>
        <v>2</v>
      </c>
      <c r="AZ28" s="6">
        <f>'PROTOCOL FIM Scores'!AV28</f>
        <v>4</v>
      </c>
      <c r="BA28" s="6">
        <f>'PROTOCOL FIM Scores'!AW28</f>
        <v>4</v>
      </c>
      <c r="BB28" s="6">
        <f>'PROTOCOL FIM Scores'!AX28</f>
        <v>4</v>
      </c>
      <c r="BC28" s="6">
        <f>'PROTOCOL FIM Scores'!AY28</f>
        <v>5</v>
      </c>
      <c r="BD28" s="6">
        <f>'PROTOCOL FIM Scores'!AZ28</f>
        <v>0</v>
      </c>
      <c r="BE28" s="6">
        <f>'PROTOCOL FIM Scores'!BA28</f>
        <v>0</v>
      </c>
      <c r="BF28" s="6">
        <f>'PROTOCOL FIM Scores'!BB28</f>
        <v>0</v>
      </c>
      <c r="BG28" s="6">
        <f>'PROTOCOL FIM Scores'!BC28</f>
        <v>0</v>
      </c>
      <c r="BH28" s="6">
        <f>'PROTOCOL FIM Scores'!BD28</f>
        <v>2</v>
      </c>
      <c r="BI28" s="6">
        <f>'PROTOCOL FIM Scores'!BE28</f>
        <v>3</v>
      </c>
      <c r="BJ28" s="18">
        <f t="shared" si="11"/>
        <v>3.75</v>
      </c>
    </row>
    <row r="29" spans="1:62" x14ac:dyDescent="0.15">
      <c r="A29" s="8">
        <v>28</v>
      </c>
      <c r="B29" s="5" t="s">
        <v>318</v>
      </c>
      <c r="C29" s="14">
        <v>14041</v>
      </c>
      <c r="D29" s="14">
        <v>41691</v>
      </c>
      <c r="E29" s="16">
        <v>41702</v>
      </c>
      <c r="F29" s="16">
        <v>41693</v>
      </c>
      <c r="G29" s="17">
        <f t="shared" si="6"/>
        <v>75</v>
      </c>
      <c r="H29" s="2" t="s">
        <v>48</v>
      </c>
      <c r="I29" s="2" t="s">
        <v>135</v>
      </c>
      <c r="J29" s="2" t="s">
        <v>181</v>
      </c>
      <c r="K29" s="2">
        <v>0</v>
      </c>
      <c r="L29" s="2">
        <v>1</v>
      </c>
      <c r="M29" s="2">
        <v>1</v>
      </c>
      <c r="N29" s="2">
        <v>3</v>
      </c>
      <c r="O29" s="2">
        <v>1</v>
      </c>
      <c r="Q29" s="5">
        <f t="shared" si="7"/>
        <v>11</v>
      </c>
      <c r="R29" s="5">
        <f>'PROTOCOL OMeq Intake'!A29</f>
        <v>138</v>
      </c>
      <c r="S29" s="20">
        <f>'PROTOCOL OMeq Intake'!B29</f>
        <v>13.8</v>
      </c>
      <c r="T29" s="21">
        <f>'PROTOCOL OMeq Intake'!C29</f>
        <v>-4.872727272727273</v>
      </c>
      <c r="U29" s="21">
        <f>'PROTOCOL OMeq Intake'!D29</f>
        <v>0.77436605140589931</v>
      </c>
      <c r="V29" s="5">
        <f>'PROTOCOL OMeq Intake'!F29</f>
        <v>50</v>
      </c>
      <c r="W29" s="5">
        <f>LOOKUP(2,1/('PROTOCOL OMeq Intake'!F29:AAC29&lt;&gt;""),'PROTOCOL OMeq Intake'!F29:AAC29)</f>
        <v>0</v>
      </c>
      <c r="X29" s="5">
        <f t="shared" si="8"/>
        <v>50</v>
      </c>
      <c r="Y29" s="18">
        <f t="shared" si="9"/>
        <v>4.5454545454545459</v>
      </c>
      <c r="Z29" s="20">
        <f>'PROTOCOL Pain Scores'!A29</f>
        <v>0</v>
      </c>
      <c r="AA29" s="20">
        <f>'PROTOCOL Pain Scores'!B29</f>
        <v>3</v>
      </c>
      <c r="AB29" s="20">
        <f>'PROTOCOL Pain Scores'!C29</f>
        <v>2.3908045977011496</v>
      </c>
      <c r="AC29" s="20">
        <f>'PROTOCOL Pain Scores'!D29</f>
        <v>5.2</v>
      </c>
      <c r="AD29" s="20">
        <f>'PROTOCOL Pain Scores'!E29</f>
        <v>47</v>
      </c>
      <c r="AE29" s="20">
        <f>'PROTOCOL Pain Scores'!F29</f>
        <v>0</v>
      </c>
      <c r="AF29" s="20">
        <f>'PROTOCOL Pain Scores'!G29</f>
        <v>0</v>
      </c>
      <c r="AG29" s="20">
        <f>'PROTOCOL Pain Scores'!H29</f>
        <v>18</v>
      </c>
      <c r="AH29" s="20">
        <f>'PROTOCOL Pain Scores'!I29</f>
        <v>1</v>
      </c>
      <c r="AI29" s="20">
        <f>'PROTOCOL Pain Scores'!J29</f>
        <v>2</v>
      </c>
      <c r="AJ29" s="20">
        <f>'PROTOCOL Pain Scores'!K29</f>
        <v>4</v>
      </c>
      <c r="AK29" s="20">
        <f>'PROTOCOL Pain Scores'!L29</f>
        <v>6</v>
      </c>
      <c r="AL29" s="20">
        <f>'PROTOCOL Pain Scores'!M29</f>
        <v>7</v>
      </c>
      <c r="AM29" s="20">
        <f>'PROTOCOL Pain Scores'!N29</f>
        <v>2</v>
      </c>
      <c r="AN29" s="20">
        <f>'PROTOCOL Pain Scores'!O29</f>
        <v>0</v>
      </c>
      <c r="AO29" s="6">
        <f>SUM('PROTOCOL FIM Scores'!B29:S29)</f>
        <v>73</v>
      </c>
      <c r="AP29" s="6">
        <f>SUM('PROTOCOL FIM Scores'!U29:AL29)</f>
        <v>111</v>
      </c>
      <c r="AQ29" s="6">
        <f t="shared" si="10"/>
        <v>38</v>
      </c>
      <c r="AR29" s="6">
        <f>'PROTOCOL FIM Scores'!AN29</f>
        <v>2</v>
      </c>
      <c r="AS29" s="6">
        <f>'PROTOCOL FIM Scores'!AO29</f>
        <v>1</v>
      </c>
      <c r="AT29" s="6">
        <f>'PROTOCOL FIM Scores'!AP29</f>
        <v>0</v>
      </c>
      <c r="AU29" s="6">
        <f>'PROTOCOL FIM Scores'!AQ29</f>
        <v>2</v>
      </c>
      <c r="AV29" s="6">
        <f>'PROTOCOL FIM Scores'!AR29</f>
        <v>3</v>
      </c>
      <c r="AW29" s="6">
        <f>'PROTOCOL FIM Scores'!AS29</f>
        <v>0</v>
      </c>
      <c r="AX29" s="6">
        <f>'PROTOCOL FIM Scores'!AT29</f>
        <v>5</v>
      </c>
      <c r="AY29" s="6">
        <f>'PROTOCOL FIM Scores'!AU29</f>
        <v>5</v>
      </c>
      <c r="AZ29" s="6">
        <f>'PROTOCOL FIM Scores'!AV29</f>
        <v>4</v>
      </c>
      <c r="BA29" s="6">
        <f>'PROTOCOL FIM Scores'!AW29</f>
        <v>4</v>
      </c>
      <c r="BB29" s="6">
        <f>'PROTOCOL FIM Scores'!AX29</f>
        <v>4</v>
      </c>
      <c r="BC29" s="6">
        <f>'PROTOCOL FIM Scores'!AY29</f>
        <v>4</v>
      </c>
      <c r="BD29" s="6">
        <f>'PROTOCOL FIM Scores'!AZ29</f>
        <v>5</v>
      </c>
      <c r="BE29" s="6">
        <f>'PROTOCOL FIM Scores'!BA29</f>
        <v>0</v>
      </c>
      <c r="BF29" s="6">
        <f>'PROTOCOL FIM Scores'!BB29</f>
        <v>0</v>
      </c>
      <c r="BG29" s="6">
        <f>'PROTOCOL FIM Scores'!BC29</f>
        <v>-1</v>
      </c>
      <c r="BH29" s="6">
        <f>'PROTOCOL FIM Scores'!BD29</f>
        <v>0</v>
      </c>
      <c r="BI29" s="6">
        <f>'PROTOCOL FIM Scores'!BE29</f>
        <v>0</v>
      </c>
      <c r="BJ29" s="18">
        <f t="shared" si="11"/>
        <v>3.4545454545454546</v>
      </c>
    </row>
    <row r="30" spans="1:62" x14ac:dyDescent="0.15">
      <c r="A30" s="8">
        <v>29</v>
      </c>
      <c r="B30" s="68" t="s">
        <v>318</v>
      </c>
      <c r="C30" s="14">
        <v>34275</v>
      </c>
      <c r="D30" s="14">
        <v>41692</v>
      </c>
      <c r="E30" s="16">
        <v>41699</v>
      </c>
      <c r="F30" s="16">
        <v>41699</v>
      </c>
      <c r="G30" s="17">
        <f t="shared" si="6"/>
        <v>20</v>
      </c>
      <c r="H30" s="2" t="s">
        <v>48</v>
      </c>
      <c r="I30" s="2" t="s">
        <v>320</v>
      </c>
      <c r="J30" s="2" t="s">
        <v>329</v>
      </c>
      <c r="K30" s="2">
        <v>0</v>
      </c>
      <c r="L30" s="2">
        <v>0</v>
      </c>
      <c r="M30" s="2">
        <v>0</v>
      </c>
      <c r="O30" s="2">
        <v>0</v>
      </c>
      <c r="Q30" s="5">
        <f t="shared" si="7"/>
        <v>7</v>
      </c>
      <c r="R30" s="5">
        <f>'PROTOCOL OMeq Intake'!A30</f>
        <v>193</v>
      </c>
      <c r="S30" s="20">
        <f>'PROTOCOL OMeq Intake'!B30</f>
        <v>32.166666666666664</v>
      </c>
      <c r="T30" s="21">
        <f>'PROTOCOL OMeq Intake'!C30</f>
        <v>-1.5714285714285714</v>
      </c>
      <c r="U30" s="21">
        <f>'PROTOCOL OMeq Intake'!D30</f>
        <v>0.2069319347850872</v>
      </c>
      <c r="V30" s="5">
        <f>'PROTOCOL OMeq Intake'!F30</f>
        <v>30</v>
      </c>
      <c r="W30" s="5">
        <f>LOOKUP(2,1/('PROTOCOL OMeq Intake'!F30:AAC30&lt;&gt;""),'PROTOCOL OMeq Intake'!F30:AAC30)</f>
        <v>31</v>
      </c>
      <c r="X30" s="5">
        <f t="shared" si="8"/>
        <v>-1</v>
      </c>
      <c r="Y30" s="18">
        <f t="shared" si="9"/>
        <v>-0.14285714285714285</v>
      </c>
      <c r="Z30" s="20">
        <f>'PROTOCOL Pain Scores'!A30</f>
        <v>0</v>
      </c>
      <c r="AA30" s="20">
        <f>'PROTOCOL Pain Scores'!B30</f>
        <v>8</v>
      </c>
      <c r="AB30" s="20">
        <f>'PROTOCOL Pain Scores'!C30</f>
        <v>3.9795918367346941</v>
      </c>
      <c r="AC30" s="20">
        <f>'PROTOCOL Pain Scores'!D30</f>
        <v>6.9642857142857144</v>
      </c>
      <c r="AD30" s="20">
        <f>'PROTOCOL Pain Scores'!E30</f>
        <v>21</v>
      </c>
      <c r="AE30" s="20">
        <f>'PROTOCOL Pain Scores'!F30</f>
        <v>0</v>
      </c>
      <c r="AF30" s="20">
        <f>'PROTOCOL Pain Scores'!G30</f>
        <v>0</v>
      </c>
      <c r="AG30" s="20">
        <f>'PROTOCOL Pain Scores'!H30</f>
        <v>5</v>
      </c>
      <c r="AH30" s="20">
        <f>'PROTOCOL Pain Scores'!I30</f>
        <v>0</v>
      </c>
      <c r="AI30" s="20">
        <f>'PROTOCOL Pain Scores'!J30</f>
        <v>1</v>
      </c>
      <c r="AJ30" s="20">
        <f>'PROTOCOL Pain Scores'!K30</f>
        <v>0</v>
      </c>
      <c r="AK30" s="20">
        <f>'PROTOCOL Pain Scores'!L30</f>
        <v>3</v>
      </c>
      <c r="AL30" s="20">
        <f>'PROTOCOL Pain Scores'!M30</f>
        <v>17</v>
      </c>
      <c r="AM30" s="20">
        <f>'PROTOCOL Pain Scores'!N30</f>
        <v>2</v>
      </c>
      <c r="AN30" s="20">
        <f>'PROTOCOL Pain Scores'!O30</f>
        <v>0</v>
      </c>
      <c r="AO30" s="6">
        <f>SUM('PROTOCOL FIM Scores'!B30:S30)</f>
        <v>71</v>
      </c>
      <c r="AP30" s="6">
        <f>SUM('PROTOCOL FIM Scores'!U30:AL30)</f>
        <v>107</v>
      </c>
      <c r="AQ30" s="6">
        <f t="shared" si="10"/>
        <v>36</v>
      </c>
      <c r="AR30" s="6">
        <f>'PROTOCOL FIM Scores'!AN30</f>
        <v>0</v>
      </c>
      <c r="AS30" s="6">
        <f>'PROTOCOL FIM Scores'!AO30</f>
        <v>0</v>
      </c>
      <c r="AT30" s="6">
        <f>'PROTOCOL FIM Scores'!AP30</f>
        <v>1</v>
      </c>
      <c r="AU30" s="6">
        <f>'PROTOCOL FIM Scores'!AQ30</f>
        <v>3</v>
      </c>
      <c r="AV30" s="6">
        <f>'PROTOCOL FIM Scores'!AR30</f>
        <v>2</v>
      </c>
      <c r="AW30" s="6">
        <f>'PROTOCOL FIM Scores'!AS30</f>
        <v>5</v>
      </c>
      <c r="AX30" s="6">
        <f>'PROTOCOL FIM Scores'!AT30</f>
        <v>5</v>
      </c>
      <c r="AY30" s="6">
        <f>'PROTOCOL FIM Scores'!AU30</f>
        <v>2</v>
      </c>
      <c r="AZ30" s="6">
        <f>'PROTOCOL FIM Scores'!AV30</f>
        <v>2</v>
      </c>
      <c r="BA30" s="6">
        <f>'PROTOCOL FIM Scores'!AW30</f>
        <v>5</v>
      </c>
      <c r="BB30" s="6">
        <f>'PROTOCOL FIM Scores'!AX30</f>
        <v>3</v>
      </c>
      <c r="BC30" s="6">
        <f>'PROTOCOL FIM Scores'!AY30</f>
        <v>3</v>
      </c>
      <c r="BD30" s="6">
        <f>'PROTOCOL FIM Scores'!AZ30</f>
        <v>2</v>
      </c>
      <c r="BE30" s="6">
        <f>'PROTOCOL FIM Scores'!BA30</f>
        <v>1</v>
      </c>
      <c r="BF30" s="6">
        <f>'PROTOCOL FIM Scores'!BB30</f>
        <v>0</v>
      </c>
      <c r="BG30" s="6">
        <f>'PROTOCOL FIM Scores'!BC30</f>
        <v>0</v>
      </c>
      <c r="BH30" s="6">
        <f>'PROTOCOL FIM Scores'!BD30</f>
        <v>1</v>
      </c>
      <c r="BI30" s="6">
        <f>'PROTOCOL FIM Scores'!BE30</f>
        <v>1</v>
      </c>
      <c r="BJ30" s="18">
        <f t="shared" si="11"/>
        <v>5.1428571428571432</v>
      </c>
    </row>
    <row r="31" spans="1:62" x14ac:dyDescent="0.15">
      <c r="A31" s="8">
        <v>30</v>
      </c>
      <c r="B31" s="5" t="s">
        <v>318</v>
      </c>
      <c r="C31" s="14">
        <v>15505</v>
      </c>
      <c r="D31" s="14">
        <v>41697</v>
      </c>
      <c r="E31" s="16">
        <v>41706</v>
      </c>
      <c r="F31" s="16">
        <v>41699</v>
      </c>
      <c r="G31" s="17">
        <f t="shared" si="6"/>
        <v>71</v>
      </c>
      <c r="H31" s="2" t="s">
        <v>280</v>
      </c>
      <c r="I31" s="2" t="s">
        <v>128</v>
      </c>
      <c r="J31" s="2" t="s">
        <v>117</v>
      </c>
      <c r="K31" s="2">
        <v>0</v>
      </c>
      <c r="L31" s="2">
        <v>1</v>
      </c>
      <c r="M31" s="2">
        <v>0</v>
      </c>
      <c r="N31" s="2">
        <v>1</v>
      </c>
      <c r="O31" s="2">
        <v>1</v>
      </c>
      <c r="Q31" s="5">
        <f t="shared" si="7"/>
        <v>9</v>
      </c>
      <c r="R31" s="5">
        <f>'PROTOCOL OMeq Intake'!A31</f>
        <v>640</v>
      </c>
      <c r="S31" s="20">
        <f>'PROTOCOL OMeq Intake'!B31</f>
        <v>80</v>
      </c>
      <c r="T31" s="21">
        <f>'PROTOCOL OMeq Intake'!C31</f>
        <v>2.5</v>
      </c>
      <c r="U31" s="21">
        <f>'PROTOCOL OMeq Intake'!D31</f>
        <v>0.12804878048780494</v>
      </c>
      <c r="V31" s="5">
        <f>'PROTOCOL OMeq Intake'!F31</f>
        <v>70</v>
      </c>
      <c r="W31" s="5">
        <f>LOOKUP(2,1/('PROTOCOL OMeq Intake'!F31:AAC31&lt;&gt;""),'PROTOCOL OMeq Intake'!F31:AAC31)</f>
        <v>80</v>
      </c>
      <c r="X31" s="5">
        <f t="shared" si="8"/>
        <v>-10</v>
      </c>
      <c r="Y31" s="18">
        <f t="shared" si="9"/>
        <v>-1.1111111111111112</v>
      </c>
      <c r="Z31" s="20">
        <f>'PROTOCOL Pain Scores'!A31</f>
        <v>0</v>
      </c>
      <c r="AA31" s="20">
        <f>'PROTOCOL Pain Scores'!B31</f>
        <v>8</v>
      </c>
      <c r="AB31" s="20">
        <f>'PROTOCOL Pain Scores'!C31</f>
        <v>2.59</v>
      </c>
      <c r="AC31" s="20">
        <f>'PROTOCOL Pain Scores'!D31</f>
        <v>6.0232558139534884</v>
      </c>
      <c r="AD31" s="20">
        <f>'PROTOCOL Pain Scores'!E31</f>
        <v>57</v>
      </c>
      <c r="AE31" s="20">
        <f>'PROTOCOL Pain Scores'!F31</f>
        <v>0</v>
      </c>
      <c r="AF31" s="20">
        <f>'PROTOCOL Pain Scores'!G31</f>
        <v>10</v>
      </c>
      <c r="AG31" s="20">
        <f>'PROTOCOL Pain Scores'!H31</f>
        <v>3</v>
      </c>
      <c r="AH31" s="20">
        <f>'PROTOCOL Pain Scores'!I31</f>
        <v>0</v>
      </c>
      <c r="AI31" s="20">
        <f>'PROTOCOL Pain Scores'!J31</f>
        <v>2</v>
      </c>
      <c r="AJ31" s="20">
        <f>'PROTOCOL Pain Scores'!K31</f>
        <v>3</v>
      </c>
      <c r="AK31" s="20">
        <f>'PROTOCOL Pain Scores'!L31</f>
        <v>4</v>
      </c>
      <c r="AL31" s="20">
        <f>'PROTOCOL Pain Scores'!M31</f>
        <v>17</v>
      </c>
      <c r="AM31" s="20">
        <f>'PROTOCOL Pain Scores'!N31</f>
        <v>2</v>
      </c>
      <c r="AN31" s="20">
        <f>'PROTOCOL Pain Scores'!O31</f>
        <v>2</v>
      </c>
      <c r="AO31" s="6">
        <f>SUM('PROTOCOL FIM Scores'!B31:S31)</f>
        <v>63</v>
      </c>
      <c r="AP31" s="6">
        <f>SUM('PROTOCOL FIM Scores'!U31:AL31)</f>
        <v>117</v>
      </c>
      <c r="AQ31" s="6">
        <f t="shared" si="10"/>
        <v>54</v>
      </c>
      <c r="AR31" s="6">
        <f>'PROTOCOL FIM Scores'!AN31</f>
        <v>6</v>
      </c>
      <c r="AS31" s="6">
        <f>'PROTOCOL FIM Scores'!AO31</f>
        <v>5</v>
      </c>
      <c r="AT31" s="6">
        <f>'PROTOCOL FIM Scores'!AP31</f>
        <v>0</v>
      </c>
      <c r="AU31" s="6">
        <f>'PROTOCOL FIM Scores'!AQ31</f>
        <v>3</v>
      </c>
      <c r="AV31" s="6">
        <f>'PROTOCOL FIM Scores'!AR31</f>
        <v>3</v>
      </c>
      <c r="AW31" s="6">
        <f>'PROTOCOL FIM Scores'!AS31</f>
        <v>3</v>
      </c>
      <c r="AX31" s="6">
        <f>'PROTOCOL FIM Scores'!AT31</f>
        <v>4</v>
      </c>
      <c r="AY31" s="6">
        <f>'PROTOCOL FIM Scores'!AU31</f>
        <v>4</v>
      </c>
      <c r="AZ31" s="6">
        <f>'PROTOCOL FIM Scores'!AV31</f>
        <v>4</v>
      </c>
      <c r="BA31" s="6">
        <f>'PROTOCOL FIM Scores'!AW31</f>
        <v>4</v>
      </c>
      <c r="BB31" s="6">
        <f>'PROTOCOL FIM Scores'!AX31</f>
        <v>4</v>
      </c>
      <c r="BC31" s="6">
        <f>'PROTOCOL FIM Scores'!AY31</f>
        <v>5</v>
      </c>
      <c r="BD31" s="6">
        <f>'PROTOCOL FIM Scores'!AZ31</f>
        <v>5</v>
      </c>
      <c r="BE31" s="6">
        <f>'PROTOCOL FIM Scores'!BA31</f>
        <v>0</v>
      </c>
      <c r="BF31" s="6">
        <f>'PROTOCOL FIM Scores'!BB31</f>
        <v>1</v>
      </c>
      <c r="BG31" s="6">
        <f>'PROTOCOL FIM Scores'!BC31</f>
        <v>0</v>
      </c>
      <c r="BH31" s="6">
        <f>'PROTOCOL FIM Scores'!BD31</f>
        <v>2</v>
      </c>
      <c r="BI31" s="6">
        <f>'PROTOCOL FIM Scores'!BE31</f>
        <v>1</v>
      </c>
      <c r="BJ31" s="18">
        <f t="shared" si="11"/>
        <v>6</v>
      </c>
    </row>
    <row r="32" spans="1:62" x14ac:dyDescent="0.15">
      <c r="A32" s="8">
        <v>31</v>
      </c>
      <c r="B32" s="68" t="s">
        <v>318</v>
      </c>
      <c r="C32" s="14">
        <v>17400</v>
      </c>
      <c r="D32" s="14">
        <v>41698</v>
      </c>
      <c r="E32" s="16">
        <v>41709</v>
      </c>
      <c r="F32" s="16">
        <v>41702</v>
      </c>
      <c r="G32" s="17">
        <f t="shared" si="6"/>
        <v>66</v>
      </c>
      <c r="H32" s="2" t="s">
        <v>48</v>
      </c>
      <c r="I32" s="2" t="s">
        <v>128</v>
      </c>
      <c r="J32" s="2" t="s">
        <v>117</v>
      </c>
      <c r="K32" s="2">
        <v>0</v>
      </c>
      <c r="L32" s="2">
        <v>0</v>
      </c>
      <c r="M32" s="2">
        <v>1</v>
      </c>
      <c r="N32" s="2">
        <v>3</v>
      </c>
      <c r="O32" s="2">
        <v>1</v>
      </c>
      <c r="Q32" s="5">
        <f t="shared" si="7"/>
        <v>11</v>
      </c>
      <c r="R32" s="5">
        <f>'PROTOCOL OMeq Intake'!A32</f>
        <v>275</v>
      </c>
      <c r="S32" s="20">
        <f>'PROTOCOL OMeq Intake'!B32</f>
        <v>27.5</v>
      </c>
      <c r="T32" s="21">
        <f>'PROTOCOL OMeq Intake'!C32</f>
        <v>-8.0303030303030312</v>
      </c>
      <c r="U32" s="21">
        <f>'PROTOCOL OMeq Intake'!D32</f>
        <v>0.79851043265677413</v>
      </c>
      <c r="V32" s="5">
        <f>'PROTOCOL OMeq Intake'!F32</f>
        <v>50</v>
      </c>
      <c r="W32" s="5">
        <f>LOOKUP(2,1/('PROTOCOL OMeq Intake'!F32:AAC32&lt;&gt;""),'PROTOCOL OMeq Intake'!F32:AAC32)</f>
        <v>0</v>
      </c>
      <c r="X32" s="5">
        <f t="shared" si="8"/>
        <v>50</v>
      </c>
      <c r="Y32" s="18">
        <f t="shared" si="9"/>
        <v>4.5454545454545459</v>
      </c>
      <c r="Z32" s="20">
        <f>'PROTOCOL Pain Scores'!A32</f>
        <v>0</v>
      </c>
      <c r="AA32" s="20">
        <f>'PROTOCOL Pain Scores'!B32</f>
        <v>7</v>
      </c>
      <c r="AB32" s="20">
        <f>'PROTOCOL Pain Scores'!C32</f>
        <v>4.088709677419355</v>
      </c>
      <c r="AC32" s="20">
        <f>'PROTOCOL Pain Scores'!D32</f>
        <v>6.1829268292682924</v>
      </c>
      <c r="AD32" s="20">
        <f>'PROTOCOL Pain Scores'!E32</f>
        <v>42</v>
      </c>
      <c r="AE32" s="20">
        <f>'PROTOCOL Pain Scores'!F32</f>
        <v>0</v>
      </c>
      <c r="AF32" s="20">
        <f>'PROTOCOL Pain Scores'!G32</f>
        <v>7</v>
      </c>
      <c r="AG32" s="20">
        <f>'PROTOCOL Pain Scores'!H32</f>
        <v>10</v>
      </c>
      <c r="AH32" s="20">
        <f>'PROTOCOL Pain Scores'!I32</f>
        <v>5</v>
      </c>
      <c r="AI32" s="20">
        <f>'PROTOCOL Pain Scores'!J32</f>
        <v>4</v>
      </c>
      <c r="AJ32" s="20">
        <f>'PROTOCOL Pain Scores'!K32</f>
        <v>10</v>
      </c>
      <c r="AK32" s="20">
        <f>'PROTOCOL Pain Scores'!L32</f>
        <v>19</v>
      </c>
      <c r="AL32" s="20">
        <f>'PROTOCOL Pain Scores'!M32</f>
        <v>16</v>
      </c>
      <c r="AM32" s="20">
        <f>'PROTOCOL Pain Scores'!N32</f>
        <v>8</v>
      </c>
      <c r="AN32" s="20">
        <f>'PROTOCOL Pain Scores'!O32</f>
        <v>3</v>
      </c>
      <c r="AO32" s="6">
        <f>SUM('PROTOCOL FIM Scores'!B32:S32)</f>
        <v>79</v>
      </c>
      <c r="AP32" s="6">
        <f>SUM('PROTOCOL FIM Scores'!U32:AL32)</f>
        <v>111</v>
      </c>
      <c r="AQ32" s="6">
        <f t="shared" si="10"/>
        <v>32</v>
      </c>
      <c r="AR32" s="6">
        <f>'PROTOCOL FIM Scores'!AN32</f>
        <v>0</v>
      </c>
      <c r="AS32" s="6">
        <f>'PROTOCOL FIM Scores'!AO32</f>
        <v>0</v>
      </c>
      <c r="AT32" s="6">
        <f>'PROTOCOL FIM Scores'!AP32</f>
        <v>1</v>
      </c>
      <c r="AU32" s="6">
        <f>'PROTOCOL FIM Scores'!AQ32</f>
        <v>2</v>
      </c>
      <c r="AV32" s="6">
        <f>'PROTOCOL FIM Scores'!AR32</f>
        <v>2</v>
      </c>
      <c r="AW32" s="6">
        <f>'PROTOCOL FIM Scores'!AS32</f>
        <v>0</v>
      </c>
      <c r="AX32" s="6">
        <f>'PROTOCOL FIM Scores'!AT32</f>
        <v>2</v>
      </c>
      <c r="AY32" s="6">
        <f>'PROTOCOL FIM Scores'!AU32</f>
        <v>3</v>
      </c>
      <c r="AZ32" s="6">
        <f>'PROTOCOL FIM Scores'!AV32</f>
        <v>2</v>
      </c>
      <c r="BA32" s="6">
        <f>'PROTOCOL FIM Scores'!AW32</f>
        <v>2</v>
      </c>
      <c r="BB32" s="6">
        <f>'PROTOCOL FIM Scores'!AX32</f>
        <v>3</v>
      </c>
      <c r="BC32" s="6">
        <f>'PROTOCOL FIM Scores'!AY32</f>
        <v>4</v>
      </c>
      <c r="BD32" s="6">
        <f>'PROTOCOL FIM Scores'!AZ32</f>
        <v>4</v>
      </c>
      <c r="BE32" s="6">
        <f>'PROTOCOL FIM Scores'!BA32</f>
        <v>2</v>
      </c>
      <c r="BF32" s="6">
        <f>'PROTOCOL FIM Scores'!BB32</f>
        <v>1</v>
      </c>
      <c r="BG32" s="6">
        <f>'PROTOCOL FIM Scores'!BC32</f>
        <v>0</v>
      </c>
      <c r="BH32" s="6">
        <f>'PROTOCOL FIM Scores'!BD32</f>
        <v>1</v>
      </c>
      <c r="BI32" s="6">
        <f>'PROTOCOL FIM Scores'!BE32</f>
        <v>3</v>
      </c>
      <c r="BJ32" s="18">
        <f t="shared" si="11"/>
        <v>2.9090909090909092</v>
      </c>
    </row>
    <row r="33" spans="1:62" x14ac:dyDescent="0.15">
      <c r="A33" s="8">
        <v>32</v>
      </c>
      <c r="B33" s="5" t="s">
        <v>318</v>
      </c>
      <c r="C33" s="14">
        <v>19423</v>
      </c>
      <c r="D33" s="14">
        <v>41699</v>
      </c>
      <c r="E33" s="16">
        <v>41713</v>
      </c>
      <c r="F33" s="16">
        <v>41713</v>
      </c>
      <c r="G33" s="17">
        <f t="shared" si="6"/>
        <v>61</v>
      </c>
      <c r="H33" s="2" t="s">
        <v>48</v>
      </c>
      <c r="I33" s="2" t="s">
        <v>128</v>
      </c>
      <c r="J33" s="2" t="s">
        <v>117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Q33" s="5">
        <f t="shared" si="7"/>
        <v>14</v>
      </c>
      <c r="R33" s="5">
        <f>'PROTOCOL OMeq Intake'!A33</f>
        <v>239</v>
      </c>
      <c r="S33" s="20">
        <f>'PROTOCOL OMeq Intake'!B33</f>
        <v>18.384615384615383</v>
      </c>
      <c r="T33" s="21">
        <f>'PROTOCOL OMeq Intake'!C33</f>
        <v>-2.3131868131868134</v>
      </c>
      <c r="U33" s="21">
        <f>'PROTOCOL OMeq Intake'!D33</f>
        <v>0.69408286340852121</v>
      </c>
      <c r="V33" s="5">
        <f>'PROTOCOL OMeq Intake'!F33</f>
        <v>20</v>
      </c>
      <c r="W33" s="5">
        <f>LOOKUP(2,1/('PROTOCOL OMeq Intake'!F33:AAC33&lt;&gt;""),'PROTOCOL OMeq Intake'!F33:AAC33)</f>
        <v>5</v>
      </c>
      <c r="X33" s="5">
        <f t="shared" si="8"/>
        <v>15</v>
      </c>
      <c r="Y33" s="18">
        <f t="shared" si="9"/>
        <v>1.0714285714285714</v>
      </c>
      <c r="Z33" s="20">
        <f>'PROTOCOL Pain Scores'!A33</f>
        <v>0</v>
      </c>
      <c r="AA33" s="20">
        <f>'PROTOCOL Pain Scores'!B33</f>
        <v>3</v>
      </c>
      <c r="AB33" s="20">
        <f>'PROTOCOL Pain Scores'!C33</f>
        <v>2.6422018348623855</v>
      </c>
      <c r="AC33" s="20">
        <f>'PROTOCOL Pain Scores'!D33</f>
        <v>5.6470588235294121</v>
      </c>
      <c r="AD33" s="20">
        <f>'PROTOCOL Pain Scores'!E33</f>
        <v>58</v>
      </c>
      <c r="AE33" s="20">
        <f>'PROTOCOL Pain Scores'!F33</f>
        <v>0</v>
      </c>
      <c r="AF33" s="20">
        <f>'PROTOCOL Pain Scores'!G33</f>
        <v>1</v>
      </c>
      <c r="AG33" s="20">
        <f>'PROTOCOL Pain Scores'!H33</f>
        <v>20</v>
      </c>
      <c r="AH33" s="20">
        <f>'PROTOCOL Pain Scores'!I33</f>
        <v>0</v>
      </c>
      <c r="AI33" s="20">
        <f>'PROTOCOL Pain Scores'!J33</f>
        <v>1</v>
      </c>
      <c r="AJ33" s="20">
        <f>'PROTOCOL Pain Scores'!K33</f>
        <v>4</v>
      </c>
      <c r="AK33" s="20">
        <f>'PROTOCOL Pain Scores'!L33</f>
        <v>9</v>
      </c>
      <c r="AL33" s="20">
        <f>'PROTOCOL Pain Scores'!M33</f>
        <v>10</v>
      </c>
      <c r="AM33" s="20">
        <f>'PROTOCOL Pain Scores'!N33</f>
        <v>6</v>
      </c>
      <c r="AN33" s="20">
        <f>'PROTOCOL Pain Scores'!O33</f>
        <v>0</v>
      </c>
      <c r="AO33" s="6">
        <f>SUM('PROTOCOL FIM Scores'!B33:S33)</f>
        <v>56</v>
      </c>
      <c r="AP33" s="6">
        <f>SUM('PROTOCOL FIM Scores'!U33:AL33)</f>
        <v>97</v>
      </c>
      <c r="AQ33" s="6">
        <f t="shared" si="10"/>
        <v>41</v>
      </c>
      <c r="AR33" s="6">
        <f>'PROTOCOL FIM Scores'!AN33</f>
        <v>0</v>
      </c>
      <c r="AS33" s="6">
        <f>'PROTOCOL FIM Scores'!AO33</f>
        <v>0</v>
      </c>
      <c r="AT33" s="6">
        <f>'PROTOCOL FIM Scores'!AP33</f>
        <v>2</v>
      </c>
      <c r="AU33" s="6">
        <f>'PROTOCOL FIM Scores'!AQ33</f>
        <v>2</v>
      </c>
      <c r="AV33" s="6">
        <f>'PROTOCOL FIM Scores'!AR33</f>
        <v>4</v>
      </c>
      <c r="AW33" s="6">
        <f>'PROTOCOL FIM Scores'!AS33</f>
        <v>3</v>
      </c>
      <c r="AX33" s="6">
        <f>'PROTOCOL FIM Scores'!AT33</f>
        <v>5</v>
      </c>
      <c r="AY33" s="6">
        <f>'PROTOCOL FIM Scores'!AU33</f>
        <v>3</v>
      </c>
      <c r="AZ33" s="6">
        <f>'PROTOCOL FIM Scores'!AV33</f>
        <v>3</v>
      </c>
      <c r="BA33" s="6">
        <f>'PROTOCOL FIM Scores'!AW33</f>
        <v>6</v>
      </c>
      <c r="BB33" s="6">
        <f>'PROTOCOL FIM Scores'!AX33</f>
        <v>5</v>
      </c>
      <c r="BC33" s="6">
        <f>'PROTOCOL FIM Scores'!AY33</f>
        <v>0</v>
      </c>
      <c r="BD33" s="6">
        <f>'PROTOCOL FIM Scores'!AZ33</f>
        <v>5</v>
      </c>
      <c r="BE33" s="6">
        <f>'PROTOCOL FIM Scores'!BA33</f>
        <v>0</v>
      </c>
      <c r="BF33" s="6">
        <f>'PROTOCOL FIM Scores'!BB33</f>
        <v>0</v>
      </c>
      <c r="BG33" s="6">
        <f>'PROTOCOL FIM Scores'!BC33</f>
        <v>0</v>
      </c>
      <c r="BH33" s="6">
        <f>'PROTOCOL FIM Scores'!BD33</f>
        <v>3</v>
      </c>
      <c r="BI33" s="6">
        <f>'PROTOCOL FIM Scores'!BE33</f>
        <v>0</v>
      </c>
      <c r="BJ33" s="18">
        <f t="shared" si="11"/>
        <v>2.9285714285714284</v>
      </c>
    </row>
    <row r="34" spans="1:62" x14ac:dyDescent="0.15">
      <c r="A34" s="8">
        <v>33</v>
      </c>
      <c r="B34" s="68" t="s">
        <v>318</v>
      </c>
      <c r="C34" s="14">
        <v>19309</v>
      </c>
      <c r="D34" s="14">
        <v>41699</v>
      </c>
      <c r="E34" s="16">
        <v>41706</v>
      </c>
      <c r="F34" s="16">
        <v>41706</v>
      </c>
      <c r="G34" s="17">
        <f t="shared" si="6"/>
        <v>61</v>
      </c>
      <c r="H34" s="2" t="s">
        <v>280</v>
      </c>
      <c r="I34" s="2" t="s">
        <v>179</v>
      </c>
      <c r="J34" s="2" t="s">
        <v>180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Q34" s="5">
        <f t="shared" ref="Q34:Q65" si="12">INT(E34-D34)</f>
        <v>7</v>
      </c>
      <c r="R34" s="5">
        <f>'PROTOCOL OMeq Intake'!A34</f>
        <v>284</v>
      </c>
      <c r="S34" s="20">
        <f>'PROTOCOL OMeq Intake'!B34</f>
        <v>47.333333333333336</v>
      </c>
      <c r="T34" s="21">
        <f>'PROTOCOL OMeq Intake'!C34</f>
        <v>-13.314285714285715</v>
      </c>
      <c r="U34" s="21">
        <f>'PROTOCOL OMeq Intake'!D34</f>
        <v>0.72290552386870555</v>
      </c>
      <c r="V34" s="5">
        <f>'PROTOCOL OMeq Intake'!F34</f>
        <v>83</v>
      </c>
      <c r="W34" s="5">
        <f>LOOKUP(2,1/('PROTOCOL OMeq Intake'!F34:AAC34&lt;&gt;""),'PROTOCOL OMeq Intake'!F34:AAC34)</f>
        <v>30</v>
      </c>
      <c r="X34" s="5">
        <f t="shared" si="8"/>
        <v>53</v>
      </c>
      <c r="Y34" s="18">
        <f t="shared" si="9"/>
        <v>7.5714285714285712</v>
      </c>
      <c r="Z34" s="20">
        <f>'PROTOCOL Pain Scores'!A34</f>
        <v>0</v>
      </c>
      <c r="AA34" s="20">
        <f>'PROTOCOL Pain Scores'!B34</f>
        <v>8</v>
      </c>
      <c r="AB34" s="20">
        <f>'PROTOCOL Pain Scores'!C34</f>
        <v>3.1690140845070425</v>
      </c>
      <c r="AC34" s="20">
        <f>'PROTOCOL Pain Scores'!D34</f>
        <v>6.617647058823529</v>
      </c>
      <c r="AD34" s="20">
        <f>'PROTOCOL Pain Scores'!E34</f>
        <v>37</v>
      </c>
      <c r="AE34" s="20">
        <f>'PROTOCOL Pain Scores'!F34</f>
        <v>0</v>
      </c>
      <c r="AF34" s="20">
        <f>'PROTOCOL Pain Scores'!G34</f>
        <v>1</v>
      </c>
      <c r="AG34" s="20">
        <f>'PROTOCOL Pain Scores'!H34</f>
        <v>6</v>
      </c>
      <c r="AH34" s="20">
        <f>'PROTOCOL Pain Scores'!I34</f>
        <v>3</v>
      </c>
      <c r="AI34" s="20">
        <f>'PROTOCOL Pain Scores'!J34</f>
        <v>0</v>
      </c>
      <c r="AJ34" s="20">
        <f>'PROTOCOL Pain Scores'!K34</f>
        <v>1</v>
      </c>
      <c r="AK34" s="20">
        <f>'PROTOCOL Pain Scores'!L34</f>
        <v>6</v>
      </c>
      <c r="AL34" s="20">
        <f>'PROTOCOL Pain Scores'!M34</f>
        <v>11</v>
      </c>
      <c r="AM34" s="20">
        <f>'PROTOCOL Pain Scores'!N34</f>
        <v>3</v>
      </c>
      <c r="AN34" s="20">
        <f>'PROTOCOL Pain Scores'!O34</f>
        <v>3</v>
      </c>
      <c r="AO34" s="6">
        <f>SUM('PROTOCOL FIM Scores'!B34:S34)</f>
        <v>92</v>
      </c>
      <c r="AP34" s="6">
        <f>SUM('PROTOCOL FIM Scores'!U34:AL34)</f>
        <v>114</v>
      </c>
      <c r="AQ34" s="6">
        <f t="shared" si="10"/>
        <v>22</v>
      </c>
      <c r="AR34" s="6">
        <f>'PROTOCOL FIM Scores'!AN34</f>
        <v>0</v>
      </c>
      <c r="AS34" s="6">
        <f>'PROTOCOL FIM Scores'!AO34</f>
        <v>0</v>
      </c>
      <c r="AT34" s="6">
        <f>'PROTOCOL FIM Scores'!AP34</f>
        <v>0</v>
      </c>
      <c r="AU34" s="6">
        <f>'PROTOCOL FIM Scores'!AQ34</f>
        <v>1</v>
      </c>
      <c r="AV34" s="6">
        <f>'PROTOCOL FIM Scores'!AR34</f>
        <v>2</v>
      </c>
      <c r="AW34" s="6">
        <f>'PROTOCOL FIM Scores'!AS34</f>
        <v>2</v>
      </c>
      <c r="AX34" s="6">
        <f>'PROTOCOL FIM Scores'!AT34</f>
        <v>3</v>
      </c>
      <c r="AY34" s="6">
        <f>'PROTOCOL FIM Scores'!AU34</f>
        <v>0</v>
      </c>
      <c r="AZ34" s="6">
        <f>'PROTOCOL FIM Scores'!AV34</f>
        <v>0</v>
      </c>
      <c r="BA34" s="6">
        <f>'PROTOCOL FIM Scores'!AW34</f>
        <v>2</v>
      </c>
      <c r="BB34" s="6">
        <f>'PROTOCOL FIM Scores'!AX34</f>
        <v>0</v>
      </c>
      <c r="BC34" s="6">
        <f>'PROTOCOL FIM Scores'!AY34</f>
        <v>4</v>
      </c>
      <c r="BD34" s="6">
        <f>'PROTOCOL FIM Scores'!AZ34</f>
        <v>3</v>
      </c>
      <c r="BE34" s="6">
        <f>'PROTOCOL FIM Scores'!BA34</f>
        <v>2</v>
      </c>
      <c r="BF34" s="6">
        <f>'PROTOCOL FIM Scores'!BB34</f>
        <v>1</v>
      </c>
      <c r="BG34" s="6">
        <f>'PROTOCOL FIM Scores'!BC34</f>
        <v>0</v>
      </c>
      <c r="BH34" s="6">
        <f>'PROTOCOL FIM Scores'!BD34</f>
        <v>0</v>
      </c>
      <c r="BI34" s="6">
        <f>'PROTOCOL FIM Scores'!BE34</f>
        <v>2</v>
      </c>
      <c r="BJ34" s="18">
        <f t="shared" si="11"/>
        <v>3.1428571428571428</v>
      </c>
    </row>
    <row r="35" spans="1:62" x14ac:dyDescent="0.15">
      <c r="A35" s="8">
        <v>34</v>
      </c>
      <c r="B35" s="5" t="s">
        <v>318</v>
      </c>
      <c r="C35" s="14">
        <v>17852</v>
      </c>
      <c r="D35" s="14">
        <v>41705</v>
      </c>
      <c r="E35" s="16">
        <v>41723</v>
      </c>
      <c r="F35" s="16">
        <v>41723</v>
      </c>
      <c r="G35" s="17">
        <f t="shared" si="6"/>
        <v>65</v>
      </c>
      <c r="H35" s="2" t="s">
        <v>48</v>
      </c>
      <c r="I35" s="2" t="s">
        <v>42</v>
      </c>
      <c r="J35" s="2" t="s">
        <v>319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Q35" s="5">
        <f t="shared" si="12"/>
        <v>18</v>
      </c>
      <c r="R35" s="5">
        <f>'PROTOCOL OMeq Intake'!A35</f>
        <v>375</v>
      </c>
      <c r="S35" s="20">
        <f>'PROTOCOL OMeq Intake'!B35</f>
        <v>23.4375</v>
      </c>
      <c r="T35" s="21">
        <f>'PROTOCOL OMeq Intake'!C35</f>
        <v>-4.125</v>
      </c>
      <c r="U35" s="21">
        <f>'PROTOCOL OMeq Intake'!D35</f>
        <v>0.89890750182083001</v>
      </c>
      <c r="V35" s="5">
        <f>'PROTOCOL OMeq Intake'!F35</f>
        <v>50</v>
      </c>
      <c r="W35" s="5">
        <f>LOOKUP(2,1/('PROTOCOL OMeq Intake'!F35:AAC35&lt;&gt;""),'PROTOCOL OMeq Intake'!F35:AAC35)</f>
        <v>0</v>
      </c>
      <c r="X35" s="5">
        <f t="shared" si="8"/>
        <v>50</v>
      </c>
      <c r="Y35" s="18">
        <f t="shared" si="9"/>
        <v>2.7777777777777777</v>
      </c>
      <c r="Z35" s="20">
        <f>'PROTOCOL Pain Scores'!A35</f>
        <v>0</v>
      </c>
      <c r="AA35" s="20">
        <f>'PROTOCOL Pain Scores'!B35</f>
        <v>5</v>
      </c>
      <c r="AB35" s="20">
        <f>'PROTOCOL Pain Scores'!C35</f>
        <v>2.193103448275862</v>
      </c>
      <c r="AC35" s="20">
        <f>'PROTOCOL Pain Scores'!D35</f>
        <v>5.129032258064516</v>
      </c>
      <c r="AD35" s="20">
        <f>'PROTOCOL Pain Scores'!E35</f>
        <v>83</v>
      </c>
      <c r="AE35" s="20">
        <f>'PROTOCOL Pain Scores'!F35</f>
        <v>3</v>
      </c>
      <c r="AF35" s="20">
        <f>'PROTOCOL Pain Scores'!G35</f>
        <v>1</v>
      </c>
      <c r="AG35" s="20">
        <f>'PROTOCOL Pain Scores'!H35</f>
        <v>6</v>
      </c>
      <c r="AH35" s="20">
        <f>'PROTOCOL Pain Scores'!I35</f>
        <v>7</v>
      </c>
      <c r="AI35" s="20">
        <f>'PROTOCOL Pain Scores'!J35</f>
        <v>22</v>
      </c>
      <c r="AJ35" s="20">
        <f>'PROTOCOL Pain Scores'!K35</f>
        <v>9</v>
      </c>
      <c r="AK35" s="20">
        <f>'PROTOCOL Pain Scores'!L35</f>
        <v>9</v>
      </c>
      <c r="AL35" s="20">
        <f>'PROTOCOL Pain Scores'!M35</f>
        <v>5</v>
      </c>
      <c r="AM35" s="20">
        <f>'PROTOCOL Pain Scores'!N35</f>
        <v>0</v>
      </c>
      <c r="AN35" s="20">
        <f>'PROTOCOL Pain Scores'!O35</f>
        <v>0</v>
      </c>
      <c r="AO35" s="6">
        <f>SUM('PROTOCOL FIM Scores'!B35:S35)</f>
        <v>69</v>
      </c>
      <c r="AP35" s="6">
        <f>SUM('PROTOCOL FIM Scores'!U35:AL35)</f>
        <v>104</v>
      </c>
      <c r="AQ35" s="6">
        <f t="shared" si="10"/>
        <v>35</v>
      </c>
      <c r="AR35" s="6">
        <f>'PROTOCOL FIM Scores'!AN35</f>
        <v>6</v>
      </c>
      <c r="AS35" s="6">
        <f>'PROTOCOL FIM Scores'!AO35</f>
        <v>0</v>
      </c>
      <c r="AT35" s="6">
        <f>'PROTOCOL FIM Scores'!AP35</f>
        <v>0</v>
      </c>
      <c r="AU35" s="6">
        <f>'PROTOCOL FIM Scores'!AQ35</f>
        <v>2</v>
      </c>
      <c r="AV35" s="6">
        <f>'PROTOCOL FIM Scores'!AR35</f>
        <v>1</v>
      </c>
      <c r="AW35" s="6">
        <f>'PROTOCOL FIM Scores'!AS35</f>
        <v>1</v>
      </c>
      <c r="AX35" s="6">
        <f>'PROTOCOL FIM Scores'!AT35</f>
        <v>1</v>
      </c>
      <c r="AY35" s="6">
        <f>'PROTOCOL FIM Scores'!AU35</f>
        <v>4</v>
      </c>
      <c r="AZ35" s="6">
        <f>'PROTOCOL FIM Scores'!AV35</f>
        <v>5</v>
      </c>
      <c r="BA35" s="6">
        <f>'PROTOCOL FIM Scores'!AW35</f>
        <v>4</v>
      </c>
      <c r="BB35" s="6">
        <f>'PROTOCOL FIM Scores'!AX35</f>
        <v>5</v>
      </c>
      <c r="BC35" s="6">
        <f>'PROTOCOL FIM Scores'!AY35</f>
        <v>2</v>
      </c>
      <c r="BD35" s="6">
        <f>'PROTOCOL FIM Scores'!AZ35</f>
        <v>1</v>
      </c>
      <c r="BE35" s="6">
        <f>'PROTOCOL FIM Scores'!BA35</f>
        <v>0</v>
      </c>
      <c r="BF35" s="6">
        <f>'PROTOCOL FIM Scores'!BB35</f>
        <v>0</v>
      </c>
      <c r="BG35" s="6">
        <f>'PROTOCOL FIM Scores'!BC35</f>
        <v>2</v>
      </c>
      <c r="BH35" s="6">
        <f>'PROTOCOL FIM Scores'!BD35</f>
        <v>1</v>
      </c>
      <c r="BI35" s="6">
        <f>'PROTOCOL FIM Scores'!BE35</f>
        <v>0</v>
      </c>
      <c r="BJ35" s="18">
        <f t="shared" si="11"/>
        <v>1.9444444444444444</v>
      </c>
    </row>
    <row r="36" spans="1:62" x14ac:dyDescent="0.15">
      <c r="A36" s="8">
        <v>35</v>
      </c>
      <c r="B36" s="68" t="s">
        <v>318</v>
      </c>
      <c r="C36" s="14">
        <v>18752</v>
      </c>
      <c r="D36" s="14">
        <v>41718</v>
      </c>
      <c r="E36" s="16">
        <v>41747</v>
      </c>
      <c r="F36" s="16">
        <v>41747</v>
      </c>
      <c r="G36" s="17">
        <f t="shared" si="6"/>
        <v>62</v>
      </c>
      <c r="H36" s="2" t="s">
        <v>48</v>
      </c>
      <c r="I36" s="2" t="s">
        <v>128</v>
      </c>
      <c r="J36" s="2" t="s">
        <v>117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Q36" s="5">
        <f t="shared" si="12"/>
        <v>29</v>
      </c>
      <c r="R36" s="5">
        <f>'PROTOCOL OMeq Intake'!A36</f>
        <v>47</v>
      </c>
      <c r="S36" s="20">
        <f>'PROTOCOL OMeq Intake'!B36</f>
        <v>1.7407407407407407</v>
      </c>
      <c r="T36" s="21">
        <f>'PROTOCOL OMeq Intake'!C36</f>
        <v>-0.18498168498168499</v>
      </c>
      <c r="U36" s="21">
        <f>'PROTOCOL OMeq Intake'!D36</f>
        <v>0.22137729152065033</v>
      </c>
      <c r="V36" s="5">
        <f>'PROTOCOL OMeq Intake'!F36</f>
        <v>3</v>
      </c>
      <c r="W36" s="5">
        <f>LOOKUP(2,1/('PROTOCOL OMeq Intake'!F36:AAC36&lt;&gt;""),'PROTOCOL OMeq Intake'!F36:AAC36)</f>
        <v>0</v>
      </c>
      <c r="X36" s="5">
        <f t="shared" si="8"/>
        <v>3</v>
      </c>
      <c r="Y36" s="18">
        <f t="shared" si="9"/>
        <v>0.10344827586206896</v>
      </c>
      <c r="Z36" s="20">
        <f>'PROTOCOL Pain Scores'!A36</f>
        <v>0</v>
      </c>
      <c r="AA36" s="20">
        <f>'PROTOCOL Pain Scores'!B36</f>
        <v>7</v>
      </c>
      <c r="AB36" s="20">
        <f>'PROTOCOL Pain Scores'!C36</f>
        <v>1.1988950276243093</v>
      </c>
      <c r="AC36" s="20">
        <f>'PROTOCOL Pain Scores'!D36</f>
        <v>5.96875</v>
      </c>
      <c r="AD36" s="20">
        <f>'PROTOCOL Pain Scores'!E36</f>
        <v>145</v>
      </c>
      <c r="AE36" s="20">
        <f>'PROTOCOL Pain Scores'!F36</f>
        <v>0</v>
      </c>
      <c r="AF36" s="20">
        <f>'PROTOCOL Pain Scores'!G36</f>
        <v>2</v>
      </c>
      <c r="AG36" s="20">
        <f>'PROTOCOL Pain Scores'!H36</f>
        <v>5</v>
      </c>
      <c r="AH36" s="20">
        <f>'PROTOCOL Pain Scores'!I36</f>
        <v>6</v>
      </c>
      <c r="AI36" s="20">
        <f>'PROTOCOL Pain Scores'!J36</f>
        <v>2</v>
      </c>
      <c r="AJ36" s="20">
        <f>'PROTOCOL Pain Scores'!K36</f>
        <v>2</v>
      </c>
      <c r="AK36" s="20">
        <f>'PROTOCOL Pain Scores'!L36</f>
        <v>9</v>
      </c>
      <c r="AL36" s="20">
        <f>'PROTOCOL Pain Scores'!M36</f>
        <v>4</v>
      </c>
      <c r="AM36" s="20">
        <f>'PROTOCOL Pain Scores'!N36</f>
        <v>3</v>
      </c>
      <c r="AN36" s="20">
        <f>'PROTOCOL Pain Scores'!O36</f>
        <v>3</v>
      </c>
      <c r="AO36" s="6">
        <f>SUM('PROTOCOL FIM Scores'!B36:S36)</f>
        <v>61</v>
      </c>
      <c r="AP36" s="6">
        <f>SUM('PROTOCOL FIM Scores'!U36:AL36)</f>
        <v>71</v>
      </c>
      <c r="AQ36" s="6">
        <f t="shared" si="10"/>
        <v>10</v>
      </c>
      <c r="AR36" s="6">
        <f>'PROTOCOL FIM Scores'!AN36</f>
        <v>0</v>
      </c>
      <c r="AS36" s="6">
        <f>'PROTOCOL FIM Scores'!AO36</f>
        <v>0</v>
      </c>
      <c r="AT36" s="6">
        <f>'PROTOCOL FIM Scores'!AP36</f>
        <v>0</v>
      </c>
      <c r="AU36" s="6">
        <f>'PROTOCOL FIM Scores'!AQ36</f>
        <v>2</v>
      </c>
      <c r="AV36" s="6">
        <f>'PROTOCOL FIM Scores'!AR36</f>
        <v>1</v>
      </c>
      <c r="AW36" s="6">
        <f>'PROTOCOL FIM Scores'!AS36</f>
        <v>0</v>
      </c>
      <c r="AX36" s="6">
        <f>'PROTOCOL FIM Scores'!AT36</f>
        <v>0</v>
      </c>
      <c r="AY36" s="6">
        <f>'PROTOCOL FIM Scores'!AU36</f>
        <v>0</v>
      </c>
      <c r="AZ36" s="6">
        <f>'PROTOCOL FIM Scores'!AV36</f>
        <v>0</v>
      </c>
      <c r="BA36" s="6">
        <f>'PROTOCOL FIM Scores'!AW36</f>
        <v>0</v>
      </c>
      <c r="BB36" s="6">
        <f>'PROTOCOL FIM Scores'!AX36</f>
        <v>3</v>
      </c>
      <c r="BC36" s="6">
        <f>'PROTOCOL FIM Scores'!AY36</f>
        <v>2</v>
      </c>
      <c r="BD36" s="6">
        <f>'PROTOCOL FIM Scores'!AZ36</f>
        <v>1</v>
      </c>
      <c r="BE36" s="6">
        <f>'PROTOCOL FIM Scores'!BA36</f>
        <v>0</v>
      </c>
      <c r="BF36" s="6">
        <f>'PROTOCOL FIM Scores'!BB36</f>
        <v>0</v>
      </c>
      <c r="BG36" s="6">
        <f>'PROTOCOL FIM Scores'!BC36</f>
        <v>0</v>
      </c>
      <c r="BH36" s="6">
        <f>'PROTOCOL FIM Scores'!BD36</f>
        <v>1</v>
      </c>
      <c r="BI36" s="6">
        <f>'PROTOCOL FIM Scores'!BE36</f>
        <v>0</v>
      </c>
      <c r="BJ36" s="18">
        <f t="shared" si="11"/>
        <v>0.34482758620689657</v>
      </c>
    </row>
    <row r="37" spans="1:62" x14ac:dyDescent="0.15">
      <c r="A37" s="8">
        <v>36</v>
      </c>
      <c r="B37" s="5" t="s">
        <v>318</v>
      </c>
      <c r="C37" s="14">
        <v>16449</v>
      </c>
      <c r="D37" s="14">
        <v>41724</v>
      </c>
      <c r="E37" s="16">
        <v>41736</v>
      </c>
      <c r="F37" s="16">
        <v>41728</v>
      </c>
      <c r="G37" s="17">
        <f t="shared" si="6"/>
        <v>69</v>
      </c>
      <c r="H37" s="2" t="s">
        <v>48</v>
      </c>
      <c r="I37" s="2" t="s">
        <v>74</v>
      </c>
      <c r="J37" s="2" t="s">
        <v>283</v>
      </c>
      <c r="K37" s="2">
        <v>1</v>
      </c>
      <c r="L37" s="2">
        <v>1</v>
      </c>
      <c r="M37" s="2">
        <v>0</v>
      </c>
      <c r="N37" s="2">
        <v>3</v>
      </c>
      <c r="O37" s="2">
        <v>1</v>
      </c>
      <c r="Q37" s="5">
        <f t="shared" si="12"/>
        <v>12</v>
      </c>
      <c r="R37" s="5">
        <f>'PROTOCOL OMeq Intake'!A37</f>
        <v>2076</v>
      </c>
      <c r="S37" s="20">
        <f>'PROTOCOL OMeq Intake'!B37</f>
        <v>188.72727272727272</v>
      </c>
      <c r="T37" s="21">
        <f>'PROTOCOL OMeq Intake'!C37</f>
        <v>5.4545454545454543E-2</v>
      </c>
      <c r="U37" s="21">
        <f>'PROTOCOL OMeq Intake'!D37</f>
        <v>1.3513513513513512E-3</v>
      </c>
      <c r="V37" s="5">
        <f>'PROTOCOL OMeq Intake'!F37</f>
        <v>192</v>
      </c>
      <c r="W37" s="5">
        <f>LOOKUP(2,1/('PROTOCOL OMeq Intake'!F37:AAC37&lt;&gt;""),'PROTOCOL OMeq Intake'!F37:AAC37)</f>
        <v>192</v>
      </c>
      <c r="X37" s="5">
        <f t="shared" si="8"/>
        <v>0</v>
      </c>
      <c r="Y37" s="18">
        <f t="shared" si="9"/>
        <v>0</v>
      </c>
      <c r="Z37" s="20">
        <f>'PROTOCOL Pain Scores'!A37</f>
        <v>0</v>
      </c>
      <c r="AA37" s="20">
        <f>'PROTOCOL Pain Scores'!B37</f>
        <v>8</v>
      </c>
      <c r="AB37" s="20">
        <f>'PROTOCOL Pain Scores'!C37</f>
        <v>3.9880952380952381</v>
      </c>
      <c r="AC37" s="20">
        <f>'PROTOCOL Pain Scores'!D37</f>
        <v>6.0909090909090908</v>
      </c>
      <c r="AD37" s="20">
        <f>'PROTOCOL Pain Scores'!E37</f>
        <v>29</v>
      </c>
      <c r="AE37" s="20">
        <f>'PROTOCOL Pain Scores'!F37</f>
        <v>2</v>
      </c>
      <c r="AF37" s="20">
        <f>'PROTOCOL Pain Scores'!G37</f>
        <v>7</v>
      </c>
      <c r="AG37" s="20">
        <f>'PROTOCOL Pain Scores'!H37</f>
        <v>5</v>
      </c>
      <c r="AH37" s="20">
        <f>'PROTOCOL Pain Scores'!I37</f>
        <v>1</v>
      </c>
      <c r="AI37" s="20">
        <f>'PROTOCOL Pain Scores'!J37</f>
        <v>2</v>
      </c>
      <c r="AJ37" s="20">
        <f>'PROTOCOL Pain Scores'!K37</f>
        <v>8</v>
      </c>
      <c r="AK37" s="20">
        <f>'PROTOCOL Pain Scores'!L37</f>
        <v>8</v>
      </c>
      <c r="AL37" s="20">
        <f>'PROTOCOL Pain Scores'!M37</f>
        <v>14</v>
      </c>
      <c r="AM37" s="20">
        <f>'PROTOCOL Pain Scores'!N37</f>
        <v>6</v>
      </c>
      <c r="AN37" s="20">
        <f>'PROTOCOL Pain Scores'!O37</f>
        <v>2</v>
      </c>
      <c r="AO37" s="6">
        <f>SUM('PROTOCOL FIM Scores'!B37:S37)</f>
        <v>58</v>
      </c>
      <c r="AP37" s="6">
        <f>SUM('PROTOCOL FIM Scores'!U37:AL37)</f>
        <v>83</v>
      </c>
      <c r="AQ37" s="6">
        <f t="shared" si="10"/>
        <v>25</v>
      </c>
      <c r="AR37" s="6">
        <f>'PROTOCOL FIM Scores'!AN37</f>
        <v>0</v>
      </c>
      <c r="AS37" s="6">
        <f>'PROTOCOL FIM Scores'!AO37</f>
        <v>0</v>
      </c>
      <c r="AT37" s="6">
        <f>'PROTOCOL FIM Scores'!AP37</f>
        <v>1</v>
      </c>
      <c r="AU37" s="6">
        <f>'PROTOCOL FIM Scores'!AQ37</f>
        <v>1</v>
      </c>
      <c r="AV37" s="6">
        <f>'PROTOCOL FIM Scores'!AR37</f>
        <v>1</v>
      </c>
      <c r="AW37" s="6">
        <f>'PROTOCOL FIM Scores'!AS37</f>
        <v>1</v>
      </c>
      <c r="AX37" s="6">
        <f>'PROTOCOL FIM Scores'!AT37</f>
        <v>2</v>
      </c>
      <c r="AY37" s="6">
        <f>'PROTOCOL FIM Scores'!AU37</f>
        <v>3</v>
      </c>
      <c r="AZ37" s="6">
        <f>'PROTOCOL FIM Scores'!AV37</f>
        <v>3</v>
      </c>
      <c r="BA37" s="6">
        <f>'PROTOCOL FIM Scores'!AW37</f>
        <v>2</v>
      </c>
      <c r="BB37" s="6">
        <f>'PROTOCOL FIM Scores'!AX37</f>
        <v>3</v>
      </c>
      <c r="BC37" s="6">
        <f>'PROTOCOL FIM Scores'!AY37</f>
        <v>2</v>
      </c>
      <c r="BD37" s="6">
        <f>'PROTOCOL FIM Scores'!AZ37</f>
        <v>0</v>
      </c>
      <c r="BE37" s="6">
        <f>'PROTOCOL FIM Scores'!BA37</f>
        <v>-1</v>
      </c>
      <c r="BF37" s="6">
        <f>'PROTOCOL FIM Scores'!BB37</f>
        <v>-1</v>
      </c>
      <c r="BG37" s="6">
        <f>'PROTOCOL FIM Scores'!BC37</f>
        <v>2</v>
      </c>
      <c r="BH37" s="6">
        <f>'PROTOCOL FIM Scores'!BD37</f>
        <v>3</v>
      </c>
      <c r="BI37" s="6">
        <f>'PROTOCOL FIM Scores'!BE37</f>
        <v>3</v>
      </c>
      <c r="BJ37" s="18">
        <f t="shared" si="11"/>
        <v>2.0833333333333335</v>
      </c>
    </row>
    <row r="38" spans="1:62" x14ac:dyDescent="0.15">
      <c r="A38" s="8">
        <v>37</v>
      </c>
      <c r="B38" s="68" t="s">
        <v>318</v>
      </c>
      <c r="C38" s="14">
        <v>17846</v>
      </c>
      <c r="D38" s="14">
        <v>41732</v>
      </c>
      <c r="E38" s="16">
        <v>41742</v>
      </c>
      <c r="F38" s="16">
        <v>41742</v>
      </c>
      <c r="G38" s="17">
        <f t="shared" si="6"/>
        <v>65</v>
      </c>
      <c r="H38" s="2" t="s">
        <v>48</v>
      </c>
      <c r="I38" s="2" t="s">
        <v>135</v>
      </c>
      <c r="J38" s="2" t="s">
        <v>107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Q38" s="5">
        <f t="shared" si="12"/>
        <v>10</v>
      </c>
      <c r="R38" s="5">
        <f>'PROTOCOL OMeq Intake'!A38</f>
        <v>90</v>
      </c>
      <c r="S38" s="20">
        <f>'PROTOCOL OMeq Intake'!B38</f>
        <v>10</v>
      </c>
      <c r="T38" s="21">
        <f>'PROTOCOL OMeq Intake'!C38</f>
        <v>-2.4166666666666665</v>
      </c>
      <c r="U38" s="21">
        <f>'PROTOCOL OMeq Intake'!D38</f>
        <v>0.41225490196078424</v>
      </c>
      <c r="V38" s="5">
        <f>'PROTOCOL OMeq Intake'!F38</f>
        <v>35</v>
      </c>
      <c r="W38" s="5">
        <f>LOOKUP(2,1/('PROTOCOL OMeq Intake'!F38:AAC38&lt;&gt;""),'PROTOCOL OMeq Intake'!F38:AAC38)</f>
        <v>0</v>
      </c>
      <c r="X38" s="5">
        <f t="shared" si="8"/>
        <v>35</v>
      </c>
      <c r="Y38" s="18">
        <f t="shared" si="9"/>
        <v>3.5</v>
      </c>
      <c r="Z38" s="20">
        <f>'PROTOCOL Pain Scores'!A38</f>
        <v>0</v>
      </c>
      <c r="AA38" s="20">
        <f>'PROTOCOL Pain Scores'!B38</f>
        <v>2</v>
      </c>
      <c r="AB38" s="20">
        <f>'PROTOCOL Pain Scores'!C38</f>
        <v>2.1578947368421053</v>
      </c>
      <c r="AC38" s="20">
        <f>'PROTOCOL Pain Scores'!D38</f>
        <v>4.5555555555555554</v>
      </c>
      <c r="AD38" s="20">
        <f>'PROTOCOL Pain Scores'!E38</f>
        <v>40</v>
      </c>
      <c r="AE38" s="20">
        <f>'PROTOCOL Pain Scores'!F38</f>
        <v>0</v>
      </c>
      <c r="AF38" s="20">
        <f>'PROTOCOL Pain Scores'!G38</f>
        <v>17</v>
      </c>
      <c r="AG38" s="20">
        <f>'PROTOCOL Pain Scores'!H38</f>
        <v>3</v>
      </c>
      <c r="AH38" s="20">
        <f>'PROTOCOL Pain Scores'!I38</f>
        <v>0</v>
      </c>
      <c r="AI38" s="20">
        <f>'PROTOCOL Pain Scores'!J38</f>
        <v>2</v>
      </c>
      <c r="AJ38" s="20">
        <f>'PROTOCOL Pain Scores'!K38</f>
        <v>1</v>
      </c>
      <c r="AK38" s="20">
        <f>'PROTOCOL Pain Scores'!L38</f>
        <v>2</v>
      </c>
      <c r="AL38" s="20">
        <f>'PROTOCOL Pain Scores'!M38</f>
        <v>9</v>
      </c>
      <c r="AM38" s="20">
        <f>'PROTOCOL Pain Scores'!N38</f>
        <v>1</v>
      </c>
      <c r="AN38" s="20">
        <f>'PROTOCOL Pain Scores'!O38</f>
        <v>1</v>
      </c>
      <c r="AO38" s="6">
        <f>SUM('PROTOCOL FIM Scores'!B38:S38)</f>
        <v>75</v>
      </c>
      <c r="AP38" s="6">
        <f>SUM('PROTOCOL FIM Scores'!U38:AL38)</f>
        <v>114</v>
      </c>
      <c r="AQ38" s="6">
        <f t="shared" si="10"/>
        <v>39</v>
      </c>
      <c r="AR38" s="6">
        <f>'PROTOCOL FIM Scores'!AN38</f>
        <v>0</v>
      </c>
      <c r="AS38" s="6">
        <f>'PROTOCOL FIM Scores'!AO38</f>
        <v>0</v>
      </c>
      <c r="AT38" s="6">
        <f>'PROTOCOL FIM Scores'!AP38</f>
        <v>2</v>
      </c>
      <c r="AU38" s="6">
        <f>'PROTOCOL FIM Scores'!AQ38</f>
        <v>2</v>
      </c>
      <c r="AV38" s="6">
        <f>'PROTOCOL FIM Scores'!AR38</f>
        <v>3</v>
      </c>
      <c r="AW38" s="6">
        <f>'PROTOCOL FIM Scores'!AS38</f>
        <v>2</v>
      </c>
      <c r="AX38" s="6">
        <f>'PROTOCOL FIM Scores'!AT38</f>
        <v>4</v>
      </c>
      <c r="AY38" s="6">
        <f>'PROTOCOL FIM Scores'!AU38</f>
        <v>2</v>
      </c>
      <c r="AZ38" s="6">
        <f>'PROTOCOL FIM Scores'!AV38</f>
        <v>2</v>
      </c>
      <c r="BA38" s="6">
        <f>'PROTOCOL FIM Scores'!AW38</f>
        <v>2</v>
      </c>
      <c r="BB38" s="6">
        <f>'PROTOCOL FIM Scores'!AX38</f>
        <v>4</v>
      </c>
      <c r="BC38" s="6">
        <f>'PROTOCOL FIM Scores'!AY38</f>
        <v>5</v>
      </c>
      <c r="BD38" s="6">
        <f>'PROTOCOL FIM Scores'!AZ38</f>
        <v>4</v>
      </c>
      <c r="BE38" s="6">
        <f>'PROTOCOL FIM Scores'!BA38</f>
        <v>2</v>
      </c>
      <c r="BF38" s="6">
        <f>'PROTOCOL FIM Scores'!BB38</f>
        <v>1</v>
      </c>
      <c r="BG38" s="6">
        <f>'PROTOCOL FIM Scores'!BC38</f>
        <v>1</v>
      </c>
      <c r="BH38" s="6">
        <f>'PROTOCOL FIM Scores'!BD38</f>
        <v>1</v>
      </c>
      <c r="BI38" s="6">
        <f>'PROTOCOL FIM Scores'!BE38</f>
        <v>2</v>
      </c>
      <c r="BJ38" s="18">
        <f t="shared" si="11"/>
        <v>3.9</v>
      </c>
    </row>
    <row r="39" spans="1:62" x14ac:dyDescent="0.15">
      <c r="A39" s="8">
        <v>38</v>
      </c>
      <c r="B39" s="5" t="s">
        <v>318</v>
      </c>
      <c r="C39" s="14">
        <v>15485</v>
      </c>
      <c r="D39" s="14">
        <v>41741</v>
      </c>
      <c r="E39" s="16">
        <v>41759</v>
      </c>
      <c r="F39" s="16">
        <v>41759</v>
      </c>
      <c r="G39" s="17">
        <f t="shared" si="6"/>
        <v>71</v>
      </c>
      <c r="H39" s="2" t="s">
        <v>48</v>
      </c>
      <c r="I39" s="2" t="s">
        <v>128</v>
      </c>
      <c r="J39" s="2" t="s">
        <v>117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Q39" s="5">
        <f t="shared" si="12"/>
        <v>18</v>
      </c>
      <c r="R39" s="5">
        <f>'PROTOCOL OMeq Intake'!A39</f>
        <v>354</v>
      </c>
      <c r="S39" s="20">
        <f>'PROTOCOL OMeq Intake'!B39</f>
        <v>20.823529411764707</v>
      </c>
      <c r="T39" s="21">
        <f>'PROTOCOL OMeq Intake'!C39</f>
        <v>-2.1838235294117649</v>
      </c>
      <c r="U39" s="21">
        <f>'PROTOCOL OMeq Intake'!D39</f>
        <v>0.37358121385977611</v>
      </c>
      <c r="V39" s="5">
        <f>'PROTOCOL OMeq Intake'!F39</f>
        <v>75</v>
      </c>
      <c r="W39" s="5">
        <f>LOOKUP(2,1/('PROTOCOL OMeq Intake'!F39:AAC39&lt;&gt;""),'PROTOCOL OMeq Intake'!F39:AAC39)</f>
        <v>8</v>
      </c>
      <c r="X39" s="5">
        <f t="shared" si="8"/>
        <v>67</v>
      </c>
      <c r="Y39" s="18">
        <f t="shared" si="9"/>
        <v>3.7222222222222223</v>
      </c>
      <c r="Z39" s="20">
        <f>'PROTOCOL Pain Scores'!A39</f>
        <v>0</v>
      </c>
      <c r="AA39" s="20">
        <f>'PROTOCOL Pain Scores'!B39</f>
        <v>8</v>
      </c>
      <c r="AB39" s="20">
        <f>'PROTOCOL Pain Scores'!C39</f>
        <v>2.9946808510638299</v>
      </c>
      <c r="AC39" s="20">
        <f>'PROTOCOL Pain Scores'!D39</f>
        <v>6.2048192771084336</v>
      </c>
      <c r="AD39" s="20">
        <f>'PROTOCOL Pain Scores'!E39</f>
        <v>97</v>
      </c>
      <c r="AE39" s="20">
        <f>'PROTOCOL Pain Scores'!F39</f>
        <v>0</v>
      </c>
      <c r="AF39" s="20">
        <f>'PROTOCOL Pain Scores'!G39</f>
        <v>8</v>
      </c>
      <c r="AG39" s="20">
        <f>'PROTOCOL Pain Scores'!H39</f>
        <v>7</v>
      </c>
      <c r="AH39" s="20">
        <f>'PROTOCOL Pain Scores'!I39</f>
        <v>14</v>
      </c>
      <c r="AI39" s="20">
        <f>'PROTOCOL Pain Scores'!J39</f>
        <v>4</v>
      </c>
      <c r="AJ39" s="20">
        <f>'PROTOCOL Pain Scores'!K39</f>
        <v>7</v>
      </c>
      <c r="AK39" s="20">
        <f>'PROTOCOL Pain Scores'!L39</f>
        <v>14</v>
      </c>
      <c r="AL39" s="20">
        <f>'PROTOCOL Pain Scores'!M39</f>
        <v>24</v>
      </c>
      <c r="AM39" s="20">
        <f>'PROTOCOL Pain Scores'!N39</f>
        <v>12</v>
      </c>
      <c r="AN39" s="20">
        <f>'PROTOCOL Pain Scores'!O39</f>
        <v>1</v>
      </c>
      <c r="AO39" s="6">
        <f>SUM('PROTOCOL FIM Scores'!B39:S39)</f>
        <v>64</v>
      </c>
      <c r="AP39" s="6">
        <f>SUM('PROTOCOL FIM Scores'!U39:AL39)</f>
        <v>98</v>
      </c>
      <c r="AQ39" s="6">
        <f t="shared" si="10"/>
        <v>34</v>
      </c>
      <c r="AR39" s="6">
        <f>'PROTOCOL FIM Scores'!AN39</f>
        <v>1</v>
      </c>
      <c r="AS39" s="6">
        <f>'PROTOCOL FIM Scores'!AO39</f>
        <v>3</v>
      </c>
      <c r="AT39" s="6">
        <f>'PROTOCOL FIM Scores'!AP39</f>
        <v>2</v>
      </c>
      <c r="AU39" s="6">
        <f>'PROTOCOL FIM Scores'!AQ39</f>
        <v>3</v>
      </c>
      <c r="AV39" s="6">
        <f>'PROTOCOL FIM Scores'!AR39</f>
        <v>2</v>
      </c>
      <c r="AW39" s="6">
        <f>'PROTOCOL FIM Scores'!AS39</f>
        <v>4</v>
      </c>
      <c r="AX39" s="6">
        <f>'PROTOCOL FIM Scores'!AT39</f>
        <v>3</v>
      </c>
      <c r="AY39" s="6">
        <f>'PROTOCOL FIM Scores'!AU39</f>
        <v>1</v>
      </c>
      <c r="AZ39" s="6">
        <f>'PROTOCOL FIM Scores'!AV39</f>
        <v>3</v>
      </c>
      <c r="BA39" s="6">
        <f>'PROTOCOL FIM Scores'!AW39</f>
        <v>3</v>
      </c>
      <c r="BB39" s="6">
        <f>'PROTOCOL FIM Scores'!AX39</f>
        <v>2</v>
      </c>
      <c r="BC39" s="6">
        <f>'PROTOCOL FIM Scores'!AY39</f>
        <v>4</v>
      </c>
      <c r="BD39" s="6">
        <f>'PROTOCOL FIM Scores'!AZ39</f>
        <v>1</v>
      </c>
      <c r="BE39" s="6">
        <f>'PROTOCOL FIM Scores'!BA39</f>
        <v>0</v>
      </c>
      <c r="BF39" s="6">
        <f>'PROTOCOL FIM Scores'!BB39</f>
        <v>0</v>
      </c>
      <c r="BG39" s="6">
        <f>'PROTOCOL FIM Scores'!BC39</f>
        <v>0</v>
      </c>
      <c r="BH39" s="6">
        <f>'PROTOCOL FIM Scores'!BD39</f>
        <v>0</v>
      </c>
      <c r="BI39" s="6">
        <f>'PROTOCOL FIM Scores'!BE39</f>
        <v>2</v>
      </c>
      <c r="BJ39" s="18">
        <f t="shared" si="11"/>
        <v>1.8888888888888888</v>
      </c>
    </row>
    <row r="40" spans="1:62" x14ac:dyDescent="0.15">
      <c r="A40" s="8">
        <v>39</v>
      </c>
      <c r="B40" s="68" t="s">
        <v>318</v>
      </c>
      <c r="C40" s="14">
        <v>17199</v>
      </c>
      <c r="D40" s="14">
        <v>41748</v>
      </c>
      <c r="E40" s="16">
        <v>41759</v>
      </c>
      <c r="F40" s="16">
        <v>41759</v>
      </c>
      <c r="G40" s="17">
        <f t="shared" si="6"/>
        <v>67</v>
      </c>
      <c r="H40" s="2" t="s">
        <v>280</v>
      </c>
      <c r="I40" s="2" t="s">
        <v>128</v>
      </c>
      <c r="J40" s="2" t="s">
        <v>117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Q40" s="5">
        <f t="shared" si="12"/>
        <v>11</v>
      </c>
      <c r="R40" s="5">
        <f>'PROTOCOL OMeq Intake'!A40</f>
        <v>292</v>
      </c>
      <c r="S40" s="20">
        <f>'PROTOCOL OMeq Intake'!B40</f>
        <v>29.2</v>
      </c>
      <c r="T40" s="21">
        <f>'PROTOCOL OMeq Intake'!C40</f>
        <v>1.3212121212121213</v>
      </c>
      <c r="U40" s="21">
        <f>'PROTOCOL OMeq Intake'!D40</f>
        <v>0.21571617916734753</v>
      </c>
      <c r="V40" s="5">
        <f>'PROTOCOL OMeq Intake'!F40</f>
        <v>27</v>
      </c>
      <c r="W40" s="5">
        <f>LOOKUP(2,1/('PROTOCOL OMeq Intake'!F40:AAC40&lt;&gt;""),'PROTOCOL OMeq Intake'!F40:AAC40)</f>
        <v>42</v>
      </c>
      <c r="X40" s="5">
        <f t="shared" si="8"/>
        <v>-15</v>
      </c>
      <c r="Y40" s="18">
        <f t="shared" si="9"/>
        <v>-1.3636363636363635</v>
      </c>
      <c r="Z40" s="20">
        <f>'PROTOCOL Pain Scores'!A40</f>
        <v>0</v>
      </c>
      <c r="AA40" s="20">
        <f>'PROTOCOL Pain Scores'!B40</f>
        <v>8</v>
      </c>
      <c r="AB40" s="20">
        <f>'PROTOCOL Pain Scores'!C40</f>
        <v>3.1261261261261262</v>
      </c>
      <c r="AC40" s="20">
        <f>'PROTOCOL Pain Scores'!D40</f>
        <v>5.7833333333333332</v>
      </c>
      <c r="AD40" s="20">
        <f>'PROTOCOL Pain Scores'!E40</f>
        <v>51</v>
      </c>
      <c r="AE40" s="20">
        <f>'PROTOCOL Pain Scores'!F40</f>
        <v>2</v>
      </c>
      <c r="AF40" s="20">
        <f>'PROTOCOL Pain Scores'!G40</f>
        <v>11</v>
      </c>
      <c r="AG40" s="20">
        <f>'PROTOCOL Pain Scores'!H40</f>
        <v>0</v>
      </c>
      <c r="AH40" s="20">
        <f>'PROTOCOL Pain Scores'!I40</f>
        <v>5</v>
      </c>
      <c r="AI40" s="20">
        <f>'PROTOCOL Pain Scores'!J40</f>
        <v>3</v>
      </c>
      <c r="AJ40" s="20">
        <f>'PROTOCOL Pain Scores'!K40</f>
        <v>6</v>
      </c>
      <c r="AK40" s="20">
        <f>'PROTOCOL Pain Scores'!L40</f>
        <v>14</v>
      </c>
      <c r="AL40" s="20">
        <f>'PROTOCOL Pain Scores'!M40</f>
        <v>18</v>
      </c>
      <c r="AM40" s="20">
        <f>'PROTOCOL Pain Scores'!N40</f>
        <v>0</v>
      </c>
      <c r="AN40" s="20">
        <f>'PROTOCOL Pain Scores'!O40</f>
        <v>1</v>
      </c>
      <c r="AO40" s="6">
        <f>SUM('PROTOCOL FIM Scores'!B40:S40)</f>
        <v>73</v>
      </c>
      <c r="AP40" s="6">
        <f>SUM('PROTOCOL FIM Scores'!U40:AL40)</f>
        <v>107</v>
      </c>
      <c r="AQ40" s="6">
        <f t="shared" si="10"/>
        <v>34</v>
      </c>
      <c r="AR40" s="6">
        <f>'PROTOCOL FIM Scores'!AN40</f>
        <v>0</v>
      </c>
      <c r="AS40" s="6">
        <f>'PROTOCOL FIM Scores'!AO40</f>
        <v>0</v>
      </c>
      <c r="AT40" s="6">
        <f>'PROTOCOL FIM Scores'!AP40</f>
        <v>2</v>
      </c>
      <c r="AU40" s="6">
        <f>'PROTOCOL FIM Scores'!AQ40</f>
        <v>3</v>
      </c>
      <c r="AV40" s="6">
        <f>'PROTOCOL FIM Scores'!AR40</f>
        <v>3</v>
      </c>
      <c r="AW40" s="6">
        <f>'PROTOCOL FIM Scores'!AS40</f>
        <v>2</v>
      </c>
      <c r="AX40" s="6">
        <f>'PROTOCOL FIM Scores'!AT40</f>
        <v>3</v>
      </c>
      <c r="AY40" s="6">
        <f>'PROTOCOL FIM Scores'!AU40</f>
        <v>3</v>
      </c>
      <c r="AZ40" s="6">
        <f>'PROTOCOL FIM Scores'!AV40</f>
        <v>4</v>
      </c>
      <c r="BA40" s="6">
        <f>'PROTOCOL FIM Scores'!AW40</f>
        <v>4</v>
      </c>
      <c r="BB40" s="6">
        <f>'PROTOCOL FIM Scores'!AX40</f>
        <v>4</v>
      </c>
      <c r="BC40" s="6">
        <f>'PROTOCOL FIM Scores'!AY40</f>
        <v>4</v>
      </c>
      <c r="BD40" s="6">
        <f>'PROTOCOL FIM Scores'!AZ40</f>
        <v>0</v>
      </c>
      <c r="BE40" s="6">
        <f>'PROTOCOL FIM Scores'!BA40</f>
        <v>1</v>
      </c>
      <c r="BF40" s="6">
        <f>'PROTOCOL FIM Scores'!BB40</f>
        <v>0</v>
      </c>
      <c r="BG40" s="6">
        <f>'PROTOCOL FIM Scores'!BC40</f>
        <v>1</v>
      </c>
      <c r="BH40" s="6">
        <f>'PROTOCOL FIM Scores'!BD40</f>
        <v>0</v>
      </c>
      <c r="BI40" s="6">
        <f>'PROTOCOL FIM Scores'!BE40</f>
        <v>0</v>
      </c>
      <c r="BJ40" s="18">
        <f t="shared" si="11"/>
        <v>3.0909090909090908</v>
      </c>
    </row>
    <row r="41" spans="1:62" x14ac:dyDescent="0.15">
      <c r="A41" s="8">
        <v>40</v>
      </c>
      <c r="B41" s="5" t="s">
        <v>318</v>
      </c>
      <c r="C41" s="14">
        <v>22532</v>
      </c>
      <c r="D41" s="14">
        <v>41752</v>
      </c>
      <c r="E41" s="16">
        <v>41769</v>
      </c>
      <c r="F41" s="16">
        <v>41766</v>
      </c>
      <c r="G41" s="17">
        <f t="shared" si="6"/>
        <v>52</v>
      </c>
      <c r="H41" s="2" t="s">
        <v>48</v>
      </c>
      <c r="I41" s="2" t="s">
        <v>128</v>
      </c>
      <c r="J41" s="2" t="s">
        <v>117</v>
      </c>
      <c r="K41" s="2">
        <v>0</v>
      </c>
      <c r="L41" s="2">
        <v>0</v>
      </c>
      <c r="M41" s="2">
        <v>0</v>
      </c>
      <c r="N41" s="2">
        <v>3</v>
      </c>
      <c r="O41" s="2">
        <v>1</v>
      </c>
      <c r="Q41" s="5">
        <f t="shared" si="12"/>
        <v>17</v>
      </c>
      <c r="R41" s="5">
        <f>'PROTOCOL OMeq Intake'!A41</f>
        <v>463</v>
      </c>
      <c r="S41" s="20">
        <f>'PROTOCOL OMeq Intake'!B41</f>
        <v>28.9375</v>
      </c>
      <c r="T41" s="21">
        <f>'PROTOCOL OMeq Intake'!C41</f>
        <v>-0.80147058823529416</v>
      </c>
      <c r="U41" s="21">
        <f>'PROTOCOL OMeq Intake'!D41</f>
        <v>9.3776984266051647E-2</v>
      </c>
      <c r="V41" s="5">
        <f>'PROTOCOL OMeq Intake'!F41</f>
        <v>38</v>
      </c>
      <c r="W41" s="5">
        <f>LOOKUP(2,1/('PROTOCOL OMeq Intake'!F41:AAC41&lt;&gt;""),'PROTOCOL OMeq Intake'!F41:AAC41)</f>
        <v>23</v>
      </c>
      <c r="X41" s="5">
        <f t="shared" si="8"/>
        <v>15</v>
      </c>
      <c r="Y41" s="18">
        <f t="shared" si="9"/>
        <v>0.88235294117647056</v>
      </c>
      <c r="Z41" s="20">
        <f>'PROTOCOL Pain Scores'!A41</f>
        <v>0</v>
      </c>
      <c r="AA41" s="20">
        <f>'PROTOCOL Pain Scores'!B41</f>
        <v>8</v>
      </c>
      <c r="AB41" s="20">
        <f>'PROTOCOL Pain Scores'!C41</f>
        <v>3.0328947368421053</v>
      </c>
      <c r="AC41" s="20">
        <f>'PROTOCOL Pain Scores'!D41</f>
        <v>5.6913580246913584</v>
      </c>
      <c r="AD41" s="20">
        <f>'PROTOCOL Pain Scores'!E41</f>
        <v>71</v>
      </c>
      <c r="AE41" s="20">
        <f>'PROTOCOL Pain Scores'!F41</f>
        <v>1</v>
      </c>
      <c r="AF41" s="20">
        <f>'PROTOCOL Pain Scores'!G41</f>
        <v>11</v>
      </c>
      <c r="AG41" s="20">
        <f>'PROTOCOL Pain Scores'!H41</f>
        <v>12</v>
      </c>
      <c r="AH41" s="20">
        <f>'PROTOCOL Pain Scores'!I41</f>
        <v>8</v>
      </c>
      <c r="AI41" s="20">
        <f>'PROTOCOL Pain Scores'!J41</f>
        <v>6</v>
      </c>
      <c r="AJ41" s="20">
        <f>'PROTOCOL Pain Scores'!K41</f>
        <v>4</v>
      </c>
      <c r="AK41" s="20">
        <f>'PROTOCOL Pain Scores'!L41</f>
        <v>10</v>
      </c>
      <c r="AL41" s="20">
        <f>'PROTOCOL Pain Scores'!M41</f>
        <v>20</v>
      </c>
      <c r="AM41" s="20">
        <f>'PROTOCOL Pain Scores'!N41</f>
        <v>4</v>
      </c>
      <c r="AN41" s="20">
        <f>'PROTOCOL Pain Scores'!O41</f>
        <v>5</v>
      </c>
      <c r="AO41" s="6">
        <f>SUM('PROTOCOL FIM Scores'!B41:S41)</f>
        <v>58</v>
      </c>
      <c r="AP41" s="6">
        <f>SUM('PROTOCOL FIM Scores'!U41:AL41)</f>
        <v>104</v>
      </c>
      <c r="AQ41" s="6">
        <f t="shared" si="10"/>
        <v>46</v>
      </c>
      <c r="AR41" s="6">
        <f>'PROTOCOL FIM Scores'!AN41</f>
        <v>6</v>
      </c>
      <c r="AS41" s="6">
        <f>'PROTOCOL FIM Scores'!AO41</f>
        <v>3</v>
      </c>
      <c r="AT41" s="6">
        <f>'PROTOCOL FIM Scores'!AP41</f>
        <v>2</v>
      </c>
      <c r="AU41" s="6">
        <f>'PROTOCOL FIM Scores'!AQ41</f>
        <v>2</v>
      </c>
      <c r="AV41" s="6">
        <f>'PROTOCOL FIM Scores'!AR41</f>
        <v>3</v>
      </c>
      <c r="AW41" s="6">
        <f>'PROTOCOL FIM Scores'!AS41</f>
        <v>4</v>
      </c>
      <c r="AX41" s="6">
        <f>'PROTOCOL FIM Scores'!AT41</f>
        <v>4</v>
      </c>
      <c r="AY41" s="6">
        <f>'PROTOCOL FIM Scores'!AU41</f>
        <v>5</v>
      </c>
      <c r="AZ41" s="6">
        <f>'PROTOCOL FIM Scores'!AV41</f>
        <v>4</v>
      </c>
      <c r="BA41" s="6">
        <f>'PROTOCOL FIM Scores'!AW41</f>
        <v>3</v>
      </c>
      <c r="BB41" s="6">
        <f>'PROTOCOL FIM Scores'!AX41</f>
        <v>3</v>
      </c>
      <c r="BC41" s="6">
        <f>'PROTOCOL FIM Scores'!AY41</f>
        <v>4</v>
      </c>
      <c r="BD41" s="6">
        <f>'PROTOCOL FIM Scores'!AZ41</f>
        <v>2</v>
      </c>
      <c r="BE41" s="6">
        <f>'PROTOCOL FIM Scores'!BA41</f>
        <v>0</v>
      </c>
      <c r="BF41" s="6">
        <f>'PROTOCOL FIM Scores'!BB41</f>
        <v>0</v>
      </c>
      <c r="BG41" s="6">
        <f>'PROTOCOL FIM Scores'!BC41</f>
        <v>1</v>
      </c>
      <c r="BH41" s="6">
        <f>'PROTOCOL FIM Scores'!BD41</f>
        <v>0</v>
      </c>
      <c r="BI41" s="6">
        <f>'PROTOCOL FIM Scores'!BE41</f>
        <v>0</v>
      </c>
      <c r="BJ41" s="18">
        <f t="shared" si="11"/>
        <v>2.7058823529411766</v>
      </c>
    </row>
    <row r="42" spans="1:62" x14ac:dyDescent="0.15">
      <c r="A42" s="8">
        <v>41</v>
      </c>
      <c r="B42" s="68" t="s">
        <v>318</v>
      </c>
      <c r="C42" s="14">
        <v>14670</v>
      </c>
      <c r="D42" s="14">
        <v>41793</v>
      </c>
      <c r="E42" s="16">
        <v>41800</v>
      </c>
      <c r="F42" s="16">
        <v>41800</v>
      </c>
      <c r="G42" s="17">
        <f t="shared" si="6"/>
        <v>74</v>
      </c>
      <c r="H42" s="2" t="s">
        <v>48</v>
      </c>
      <c r="I42" s="2" t="s">
        <v>128</v>
      </c>
      <c r="J42" s="2" t="s">
        <v>129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Q42" s="5">
        <f t="shared" si="12"/>
        <v>7</v>
      </c>
      <c r="R42" s="5">
        <f>'PROTOCOL OMeq Intake'!A42</f>
        <v>180</v>
      </c>
      <c r="S42" s="20">
        <f>'PROTOCOL OMeq Intake'!B42</f>
        <v>30</v>
      </c>
      <c r="T42" s="21">
        <f>'PROTOCOL OMeq Intake'!C42</f>
        <v>-1.1428571428571428</v>
      </c>
      <c r="U42" s="21">
        <f>'PROTOCOL OMeq Intake'!D42</f>
        <v>0.15238095238095242</v>
      </c>
      <c r="V42" s="5">
        <f>'PROTOCOL OMeq Intake'!F42</f>
        <v>30</v>
      </c>
      <c r="W42" s="5">
        <f>LOOKUP(2,1/('PROTOCOL OMeq Intake'!F42:AAC42&lt;&gt;""),'PROTOCOL OMeq Intake'!F42:AAC42)</f>
        <v>20</v>
      </c>
      <c r="X42" s="5">
        <f t="shared" si="8"/>
        <v>10</v>
      </c>
      <c r="Y42" s="18">
        <f t="shared" si="9"/>
        <v>1.4285714285714286</v>
      </c>
      <c r="Z42" s="20">
        <f>'PROTOCOL Pain Scores'!A42</f>
        <v>0</v>
      </c>
      <c r="AA42" s="20">
        <f>'PROTOCOL Pain Scores'!B42</f>
        <v>7</v>
      </c>
      <c r="AB42" s="20">
        <f>'PROTOCOL Pain Scores'!C42</f>
        <v>3.4461538461538463</v>
      </c>
      <c r="AC42" s="20">
        <f>'PROTOCOL Pain Scores'!D42</f>
        <v>5.6</v>
      </c>
      <c r="AD42" s="20">
        <f>'PROTOCOL Pain Scores'!E42</f>
        <v>25</v>
      </c>
      <c r="AE42" s="20">
        <f>'PROTOCOL Pain Scores'!F42</f>
        <v>0</v>
      </c>
      <c r="AF42" s="20">
        <f>'PROTOCOL Pain Scores'!G42</f>
        <v>4</v>
      </c>
      <c r="AG42" s="20">
        <f>'PROTOCOL Pain Scores'!H42</f>
        <v>9</v>
      </c>
      <c r="AH42" s="20">
        <f>'PROTOCOL Pain Scores'!I42</f>
        <v>0</v>
      </c>
      <c r="AI42" s="20">
        <f>'PROTOCOL Pain Scores'!J42</f>
        <v>2</v>
      </c>
      <c r="AJ42" s="20">
        <f>'PROTOCOL Pain Scores'!K42</f>
        <v>6</v>
      </c>
      <c r="AK42" s="20">
        <f>'PROTOCOL Pain Scores'!L42</f>
        <v>12</v>
      </c>
      <c r="AL42" s="20">
        <f>'PROTOCOL Pain Scores'!M42</f>
        <v>5</v>
      </c>
      <c r="AM42" s="20">
        <f>'PROTOCOL Pain Scores'!N42</f>
        <v>1</v>
      </c>
      <c r="AN42" s="20">
        <f>'PROTOCOL Pain Scores'!O42</f>
        <v>1</v>
      </c>
      <c r="AO42" s="6">
        <f>SUM('PROTOCOL FIM Scores'!B42:S42)</f>
        <v>83</v>
      </c>
      <c r="AP42" s="6">
        <f>SUM('PROTOCOL FIM Scores'!U42:AL42)</f>
        <v>108</v>
      </c>
      <c r="AQ42" s="6">
        <f t="shared" si="10"/>
        <v>25</v>
      </c>
      <c r="AR42" s="6">
        <f>'PROTOCOL FIM Scores'!AN42</f>
        <v>0</v>
      </c>
      <c r="AS42" s="6">
        <f>'PROTOCOL FIM Scores'!AO42</f>
        <v>1</v>
      </c>
      <c r="AT42" s="6">
        <f>'PROTOCOL FIM Scores'!AP42</f>
        <v>0</v>
      </c>
      <c r="AU42" s="6">
        <f>'PROTOCOL FIM Scores'!AQ42</f>
        <v>2</v>
      </c>
      <c r="AV42" s="6">
        <f>'PROTOCOL FIM Scores'!AR42</f>
        <v>2</v>
      </c>
      <c r="AW42" s="6">
        <f>'PROTOCOL FIM Scores'!AS42</f>
        <v>3</v>
      </c>
      <c r="AX42" s="6">
        <f>'PROTOCOL FIM Scores'!AT42</f>
        <v>2</v>
      </c>
      <c r="AY42" s="6">
        <f>'PROTOCOL FIM Scores'!AU42</f>
        <v>2</v>
      </c>
      <c r="AZ42" s="6">
        <f>'PROTOCOL FIM Scores'!AV42</f>
        <v>2</v>
      </c>
      <c r="BA42" s="6">
        <f>'PROTOCOL FIM Scores'!AW42</f>
        <v>2</v>
      </c>
      <c r="BB42" s="6">
        <f>'PROTOCOL FIM Scores'!AX42</f>
        <v>2</v>
      </c>
      <c r="BC42" s="6">
        <f>'PROTOCOL FIM Scores'!AY42</f>
        <v>4</v>
      </c>
      <c r="BD42" s="6">
        <f>'PROTOCOL FIM Scores'!AZ42</f>
        <v>3</v>
      </c>
      <c r="BE42" s="6">
        <f>'PROTOCOL FIM Scores'!BA42</f>
        <v>0</v>
      </c>
      <c r="BF42" s="6">
        <f>'PROTOCOL FIM Scores'!BB42</f>
        <v>0</v>
      </c>
      <c r="BG42" s="6">
        <f>'PROTOCOL FIM Scores'!BC42</f>
        <v>0</v>
      </c>
      <c r="BH42" s="6">
        <f>'PROTOCOL FIM Scores'!BD42</f>
        <v>0</v>
      </c>
      <c r="BI42" s="6">
        <f>'PROTOCOL FIM Scores'!BE42</f>
        <v>0</v>
      </c>
      <c r="BJ42" s="18">
        <f t="shared" si="11"/>
        <v>3.5714285714285716</v>
      </c>
    </row>
    <row r="43" spans="1:62" x14ac:dyDescent="0.15">
      <c r="A43" s="8">
        <v>42</v>
      </c>
      <c r="B43" s="5" t="s">
        <v>318</v>
      </c>
      <c r="C43" s="14">
        <v>13559</v>
      </c>
      <c r="D43" s="14">
        <v>41796</v>
      </c>
      <c r="E43" s="16">
        <v>41809</v>
      </c>
      <c r="F43" s="16">
        <v>41809</v>
      </c>
      <c r="G43" s="17">
        <f t="shared" si="6"/>
        <v>77</v>
      </c>
      <c r="H43" s="2" t="s">
        <v>48</v>
      </c>
      <c r="I43" s="2" t="s">
        <v>135</v>
      </c>
      <c r="J43" s="2" t="s">
        <v>337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Q43" s="5">
        <f t="shared" si="12"/>
        <v>13</v>
      </c>
      <c r="R43" s="5">
        <f>'PROTOCOL OMeq Intake'!A43</f>
        <v>41</v>
      </c>
      <c r="S43" s="20">
        <f>'PROTOCOL OMeq Intake'!B43</f>
        <v>3.4166666666666665</v>
      </c>
      <c r="T43" s="21">
        <f>'PROTOCOL OMeq Intake'!C43</f>
        <v>-0.67132867132867136</v>
      </c>
      <c r="U43" s="21">
        <f>'PROTOCOL OMeq Intake'!D43</f>
        <v>0.44626118255662406</v>
      </c>
      <c r="V43" s="5">
        <f>'PROTOCOL OMeq Intake'!F43</f>
        <v>4</v>
      </c>
      <c r="W43" s="5">
        <f>LOOKUP(2,1/('PROTOCOL OMeq Intake'!F43:AAC43&lt;&gt;""),'PROTOCOL OMeq Intake'!F43:AAC43)</f>
        <v>0</v>
      </c>
      <c r="X43" s="5">
        <f t="shared" si="8"/>
        <v>4</v>
      </c>
      <c r="Y43" s="18">
        <f t="shared" si="9"/>
        <v>0.30769230769230771</v>
      </c>
      <c r="Z43" s="20">
        <f>'PROTOCOL Pain Scores'!A43</f>
        <v>0</v>
      </c>
      <c r="AA43" s="20">
        <f>'PROTOCOL Pain Scores'!B43</f>
        <v>8</v>
      </c>
      <c r="AB43" s="20">
        <f>'PROTOCOL Pain Scores'!C43</f>
        <v>2.1857142857142855</v>
      </c>
      <c r="AC43" s="20">
        <f>'PROTOCOL Pain Scores'!D43</f>
        <v>6.2027027027027026</v>
      </c>
      <c r="AD43" s="20">
        <f>'PROTOCOL Pain Scores'!E43</f>
        <v>68</v>
      </c>
      <c r="AE43" s="20">
        <f>'PROTOCOL Pain Scores'!F43</f>
        <v>0</v>
      </c>
      <c r="AF43" s="20">
        <f>'PROTOCOL Pain Scores'!G43</f>
        <v>3</v>
      </c>
      <c r="AG43" s="20">
        <f>'PROTOCOL Pain Scores'!H43</f>
        <v>3</v>
      </c>
      <c r="AH43" s="20">
        <f>'PROTOCOL Pain Scores'!I43</f>
        <v>1</v>
      </c>
      <c r="AI43" s="20">
        <f>'PROTOCOL Pain Scores'!J43</f>
        <v>4</v>
      </c>
      <c r="AJ43" s="20">
        <f>'PROTOCOL Pain Scores'!K43</f>
        <v>5</v>
      </c>
      <c r="AK43" s="20">
        <f>'PROTOCOL Pain Scores'!L43</f>
        <v>7</v>
      </c>
      <c r="AL43" s="20">
        <f>'PROTOCOL Pain Scores'!M43</f>
        <v>13</v>
      </c>
      <c r="AM43" s="20">
        <f>'PROTOCOL Pain Scores'!N43</f>
        <v>0</v>
      </c>
      <c r="AN43" s="20">
        <f>'PROTOCOL Pain Scores'!O43</f>
        <v>0</v>
      </c>
      <c r="AO43" s="6">
        <f>SUM('PROTOCOL FIM Scores'!B43:S43)</f>
        <v>63</v>
      </c>
      <c r="AP43" s="6">
        <f>SUM('PROTOCOL FIM Scores'!U43:AL43)</f>
        <v>102</v>
      </c>
      <c r="AQ43" s="6">
        <f t="shared" si="10"/>
        <v>39</v>
      </c>
      <c r="AR43" s="6">
        <f>'PROTOCOL FIM Scores'!AN43</f>
        <v>0</v>
      </c>
      <c r="AS43" s="6">
        <f>'PROTOCOL FIM Scores'!AO43</f>
        <v>0</v>
      </c>
      <c r="AT43" s="6">
        <f>'PROTOCOL FIM Scores'!AP43</f>
        <v>0</v>
      </c>
      <c r="AU43" s="6">
        <f>'PROTOCOL FIM Scores'!AQ43</f>
        <v>2</v>
      </c>
      <c r="AV43" s="6">
        <f>'PROTOCOL FIM Scores'!AR43</f>
        <v>1</v>
      </c>
      <c r="AW43" s="6">
        <f>'PROTOCOL FIM Scores'!AS43</f>
        <v>3</v>
      </c>
      <c r="AX43" s="6">
        <f>'PROTOCOL FIM Scores'!AT43</f>
        <v>3</v>
      </c>
      <c r="AY43" s="6">
        <f>'PROTOCOL FIM Scores'!AU43</f>
        <v>4</v>
      </c>
      <c r="AZ43" s="6">
        <f>'PROTOCOL FIM Scores'!AV43</f>
        <v>4</v>
      </c>
      <c r="BA43" s="6">
        <f>'PROTOCOL FIM Scores'!AW43</f>
        <v>4</v>
      </c>
      <c r="BB43" s="6">
        <f>'PROTOCOL FIM Scores'!AX43</f>
        <v>5</v>
      </c>
      <c r="BC43" s="6">
        <f>'PROTOCOL FIM Scores'!AY43</f>
        <v>5</v>
      </c>
      <c r="BD43" s="6">
        <f>'PROTOCOL FIM Scores'!AZ43</f>
        <v>4</v>
      </c>
      <c r="BE43" s="6">
        <f>'PROTOCOL FIM Scores'!BA43</f>
        <v>0</v>
      </c>
      <c r="BF43" s="6">
        <f>'PROTOCOL FIM Scores'!BB43</f>
        <v>2</v>
      </c>
      <c r="BG43" s="6">
        <f>'PROTOCOL FIM Scores'!BC43</f>
        <v>0</v>
      </c>
      <c r="BH43" s="6">
        <f>'PROTOCOL FIM Scores'!BD43</f>
        <v>1</v>
      </c>
      <c r="BI43" s="6">
        <f>'PROTOCOL FIM Scores'!BE43</f>
        <v>1</v>
      </c>
      <c r="BJ43" s="18">
        <f t="shared" si="11"/>
        <v>3</v>
      </c>
    </row>
    <row r="44" spans="1:62" x14ac:dyDescent="0.15">
      <c r="A44" s="8">
        <v>43</v>
      </c>
      <c r="B44" s="68" t="s">
        <v>318</v>
      </c>
      <c r="C44" s="14">
        <v>27377</v>
      </c>
      <c r="D44" s="14">
        <v>41798</v>
      </c>
      <c r="E44" s="16">
        <v>41808</v>
      </c>
      <c r="F44" s="16">
        <v>41808</v>
      </c>
      <c r="G44" s="17">
        <f t="shared" si="6"/>
        <v>39</v>
      </c>
      <c r="H44" s="2" t="s">
        <v>48</v>
      </c>
      <c r="I44" s="2" t="s">
        <v>179</v>
      </c>
      <c r="J44" s="2" t="s">
        <v>180</v>
      </c>
      <c r="K44" s="2">
        <v>0</v>
      </c>
      <c r="L44" s="2">
        <v>0</v>
      </c>
      <c r="M44" s="2">
        <v>0</v>
      </c>
      <c r="N44" s="2">
        <v>2</v>
      </c>
      <c r="O44" s="2">
        <v>1</v>
      </c>
      <c r="Q44" s="5">
        <f t="shared" si="12"/>
        <v>10</v>
      </c>
      <c r="R44" s="5">
        <f>'PROTOCOL OMeq Intake'!A44</f>
        <v>207</v>
      </c>
      <c r="S44" s="20">
        <f>'PROTOCOL OMeq Intake'!B44</f>
        <v>23</v>
      </c>
      <c r="T44" s="21">
        <f>'PROTOCOL OMeq Intake'!C44</f>
        <v>-0.76666666666666672</v>
      </c>
      <c r="U44" s="21">
        <f>'PROTOCOL OMeq Intake'!D44</f>
        <v>9.0427350427350423E-2</v>
      </c>
      <c r="V44" s="5">
        <f>'PROTOCOL OMeq Intake'!F44</f>
        <v>15</v>
      </c>
      <c r="W44" s="5">
        <f>LOOKUP(2,1/('PROTOCOL OMeq Intake'!F44:AAC44&lt;&gt;""),'PROTOCOL OMeq Intake'!F44:AAC44)</f>
        <v>15</v>
      </c>
      <c r="X44" s="5">
        <f t="shared" si="8"/>
        <v>0</v>
      </c>
      <c r="Y44" s="18">
        <f t="shared" si="9"/>
        <v>0</v>
      </c>
      <c r="Z44" s="20">
        <f>'PROTOCOL Pain Scores'!A44</f>
        <v>0</v>
      </c>
      <c r="AA44" s="20">
        <f>'PROTOCOL Pain Scores'!B44</f>
        <v>7</v>
      </c>
      <c r="AB44" s="20">
        <f>'PROTOCOL Pain Scores'!C44</f>
        <v>3.7191011235955056</v>
      </c>
      <c r="AC44" s="20">
        <f>'PROTOCOL Pain Scores'!D44</f>
        <v>6.0181818181818185</v>
      </c>
      <c r="AD44" s="20">
        <f>'PROTOCOL Pain Scores'!E44</f>
        <v>34</v>
      </c>
      <c r="AE44" s="20">
        <f>'PROTOCOL Pain Scores'!F44</f>
        <v>0</v>
      </c>
      <c r="AF44" s="20">
        <f>'PROTOCOL Pain Scores'!G44</f>
        <v>4</v>
      </c>
      <c r="AG44" s="20">
        <f>'PROTOCOL Pain Scores'!H44</f>
        <v>14</v>
      </c>
      <c r="AH44" s="20">
        <f>'PROTOCOL Pain Scores'!I44</f>
        <v>3</v>
      </c>
      <c r="AI44" s="20">
        <f>'PROTOCOL Pain Scores'!J44</f>
        <v>2</v>
      </c>
      <c r="AJ44" s="20">
        <f>'PROTOCOL Pain Scores'!K44</f>
        <v>1</v>
      </c>
      <c r="AK44" s="20">
        <f>'PROTOCOL Pain Scores'!L44</f>
        <v>15</v>
      </c>
      <c r="AL44" s="20">
        <f>'PROTOCOL Pain Scores'!M44</f>
        <v>5</v>
      </c>
      <c r="AM44" s="20">
        <f>'PROTOCOL Pain Scores'!N44</f>
        <v>2</v>
      </c>
      <c r="AN44" s="20">
        <f>'PROTOCOL Pain Scores'!O44</f>
        <v>9</v>
      </c>
      <c r="AO44" s="6">
        <f>SUM('PROTOCOL FIM Scores'!B44:S44)</f>
        <v>92</v>
      </c>
      <c r="AP44" s="6">
        <f>SUM('PROTOCOL FIM Scores'!U44:AL44)</f>
        <v>105</v>
      </c>
      <c r="AQ44" s="6">
        <f t="shared" si="10"/>
        <v>13</v>
      </c>
      <c r="AR44" s="6">
        <f>'PROTOCOL FIM Scores'!AN44</f>
        <v>0</v>
      </c>
      <c r="AS44" s="6">
        <f>'PROTOCOL FIM Scores'!AO44</f>
        <v>0</v>
      </c>
      <c r="AT44" s="6">
        <f>'PROTOCOL FIM Scores'!AP44</f>
        <v>0</v>
      </c>
      <c r="AU44" s="6">
        <f>'PROTOCOL FIM Scores'!AQ44</f>
        <v>2</v>
      </c>
      <c r="AV44" s="6">
        <f>'PROTOCOL FIM Scores'!AR44</f>
        <v>1</v>
      </c>
      <c r="AW44" s="6">
        <f>'PROTOCOL FIM Scores'!AS44</f>
        <v>0</v>
      </c>
      <c r="AX44" s="6">
        <f>'PROTOCOL FIM Scores'!AT44</f>
        <v>1</v>
      </c>
      <c r="AY44" s="6">
        <f>'PROTOCOL FIM Scores'!AU44</f>
        <v>1</v>
      </c>
      <c r="AZ44" s="6">
        <f>'PROTOCOL FIM Scores'!AV44</f>
        <v>0</v>
      </c>
      <c r="BA44" s="6">
        <f>'PROTOCOL FIM Scores'!AW44</f>
        <v>0</v>
      </c>
      <c r="BB44" s="6">
        <f>'PROTOCOL FIM Scores'!AX44</f>
        <v>1</v>
      </c>
      <c r="BC44" s="6">
        <f>'PROTOCOL FIM Scores'!AY44</f>
        <v>4</v>
      </c>
      <c r="BD44" s="6">
        <f>'PROTOCOL FIM Scores'!AZ44</f>
        <v>0</v>
      </c>
      <c r="BE44" s="6">
        <f>'PROTOCOL FIM Scores'!BA44</f>
        <v>1</v>
      </c>
      <c r="BF44" s="6">
        <f>'PROTOCOL FIM Scores'!BB44</f>
        <v>0</v>
      </c>
      <c r="BG44" s="6">
        <f>'PROTOCOL FIM Scores'!BC44</f>
        <v>0</v>
      </c>
      <c r="BH44" s="6">
        <f>'PROTOCOL FIM Scores'!BD44</f>
        <v>1</v>
      </c>
      <c r="BI44" s="6">
        <f>'PROTOCOL FIM Scores'!BE44</f>
        <v>1</v>
      </c>
      <c r="BJ44" s="18">
        <f t="shared" si="11"/>
        <v>1.3</v>
      </c>
    </row>
    <row r="45" spans="1:62" x14ac:dyDescent="0.15">
      <c r="A45" s="8">
        <v>44</v>
      </c>
      <c r="B45" s="5" t="s">
        <v>318</v>
      </c>
      <c r="C45" s="14">
        <v>19977</v>
      </c>
      <c r="D45" s="14">
        <v>41800</v>
      </c>
      <c r="E45" s="16">
        <v>41809</v>
      </c>
      <c r="F45" s="16">
        <v>41809</v>
      </c>
      <c r="G45" s="17">
        <f t="shared" si="6"/>
        <v>59</v>
      </c>
      <c r="H45" s="2" t="s">
        <v>280</v>
      </c>
      <c r="I45" s="2" t="s">
        <v>135</v>
      </c>
      <c r="J45" s="2" t="s">
        <v>39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Q45" s="5">
        <f t="shared" si="12"/>
        <v>9</v>
      </c>
      <c r="R45" s="5">
        <f>'PROTOCOL OMeq Intake'!A45</f>
        <v>220</v>
      </c>
      <c r="S45" s="20">
        <f>'PROTOCOL OMeq Intake'!B45</f>
        <v>27.5</v>
      </c>
      <c r="T45" s="21">
        <f>'PROTOCOL OMeq Intake'!C45</f>
        <v>-0.95238095238095233</v>
      </c>
      <c r="U45" s="21">
        <f>'PROTOCOL OMeq Intake'!D45</f>
        <v>8.4656084656084679E-2</v>
      </c>
      <c r="V45" s="5">
        <f>'PROTOCOL OMeq Intake'!F45</f>
        <v>45</v>
      </c>
      <c r="W45" s="5">
        <f>LOOKUP(2,1/('PROTOCOL OMeq Intake'!F45:AAC45&lt;&gt;""),'PROTOCOL OMeq Intake'!F45:AAC45)</f>
        <v>30</v>
      </c>
      <c r="X45" s="5">
        <f t="shared" si="8"/>
        <v>15</v>
      </c>
      <c r="Y45" s="18">
        <f t="shared" si="9"/>
        <v>1.6666666666666667</v>
      </c>
      <c r="Z45" s="20">
        <f>'PROTOCOL Pain Scores'!A45</f>
        <v>0</v>
      </c>
      <c r="AA45" s="20">
        <f>'PROTOCOL Pain Scores'!B45</f>
        <v>8</v>
      </c>
      <c r="AB45" s="20">
        <f>'PROTOCOL Pain Scores'!C45</f>
        <v>2.5882352941176472</v>
      </c>
      <c r="AC45" s="20">
        <f>'PROTOCOL Pain Scores'!D45</f>
        <v>5.7894736842105265</v>
      </c>
      <c r="AD45" s="20">
        <f>'PROTOCOL Pain Scores'!E45</f>
        <v>47</v>
      </c>
      <c r="AE45" s="20">
        <f>'PROTOCOL Pain Scores'!F45</f>
        <v>0</v>
      </c>
      <c r="AF45" s="20">
        <f>'PROTOCOL Pain Scores'!G45</f>
        <v>3</v>
      </c>
      <c r="AG45" s="20">
        <f>'PROTOCOL Pain Scores'!H45</f>
        <v>6</v>
      </c>
      <c r="AH45" s="20">
        <f>'PROTOCOL Pain Scores'!I45</f>
        <v>2</v>
      </c>
      <c r="AI45" s="20">
        <f>'PROTOCOL Pain Scores'!J45</f>
        <v>4</v>
      </c>
      <c r="AJ45" s="20">
        <f>'PROTOCOL Pain Scores'!K45</f>
        <v>5</v>
      </c>
      <c r="AK45" s="20">
        <f>'PROTOCOL Pain Scores'!L45</f>
        <v>7</v>
      </c>
      <c r="AL45" s="20">
        <f>'PROTOCOL Pain Scores'!M45</f>
        <v>10</v>
      </c>
      <c r="AM45" s="20">
        <f>'PROTOCOL Pain Scores'!N45</f>
        <v>1</v>
      </c>
      <c r="AN45" s="20">
        <f>'PROTOCOL Pain Scores'!O45</f>
        <v>0</v>
      </c>
      <c r="AO45" s="6">
        <f>SUM('PROTOCOL FIM Scores'!B45:S45)</f>
        <v>78</v>
      </c>
      <c r="AP45" s="6">
        <f>SUM('PROTOCOL FIM Scores'!U45:AL45)</f>
        <v>96</v>
      </c>
      <c r="AQ45" s="6">
        <f t="shared" si="10"/>
        <v>18</v>
      </c>
      <c r="AR45" s="6">
        <f>'PROTOCOL FIM Scores'!AN45</f>
        <v>0</v>
      </c>
      <c r="AS45" s="6">
        <f>'PROTOCOL FIM Scores'!AO45</f>
        <v>0</v>
      </c>
      <c r="AT45" s="6">
        <f>'PROTOCOL FIM Scores'!AP45</f>
        <v>0</v>
      </c>
      <c r="AU45" s="6">
        <f>'PROTOCOL FIM Scores'!AQ45</f>
        <v>0</v>
      </c>
      <c r="AV45" s="6">
        <f>'PROTOCOL FIM Scores'!AR45</f>
        <v>2</v>
      </c>
      <c r="AW45" s="6">
        <f>'PROTOCOL FIM Scores'!AS45</f>
        <v>0</v>
      </c>
      <c r="AX45" s="6">
        <f>'PROTOCOL FIM Scores'!AT45</f>
        <v>3</v>
      </c>
      <c r="AY45" s="6">
        <f>'PROTOCOL FIM Scores'!AU45</f>
        <v>1</v>
      </c>
      <c r="AZ45" s="6">
        <f>'PROTOCOL FIM Scores'!AV45</f>
        <v>1</v>
      </c>
      <c r="BA45" s="6">
        <f>'PROTOCOL FIM Scores'!AW45</f>
        <v>2</v>
      </c>
      <c r="BB45" s="6">
        <f>'PROTOCOL FIM Scores'!AX45</f>
        <v>3</v>
      </c>
      <c r="BC45" s="6">
        <f>'PROTOCOL FIM Scores'!AY45</f>
        <v>3</v>
      </c>
      <c r="BD45" s="6">
        <f>'PROTOCOL FIM Scores'!AZ45</f>
        <v>3</v>
      </c>
      <c r="BE45" s="6">
        <f>'PROTOCOL FIM Scores'!BA45</f>
        <v>0</v>
      </c>
      <c r="BF45" s="6">
        <f>'PROTOCOL FIM Scores'!BB45</f>
        <v>0</v>
      </c>
      <c r="BG45" s="6">
        <f>'PROTOCOL FIM Scores'!BC45</f>
        <v>0</v>
      </c>
      <c r="BH45" s="6">
        <f>'PROTOCOL FIM Scores'!BD45</f>
        <v>0</v>
      </c>
      <c r="BI45" s="6">
        <f>'PROTOCOL FIM Scores'!BE45</f>
        <v>0</v>
      </c>
      <c r="BJ45" s="18">
        <f t="shared" si="11"/>
        <v>2</v>
      </c>
    </row>
    <row r="46" spans="1:62" x14ac:dyDescent="0.15">
      <c r="A46" s="8">
        <v>45</v>
      </c>
      <c r="B46" s="68" t="s">
        <v>318</v>
      </c>
      <c r="C46" s="14">
        <v>18466</v>
      </c>
      <c r="D46" s="14">
        <v>41865</v>
      </c>
      <c r="E46" s="16">
        <v>41875</v>
      </c>
      <c r="F46" s="16">
        <v>41875</v>
      </c>
      <c r="G46" s="17">
        <f t="shared" si="6"/>
        <v>64</v>
      </c>
      <c r="H46" s="2" t="s">
        <v>48</v>
      </c>
      <c r="I46" s="2" t="s">
        <v>135</v>
      </c>
      <c r="J46" s="2" t="s">
        <v>181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Q46" s="5">
        <f t="shared" si="12"/>
        <v>10</v>
      </c>
      <c r="R46" s="5">
        <f>'PROTOCOL OMeq Intake'!A46</f>
        <v>540</v>
      </c>
      <c r="S46" s="20">
        <f>'PROTOCOL OMeq Intake'!B46</f>
        <v>60</v>
      </c>
      <c r="T46" s="21">
        <f>'PROTOCOL OMeq Intake'!C46</f>
        <v>-6.083333333333333</v>
      </c>
      <c r="U46" s="21">
        <f>'PROTOCOL OMeq Intake'!D46</f>
        <v>0.82789584886900303</v>
      </c>
      <c r="V46" s="5">
        <f>'PROTOCOL OMeq Intake'!F46</f>
        <v>90</v>
      </c>
      <c r="W46" s="5">
        <f>LOOKUP(2,1/('PROTOCOL OMeq Intake'!F46:AAC46&lt;&gt;""),'PROTOCOL OMeq Intake'!F46:AAC46)</f>
        <v>38</v>
      </c>
      <c r="X46" s="5">
        <f t="shared" si="8"/>
        <v>52</v>
      </c>
      <c r="Y46" s="18">
        <f t="shared" si="9"/>
        <v>5.2</v>
      </c>
      <c r="Z46" s="20">
        <f>'PROTOCOL Pain Scores'!A46</f>
        <v>3</v>
      </c>
      <c r="AA46" s="20">
        <f>'PROTOCOL Pain Scores'!B46</f>
        <v>3</v>
      </c>
      <c r="AB46" s="20">
        <f>'PROTOCOL Pain Scores'!C46</f>
        <v>4.5319148936170217</v>
      </c>
      <c r="AC46" s="20">
        <f>'PROTOCOL Pain Scores'!D46</f>
        <v>5.8623853211009171</v>
      </c>
      <c r="AD46" s="20">
        <f>'PROTOCOL Pain Scores'!E46</f>
        <v>32</v>
      </c>
      <c r="AE46" s="20">
        <f>'PROTOCOL Pain Scores'!F46</f>
        <v>0</v>
      </c>
      <c r="AF46" s="20">
        <f>'PROTOCOL Pain Scores'!G46</f>
        <v>0</v>
      </c>
      <c r="AG46" s="20">
        <f>'PROTOCOL Pain Scores'!H46</f>
        <v>33</v>
      </c>
      <c r="AH46" s="20">
        <f>'PROTOCOL Pain Scores'!I46</f>
        <v>10</v>
      </c>
      <c r="AI46" s="20">
        <f>'PROTOCOL Pain Scores'!J46</f>
        <v>1</v>
      </c>
      <c r="AJ46" s="20">
        <f>'PROTOCOL Pain Scores'!K46</f>
        <v>3</v>
      </c>
      <c r="AK46" s="20">
        <f>'PROTOCOL Pain Scores'!L46</f>
        <v>25</v>
      </c>
      <c r="AL46" s="20">
        <f>'PROTOCOL Pain Scores'!M46</f>
        <v>32</v>
      </c>
      <c r="AM46" s="20">
        <f>'PROTOCOL Pain Scores'!N46</f>
        <v>4</v>
      </c>
      <c r="AN46" s="20">
        <f>'PROTOCOL Pain Scores'!O46</f>
        <v>1</v>
      </c>
      <c r="AO46" s="6">
        <f>SUM('PROTOCOL FIM Scores'!B46:S46)</f>
        <v>76</v>
      </c>
      <c r="AP46" s="6">
        <f>SUM('PROTOCOL FIM Scores'!U46:AL46)</f>
        <v>104</v>
      </c>
      <c r="AQ46" s="6">
        <f t="shared" si="10"/>
        <v>28</v>
      </c>
      <c r="AR46" s="6">
        <f>'PROTOCOL FIM Scores'!AN46</f>
        <v>1</v>
      </c>
      <c r="AS46" s="6">
        <f>'PROTOCOL FIM Scores'!AO46</f>
        <v>1</v>
      </c>
      <c r="AT46" s="6">
        <f>'PROTOCOL FIM Scores'!AP46</f>
        <v>0</v>
      </c>
      <c r="AU46" s="6">
        <f>'PROTOCOL FIM Scores'!AQ46</f>
        <v>3</v>
      </c>
      <c r="AV46" s="6">
        <f>'PROTOCOL FIM Scores'!AR46</f>
        <v>2</v>
      </c>
      <c r="AW46" s="6">
        <f>'PROTOCOL FIM Scores'!AS46</f>
        <v>2</v>
      </c>
      <c r="AX46" s="6">
        <f>'PROTOCOL FIM Scores'!AT46</f>
        <v>3</v>
      </c>
      <c r="AY46" s="6">
        <f>'PROTOCOL FIM Scores'!AU46</f>
        <v>2</v>
      </c>
      <c r="AZ46" s="6">
        <f>'PROTOCOL FIM Scores'!AV46</f>
        <v>2</v>
      </c>
      <c r="BA46" s="6">
        <f>'PROTOCOL FIM Scores'!AW46</f>
        <v>2</v>
      </c>
      <c r="BB46" s="6">
        <f>'PROTOCOL FIM Scores'!AX46</f>
        <v>4</v>
      </c>
      <c r="BC46" s="6">
        <f>'PROTOCOL FIM Scores'!AY46</f>
        <v>5</v>
      </c>
      <c r="BD46" s="6">
        <f>'PROTOCOL FIM Scores'!AZ46</f>
        <v>1</v>
      </c>
      <c r="BE46" s="6">
        <f>'PROTOCOL FIM Scores'!BA46</f>
        <v>0</v>
      </c>
      <c r="BF46" s="6">
        <f>'PROTOCOL FIM Scores'!BB46</f>
        <v>0</v>
      </c>
      <c r="BG46" s="6">
        <f>'PROTOCOL FIM Scores'!BC46</f>
        <v>0</v>
      </c>
      <c r="BH46" s="6">
        <f>'PROTOCOL FIM Scores'!BD46</f>
        <v>0</v>
      </c>
      <c r="BI46" s="6">
        <f>'PROTOCOL FIM Scores'!BE46</f>
        <v>0</v>
      </c>
      <c r="BJ46" s="18">
        <f t="shared" si="11"/>
        <v>2.8</v>
      </c>
    </row>
    <row r="47" spans="1:62" x14ac:dyDescent="0.15">
      <c r="A47" s="8">
        <v>46</v>
      </c>
      <c r="B47" s="5" t="s">
        <v>318</v>
      </c>
      <c r="C47" s="14">
        <v>17122</v>
      </c>
      <c r="D47" s="14">
        <v>41821</v>
      </c>
      <c r="E47" s="16">
        <v>41830</v>
      </c>
      <c r="F47" s="16">
        <v>41830</v>
      </c>
      <c r="G47" s="17">
        <f t="shared" si="6"/>
        <v>67</v>
      </c>
      <c r="H47" s="2" t="s">
        <v>280</v>
      </c>
      <c r="I47" s="2" t="s">
        <v>128</v>
      </c>
      <c r="J47" s="2" t="s">
        <v>129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Q47" s="5">
        <f t="shared" si="12"/>
        <v>9</v>
      </c>
      <c r="R47" s="5">
        <f>'PROTOCOL OMeq Intake'!A47</f>
        <v>849</v>
      </c>
      <c r="S47" s="20">
        <f>'PROTOCOL OMeq Intake'!B47</f>
        <v>106.125</v>
      </c>
      <c r="T47" s="21">
        <f>'PROTOCOL OMeq Intake'!C47</f>
        <v>-0.55952380952380953</v>
      </c>
      <c r="U47" s="21">
        <f>'PROTOCOL OMeq Intake'!D47</f>
        <v>1.8341844148295764E-2</v>
      </c>
      <c r="V47" s="5">
        <f>'PROTOCOL OMeq Intake'!F47</f>
        <v>123</v>
      </c>
      <c r="W47" s="5">
        <f>LOOKUP(2,1/('PROTOCOL OMeq Intake'!F47:AAC47&lt;&gt;""),'PROTOCOL OMeq Intake'!F47:AAC47)</f>
        <v>113</v>
      </c>
      <c r="X47" s="5">
        <f t="shared" si="8"/>
        <v>10</v>
      </c>
      <c r="Y47" s="18">
        <f t="shared" si="9"/>
        <v>1.1111111111111112</v>
      </c>
      <c r="Z47" s="20">
        <f>'PROTOCOL Pain Scores'!A47</f>
        <v>0</v>
      </c>
      <c r="AA47" s="20">
        <f>'PROTOCOL Pain Scores'!B47</f>
        <v>8</v>
      </c>
      <c r="AB47" s="20">
        <f>'PROTOCOL Pain Scores'!C47</f>
        <v>3.9</v>
      </c>
      <c r="AC47" s="20">
        <f>'PROTOCOL Pain Scores'!D47</f>
        <v>7.02</v>
      </c>
      <c r="AD47" s="20">
        <f>'PROTOCOL Pain Scores'!E47</f>
        <v>40</v>
      </c>
      <c r="AE47" s="20">
        <f>'PROTOCOL Pain Scores'!F47</f>
        <v>0</v>
      </c>
      <c r="AF47" s="20">
        <f>'PROTOCOL Pain Scores'!G47</f>
        <v>9</v>
      </c>
      <c r="AG47" s="20">
        <f>'PROTOCOL Pain Scores'!H47</f>
        <v>0</v>
      </c>
      <c r="AH47" s="20">
        <f>'PROTOCOL Pain Scores'!I47</f>
        <v>0</v>
      </c>
      <c r="AI47" s="20">
        <f>'PROTOCOL Pain Scores'!J47</f>
        <v>0</v>
      </c>
      <c r="AJ47" s="20">
        <f>'PROTOCOL Pain Scores'!K47</f>
        <v>2</v>
      </c>
      <c r="AK47" s="20">
        <f>'PROTOCOL Pain Scores'!L47</f>
        <v>1</v>
      </c>
      <c r="AL47" s="20">
        <f>'PROTOCOL Pain Scores'!M47</f>
        <v>32</v>
      </c>
      <c r="AM47" s="20">
        <f>'PROTOCOL Pain Scores'!N47</f>
        <v>2</v>
      </c>
      <c r="AN47" s="20">
        <f>'PROTOCOL Pain Scores'!O47</f>
        <v>4</v>
      </c>
      <c r="AO47" s="6">
        <f>SUM('PROTOCOL FIM Scores'!B47:S47)</f>
        <v>73</v>
      </c>
      <c r="AP47" s="6">
        <f>SUM('PROTOCOL FIM Scores'!U47:AL47)</f>
        <v>113</v>
      </c>
      <c r="AQ47" s="6">
        <f t="shared" si="10"/>
        <v>40</v>
      </c>
      <c r="AR47" s="6">
        <f>'PROTOCOL FIM Scores'!AN47</f>
        <v>0</v>
      </c>
      <c r="AS47" s="6">
        <f>'PROTOCOL FIM Scores'!AO47</f>
        <v>0</v>
      </c>
      <c r="AT47" s="6">
        <f>'PROTOCOL FIM Scores'!AP47</f>
        <v>2</v>
      </c>
      <c r="AU47" s="6">
        <f>'PROTOCOL FIM Scores'!AQ47</f>
        <v>2</v>
      </c>
      <c r="AV47" s="6">
        <f>'PROTOCOL FIM Scores'!AR47</f>
        <v>4</v>
      </c>
      <c r="AW47" s="6">
        <f>'PROTOCOL FIM Scores'!AS47</f>
        <v>4</v>
      </c>
      <c r="AX47" s="6">
        <f>'PROTOCOL FIM Scores'!AT47</f>
        <v>2</v>
      </c>
      <c r="AY47" s="6">
        <f>'PROTOCOL FIM Scores'!AU47</f>
        <v>5</v>
      </c>
      <c r="AZ47" s="6">
        <f>'PROTOCOL FIM Scores'!AV47</f>
        <v>4</v>
      </c>
      <c r="BA47" s="6">
        <f>'PROTOCOL FIM Scores'!AW47</f>
        <v>4</v>
      </c>
      <c r="BB47" s="6">
        <f>'PROTOCOL FIM Scores'!AX47</f>
        <v>2</v>
      </c>
      <c r="BC47" s="6">
        <f>'PROTOCOL FIM Scores'!AY47</f>
        <v>5</v>
      </c>
      <c r="BD47" s="6">
        <f>'PROTOCOL FIM Scores'!AZ47</f>
        <v>6</v>
      </c>
      <c r="BE47" s="6">
        <f>'PROTOCOL FIM Scores'!BA47</f>
        <v>0</v>
      </c>
      <c r="BF47" s="6">
        <f>'PROTOCOL FIM Scores'!BB47</f>
        <v>0</v>
      </c>
      <c r="BG47" s="6">
        <f>'PROTOCOL FIM Scores'!BC47</f>
        <v>0</v>
      </c>
      <c r="BH47" s="6">
        <f>'PROTOCOL FIM Scores'!BD47</f>
        <v>0</v>
      </c>
      <c r="BI47" s="6">
        <f>'PROTOCOL FIM Scores'!BE47</f>
        <v>0</v>
      </c>
      <c r="BJ47" s="18">
        <f t="shared" si="11"/>
        <v>4.4444444444444446</v>
      </c>
    </row>
    <row r="48" spans="1:62" x14ac:dyDescent="0.15">
      <c r="A48" s="8">
        <v>47</v>
      </c>
      <c r="B48" s="68" t="s">
        <v>318</v>
      </c>
      <c r="C48" s="14">
        <v>18528</v>
      </c>
      <c r="D48" s="14">
        <v>41865</v>
      </c>
      <c r="E48" s="16">
        <v>41875</v>
      </c>
      <c r="F48" s="16">
        <v>41875</v>
      </c>
      <c r="G48" s="17">
        <f t="shared" si="6"/>
        <v>63</v>
      </c>
      <c r="H48" s="2" t="s">
        <v>48</v>
      </c>
      <c r="I48" s="2" t="s">
        <v>179</v>
      </c>
      <c r="J48" s="2" t="s">
        <v>180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Q48" s="5">
        <f t="shared" si="12"/>
        <v>10</v>
      </c>
      <c r="R48" s="5">
        <f>'PROTOCOL OMeq Intake'!A48</f>
        <v>547</v>
      </c>
      <c r="S48" s="20">
        <f>'PROTOCOL OMeq Intake'!B48</f>
        <v>60.777777777777779</v>
      </c>
      <c r="T48" s="21">
        <f>'PROTOCOL OMeq Intake'!C48</f>
        <v>-6.4333333333333336</v>
      </c>
      <c r="U48" s="21">
        <f>'PROTOCOL OMeq Intake'!D48</f>
        <v>0.81270545454545451</v>
      </c>
      <c r="V48" s="5">
        <f>'PROTOCOL OMeq Intake'!F48</f>
        <v>96</v>
      </c>
      <c r="W48" s="5">
        <f>LOOKUP(2,1/('PROTOCOL OMeq Intake'!F48:AAC48&lt;&gt;""),'PROTOCOL OMeq Intake'!F48:AAC48)</f>
        <v>38</v>
      </c>
      <c r="X48" s="5">
        <f t="shared" si="8"/>
        <v>58</v>
      </c>
      <c r="Y48" s="18">
        <f t="shared" si="9"/>
        <v>5.8</v>
      </c>
      <c r="Z48" s="20">
        <f>'PROTOCOL Pain Scores'!A48</f>
        <v>0</v>
      </c>
      <c r="AA48" s="20">
        <f>'PROTOCOL Pain Scores'!B48</f>
        <v>3</v>
      </c>
      <c r="AB48" s="20">
        <f>'PROTOCOL Pain Scores'!C48</f>
        <v>4.5</v>
      </c>
      <c r="AC48" s="20">
        <f>'PROTOCOL Pain Scores'!D48</f>
        <v>5.8623853211009171</v>
      </c>
      <c r="AD48" s="20">
        <f>'PROTOCOL Pain Scores'!E48</f>
        <v>33</v>
      </c>
      <c r="AE48" s="20">
        <f>'PROTOCOL Pain Scores'!F48</f>
        <v>0</v>
      </c>
      <c r="AF48" s="20">
        <f>'PROTOCOL Pain Scores'!G48</f>
        <v>0</v>
      </c>
      <c r="AG48" s="20">
        <f>'PROTOCOL Pain Scores'!H48</f>
        <v>33</v>
      </c>
      <c r="AH48" s="20">
        <f>'PROTOCOL Pain Scores'!I48</f>
        <v>10</v>
      </c>
      <c r="AI48" s="20">
        <f>'PROTOCOL Pain Scores'!J48</f>
        <v>1</v>
      </c>
      <c r="AJ48" s="20">
        <f>'PROTOCOL Pain Scores'!K48</f>
        <v>3</v>
      </c>
      <c r="AK48" s="20">
        <f>'PROTOCOL Pain Scores'!L48</f>
        <v>25</v>
      </c>
      <c r="AL48" s="20">
        <f>'PROTOCOL Pain Scores'!M48</f>
        <v>32</v>
      </c>
      <c r="AM48" s="20">
        <f>'PROTOCOL Pain Scores'!N48</f>
        <v>4</v>
      </c>
      <c r="AN48" s="20">
        <f>'PROTOCOL Pain Scores'!O48</f>
        <v>1</v>
      </c>
      <c r="AO48" s="6">
        <f>SUM('PROTOCOL FIM Scores'!B48:S48)</f>
        <v>80</v>
      </c>
      <c r="AP48" s="6">
        <f>SUM('PROTOCOL FIM Scores'!U48:AL48)</f>
        <v>105</v>
      </c>
      <c r="AQ48" s="6">
        <f t="shared" si="10"/>
        <v>25</v>
      </c>
      <c r="AR48" s="6">
        <f>'PROTOCOL FIM Scores'!AN48</f>
        <v>1</v>
      </c>
      <c r="AS48" s="6">
        <f>'PROTOCOL FIM Scores'!AO48</f>
        <v>1</v>
      </c>
      <c r="AT48" s="6">
        <f>'PROTOCOL FIM Scores'!AP48</f>
        <v>0</v>
      </c>
      <c r="AU48" s="6">
        <f>'PROTOCOL FIM Scores'!AQ48</f>
        <v>3</v>
      </c>
      <c r="AV48" s="6">
        <f>'PROTOCOL FIM Scores'!AR48</f>
        <v>2</v>
      </c>
      <c r="AW48" s="6">
        <f>'PROTOCOL FIM Scores'!AS48</f>
        <v>2</v>
      </c>
      <c r="AX48" s="6">
        <f>'PROTOCOL FIM Scores'!AT48</f>
        <v>3</v>
      </c>
      <c r="AY48" s="6">
        <f>'PROTOCOL FIM Scores'!AU48</f>
        <v>2</v>
      </c>
      <c r="AZ48" s="6">
        <f>'PROTOCOL FIM Scores'!AV48</f>
        <v>2</v>
      </c>
      <c r="BA48" s="6">
        <f>'PROTOCOL FIM Scores'!AW48</f>
        <v>2</v>
      </c>
      <c r="BB48" s="6">
        <f>'PROTOCOL FIM Scores'!AX48</f>
        <v>4</v>
      </c>
      <c r="BC48" s="6">
        <f>'PROTOCOL FIM Scores'!AY48</f>
        <v>2</v>
      </c>
      <c r="BD48" s="6">
        <f>'PROTOCOL FIM Scores'!AZ48</f>
        <v>1</v>
      </c>
      <c r="BE48" s="6">
        <f>'PROTOCOL FIM Scores'!BA48</f>
        <v>0</v>
      </c>
      <c r="BF48" s="6">
        <f>'PROTOCOL FIM Scores'!BB48</f>
        <v>0</v>
      </c>
      <c r="BG48" s="6">
        <f>'PROTOCOL FIM Scores'!BC48</f>
        <v>0</v>
      </c>
      <c r="BH48" s="6">
        <f>'PROTOCOL FIM Scores'!BD48</f>
        <v>0</v>
      </c>
      <c r="BI48" s="6">
        <f>'PROTOCOL FIM Scores'!BE48</f>
        <v>0</v>
      </c>
      <c r="BJ48" s="18">
        <f t="shared" si="11"/>
        <v>2.5</v>
      </c>
    </row>
    <row r="49" spans="1:62" x14ac:dyDescent="0.15">
      <c r="A49" s="8">
        <v>48</v>
      </c>
      <c r="B49" s="5" t="s">
        <v>318</v>
      </c>
      <c r="C49" s="14">
        <v>14375</v>
      </c>
      <c r="D49" s="14">
        <v>41881</v>
      </c>
      <c r="E49" s="16">
        <v>41886</v>
      </c>
      <c r="F49" s="16">
        <v>41886</v>
      </c>
      <c r="G49" s="17">
        <f t="shared" si="6"/>
        <v>75</v>
      </c>
      <c r="H49" s="2" t="s">
        <v>48</v>
      </c>
      <c r="I49" s="2" t="s">
        <v>135</v>
      </c>
      <c r="J49" s="2" t="s">
        <v>107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Q49" s="5">
        <f t="shared" si="12"/>
        <v>5</v>
      </c>
      <c r="R49" s="5">
        <f>'PROTOCOL OMeq Intake'!A49</f>
        <v>0</v>
      </c>
      <c r="S49" s="20">
        <f>'PROTOCOL OMeq Intake'!B49</f>
        <v>0</v>
      </c>
      <c r="T49" s="21">
        <f>'PROTOCOL OMeq Intake'!C49</f>
        <v>0</v>
      </c>
      <c r="U49" s="21" t="e">
        <f>'PROTOCOL OMeq Intake'!D49</f>
        <v>#DIV/0!</v>
      </c>
      <c r="V49" s="5">
        <f>'PROTOCOL OMeq Intake'!F49</f>
        <v>0</v>
      </c>
      <c r="W49" s="5">
        <f>LOOKUP(2,1/('PROTOCOL OMeq Intake'!F49:AAC49&lt;&gt;""),'PROTOCOL OMeq Intake'!F49:AAC49)</f>
        <v>0</v>
      </c>
      <c r="X49" s="5">
        <f t="shared" si="8"/>
        <v>0</v>
      </c>
      <c r="Y49" s="18">
        <f t="shared" si="9"/>
        <v>0</v>
      </c>
      <c r="Z49" s="20">
        <f>'PROTOCOL Pain Scores'!A49</f>
        <v>7</v>
      </c>
      <c r="AA49" s="20">
        <f>'PROTOCOL Pain Scores'!B49</f>
        <v>7</v>
      </c>
      <c r="AB49" s="20">
        <f>'PROTOCOL Pain Scores'!C49</f>
        <v>4.2926829268292686</v>
      </c>
      <c r="AC49" s="20">
        <f>'PROTOCOL Pain Scores'!D49</f>
        <v>5.67741935483871</v>
      </c>
      <c r="AD49" s="20">
        <f>'PROTOCOL Pain Scores'!E49</f>
        <v>10</v>
      </c>
      <c r="AE49" s="20">
        <f>'PROTOCOL Pain Scores'!F49</f>
        <v>0</v>
      </c>
      <c r="AF49" s="20">
        <f>'PROTOCOL Pain Scores'!G49</f>
        <v>2</v>
      </c>
      <c r="AG49" s="20">
        <f>'PROTOCOL Pain Scores'!H49</f>
        <v>7</v>
      </c>
      <c r="AH49" s="20">
        <f>'PROTOCOL Pain Scores'!I49</f>
        <v>2</v>
      </c>
      <c r="AI49" s="20">
        <f>'PROTOCOL Pain Scores'!J49</f>
        <v>0</v>
      </c>
      <c r="AJ49" s="20">
        <f>'PROTOCOL Pain Scores'!K49</f>
        <v>1</v>
      </c>
      <c r="AK49" s="20">
        <f>'PROTOCOL Pain Scores'!L49</f>
        <v>15</v>
      </c>
      <c r="AL49" s="20">
        <f>'PROTOCOL Pain Scores'!M49</f>
        <v>4</v>
      </c>
      <c r="AM49" s="20">
        <f>'PROTOCOL Pain Scores'!N49</f>
        <v>0</v>
      </c>
      <c r="AN49" s="20">
        <f>'PROTOCOL Pain Scores'!O49</f>
        <v>0</v>
      </c>
      <c r="AO49" s="6">
        <f>SUM('PROTOCOL FIM Scores'!B49:S49)</f>
        <v>84</v>
      </c>
      <c r="AP49" s="6">
        <f>SUM('PROTOCOL FIM Scores'!U49:AL49)</f>
        <v>113</v>
      </c>
      <c r="AQ49" s="6">
        <f t="shared" si="10"/>
        <v>29</v>
      </c>
      <c r="AR49" s="6">
        <f>'PROTOCOL FIM Scores'!AN49</f>
        <v>0</v>
      </c>
      <c r="AS49" s="6">
        <f>'PROTOCOL FIM Scores'!AO49</f>
        <v>0</v>
      </c>
      <c r="AT49" s="6">
        <f>'PROTOCOL FIM Scores'!AP49</f>
        <v>0</v>
      </c>
      <c r="AU49" s="6">
        <f>'PROTOCOL FIM Scores'!AQ49</f>
        <v>2</v>
      </c>
      <c r="AV49" s="6">
        <f>'PROTOCOL FIM Scores'!AR49</f>
        <v>3</v>
      </c>
      <c r="AW49" s="6">
        <f>'PROTOCOL FIM Scores'!AS49</f>
        <v>2</v>
      </c>
      <c r="AX49" s="6">
        <f>'PROTOCOL FIM Scores'!AT49</f>
        <v>5</v>
      </c>
      <c r="AY49" s="6">
        <f>'PROTOCOL FIM Scores'!AU49</f>
        <v>4</v>
      </c>
      <c r="AZ49" s="6">
        <f>'PROTOCOL FIM Scores'!AV49</f>
        <v>4</v>
      </c>
      <c r="BA49" s="6">
        <f>'PROTOCOL FIM Scores'!AW49</f>
        <v>2</v>
      </c>
      <c r="BB49" s="6">
        <f>'PROTOCOL FIM Scores'!AX49</f>
        <v>2</v>
      </c>
      <c r="BC49" s="6">
        <f>'PROTOCOL FIM Scores'!AY49</f>
        <v>4</v>
      </c>
      <c r="BD49" s="6">
        <f>'PROTOCOL FIM Scores'!AZ49</f>
        <v>1</v>
      </c>
      <c r="BE49" s="6">
        <f>'PROTOCOL FIM Scores'!BA49</f>
        <v>0</v>
      </c>
      <c r="BF49" s="6">
        <f>'PROTOCOL FIM Scores'!BB49</f>
        <v>0</v>
      </c>
      <c r="BG49" s="6">
        <f>'PROTOCOL FIM Scores'!BC49</f>
        <v>0</v>
      </c>
      <c r="BH49" s="6">
        <f>'PROTOCOL FIM Scores'!BD49</f>
        <v>0</v>
      </c>
      <c r="BI49" s="6">
        <f>'PROTOCOL FIM Scores'!BE49</f>
        <v>0</v>
      </c>
      <c r="BJ49" s="18">
        <f t="shared" si="11"/>
        <v>5.8</v>
      </c>
    </row>
    <row r="50" spans="1:62" x14ac:dyDescent="0.15">
      <c r="A50" s="8">
        <v>49</v>
      </c>
      <c r="B50" s="68" t="s">
        <v>318</v>
      </c>
      <c r="C50" s="14">
        <v>21035</v>
      </c>
      <c r="D50" s="14">
        <v>41881</v>
      </c>
      <c r="E50" s="16">
        <v>41889</v>
      </c>
      <c r="F50" s="16">
        <v>41889</v>
      </c>
      <c r="G50" s="17">
        <f t="shared" si="6"/>
        <v>57</v>
      </c>
      <c r="H50" s="2" t="s">
        <v>280</v>
      </c>
      <c r="I50" s="2" t="s">
        <v>128</v>
      </c>
      <c r="J50" s="2" t="s">
        <v>117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Q50" s="5">
        <f t="shared" si="12"/>
        <v>8</v>
      </c>
      <c r="R50" s="5">
        <f>'PROTOCOL OMeq Intake'!A50</f>
        <v>80</v>
      </c>
      <c r="S50" s="20">
        <f>'PROTOCOL OMeq Intake'!B50</f>
        <v>11.428571428571429</v>
      </c>
      <c r="T50" s="21">
        <f>'PROTOCOL OMeq Intake'!C50</f>
        <v>-2.5</v>
      </c>
      <c r="U50" s="21">
        <f>'PROTOCOL OMeq Intake'!D50</f>
        <v>0.40163934426229503</v>
      </c>
      <c r="V50" s="5">
        <f>'PROTOCOL OMeq Intake'!F50</f>
        <v>25</v>
      </c>
      <c r="W50" s="5">
        <f>LOOKUP(2,1/('PROTOCOL OMeq Intake'!F50:AAC50&lt;&gt;""),'PROTOCOL OMeq Intake'!F50:AAC50)</f>
        <v>5</v>
      </c>
      <c r="X50" s="5">
        <f t="shared" si="8"/>
        <v>20</v>
      </c>
      <c r="Y50" s="18">
        <f t="shared" si="9"/>
        <v>2.5</v>
      </c>
      <c r="Z50" s="20">
        <f>'PROTOCOL Pain Scores'!A50</f>
        <v>0</v>
      </c>
      <c r="AA50" s="20">
        <f>'PROTOCOL Pain Scores'!B50</f>
        <v>7</v>
      </c>
      <c r="AB50" s="20">
        <f>'PROTOCOL Pain Scores'!C50</f>
        <v>1.8653846153846154</v>
      </c>
      <c r="AC50" s="20">
        <f>'PROTOCOL Pain Scores'!D50</f>
        <v>5.7058823529411766</v>
      </c>
      <c r="AD50" s="20">
        <f>'PROTOCOL Pain Scores'!E50</f>
        <v>35</v>
      </c>
      <c r="AE50" s="20">
        <f>'PROTOCOL Pain Scores'!F50</f>
        <v>0</v>
      </c>
      <c r="AF50" s="20">
        <f>'PROTOCOL Pain Scores'!G50</f>
        <v>2</v>
      </c>
      <c r="AG50" s="20">
        <f>'PROTOCOL Pain Scores'!H50</f>
        <v>2</v>
      </c>
      <c r="AH50" s="20">
        <f>'PROTOCOL Pain Scores'!I50</f>
        <v>0</v>
      </c>
      <c r="AI50" s="20">
        <f>'PROTOCOL Pain Scores'!J50</f>
        <v>4</v>
      </c>
      <c r="AJ50" s="20">
        <f>'PROTOCOL Pain Scores'!K50</f>
        <v>1</v>
      </c>
      <c r="AK50" s="20">
        <f>'PROTOCOL Pain Scores'!L50</f>
        <v>4</v>
      </c>
      <c r="AL50" s="20">
        <f>'PROTOCOL Pain Scores'!M50</f>
        <v>3</v>
      </c>
      <c r="AM50" s="20">
        <f>'PROTOCOL Pain Scores'!N50</f>
        <v>1</v>
      </c>
      <c r="AN50" s="20">
        <f>'PROTOCOL Pain Scores'!O50</f>
        <v>0</v>
      </c>
      <c r="AO50" s="6">
        <f>SUM('PROTOCOL FIM Scores'!B50:S50)</f>
        <v>60</v>
      </c>
      <c r="AP50" s="6">
        <f>SUM('PROTOCOL FIM Scores'!U50:AL50)</f>
        <v>116</v>
      </c>
      <c r="AQ50" s="6">
        <f t="shared" si="10"/>
        <v>56</v>
      </c>
      <c r="AR50" s="6">
        <f>'PROTOCOL FIM Scores'!AN50</f>
        <v>5</v>
      </c>
      <c r="AS50" s="6">
        <f>'PROTOCOL FIM Scores'!AO50</f>
        <v>5</v>
      </c>
      <c r="AT50" s="6">
        <f>'PROTOCOL FIM Scores'!AP50</f>
        <v>2</v>
      </c>
      <c r="AU50" s="6">
        <f>'PROTOCOL FIM Scores'!AQ50</f>
        <v>2</v>
      </c>
      <c r="AV50" s="6">
        <f>'PROTOCOL FIM Scores'!AR50</f>
        <v>3</v>
      </c>
      <c r="AW50" s="6">
        <f>'PROTOCOL FIM Scores'!AS50</f>
        <v>7</v>
      </c>
      <c r="AX50" s="6">
        <f>'PROTOCOL FIM Scores'!AT50</f>
        <v>5</v>
      </c>
      <c r="AY50" s="6">
        <f>'PROTOCOL FIM Scores'!AU50</f>
        <v>4</v>
      </c>
      <c r="AZ50" s="6">
        <f>'PROTOCOL FIM Scores'!AV50</f>
        <v>4</v>
      </c>
      <c r="BA50" s="6">
        <f>'PROTOCOL FIM Scores'!AW50</f>
        <v>4</v>
      </c>
      <c r="BB50" s="6">
        <f>'PROTOCOL FIM Scores'!AX50</f>
        <v>4</v>
      </c>
      <c r="BC50" s="6">
        <f>'PROTOCOL FIM Scores'!AY50</f>
        <v>5</v>
      </c>
      <c r="BD50" s="6">
        <f>'PROTOCOL FIM Scores'!AZ50</f>
        <v>2</v>
      </c>
      <c r="BE50" s="6">
        <f>'PROTOCOL FIM Scores'!BA50</f>
        <v>2</v>
      </c>
      <c r="BF50" s="6">
        <f>'PROTOCOL FIM Scores'!BB50</f>
        <v>0</v>
      </c>
      <c r="BG50" s="6">
        <f>'PROTOCOL FIM Scores'!BC50</f>
        <v>0</v>
      </c>
      <c r="BH50" s="6">
        <f>'PROTOCOL FIM Scores'!BD50</f>
        <v>1</v>
      </c>
      <c r="BI50" s="6">
        <f>'PROTOCOL FIM Scores'!BE50</f>
        <v>1</v>
      </c>
      <c r="BJ50" s="18">
        <f t="shared" si="11"/>
        <v>7</v>
      </c>
    </row>
    <row r="51" spans="1:62" x14ac:dyDescent="0.15">
      <c r="A51" s="8">
        <v>50</v>
      </c>
      <c r="B51" s="5" t="s">
        <v>318</v>
      </c>
      <c r="C51" s="14">
        <v>18536</v>
      </c>
      <c r="D51" s="14">
        <v>41893</v>
      </c>
      <c r="E51" s="16">
        <v>41903</v>
      </c>
      <c r="F51" s="16">
        <v>41895</v>
      </c>
      <c r="G51" s="17">
        <f t="shared" si="6"/>
        <v>63</v>
      </c>
      <c r="H51" s="2" t="s">
        <v>280</v>
      </c>
      <c r="I51" s="2" t="s">
        <v>135</v>
      </c>
      <c r="J51" s="2" t="s">
        <v>92</v>
      </c>
      <c r="K51" s="2">
        <v>0</v>
      </c>
      <c r="L51" s="2">
        <v>0</v>
      </c>
      <c r="M51" s="2">
        <v>0</v>
      </c>
      <c r="N51" s="2">
        <v>3</v>
      </c>
      <c r="O51" s="2">
        <v>1</v>
      </c>
      <c r="Q51" s="5">
        <f t="shared" si="12"/>
        <v>10</v>
      </c>
      <c r="R51" s="5">
        <f>'PROTOCOL OMeq Intake'!A51</f>
        <v>160</v>
      </c>
      <c r="S51" s="20">
        <f>'PROTOCOL OMeq Intake'!B51</f>
        <v>17.777777777777779</v>
      </c>
      <c r="T51" s="21">
        <f>'PROTOCOL OMeq Intake'!C51</f>
        <v>8.3333333333333329E-2</v>
      </c>
      <c r="U51" s="21">
        <f>'PROTOCOL OMeq Intake'!D51</f>
        <v>2.0270270270270271E-3</v>
      </c>
      <c r="V51" s="5">
        <f>'PROTOCOL OMeq Intake'!F51</f>
        <v>15</v>
      </c>
      <c r="W51" s="5">
        <f>LOOKUP(2,1/('PROTOCOL OMeq Intake'!F51:AAC51&lt;&gt;""),'PROTOCOL OMeq Intake'!F51:AAC51)</f>
        <v>15</v>
      </c>
      <c r="X51" s="5">
        <f t="shared" si="8"/>
        <v>0</v>
      </c>
      <c r="Y51" s="18">
        <f t="shared" si="9"/>
        <v>0</v>
      </c>
      <c r="Z51" s="20" t="e">
        <f>'PROTOCOL Pain Scores'!A51</f>
        <v>#N/A</v>
      </c>
      <c r="AA51" s="20" t="e">
        <f>'PROTOCOL Pain Scores'!B51</f>
        <v>#N/A</v>
      </c>
      <c r="AB51" s="20">
        <f>'PROTOCOL Pain Scores'!C51</f>
        <v>8</v>
      </c>
      <c r="AC51" s="20">
        <f>'PROTOCOL Pain Scores'!D51</f>
        <v>8</v>
      </c>
      <c r="AD51" s="20">
        <f>'PROTOCOL Pain Scores'!E51</f>
        <v>0</v>
      </c>
      <c r="AE51" s="20">
        <f>'PROTOCOL Pain Scores'!F51</f>
        <v>0</v>
      </c>
      <c r="AF51" s="20">
        <f>'PROTOCOL Pain Scores'!G51</f>
        <v>0</v>
      </c>
      <c r="AG51" s="20">
        <f>'PROTOCOL Pain Scores'!H51</f>
        <v>0</v>
      </c>
      <c r="AH51" s="20">
        <f>'PROTOCOL Pain Scores'!I51</f>
        <v>0</v>
      </c>
      <c r="AI51" s="20">
        <f>'PROTOCOL Pain Scores'!J51</f>
        <v>0</v>
      </c>
      <c r="AJ51" s="20">
        <f>'PROTOCOL Pain Scores'!K51</f>
        <v>0</v>
      </c>
      <c r="AK51" s="20">
        <f>'PROTOCOL Pain Scores'!L51</f>
        <v>0</v>
      </c>
      <c r="AL51" s="20">
        <f>'PROTOCOL Pain Scores'!M51</f>
        <v>1</v>
      </c>
      <c r="AM51" s="20">
        <f>'PROTOCOL Pain Scores'!N51</f>
        <v>0</v>
      </c>
      <c r="AN51" s="20">
        <f>'PROTOCOL Pain Scores'!O51</f>
        <v>0</v>
      </c>
      <c r="AO51" s="6">
        <f>SUM('PROTOCOL FIM Scores'!B51:S51)</f>
        <v>72</v>
      </c>
      <c r="AP51" s="6">
        <f>SUM('PROTOCOL FIM Scores'!U51:AL51)</f>
        <v>107</v>
      </c>
      <c r="AQ51" s="6">
        <f t="shared" si="10"/>
        <v>35</v>
      </c>
      <c r="AR51" s="6">
        <f>'PROTOCOL FIM Scores'!AN51</f>
        <v>0</v>
      </c>
      <c r="AS51" s="6">
        <f>'PROTOCOL FIM Scores'!AO51</f>
        <v>0</v>
      </c>
      <c r="AT51" s="6">
        <f>'PROTOCOL FIM Scores'!AP51</f>
        <v>0</v>
      </c>
      <c r="AU51" s="6">
        <f>'PROTOCOL FIM Scores'!AQ51</f>
        <v>3</v>
      </c>
      <c r="AV51" s="6">
        <f>'PROTOCOL FIM Scores'!AR51</f>
        <v>3</v>
      </c>
      <c r="AW51" s="6">
        <f>'PROTOCOL FIM Scores'!AS51</f>
        <v>1</v>
      </c>
      <c r="AX51" s="6">
        <f>'PROTOCOL FIM Scores'!AT51</f>
        <v>5</v>
      </c>
      <c r="AY51" s="6">
        <f>'PROTOCOL FIM Scores'!AU51</f>
        <v>4</v>
      </c>
      <c r="AZ51" s="6">
        <f>'PROTOCOL FIM Scores'!AV51</f>
        <v>4</v>
      </c>
      <c r="BA51" s="6">
        <f>'PROTOCOL FIM Scores'!AW51</f>
        <v>3</v>
      </c>
      <c r="BB51" s="6">
        <f>'PROTOCOL FIM Scores'!AX51</f>
        <v>3</v>
      </c>
      <c r="BC51" s="6">
        <f>'PROTOCOL FIM Scores'!AY51</f>
        <v>4</v>
      </c>
      <c r="BD51" s="6">
        <f>'PROTOCOL FIM Scores'!AZ51</f>
        <v>4</v>
      </c>
      <c r="BE51" s="6">
        <f>'PROTOCOL FIM Scores'!BA51</f>
        <v>0</v>
      </c>
      <c r="BF51" s="6">
        <f>'PROTOCOL FIM Scores'!BB51</f>
        <v>0</v>
      </c>
      <c r="BG51" s="6">
        <f>'PROTOCOL FIM Scores'!BC51</f>
        <v>0</v>
      </c>
      <c r="BH51" s="6">
        <f>'PROTOCOL FIM Scores'!BD51</f>
        <v>0</v>
      </c>
      <c r="BI51" s="6">
        <f>'PROTOCOL FIM Scores'!BE51</f>
        <v>1</v>
      </c>
      <c r="BJ51" s="18">
        <f t="shared" si="11"/>
        <v>3.5</v>
      </c>
    </row>
    <row r="52" spans="1:62" x14ac:dyDescent="0.15">
      <c r="A52" s="8">
        <v>51</v>
      </c>
      <c r="B52" s="68" t="s">
        <v>318</v>
      </c>
      <c r="C52" s="14">
        <v>17842</v>
      </c>
      <c r="D52" s="14">
        <v>41907</v>
      </c>
      <c r="E52" s="16">
        <v>41921</v>
      </c>
      <c r="F52" s="16">
        <v>41921</v>
      </c>
      <c r="G52" s="17">
        <f t="shared" si="6"/>
        <v>65</v>
      </c>
      <c r="H52" s="70" t="s">
        <v>48</v>
      </c>
      <c r="I52" s="70" t="s">
        <v>128</v>
      </c>
      <c r="J52" s="2" t="s">
        <v>117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Q52" s="5">
        <f t="shared" si="12"/>
        <v>14</v>
      </c>
      <c r="R52" s="5">
        <f>'PROTOCOL OMeq Intake'!A52</f>
        <v>64</v>
      </c>
      <c r="S52" s="20">
        <f>'PROTOCOL OMeq Intake'!B52</f>
        <v>4.9230769230769234</v>
      </c>
      <c r="T52" s="21">
        <f>'PROTOCOL OMeq Intake'!C52</f>
        <v>-0.4615384615384614</v>
      </c>
      <c r="U52" s="21">
        <f>'PROTOCOL OMeq Intake'!D52</f>
        <v>9.2105263157894648E-2</v>
      </c>
      <c r="V52" s="5">
        <f>'PROTOCOL OMeq Intake'!F52</f>
        <v>19</v>
      </c>
      <c r="W52" s="5">
        <f>LOOKUP(2,1/('PROTOCOL OMeq Intake'!F52:AAC52&lt;&gt;""),'PROTOCOL OMeq Intake'!F52:AAC52)</f>
        <v>0</v>
      </c>
      <c r="X52" s="5">
        <f t="shared" si="8"/>
        <v>19</v>
      </c>
      <c r="Y52" s="18">
        <f t="shared" si="9"/>
        <v>1.3571428571428572</v>
      </c>
      <c r="Z52" s="20" t="e">
        <f>'PROTOCOL Pain Scores'!A52</f>
        <v>#N/A</v>
      </c>
      <c r="AA52" s="20" t="e">
        <f>'PROTOCOL Pain Scores'!B52</f>
        <v>#N/A</v>
      </c>
      <c r="AB52" s="20">
        <f>'PROTOCOL Pain Scores'!C52</f>
        <v>8</v>
      </c>
      <c r="AC52" s="20">
        <f>'PROTOCOL Pain Scores'!D52</f>
        <v>8</v>
      </c>
      <c r="AD52" s="20">
        <f>'PROTOCOL Pain Scores'!E52</f>
        <v>0</v>
      </c>
      <c r="AE52" s="20">
        <f>'PROTOCOL Pain Scores'!F52</f>
        <v>0</v>
      </c>
      <c r="AF52" s="20">
        <f>'PROTOCOL Pain Scores'!G52</f>
        <v>0</v>
      </c>
      <c r="AG52" s="20">
        <f>'PROTOCOL Pain Scores'!H52</f>
        <v>0</v>
      </c>
      <c r="AH52" s="20">
        <f>'PROTOCOL Pain Scores'!I52</f>
        <v>0</v>
      </c>
      <c r="AI52" s="20">
        <f>'PROTOCOL Pain Scores'!J52</f>
        <v>0</v>
      </c>
      <c r="AJ52" s="20">
        <f>'PROTOCOL Pain Scores'!K52</f>
        <v>0</v>
      </c>
      <c r="AK52" s="20">
        <f>'PROTOCOL Pain Scores'!L52</f>
        <v>0</v>
      </c>
      <c r="AL52" s="20">
        <f>'PROTOCOL Pain Scores'!M52</f>
        <v>1</v>
      </c>
      <c r="AM52" s="20">
        <f>'PROTOCOL Pain Scores'!N52</f>
        <v>0</v>
      </c>
      <c r="AN52" s="20">
        <f>'PROTOCOL Pain Scores'!O52</f>
        <v>0</v>
      </c>
      <c r="AO52" s="6">
        <f>SUM('PROTOCOL FIM Scores'!B52:S52)</f>
        <v>57</v>
      </c>
      <c r="AP52" s="6">
        <f>SUM('PROTOCOL FIM Scores'!U52:AL52)</f>
        <v>112</v>
      </c>
      <c r="AQ52" s="6">
        <f t="shared" si="10"/>
        <v>55</v>
      </c>
      <c r="AR52" s="6">
        <f>'PROTOCOL FIM Scores'!AN52</f>
        <v>6</v>
      </c>
      <c r="AS52" s="6">
        <f>'PROTOCOL FIM Scores'!AO52</f>
        <v>5</v>
      </c>
      <c r="AT52" s="6">
        <f>'PROTOCOL FIM Scores'!AP52</f>
        <v>0</v>
      </c>
      <c r="AU52" s="6">
        <f>'PROTOCOL FIM Scores'!AQ52</f>
        <v>2</v>
      </c>
      <c r="AV52" s="6">
        <f>'PROTOCOL FIM Scores'!AR52</f>
        <v>3</v>
      </c>
      <c r="AW52" s="6">
        <f>'PROTOCOL FIM Scores'!AS52</f>
        <v>2</v>
      </c>
      <c r="AX52" s="6">
        <f>'PROTOCOL FIM Scores'!AT52</f>
        <v>3</v>
      </c>
      <c r="AY52" s="6">
        <f>'PROTOCOL FIM Scores'!AU52</f>
        <v>5</v>
      </c>
      <c r="AZ52" s="6">
        <f>'PROTOCOL FIM Scores'!AV52</f>
        <v>6</v>
      </c>
      <c r="BA52" s="6">
        <f>'PROTOCOL FIM Scores'!AW52</f>
        <v>5</v>
      </c>
      <c r="BB52" s="6">
        <f>'PROTOCOL FIM Scores'!AX52</f>
        <v>5</v>
      </c>
      <c r="BC52" s="6">
        <f>'PROTOCOL FIM Scores'!AY52</f>
        <v>5</v>
      </c>
      <c r="BD52" s="6">
        <f>'PROTOCOL FIM Scores'!AZ52</f>
        <v>5</v>
      </c>
      <c r="BE52" s="6">
        <f>'PROTOCOL FIM Scores'!BA52</f>
        <v>0</v>
      </c>
      <c r="BF52" s="6">
        <f>'PROTOCOL FIM Scores'!BB52</f>
        <v>0</v>
      </c>
      <c r="BG52" s="6">
        <f>'PROTOCOL FIM Scores'!BC52</f>
        <v>1</v>
      </c>
      <c r="BH52" s="6">
        <f>'PROTOCOL FIM Scores'!BD52</f>
        <v>1</v>
      </c>
      <c r="BI52" s="6">
        <f>'PROTOCOL FIM Scores'!BE52</f>
        <v>1</v>
      </c>
      <c r="BJ52" s="18">
        <f t="shared" si="11"/>
        <v>3.9285714285714284</v>
      </c>
    </row>
    <row r="53" spans="1:62" x14ac:dyDescent="0.15">
      <c r="A53" s="8">
        <v>52</v>
      </c>
      <c r="B53" s="5" t="s">
        <v>318</v>
      </c>
      <c r="C53" s="14">
        <v>14282</v>
      </c>
      <c r="D53" s="14">
        <v>41908</v>
      </c>
      <c r="E53" s="16">
        <v>41917</v>
      </c>
      <c r="F53" s="16">
        <v>41917</v>
      </c>
      <c r="G53" s="17">
        <f t="shared" si="6"/>
        <v>75</v>
      </c>
      <c r="H53" s="70" t="s">
        <v>338</v>
      </c>
      <c r="I53" s="70" t="s">
        <v>128</v>
      </c>
      <c r="J53" s="2" t="s">
        <v>330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Q53" s="5">
        <f t="shared" si="12"/>
        <v>9</v>
      </c>
      <c r="R53" s="5">
        <f>'PROTOCOL OMeq Intake'!A53</f>
        <v>65</v>
      </c>
      <c r="S53" s="20">
        <f>'PROTOCOL OMeq Intake'!B53</f>
        <v>8.125</v>
      </c>
      <c r="T53" s="21">
        <f>'PROTOCOL OMeq Intake'!C53</f>
        <v>0.17857142857142858</v>
      </c>
      <c r="U53" s="21">
        <f>'PROTOCOL OMeq Intake'!D53</f>
        <v>9.11854103343465E-3</v>
      </c>
      <c r="V53" s="5">
        <f>'PROTOCOL OMeq Intake'!F53</f>
        <v>10</v>
      </c>
      <c r="W53" s="5">
        <f>LOOKUP(2,1/('PROTOCOL OMeq Intake'!F53:AAC53&lt;&gt;""),'PROTOCOL OMeq Intake'!F53:AAC53)</f>
        <v>10</v>
      </c>
      <c r="X53" s="5">
        <f t="shared" si="8"/>
        <v>0</v>
      </c>
      <c r="Y53" s="18">
        <f t="shared" si="9"/>
        <v>0</v>
      </c>
      <c r="Z53" s="20" t="e">
        <f>'PROTOCOL Pain Scores'!A53</f>
        <v>#N/A</v>
      </c>
      <c r="AA53" s="20" t="e">
        <f>'PROTOCOL Pain Scores'!B53</f>
        <v>#N/A</v>
      </c>
      <c r="AB53" s="20" t="e">
        <f>'PROTOCOL Pain Scores'!C53</f>
        <v>#DIV/0!</v>
      </c>
      <c r="AC53" s="20" t="e">
        <f>'PROTOCOL Pain Scores'!D53</f>
        <v>#DIV/0!</v>
      </c>
      <c r="AD53" s="20">
        <f>'PROTOCOL Pain Scores'!E53</f>
        <v>0</v>
      </c>
      <c r="AE53" s="20">
        <f>'PROTOCOL Pain Scores'!F53</f>
        <v>0</v>
      </c>
      <c r="AF53" s="20">
        <f>'PROTOCOL Pain Scores'!G53</f>
        <v>0</v>
      </c>
      <c r="AG53" s="20">
        <f>'PROTOCOL Pain Scores'!H53</f>
        <v>0</v>
      </c>
      <c r="AH53" s="20">
        <f>'PROTOCOL Pain Scores'!I53</f>
        <v>0</v>
      </c>
      <c r="AI53" s="20">
        <f>'PROTOCOL Pain Scores'!J53</f>
        <v>0</v>
      </c>
      <c r="AJ53" s="20">
        <f>'PROTOCOL Pain Scores'!K53</f>
        <v>0</v>
      </c>
      <c r="AK53" s="20">
        <f>'PROTOCOL Pain Scores'!L53</f>
        <v>0</v>
      </c>
      <c r="AL53" s="20">
        <f>'PROTOCOL Pain Scores'!M53</f>
        <v>0</v>
      </c>
      <c r="AM53" s="20">
        <f>'PROTOCOL Pain Scores'!N53</f>
        <v>0</v>
      </c>
      <c r="AN53" s="20">
        <f>'PROTOCOL Pain Scores'!O53</f>
        <v>0</v>
      </c>
      <c r="AO53" s="6">
        <f>SUM('PROTOCOL FIM Scores'!B53:S53)</f>
        <v>67</v>
      </c>
      <c r="AP53" s="6">
        <f>SUM('PROTOCOL FIM Scores'!U53:AL53)</f>
        <v>122</v>
      </c>
      <c r="AQ53" s="6">
        <f t="shared" si="10"/>
        <v>55</v>
      </c>
      <c r="AR53" s="6">
        <f>'PROTOCOL FIM Scores'!AN53</f>
        <v>0</v>
      </c>
      <c r="AS53" s="6">
        <f>'PROTOCOL FIM Scores'!AO53</f>
        <v>1</v>
      </c>
      <c r="AT53" s="6">
        <f>'PROTOCOL FIM Scores'!AP53</f>
        <v>2</v>
      </c>
      <c r="AU53" s="6">
        <f>'PROTOCOL FIM Scores'!AQ53</f>
        <v>4</v>
      </c>
      <c r="AV53" s="6">
        <f>'PROTOCOL FIM Scores'!AR53</f>
        <v>3</v>
      </c>
      <c r="AW53" s="6">
        <f>'PROTOCOL FIM Scores'!AS53</f>
        <v>3</v>
      </c>
      <c r="AX53" s="6">
        <f>'PROTOCOL FIM Scores'!AT53</f>
        <v>6</v>
      </c>
      <c r="AY53" s="6">
        <f>'PROTOCOL FIM Scores'!AU53</f>
        <v>5</v>
      </c>
      <c r="AZ53" s="6">
        <f>'PROTOCOL FIM Scores'!AV53</f>
        <v>3</v>
      </c>
      <c r="BA53" s="6">
        <f>'PROTOCOL FIM Scores'!AW53</f>
        <v>2</v>
      </c>
      <c r="BB53" s="6">
        <f>'PROTOCOL FIM Scores'!AX53</f>
        <v>5</v>
      </c>
      <c r="BC53" s="6">
        <f>'PROTOCOL FIM Scores'!AY53</f>
        <v>6</v>
      </c>
      <c r="BD53" s="6">
        <f>'PROTOCOL FIM Scores'!AZ53</f>
        <v>5</v>
      </c>
      <c r="BE53" s="6">
        <f>'PROTOCOL FIM Scores'!BA53</f>
        <v>2</v>
      </c>
      <c r="BF53" s="6">
        <f>'PROTOCOL FIM Scores'!BB53</f>
        <v>2</v>
      </c>
      <c r="BG53" s="6">
        <f>'PROTOCOL FIM Scores'!BC53</f>
        <v>2</v>
      </c>
      <c r="BH53" s="6">
        <f>'PROTOCOL FIM Scores'!BD53</f>
        <v>3</v>
      </c>
      <c r="BI53" s="6">
        <f>'PROTOCOL FIM Scores'!BE53</f>
        <v>1</v>
      </c>
      <c r="BJ53" s="18">
        <f t="shared" si="11"/>
        <v>6.1111111111111107</v>
      </c>
    </row>
    <row r="54" spans="1:62" x14ac:dyDescent="0.15">
      <c r="A54" s="8">
        <v>53</v>
      </c>
      <c r="B54" s="68" t="s">
        <v>318</v>
      </c>
      <c r="C54" s="14">
        <v>12207</v>
      </c>
      <c r="D54" s="14">
        <v>41912</v>
      </c>
      <c r="E54" s="16">
        <v>41926</v>
      </c>
      <c r="F54" s="16">
        <v>41926</v>
      </c>
      <c r="G54" s="17">
        <f t="shared" si="6"/>
        <v>81</v>
      </c>
      <c r="H54" s="70" t="s">
        <v>48</v>
      </c>
      <c r="I54" s="2" t="s">
        <v>186</v>
      </c>
      <c r="J54" s="2" t="s">
        <v>321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Q54" s="5">
        <f t="shared" si="12"/>
        <v>14</v>
      </c>
      <c r="R54" s="5">
        <f>'PROTOCOL OMeq Intake'!A54</f>
        <v>935</v>
      </c>
      <c r="S54" s="20">
        <f>'PROTOCOL OMeq Intake'!B54</f>
        <v>71.92307692307692</v>
      </c>
      <c r="T54" s="21">
        <f>'PROTOCOL OMeq Intake'!C54</f>
        <v>-1.098901098901099</v>
      </c>
      <c r="U54" s="21">
        <f>'PROTOCOL OMeq Intake'!D54</f>
        <v>0.13626205919223858</v>
      </c>
      <c r="V54" s="5">
        <f>'PROTOCOL OMeq Intake'!F54</f>
        <v>83</v>
      </c>
      <c r="W54" s="5">
        <f>LOOKUP(2,1/('PROTOCOL OMeq Intake'!F54:AAC54&lt;&gt;""),'PROTOCOL OMeq Intake'!F54:AAC54)</f>
        <v>60</v>
      </c>
      <c r="X54" s="5">
        <f t="shared" si="8"/>
        <v>23</v>
      </c>
      <c r="Y54" s="18">
        <f t="shared" si="9"/>
        <v>1.6428571428571428</v>
      </c>
      <c r="Z54" s="20" t="e">
        <f>'PROTOCOL Pain Scores'!A54</f>
        <v>#N/A</v>
      </c>
      <c r="AA54" s="20" t="e">
        <f>'PROTOCOL Pain Scores'!B54</f>
        <v>#N/A</v>
      </c>
      <c r="AB54" s="20" t="e">
        <f>'PROTOCOL Pain Scores'!C54</f>
        <v>#DIV/0!</v>
      </c>
      <c r="AC54" s="20" t="e">
        <f>'PROTOCOL Pain Scores'!D54</f>
        <v>#DIV/0!</v>
      </c>
      <c r="AD54" s="20">
        <f>'PROTOCOL Pain Scores'!E54</f>
        <v>0</v>
      </c>
      <c r="AE54" s="20">
        <f>'PROTOCOL Pain Scores'!F54</f>
        <v>0</v>
      </c>
      <c r="AF54" s="20">
        <f>'PROTOCOL Pain Scores'!G54</f>
        <v>0</v>
      </c>
      <c r="AG54" s="20">
        <f>'PROTOCOL Pain Scores'!H54</f>
        <v>0</v>
      </c>
      <c r="AH54" s="20">
        <f>'PROTOCOL Pain Scores'!I54</f>
        <v>0</v>
      </c>
      <c r="AI54" s="20">
        <f>'PROTOCOL Pain Scores'!J54</f>
        <v>0</v>
      </c>
      <c r="AJ54" s="20">
        <f>'PROTOCOL Pain Scores'!K54</f>
        <v>0</v>
      </c>
      <c r="AK54" s="20">
        <f>'PROTOCOL Pain Scores'!L54</f>
        <v>0</v>
      </c>
      <c r="AL54" s="20">
        <f>'PROTOCOL Pain Scores'!M54</f>
        <v>0</v>
      </c>
      <c r="AM54" s="20">
        <f>'PROTOCOL Pain Scores'!N54</f>
        <v>0</v>
      </c>
      <c r="AN54" s="20">
        <f>'PROTOCOL Pain Scores'!O54</f>
        <v>0</v>
      </c>
      <c r="AO54" s="6">
        <f>SUM('PROTOCOL FIM Scores'!B54:S54)</f>
        <v>54</v>
      </c>
      <c r="AP54" s="6">
        <f>SUM('PROTOCOL FIM Scores'!U54:AL54)</f>
        <v>106</v>
      </c>
      <c r="AQ54" s="6">
        <f t="shared" si="10"/>
        <v>52</v>
      </c>
      <c r="AR54" s="6">
        <f>'PROTOCOL FIM Scores'!AN54</f>
        <v>3</v>
      </c>
      <c r="AS54" s="6">
        <f>'PROTOCOL FIM Scores'!AO54</f>
        <v>3</v>
      </c>
      <c r="AT54" s="6">
        <f>'PROTOCOL FIM Scores'!AP54</f>
        <v>2</v>
      </c>
      <c r="AU54" s="6">
        <f>'PROTOCOL FIM Scores'!AQ54</f>
        <v>2</v>
      </c>
      <c r="AV54" s="6">
        <f>'PROTOCOL FIM Scores'!AR54</f>
        <v>4</v>
      </c>
      <c r="AW54" s="6">
        <f>'PROTOCOL FIM Scores'!AS54</f>
        <v>3</v>
      </c>
      <c r="AX54" s="6">
        <f>'PROTOCOL FIM Scores'!AT54</f>
        <v>5</v>
      </c>
      <c r="AY54" s="6">
        <f>'PROTOCOL FIM Scores'!AU54</f>
        <v>5</v>
      </c>
      <c r="AZ54" s="6">
        <f>'PROTOCOL FIM Scores'!AV54</f>
        <v>5</v>
      </c>
      <c r="BA54" s="6">
        <f>'PROTOCOL FIM Scores'!AW54</f>
        <v>5</v>
      </c>
      <c r="BB54" s="6">
        <f>'PROTOCOL FIM Scores'!AX54</f>
        <v>5</v>
      </c>
      <c r="BC54" s="6">
        <f>'PROTOCOL FIM Scores'!AY54</f>
        <v>4</v>
      </c>
      <c r="BD54" s="6">
        <f>'PROTOCOL FIM Scores'!AZ54</f>
        <v>1</v>
      </c>
      <c r="BE54" s="6">
        <f>'PROTOCOL FIM Scores'!BA54</f>
        <v>1</v>
      </c>
      <c r="BF54" s="6">
        <f>'PROTOCOL FIM Scores'!BB54</f>
        <v>1</v>
      </c>
      <c r="BG54" s="6">
        <f>'PROTOCOL FIM Scores'!BC54</f>
        <v>0</v>
      </c>
      <c r="BH54" s="6">
        <f>'PROTOCOL FIM Scores'!BD54</f>
        <v>2</v>
      </c>
      <c r="BI54" s="6">
        <f>'PROTOCOL FIM Scores'!BE54</f>
        <v>1</v>
      </c>
      <c r="BJ54" s="18">
        <f t="shared" si="11"/>
        <v>3.7142857142857144</v>
      </c>
    </row>
    <row r="55" spans="1:62" x14ac:dyDescent="0.15">
      <c r="A55" s="8">
        <v>54</v>
      </c>
      <c r="B55" s="5" t="s">
        <v>318</v>
      </c>
      <c r="C55" s="14">
        <v>16929</v>
      </c>
      <c r="D55" s="14">
        <v>41943</v>
      </c>
      <c r="E55" s="16">
        <v>41952</v>
      </c>
      <c r="F55" s="16">
        <v>41952</v>
      </c>
      <c r="G55" s="17">
        <f t="shared" si="6"/>
        <v>68</v>
      </c>
      <c r="H55" s="70" t="s">
        <v>48</v>
      </c>
      <c r="I55" s="2" t="s">
        <v>128</v>
      </c>
      <c r="J55" s="2" t="s">
        <v>129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Q55" s="5">
        <f t="shared" si="12"/>
        <v>9</v>
      </c>
      <c r="R55" s="5">
        <f>'PROTOCOL OMeq Intake'!A55</f>
        <v>180</v>
      </c>
      <c r="S55" s="20">
        <f>'PROTOCOL OMeq Intake'!B55</f>
        <v>20</v>
      </c>
      <c r="T55" s="21">
        <f>'PROTOCOL OMeq Intake'!C55</f>
        <v>-0.66666666666666663</v>
      </c>
      <c r="U55" s="21">
        <f>'PROTOCOL OMeq Intake'!D55</f>
        <v>1.666666666666667E-2</v>
      </c>
      <c r="V55" s="5">
        <f>'PROTOCOL OMeq Intake'!F55</f>
        <v>0</v>
      </c>
      <c r="W55" s="5">
        <f>LOOKUP(2,1/('PROTOCOL OMeq Intake'!F55:AAC55&lt;&gt;""),'PROTOCOL OMeq Intake'!F55:AAC55)</f>
        <v>10</v>
      </c>
      <c r="X55" s="5">
        <f t="shared" si="8"/>
        <v>-10</v>
      </c>
      <c r="Y55" s="18">
        <f t="shared" si="9"/>
        <v>-1.1111111111111112</v>
      </c>
      <c r="Z55" s="20" t="e">
        <f>'PROTOCOL Pain Scores'!A55</f>
        <v>#N/A</v>
      </c>
      <c r="AA55" s="20" t="e">
        <f>'PROTOCOL Pain Scores'!B55</f>
        <v>#N/A</v>
      </c>
      <c r="AB55" s="20" t="e">
        <f>'PROTOCOL Pain Scores'!C55</f>
        <v>#DIV/0!</v>
      </c>
      <c r="AC55" s="20" t="e">
        <f>'PROTOCOL Pain Scores'!D55</f>
        <v>#DIV/0!</v>
      </c>
      <c r="AD55" s="20">
        <f>'PROTOCOL Pain Scores'!E55</f>
        <v>0</v>
      </c>
      <c r="AE55" s="20">
        <f>'PROTOCOL Pain Scores'!F55</f>
        <v>0</v>
      </c>
      <c r="AF55" s="20">
        <f>'PROTOCOL Pain Scores'!G55</f>
        <v>0</v>
      </c>
      <c r="AG55" s="20">
        <f>'PROTOCOL Pain Scores'!H55</f>
        <v>0</v>
      </c>
      <c r="AH55" s="20">
        <f>'PROTOCOL Pain Scores'!I55</f>
        <v>0</v>
      </c>
      <c r="AI55" s="20">
        <f>'PROTOCOL Pain Scores'!J55</f>
        <v>0</v>
      </c>
      <c r="AJ55" s="20">
        <f>'PROTOCOL Pain Scores'!K55</f>
        <v>0</v>
      </c>
      <c r="AK55" s="20">
        <f>'PROTOCOL Pain Scores'!L55</f>
        <v>0</v>
      </c>
      <c r="AL55" s="20">
        <f>'PROTOCOL Pain Scores'!M55</f>
        <v>0</v>
      </c>
      <c r="AM55" s="20">
        <f>'PROTOCOL Pain Scores'!N55</f>
        <v>0</v>
      </c>
      <c r="AN55" s="20">
        <f>'PROTOCOL Pain Scores'!O55</f>
        <v>0</v>
      </c>
      <c r="AO55" s="6">
        <f>SUM('PROTOCOL FIM Scores'!B55:S55)</f>
        <v>94</v>
      </c>
      <c r="AP55" s="6">
        <f>SUM('PROTOCOL FIM Scores'!U55:AL55)</f>
        <v>118</v>
      </c>
      <c r="AQ55" s="6">
        <f t="shared" si="10"/>
        <v>24</v>
      </c>
      <c r="AR55" s="6">
        <f>'PROTOCOL FIM Scores'!AN55</f>
        <v>0</v>
      </c>
      <c r="AS55" s="6">
        <f>'PROTOCOL FIM Scores'!AO55</f>
        <v>1</v>
      </c>
      <c r="AT55" s="6">
        <f>'PROTOCOL FIM Scores'!AP55</f>
        <v>0</v>
      </c>
      <c r="AU55" s="6">
        <f>'PROTOCOL FIM Scores'!AQ55</f>
        <v>2</v>
      </c>
      <c r="AV55" s="6">
        <f>'PROTOCOL FIM Scores'!AR55</f>
        <v>2</v>
      </c>
      <c r="AW55" s="6">
        <f>'PROTOCOL FIM Scores'!AS55</f>
        <v>3</v>
      </c>
      <c r="AX55" s="6">
        <f>'PROTOCOL FIM Scores'!AT55</f>
        <v>1</v>
      </c>
      <c r="AY55" s="6">
        <f>'PROTOCOL FIM Scores'!AU55</f>
        <v>1</v>
      </c>
      <c r="AZ55" s="6">
        <f>'PROTOCOL FIM Scores'!AV55</f>
        <v>2</v>
      </c>
      <c r="BA55" s="6">
        <f>'PROTOCOL FIM Scores'!AW55</f>
        <v>2</v>
      </c>
      <c r="BB55" s="6">
        <f>'PROTOCOL FIM Scores'!AX55</f>
        <v>2</v>
      </c>
      <c r="BC55" s="6">
        <f>'PROTOCOL FIM Scores'!AY55</f>
        <v>4</v>
      </c>
      <c r="BD55" s="6">
        <f>'PROTOCOL FIM Scores'!AZ55</f>
        <v>4</v>
      </c>
      <c r="BE55" s="6">
        <f>'PROTOCOL FIM Scores'!BA55</f>
        <v>0</v>
      </c>
      <c r="BF55" s="6">
        <f>'PROTOCOL FIM Scores'!BB55</f>
        <v>0</v>
      </c>
      <c r="BG55" s="6">
        <f>'PROTOCOL FIM Scores'!BC55</f>
        <v>0</v>
      </c>
      <c r="BH55" s="6">
        <f>'PROTOCOL FIM Scores'!BD55</f>
        <v>0</v>
      </c>
      <c r="BI55" s="6">
        <f>'PROTOCOL FIM Scores'!BE55</f>
        <v>0</v>
      </c>
      <c r="BJ55" s="18">
        <f t="shared" si="11"/>
        <v>2.6666666666666665</v>
      </c>
    </row>
    <row r="56" spans="1:62" x14ac:dyDescent="0.15">
      <c r="A56" s="8">
        <v>55</v>
      </c>
      <c r="B56" s="68" t="s">
        <v>318</v>
      </c>
      <c r="C56" s="14">
        <v>17176</v>
      </c>
      <c r="D56" s="14">
        <v>41943</v>
      </c>
      <c r="E56" s="16">
        <v>41968</v>
      </c>
      <c r="F56" s="16">
        <v>41968</v>
      </c>
      <c r="G56" s="17">
        <f t="shared" si="6"/>
        <v>67</v>
      </c>
      <c r="H56" s="70" t="s">
        <v>280</v>
      </c>
      <c r="I56" s="2" t="s">
        <v>128</v>
      </c>
      <c r="J56" s="2" t="s">
        <v>129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Q56" s="5">
        <f t="shared" si="12"/>
        <v>25</v>
      </c>
      <c r="R56" s="5">
        <f>'PROTOCOL OMeq Intake'!A56</f>
        <v>384</v>
      </c>
      <c r="S56" s="20">
        <f>'PROTOCOL OMeq Intake'!B56</f>
        <v>16</v>
      </c>
      <c r="T56" s="21">
        <f>'PROTOCOL OMeq Intake'!C56</f>
        <v>-0.95217391304347831</v>
      </c>
      <c r="U56" s="21">
        <f>'PROTOCOL OMeq Intake'!D56</f>
        <v>0.52604966437064005</v>
      </c>
      <c r="V56" s="5">
        <f>'PROTOCOL OMeq Intake'!F56</f>
        <v>23</v>
      </c>
      <c r="W56" s="5">
        <f>LOOKUP(2,1/('PROTOCOL OMeq Intake'!F56:AAC56&lt;&gt;""),'PROTOCOL OMeq Intake'!F56:AAC56)</f>
        <v>0</v>
      </c>
      <c r="X56" s="5">
        <f t="shared" si="8"/>
        <v>23</v>
      </c>
      <c r="Y56" s="18">
        <f t="shared" si="9"/>
        <v>0.92</v>
      </c>
      <c r="Z56" s="20" t="e">
        <f>'PROTOCOL Pain Scores'!A56</f>
        <v>#N/A</v>
      </c>
      <c r="AA56" s="20" t="e">
        <f>'PROTOCOL Pain Scores'!B56</f>
        <v>#N/A</v>
      </c>
      <c r="AB56" s="20" t="e">
        <f>'PROTOCOL Pain Scores'!C56</f>
        <v>#DIV/0!</v>
      </c>
      <c r="AC56" s="20" t="e">
        <f>'PROTOCOL Pain Scores'!D56</f>
        <v>#DIV/0!</v>
      </c>
      <c r="AD56" s="20">
        <f>'PROTOCOL Pain Scores'!E56</f>
        <v>0</v>
      </c>
      <c r="AE56" s="20">
        <f>'PROTOCOL Pain Scores'!F56</f>
        <v>0</v>
      </c>
      <c r="AF56" s="20">
        <f>'PROTOCOL Pain Scores'!G56</f>
        <v>0</v>
      </c>
      <c r="AG56" s="20">
        <f>'PROTOCOL Pain Scores'!H56</f>
        <v>0</v>
      </c>
      <c r="AH56" s="20">
        <f>'PROTOCOL Pain Scores'!I56</f>
        <v>0</v>
      </c>
      <c r="AI56" s="20">
        <f>'PROTOCOL Pain Scores'!J56</f>
        <v>0</v>
      </c>
      <c r="AJ56" s="20">
        <f>'PROTOCOL Pain Scores'!K56</f>
        <v>0</v>
      </c>
      <c r="AK56" s="20">
        <f>'PROTOCOL Pain Scores'!L56</f>
        <v>0</v>
      </c>
      <c r="AL56" s="20">
        <f>'PROTOCOL Pain Scores'!M56</f>
        <v>0</v>
      </c>
      <c r="AM56" s="20">
        <f>'PROTOCOL Pain Scores'!N56</f>
        <v>0</v>
      </c>
      <c r="AN56" s="20">
        <f>'PROTOCOL Pain Scores'!O56</f>
        <v>0</v>
      </c>
      <c r="AO56" s="6">
        <f>SUM('PROTOCOL FIM Scores'!B56:S56)</f>
        <v>54</v>
      </c>
      <c r="AP56" s="6">
        <f>SUM('PROTOCOL FIM Scores'!U56:AL56)</f>
        <v>92</v>
      </c>
      <c r="AQ56" s="6">
        <f t="shared" si="10"/>
        <v>38</v>
      </c>
      <c r="AR56" s="6">
        <f>'PROTOCOL FIM Scores'!AN56</f>
        <v>4</v>
      </c>
      <c r="AS56" s="6">
        <f>'PROTOCOL FIM Scores'!AO56</f>
        <v>5</v>
      </c>
      <c r="AT56" s="6">
        <f>'PROTOCOL FIM Scores'!AP56</f>
        <v>6</v>
      </c>
      <c r="AU56" s="6">
        <f>'PROTOCOL FIM Scores'!AQ56</f>
        <v>1</v>
      </c>
      <c r="AV56" s="6">
        <f>'PROTOCOL FIM Scores'!AR56</f>
        <v>4</v>
      </c>
      <c r="AW56" s="6">
        <f>'PROTOCOL FIM Scores'!AS56</f>
        <v>2</v>
      </c>
      <c r="AX56" s="6">
        <f>'PROTOCOL FIM Scores'!AT56</f>
        <v>2</v>
      </c>
      <c r="AY56" s="6">
        <f>'PROTOCOL FIM Scores'!AU56</f>
        <v>3</v>
      </c>
      <c r="AZ56" s="6">
        <f>'PROTOCOL FIM Scores'!AV56</f>
        <v>3</v>
      </c>
      <c r="BA56" s="6">
        <f>'PROTOCOL FIM Scores'!AW56</f>
        <v>3</v>
      </c>
      <c r="BB56" s="6">
        <f>'PROTOCOL FIM Scores'!AX56</f>
        <v>5</v>
      </c>
      <c r="BC56" s="6">
        <f>'PROTOCOL FIM Scores'!AY56</f>
        <v>5</v>
      </c>
      <c r="BD56" s="6">
        <f>'PROTOCOL FIM Scores'!AZ56</f>
        <v>-6</v>
      </c>
      <c r="BE56" s="6">
        <f>'PROTOCOL FIM Scores'!BA56</f>
        <v>0</v>
      </c>
      <c r="BF56" s="6">
        <f>'PROTOCOL FIM Scores'!BB56</f>
        <v>1</v>
      </c>
      <c r="BG56" s="6">
        <f>'PROTOCOL FIM Scores'!BC56</f>
        <v>2</v>
      </c>
      <c r="BH56" s="6">
        <f>'PROTOCOL FIM Scores'!BD56</f>
        <v>-2</v>
      </c>
      <c r="BI56" s="6">
        <f>'PROTOCOL FIM Scores'!BE56</f>
        <v>0</v>
      </c>
      <c r="BJ56" s="18">
        <f t="shared" si="11"/>
        <v>1.52</v>
      </c>
    </row>
    <row r="57" spans="1:62" x14ac:dyDescent="0.15">
      <c r="A57" s="8">
        <v>56</v>
      </c>
      <c r="B57" s="5" t="s">
        <v>318</v>
      </c>
      <c r="C57" s="14">
        <v>14717</v>
      </c>
      <c r="D57" s="14">
        <v>41957</v>
      </c>
      <c r="E57" s="16">
        <v>41970</v>
      </c>
      <c r="F57" s="16">
        <v>41970</v>
      </c>
      <c r="G57" s="17">
        <f t="shared" si="6"/>
        <v>74</v>
      </c>
      <c r="H57" s="2" t="s">
        <v>280</v>
      </c>
      <c r="I57" s="2" t="s">
        <v>128</v>
      </c>
      <c r="J57" s="2" t="s">
        <v>129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Q57" s="5">
        <f t="shared" si="12"/>
        <v>13</v>
      </c>
      <c r="R57" s="5">
        <f>'PROTOCOL OMeq Intake'!A57</f>
        <v>125</v>
      </c>
      <c r="S57" s="20">
        <f>'PROTOCOL OMeq Intake'!B57</f>
        <v>10.416666666666666</v>
      </c>
      <c r="T57" s="21">
        <f>'PROTOCOL OMeq Intake'!C57</f>
        <v>-2.1503496503496504</v>
      </c>
      <c r="U57" s="21">
        <f>'PROTOCOL OMeq Intake'!D57</f>
        <v>0.6162943852264241</v>
      </c>
      <c r="V57" s="5">
        <f>'PROTOCOL OMeq Intake'!F57</f>
        <v>15</v>
      </c>
      <c r="W57" s="5">
        <f>LOOKUP(2,1/('PROTOCOL OMeq Intake'!F57:AAC57&lt;&gt;""),'PROTOCOL OMeq Intake'!F57:AAC57)</f>
        <v>5</v>
      </c>
      <c r="X57" s="5">
        <f t="shared" si="8"/>
        <v>10</v>
      </c>
      <c r="Y57" s="18">
        <f t="shared" si="9"/>
        <v>0.76923076923076927</v>
      </c>
      <c r="Z57" s="20" t="e">
        <f>'PROTOCOL Pain Scores'!A57</f>
        <v>#N/A</v>
      </c>
      <c r="AA57" s="20" t="e">
        <f>'PROTOCOL Pain Scores'!B57</f>
        <v>#N/A</v>
      </c>
      <c r="AB57" s="20" t="e">
        <f>'PROTOCOL Pain Scores'!C57</f>
        <v>#DIV/0!</v>
      </c>
      <c r="AC57" s="20" t="e">
        <f>'PROTOCOL Pain Scores'!D57</f>
        <v>#DIV/0!</v>
      </c>
      <c r="AD57" s="20">
        <f>'PROTOCOL Pain Scores'!E57</f>
        <v>0</v>
      </c>
      <c r="AE57" s="20">
        <f>'PROTOCOL Pain Scores'!F57</f>
        <v>0</v>
      </c>
      <c r="AF57" s="20">
        <f>'PROTOCOL Pain Scores'!G57</f>
        <v>0</v>
      </c>
      <c r="AG57" s="20">
        <f>'PROTOCOL Pain Scores'!H57</f>
        <v>0</v>
      </c>
      <c r="AH57" s="20">
        <f>'PROTOCOL Pain Scores'!I57</f>
        <v>0</v>
      </c>
      <c r="AI57" s="20">
        <f>'PROTOCOL Pain Scores'!J57</f>
        <v>0</v>
      </c>
      <c r="AJ57" s="20">
        <f>'PROTOCOL Pain Scores'!K57</f>
        <v>0</v>
      </c>
      <c r="AK57" s="20">
        <f>'PROTOCOL Pain Scores'!L57</f>
        <v>0</v>
      </c>
      <c r="AL57" s="20">
        <f>'PROTOCOL Pain Scores'!M57</f>
        <v>0</v>
      </c>
      <c r="AM57" s="20">
        <f>'PROTOCOL Pain Scores'!N57</f>
        <v>0</v>
      </c>
      <c r="AN57" s="20">
        <f>'PROTOCOL Pain Scores'!O57</f>
        <v>0</v>
      </c>
      <c r="AO57" s="6">
        <f>SUM('PROTOCOL FIM Scores'!B57:S57)</f>
        <v>69</v>
      </c>
      <c r="AP57" s="6">
        <f>SUM('PROTOCOL FIM Scores'!U57:AL57)</f>
        <v>100</v>
      </c>
      <c r="AQ57" s="6">
        <f t="shared" si="10"/>
        <v>31</v>
      </c>
      <c r="AR57" s="6">
        <f>'PROTOCOL FIM Scores'!AN57</f>
        <v>0</v>
      </c>
      <c r="AS57" s="6">
        <f>'PROTOCOL FIM Scores'!AO57</f>
        <v>0</v>
      </c>
      <c r="AT57" s="6">
        <f>'PROTOCOL FIM Scores'!AP57</f>
        <v>1</v>
      </c>
      <c r="AU57" s="6">
        <f>'PROTOCOL FIM Scores'!AQ57</f>
        <v>3</v>
      </c>
      <c r="AV57" s="6">
        <f>'PROTOCOL FIM Scores'!AR57</f>
        <v>2</v>
      </c>
      <c r="AW57" s="6">
        <f>'PROTOCOL FIM Scores'!AS57</f>
        <v>4</v>
      </c>
      <c r="AX57" s="6">
        <f>'PROTOCOL FIM Scores'!AT57</f>
        <v>3</v>
      </c>
      <c r="AY57" s="6">
        <f>'PROTOCOL FIM Scores'!AU57</f>
        <v>4</v>
      </c>
      <c r="AZ57" s="6">
        <f>'PROTOCOL FIM Scores'!AV57</f>
        <v>4</v>
      </c>
      <c r="BA57" s="6">
        <f>'PROTOCOL FIM Scores'!AW57</f>
        <v>4</v>
      </c>
      <c r="BB57" s="6">
        <f>'PROTOCOL FIM Scores'!AX57</f>
        <v>2</v>
      </c>
      <c r="BC57" s="6">
        <f>'PROTOCOL FIM Scores'!AY57</f>
        <v>1</v>
      </c>
      <c r="BD57" s="6">
        <f>'PROTOCOL FIM Scores'!AZ57</f>
        <v>2</v>
      </c>
      <c r="BE57" s="6">
        <f>'PROTOCOL FIM Scores'!BA57</f>
        <v>0</v>
      </c>
      <c r="BF57" s="6">
        <f>'PROTOCOL FIM Scores'!BB57</f>
        <v>0</v>
      </c>
      <c r="BG57" s="6">
        <f>'PROTOCOL FIM Scores'!BC57</f>
        <v>1</v>
      </c>
      <c r="BH57" s="6">
        <f>'PROTOCOL FIM Scores'!BD57</f>
        <v>0</v>
      </c>
      <c r="BI57" s="6">
        <f>'PROTOCOL FIM Scores'!BE57</f>
        <v>0</v>
      </c>
      <c r="BJ57" s="18">
        <f t="shared" si="11"/>
        <v>2.3846153846153846</v>
      </c>
    </row>
    <row r="58" spans="1:62" x14ac:dyDescent="0.15">
      <c r="A58" s="8">
        <v>57</v>
      </c>
      <c r="B58" s="68" t="s">
        <v>318</v>
      </c>
      <c r="G58" s="17">
        <f t="shared" si="6"/>
        <v>0</v>
      </c>
      <c r="Q58" s="5">
        <f t="shared" si="12"/>
        <v>0</v>
      </c>
      <c r="R58" s="5">
        <f>'PROTOCOL OMeq Intake'!A58</f>
        <v>0</v>
      </c>
      <c r="S58" s="20" t="e">
        <f>'PROTOCOL OMeq Intake'!B58</f>
        <v>#DIV/0!</v>
      </c>
      <c r="T58" s="21" t="e">
        <f>'PROTOCOL OMeq Intake'!C58</f>
        <v>#DIV/0!</v>
      </c>
      <c r="U58" s="21" t="e">
        <f>'PROTOCOL OMeq Intake'!D58</f>
        <v>#DIV/0!</v>
      </c>
      <c r="V58" s="5">
        <f>'PROTOCOL OMeq Intake'!F58</f>
        <v>0</v>
      </c>
      <c r="W58" s="5" t="e">
        <f>LOOKUP(2,1/('PROTOCOL OMeq Intake'!F58:AAC58&lt;&gt;""),'PROTOCOL OMeq Intake'!F58:AAC58)</f>
        <v>#N/A</v>
      </c>
      <c r="X58" s="5" t="e">
        <f t="shared" si="8"/>
        <v>#N/A</v>
      </c>
      <c r="Y58" s="18" t="e">
        <f t="shared" si="9"/>
        <v>#N/A</v>
      </c>
      <c r="Z58" s="20" t="e">
        <f>'PROTOCOL Pain Scores'!A58</f>
        <v>#N/A</v>
      </c>
      <c r="AA58" s="20" t="e">
        <f>'PROTOCOL Pain Scores'!B58</f>
        <v>#N/A</v>
      </c>
      <c r="AB58" s="20" t="e">
        <f>'PROTOCOL Pain Scores'!C58</f>
        <v>#DIV/0!</v>
      </c>
      <c r="AC58" s="20" t="e">
        <f>'PROTOCOL Pain Scores'!D58</f>
        <v>#DIV/0!</v>
      </c>
      <c r="AD58" s="20">
        <f>'PROTOCOL Pain Scores'!E58</f>
        <v>0</v>
      </c>
      <c r="AE58" s="20">
        <f>'PROTOCOL Pain Scores'!F58</f>
        <v>0</v>
      </c>
      <c r="AF58" s="20">
        <f>'PROTOCOL Pain Scores'!G58</f>
        <v>0</v>
      </c>
      <c r="AG58" s="20">
        <f>'PROTOCOL Pain Scores'!H58</f>
        <v>0</v>
      </c>
      <c r="AH58" s="20">
        <f>'PROTOCOL Pain Scores'!I58</f>
        <v>0</v>
      </c>
      <c r="AI58" s="20">
        <f>'PROTOCOL Pain Scores'!J58</f>
        <v>0</v>
      </c>
      <c r="AJ58" s="20">
        <f>'PROTOCOL Pain Scores'!K58</f>
        <v>0</v>
      </c>
      <c r="AK58" s="20">
        <f>'PROTOCOL Pain Scores'!L58</f>
        <v>0</v>
      </c>
      <c r="AL58" s="20">
        <f>'PROTOCOL Pain Scores'!M58</f>
        <v>0</v>
      </c>
      <c r="AM58" s="20">
        <f>'PROTOCOL Pain Scores'!N58</f>
        <v>0</v>
      </c>
      <c r="AN58" s="20">
        <f>'PROTOCOL Pain Scores'!O58</f>
        <v>0</v>
      </c>
      <c r="AO58" s="6">
        <f>SUM('PROTOCOL FIM Scores'!B58:S58)</f>
        <v>0</v>
      </c>
      <c r="AP58" s="6">
        <f>SUM('PROTOCOL FIM Scores'!U58:AL58)</f>
        <v>0</v>
      </c>
      <c r="AQ58" s="6">
        <f t="shared" si="10"/>
        <v>0</v>
      </c>
      <c r="AR58" s="6">
        <f>'PROTOCOL FIM Scores'!AN58</f>
        <v>0</v>
      </c>
      <c r="AS58" s="6">
        <f>'PROTOCOL FIM Scores'!AO58</f>
        <v>0</v>
      </c>
      <c r="AT58" s="6">
        <f>'PROTOCOL FIM Scores'!AP58</f>
        <v>0</v>
      </c>
      <c r="AU58" s="6">
        <f>'PROTOCOL FIM Scores'!AQ58</f>
        <v>0</v>
      </c>
      <c r="AV58" s="6">
        <f>'PROTOCOL FIM Scores'!AR58</f>
        <v>0</v>
      </c>
      <c r="AW58" s="6">
        <f>'PROTOCOL FIM Scores'!AS58</f>
        <v>0</v>
      </c>
      <c r="AX58" s="6">
        <f>'PROTOCOL FIM Scores'!AT58</f>
        <v>0</v>
      </c>
      <c r="AY58" s="6">
        <f>'PROTOCOL FIM Scores'!AU58</f>
        <v>0</v>
      </c>
      <c r="AZ58" s="6">
        <f>'PROTOCOL FIM Scores'!AV58</f>
        <v>0</v>
      </c>
      <c r="BA58" s="6">
        <f>'PROTOCOL FIM Scores'!AW58</f>
        <v>0</v>
      </c>
      <c r="BB58" s="6">
        <f>'PROTOCOL FIM Scores'!AX58</f>
        <v>0</v>
      </c>
      <c r="BC58" s="6">
        <f>'PROTOCOL FIM Scores'!AY58</f>
        <v>0</v>
      </c>
      <c r="BD58" s="6">
        <f>'PROTOCOL FIM Scores'!AZ58</f>
        <v>0</v>
      </c>
      <c r="BE58" s="6">
        <f>'PROTOCOL FIM Scores'!BA58</f>
        <v>0</v>
      </c>
      <c r="BF58" s="6">
        <f>'PROTOCOL FIM Scores'!BB58</f>
        <v>0</v>
      </c>
      <c r="BG58" s="6">
        <f>'PROTOCOL FIM Scores'!BC58</f>
        <v>0</v>
      </c>
      <c r="BH58" s="6">
        <f>'PROTOCOL FIM Scores'!BD58</f>
        <v>0</v>
      </c>
      <c r="BI58" s="6">
        <f>'PROTOCOL FIM Scores'!BE58</f>
        <v>0</v>
      </c>
      <c r="BJ58" s="18" t="e">
        <f t="shared" si="11"/>
        <v>#DIV/0!</v>
      </c>
    </row>
    <row r="59" spans="1:62" x14ac:dyDescent="0.15">
      <c r="A59" s="8">
        <v>58</v>
      </c>
      <c r="B59" s="5" t="s">
        <v>318</v>
      </c>
      <c r="G59" s="17">
        <f t="shared" si="6"/>
        <v>0</v>
      </c>
      <c r="Q59" s="5">
        <f t="shared" si="12"/>
        <v>0</v>
      </c>
      <c r="R59" s="5">
        <f>'PROTOCOL OMeq Intake'!A59</f>
        <v>0</v>
      </c>
      <c r="S59" s="20" t="e">
        <f>'PROTOCOL OMeq Intake'!B59</f>
        <v>#DIV/0!</v>
      </c>
      <c r="T59" s="21" t="e">
        <f>'PROTOCOL OMeq Intake'!C59</f>
        <v>#DIV/0!</v>
      </c>
      <c r="U59" s="21" t="e">
        <f>'PROTOCOL OMeq Intake'!D59</f>
        <v>#DIV/0!</v>
      </c>
      <c r="V59" s="5">
        <f>'PROTOCOL OMeq Intake'!F59</f>
        <v>0</v>
      </c>
      <c r="W59" s="5" t="e">
        <f>LOOKUP(2,1/('PROTOCOL OMeq Intake'!F59:AAC59&lt;&gt;""),'PROTOCOL OMeq Intake'!F59:AAC59)</f>
        <v>#N/A</v>
      </c>
      <c r="X59" s="5" t="e">
        <f t="shared" si="8"/>
        <v>#N/A</v>
      </c>
      <c r="Y59" s="18" t="e">
        <f t="shared" si="9"/>
        <v>#N/A</v>
      </c>
      <c r="Z59" s="20" t="e">
        <f>'PROTOCOL Pain Scores'!A59</f>
        <v>#N/A</v>
      </c>
      <c r="AA59" s="20" t="e">
        <f>'PROTOCOL Pain Scores'!B59</f>
        <v>#N/A</v>
      </c>
      <c r="AB59" s="20" t="e">
        <f>'PROTOCOL Pain Scores'!C59</f>
        <v>#DIV/0!</v>
      </c>
      <c r="AC59" s="20" t="e">
        <f>'PROTOCOL Pain Scores'!D59</f>
        <v>#DIV/0!</v>
      </c>
      <c r="AD59" s="20">
        <f>'PROTOCOL Pain Scores'!E59</f>
        <v>0</v>
      </c>
      <c r="AE59" s="20">
        <f>'PROTOCOL Pain Scores'!F59</f>
        <v>0</v>
      </c>
      <c r="AF59" s="20">
        <f>'PROTOCOL Pain Scores'!G59</f>
        <v>0</v>
      </c>
      <c r="AG59" s="20">
        <f>'PROTOCOL Pain Scores'!H59</f>
        <v>0</v>
      </c>
      <c r="AH59" s="20">
        <f>'PROTOCOL Pain Scores'!I59</f>
        <v>0</v>
      </c>
      <c r="AI59" s="20">
        <f>'PROTOCOL Pain Scores'!J59</f>
        <v>0</v>
      </c>
      <c r="AJ59" s="20">
        <f>'PROTOCOL Pain Scores'!K59</f>
        <v>0</v>
      </c>
      <c r="AK59" s="20">
        <f>'PROTOCOL Pain Scores'!L59</f>
        <v>0</v>
      </c>
      <c r="AL59" s="20">
        <f>'PROTOCOL Pain Scores'!M59</f>
        <v>0</v>
      </c>
      <c r="AM59" s="20">
        <f>'PROTOCOL Pain Scores'!N59</f>
        <v>0</v>
      </c>
      <c r="AN59" s="20">
        <f>'PROTOCOL Pain Scores'!O59</f>
        <v>0</v>
      </c>
      <c r="AO59" s="6">
        <f>SUM('PROTOCOL FIM Scores'!B59:S59)</f>
        <v>0</v>
      </c>
      <c r="AP59" s="6">
        <f>SUM('PROTOCOL FIM Scores'!U59:AL59)</f>
        <v>0</v>
      </c>
      <c r="AQ59" s="6">
        <f t="shared" si="10"/>
        <v>0</v>
      </c>
      <c r="AR59" s="6">
        <f>'PROTOCOL FIM Scores'!AN59</f>
        <v>0</v>
      </c>
      <c r="AS59" s="6">
        <f>'PROTOCOL FIM Scores'!AO59</f>
        <v>0</v>
      </c>
      <c r="AT59" s="6">
        <f>'PROTOCOL FIM Scores'!AP59</f>
        <v>0</v>
      </c>
      <c r="AU59" s="6">
        <f>'PROTOCOL FIM Scores'!AQ59</f>
        <v>0</v>
      </c>
      <c r="AV59" s="6">
        <f>'PROTOCOL FIM Scores'!AR59</f>
        <v>0</v>
      </c>
      <c r="AW59" s="6">
        <f>'PROTOCOL FIM Scores'!AS59</f>
        <v>0</v>
      </c>
      <c r="AX59" s="6">
        <f>'PROTOCOL FIM Scores'!AT59</f>
        <v>0</v>
      </c>
      <c r="AY59" s="6">
        <f>'PROTOCOL FIM Scores'!AU59</f>
        <v>0</v>
      </c>
      <c r="AZ59" s="6">
        <f>'PROTOCOL FIM Scores'!AV59</f>
        <v>0</v>
      </c>
      <c r="BA59" s="6">
        <f>'PROTOCOL FIM Scores'!AW59</f>
        <v>0</v>
      </c>
      <c r="BB59" s="6">
        <f>'PROTOCOL FIM Scores'!AX59</f>
        <v>0</v>
      </c>
      <c r="BC59" s="6">
        <f>'PROTOCOL FIM Scores'!AY59</f>
        <v>0</v>
      </c>
      <c r="BD59" s="6">
        <f>'PROTOCOL FIM Scores'!AZ59</f>
        <v>0</v>
      </c>
      <c r="BE59" s="6">
        <f>'PROTOCOL FIM Scores'!BA59</f>
        <v>0</v>
      </c>
      <c r="BF59" s="6">
        <f>'PROTOCOL FIM Scores'!BB59</f>
        <v>0</v>
      </c>
      <c r="BG59" s="6">
        <f>'PROTOCOL FIM Scores'!BC59</f>
        <v>0</v>
      </c>
      <c r="BH59" s="6">
        <f>'PROTOCOL FIM Scores'!BD59</f>
        <v>0</v>
      </c>
      <c r="BI59" s="6">
        <f>'PROTOCOL FIM Scores'!BE59</f>
        <v>0</v>
      </c>
      <c r="BJ59" s="18" t="e">
        <f t="shared" si="11"/>
        <v>#DIV/0!</v>
      </c>
    </row>
    <row r="60" spans="1:62" x14ac:dyDescent="0.15">
      <c r="A60" s="8">
        <v>59</v>
      </c>
      <c r="B60" s="68" t="s">
        <v>318</v>
      </c>
      <c r="G60" s="17">
        <f t="shared" si="6"/>
        <v>0</v>
      </c>
      <c r="Q60" s="5">
        <f t="shared" si="12"/>
        <v>0</v>
      </c>
      <c r="R60" s="5">
        <f>'PROTOCOL OMeq Intake'!A60</f>
        <v>0</v>
      </c>
      <c r="S60" s="20" t="e">
        <f>'PROTOCOL OMeq Intake'!B60</f>
        <v>#DIV/0!</v>
      </c>
      <c r="T60" s="21" t="e">
        <f>'PROTOCOL OMeq Intake'!C60</f>
        <v>#DIV/0!</v>
      </c>
      <c r="U60" s="21" t="e">
        <f>'PROTOCOL OMeq Intake'!D60</f>
        <v>#DIV/0!</v>
      </c>
      <c r="V60" s="5">
        <f>'PROTOCOL OMeq Intake'!F60</f>
        <v>0</v>
      </c>
      <c r="W60" s="5" t="e">
        <f>LOOKUP(2,1/('PROTOCOL OMeq Intake'!F60:AAC60&lt;&gt;""),'PROTOCOL OMeq Intake'!F60:AAC60)</f>
        <v>#N/A</v>
      </c>
      <c r="X60" s="5" t="e">
        <f t="shared" si="8"/>
        <v>#N/A</v>
      </c>
      <c r="Y60" s="18" t="e">
        <f t="shared" si="9"/>
        <v>#N/A</v>
      </c>
      <c r="Z60" s="20" t="e">
        <f>'PROTOCOL Pain Scores'!A60</f>
        <v>#N/A</v>
      </c>
      <c r="AA60" s="20" t="e">
        <f>'PROTOCOL Pain Scores'!B60</f>
        <v>#N/A</v>
      </c>
      <c r="AB60" s="20" t="e">
        <f>'PROTOCOL Pain Scores'!C60</f>
        <v>#DIV/0!</v>
      </c>
      <c r="AC60" s="20" t="e">
        <f>'PROTOCOL Pain Scores'!D60</f>
        <v>#DIV/0!</v>
      </c>
      <c r="AD60" s="20">
        <f>'PROTOCOL Pain Scores'!E60</f>
        <v>0</v>
      </c>
      <c r="AE60" s="20">
        <f>'PROTOCOL Pain Scores'!F60</f>
        <v>0</v>
      </c>
      <c r="AF60" s="20">
        <f>'PROTOCOL Pain Scores'!G60</f>
        <v>0</v>
      </c>
      <c r="AG60" s="20">
        <f>'PROTOCOL Pain Scores'!H60</f>
        <v>0</v>
      </c>
      <c r="AH60" s="20">
        <f>'PROTOCOL Pain Scores'!I60</f>
        <v>0</v>
      </c>
      <c r="AI60" s="20">
        <f>'PROTOCOL Pain Scores'!J60</f>
        <v>0</v>
      </c>
      <c r="AJ60" s="20">
        <f>'PROTOCOL Pain Scores'!K60</f>
        <v>0</v>
      </c>
      <c r="AK60" s="20">
        <f>'PROTOCOL Pain Scores'!L60</f>
        <v>0</v>
      </c>
      <c r="AL60" s="20">
        <f>'PROTOCOL Pain Scores'!M60</f>
        <v>0</v>
      </c>
      <c r="AM60" s="20">
        <f>'PROTOCOL Pain Scores'!N60</f>
        <v>0</v>
      </c>
      <c r="AN60" s="20">
        <f>'PROTOCOL Pain Scores'!O60</f>
        <v>0</v>
      </c>
      <c r="AO60" s="6">
        <f>SUM('PROTOCOL FIM Scores'!B60:S60)</f>
        <v>0</v>
      </c>
      <c r="AP60" s="6">
        <f>SUM('PROTOCOL FIM Scores'!U60:AL60)</f>
        <v>0</v>
      </c>
      <c r="AQ60" s="6">
        <f t="shared" si="10"/>
        <v>0</v>
      </c>
      <c r="AR60" s="6">
        <f>'PROTOCOL FIM Scores'!AN60</f>
        <v>0</v>
      </c>
      <c r="AS60" s="6">
        <f>'PROTOCOL FIM Scores'!AO60</f>
        <v>0</v>
      </c>
      <c r="AT60" s="6">
        <f>'PROTOCOL FIM Scores'!AP60</f>
        <v>0</v>
      </c>
      <c r="AU60" s="6">
        <f>'PROTOCOL FIM Scores'!AQ60</f>
        <v>0</v>
      </c>
      <c r="AV60" s="6">
        <f>'PROTOCOL FIM Scores'!AR60</f>
        <v>0</v>
      </c>
      <c r="AW60" s="6">
        <f>'PROTOCOL FIM Scores'!AS60</f>
        <v>0</v>
      </c>
      <c r="AX60" s="6">
        <f>'PROTOCOL FIM Scores'!AT60</f>
        <v>0</v>
      </c>
      <c r="AY60" s="6">
        <f>'PROTOCOL FIM Scores'!AU60</f>
        <v>0</v>
      </c>
      <c r="AZ60" s="6">
        <f>'PROTOCOL FIM Scores'!AV60</f>
        <v>0</v>
      </c>
      <c r="BA60" s="6">
        <f>'PROTOCOL FIM Scores'!AW60</f>
        <v>0</v>
      </c>
      <c r="BB60" s="6">
        <f>'PROTOCOL FIM Scores'!AX60</f>
        <v>0</v>
      </c>
      <c r="BC60" s="6">
        <f>'PROTOCOL FIM Scores'!AY60</f>
        <v>0</v>
      </c>
      <c r="BD60" s="6">
        <f>'PROTOCOL FIM Scores'!AZ60</f>
        <v>0</v>
      </c>
      <c r="BE60" s="6">
        <f>'PROTOCOL FIM Scores'!BA60</f>
        <v>0</v>
      </c>
      <c r="BF60" s="6">
        <f>'PROTOCOL FIM Scores'!BB60</f>
        <v>0</v>
      </c>
      <c r="BG60" s="6">
        <f>'PROTOCOL FIM Scores'!BC60</f>
        <v>0</v>
      </c>
      <c r="BH60" s="6">
        <f>'PROTOCOL FIM Scores'!BD60</f>
        <v>0</v>
      </c>
      <c r="BI60" s="6">
        <f>'PROTOCOL FIM Scores'!BE60</f>
        <v>0</v>
      </c>
      <c r="BJ60" s="18" t="e">
        <f t="shared" si="11"/>
        <v>#DIV/0!</v>
      </c>
    </row>
    <row r="61" spans="1:62" x14ac:dyDescent="0.15">
      <c r="A61" s="8">
        <v>60</v>
      </c>
      <c r="B61" s="5" t="s">
        <v>318</v>
      </c>
      <c r="G61" s="17">
        <f t="shared" si="6"/>
        <v>0</v>
      </c>
      <c r="Q61" s="5">
        <f t="shared" si="12"/>
        <v>0</v>
      </c>
      <c r="R61" s="5">
        <f>'PROTOCOL OMeq Intake'!A61</f>
        <v>0</v>
      </c>
      <c r="S61" s="20" t="e">
        <f>'PROTOCOL OMeq Intake'!B61</f>
        <v>#DIV/0!</v>
      </c>
      <c r="T61" s="21" t="e">
        <f>'PROTOCOL OMeq Intake'!C61</f>
        <v>#DIV/0!</v>
      </c>
      <c r="U61" s="21" t="e">
        <f>'PROTOCOL OMeq Intake'!D61</f>
        <v>#DIV/0!</v>
      </c>
      <c r="V61" s="5">
        <f>'PROTOCOL OMeq Intake'!F61</f>
        <v>0</v>
      </c>
      <c r="W61" s="5" t="e">
        <f>LOOKUP(2,1/('PROTOCOL OMeq Intake'!F61:AAC61&lt;&gt;""),'PROTOCOL OMeq Intake'!F61:AAC61)</f>
        <v>#N/A</v>
      </c>
      <c r="X61" s="5" t="e">
        <f t="shared" si="8"/>
        <v>#N/A</v>
      </c>
      <c r="Y61" s="18" t="e">
        <f t="shared" si="9"/>
        <v>#N/A</v>
      </c>
      <c r="Z61" s="20" t="e">
        <f>'PROTOCOL Pain Scores'!A61</f>
        <v>#N/A</v>
      </c>
      <c r="AA61" s="20" t="e">
        <f>'PROTOCOL Pain Scores'!B61</f>
        <v>#N/A</v>
      </c>
      <c r="AB61" s="20" t="e">
        <f>'PROTOCOL Pain Scores'!C61</f>
        <v>#DIV/0!</v>
      </c>
      <c r="AC61" s="20" t="e">
        <f>'PROTOCOL Pain Scores'!D61</f>
        <v>#DIV/0!</v>
      </c>
      <c r="AD61" s="20">
        <f>'PROTOCOL Pain Scores'!E61</f>
        <v>0</v>
      </c>
      <c r="AE61" s="20">
        <f>'PROTOCOL Pain Scores'!F61</f>
        <v>0</v>
      </c>
      <c r="AF61" s="20">
        <f>'PROTOCOL Pain Scores'!G61</f>
        <v>0</v>
      </c>
      <c r="AG61" s="20">
        <f>'PROTOCOL Pain Scores'!H61</f>
        <v>0</v>
      </c>
      <c r="AH61" s="20">
        <f>'PROTOCOL Pain Scores'!I61</f>
        <v>0</v>
      </c>
      <c r="AI61" s="20">
        <f>'PROTOCOL Pain Scores'!J61</f>
        <v>0</v>
      </c>
      <c r="AJ61" s="20">
        <f>'PROTOCOL Pain Scores'!K61</f>
        <v>0</v>
      </c>
      <c r="AK61" s="20">
        <f>'PROTOCOL Pain Scores'!L61</f>
        <v>0</v>
      </c>
      <c r="AL61" s="20">
        <f>'PROTOCOL Pain Scores'!M61</f>
        <v>0</v>
      </c>
      <c r="AM61" s="20">
        <f>'PROTOCOL Pain Scores'!N61</f>
        <v>0</v>
      </c>
      <c r="AN61" s="20">
        <f>'PROTOCOL Pain Scores'!O61</f>
        <v>0</v>
      </c>
      <c r="AO61" s="6">
        <f>SUM('PROTOCOL FIM Scores'!B61:S61)</f>
        <v>0</v>
      </c>
      <c r="AP61" s="6">
        <f>SUM('PROTOCOL FIM Scores'!U61:AL61)</f>
        <v>0</v>
      </c>
      <c r="AQ61" s="6">
        <f t="shared" si="10"/>
        <v>0</v>
      </c>
      <c r="AR61" s="6">
        <f>'PROTOCOL FIM Scores'!AN61</f>
        <v>0</v>
      </c>
      <c r="AS61" s="6">
        <f>'PROTOCOL FIM Scores'!AO61</f>
        <v>0</v>
      </c>
      <c r="AT61" s="6">
        <f>'PROTOCOL FIM Scores'!AP61</f>
        <v>0</v>
      </c>
      <c r="AU61" s="6">
        <f>'PROTOCOL FIM Scores'!AQ61</f>
        <v>0</v>
      </c>
      <c r="AV61" s="6">
        <f>'PROTOCOL FIM Scores'!AR61</f>
        <v>0</v>
      </c>
      <c r="AW61" s="6">
        <f>'PROTOCOL FIM Scores'!AS61</f>
        <v>0</v>
      </c>
      <c r="AX61" s="6">
        <f>'PROTOCOL FIM Scores'!AT61</f>
        <v>0</v>
      </c>
      <c r="AY61" s="6">
        <f>'PROTOCOL FIM Scores'!AU61</f>
        <v>0</v>
      </c>
      <c r="AZ61" s="6">
        <f>'PROTOCOL FIM Scores'!AV61</f>
        <v>0</v>
      </c>
      <c r="BA61" s="6">
        <f>'PROTOCOL FIM Scores'!AW61</f>
        <v>0</v>
      </c>
      <c r="BB61" s="6">
        <f>'PROTOCOL FIM Scores'!AX61</f>
        <v>0</v>
      </c>
      <c r="BC61" s="6">
        <f>'PROTOCOL FIM Scores'!AY61</f>
        <v>0</v>
      </c>
      <c r="BD61" s="6">
        <f>'PROTOCOL FIM Scores'!AZ61</f>
        <v>0</v>
      </c>
      <c r="BE61" s="6">
        <f>'PROTOCOL FIM Scores'!BA61</f>
        <v>0</v>
      </c>
      <c r="BF61" s="6">
        <f>'PROTOCOL FIM Scores'!BB61</f>
        <v>0</v>
      </c>
      <c r="BG61" s="6">
        <f>'PROTOCOL FIM Scores'!BC61</f>
        <v>0</v>
      </c>
      <c r="BH61" s="6">
        <f>'PROTOCOL FIM Scores'!BD61</f>
        <v>0</v>
      </c>
      <c r="BI61" s="6">
        <f>'PROTOCOL FIM Scores'!BE61</f>
        <v>0</v>
      </c>
      <c r="BJ61" s="18" t="e">
        <f t="shared" si="11"/>
        <v>#DIV/0!</v>
      </c>
    </row>
    <row r="62" spans="1:62" x14ac:dyDescent="0.15">
      <c r="A62" s="8">
        <v>61</v>
      </c>
      <c r="B62" s="68" t="s">
        <v>318</v>
      </c>
      <c r="G62" s="17">
        <f t="shared" si="6"/>
        <v>0</v>
      </c>
      <c r="Q62" s="5">
        <f t="shared" si="12"/>
        <v>0</v>
      </c>
      <c r="R62" s="5">
        <f>'PROTOCOL OMeq Intake'!A62</f>
        <v>0</v>
      </c>
      <c r="S62" s="20" t="e">
        <f>'PROTOCOL OMeq Intake'!B62</f>
        <v>#DIV/0!</v>
      </c>
      <c r="T62" s="21" t="e">
        <f>'PROTOCOL OMeq Intake'!C62</f>
        <v>#DIV/0!</v>
      </c>
      <c r="U62" s="21" t="e">
        <f>'PROTOCOL OMeq Intake'!D62</f>
        <v>#DIV/0!</v>
      </c>
      <c r="V62" s="5">
        <f>'PROTOCOL OMeq Intake'!F62</f>
        <v>0</v>
      </c>
      <c r="W62" s="5" t="e">
        <f>LOOKUP(2,1/('PROTOCOL OMeq Intake'!F62:AAC62&lt;&gt;""),'PROTOCOL OMeq Intake'!F62:AAC62)</f>
        <v>#N/A</v>
      </c>
      <c r="X62" s="5" t="e">
        <f t="shared" si="8"/>
        <v>#N/A</v>
      </c>
      <c r="Y62" s="18" t="e">
        <f t="shared" si="9"/>
        <v>#N/A</v>
      </c>
      <c r="Z62" s="20" t="e">
        <f>'PROTOCOL Pain Scores'!A62</f>
        <v>#N/A</v>
      </c>
      <c r="AA62" s="20" t="e">
        <f>'PROTOCOL Pain Scores'!B62</f>
        <v>#N/A</v>
      </c>
      <c r="AB62" s="20" t="e">
        <f>'PROTOCOL Pain Scores'!C62</f>
        <v>#DIV/0!</v>
      </c>
      <c r="AC62" s="20" t="e">
        <f>'PROTOCOL Pain Scores'!D62</f>
        <v>#DIV/0!</v>
      </c>
      <c r="AD62" s="20">
        <f>'PROTOCOL Pain Scores'!E62</f>
        <v>0</v>
      </c>
      <c r="AE62" s="20">
        <f>'PROTOCOL Pain Scores'!F62</f>
        <v>0</v>
      </c>
      <c r="AF62" s="20">
        <f>'PROTOCOL Pain Scores'!G62</f>
        <v>0</v>
      </c>
      <c r="AG62" s="20">
        <f>'PROTOCOL Pain Scores'!H62</f>
        <v>0</v>
      </c>
      <c r="AH62" s="20">
        <f>'PROTOCOL Pain Scores'!I62</f>
        <v>0</v>
      </c>
      <c r="AI62" s="20">
        <f>'PROTOCOL Pain Scores'!J62</f>
        <v>0</v>
      </c>
      <c r="AJ62" s="20">
        <f>'PROTOCOL Pain Scores'!K62</f>
        <v>0</v>
      </c>
      <c r="AK62" s="20">
        <f>'PROTOCOL Pain Scores'!L62</f>
        <v>0</v>
      </c>
      <c r="AL62" s="20">
        <f>'PROTOCOL Pain Scores'!M62</f>
        <v>0</v>
      </c>
      <c r="AM62" s="20">
        <f>'PROTOCOL Pain Scores'!N62</f>
        <v>0</v>
      </c>
      <c r="AN62" s="20">
        <f>'PROTOCOL Pain Scores'!O62</f>
        <v>0</v>
      </c>
      <c r="AO62" s="6">
        <f>SUM('PROTOCOL FIM Scores'!B62:S62)</f>
        <v>0</v>
      </c>
      <c r="AP62" s="6">
        <f>SUM('PROTOCOL FIM Scores'!U62:AL62)</f>
        <v>0</v>
      </c>
      <c r="AQ62" s="6">
        <f t="shared" si="10"/>
        <v>0</v>
      </c>
      <c r="AR62" s="6">
        <f>'PROTOCOL FIM Scores'!AN62</f>
        <v>0</v>
      </c>
      <c r="AS62" s="6">
        <f>'PROTOCOL FIM Scores'!AO62</f>
        <v>0</v>
      </c>
      <c r="AT62" s="6">
        <f>'PROTOCOL FIM Scores'!AP62</f>
        <v>0</v>
      </c>
      <c r="AU62" s="6">
        <f>'PROTOCOL FIM Scores'!AQ62</f>
        <v>0</v>
      </c>
      <c r="AV62" s="6">
        <f>'PROTOCOL FIM Scores'!AR62</f>
        <v>0</v>
      </c>
      <c r="AW62" s="6">
        <f>'PROTOCOL FIM Scores'!AS62</f>
        <v>0</v>
      </c>
      <c r="AX62" s="6">
        <f>'PROTOCOL FIM Scores'!AT62</f>
        <v>0</v>
      </c>
      <c r="AY62" s="6">
        <f>'PROTOCOL FIM Scores'!AU62</f>
        <v>0</v>
      </c>
      <c r="AZ62" s="6">
        <f>'PROTOCOL FIM Scores'!AV62</f>
        <v>0</v>
      </c>
      <c r="BA62" s="6">
        <f>'PROTOCOL FIM Scores'!AW62</f>
        <v>0</v>
      </c>
      <c r="BB62" s="6">
        <f>'PROTOCOL FIM Scores'!AX62</f>
        <v>0</v>
      </c>
      <c r="BC62" s="6">
        <f>'PROTOCOL FIM Scores'!AY62</f>
        <v>0</v>
      </c>
      <c r="BD62" s="6">
        <f>'PROTOCOL FIM Scores'!AZ62</f>
        <v>0</v>
      </c>
      <c r="BE62" s="6">
        <f>'PROTOCOL FIM Scores'!BA62</f>
        <v>0</v>
      </c>
      <c r="BF62" s="6">
        <f>'PROTOCOL FIM Scores'!BB62</f>
        <v>0</v>
      </c>
      <c r="BG62" s="6">
        <f>'PROTOCOL FIM Scores'!BC62</f>
        <v>0</v>
      </c>
      <c r="BH62" s="6">
        <f>'PROTOCOL FIM Scores'!BD62</f>
        <v>0</v>
      </c>
      <c r="BI62" s="6">
        <f>'PROTOCOL FIM Scores'!BE62</f>
        <v>0</v>
      </c>
      <c r="BJ62" s="18" t="e">
        <f t="shared" si="11"/>
        <v>#DIV/0!</v>
      </c>
    </row>
    <row r="63" spans="1:62" x14ac:dyDescent="0.15">
      <c r="A63" s="8">
        <v>62</v>
      </c>
      <c r="B63" s="5" t="s">
        <v>318</v>
      </c>
      <c r="G63" s="17">
        <f t="shared" si="6"/>
        <v>0</v>
      </c>
      <c r="Q63" s="5">
        <f t="shared" si="12"/>
        <v>0</v>
      </c>
      <c r="R63" s="5">
        <f>'PROTOCOL OMeq Intake'!A63</f>
        <v>0</v>
      </c>
      <c r="S63" s="20" t="e">
        <f>'PROTOCOL OMeq Intake'!B63</f>
        <v>#DIV/0!</v>
      </c>
      <c r="T63" s="21" t="e">
        <f>'PROTOCOL OMeq Intake'!C63</f>
        <v>#DIV/0!</v>
      </c>
      <c r="U63" s="21" t="e">
        <f>'PROTOCOL OMeq Intake'!D63</f>
        <v>#DIV/0!</v>
      </c>
      <c r="V63" s="5">
        <f>'PROTOCOL OMeq Intake'!F63</f>
        <v>0</v>
      </c>
      <c r="W63" s="5" t="e">
        <f>LOOKUP(2,1/('PROTOCOL OMeq Intake'!F63:AAC63&lt;&gt;""),'PROTOCOL OMeq Intake'!F63:AAC63)</f>
        <v>#N/A</v>
      </c>
      <c r="X63" s="5" t="e">
        <f t="shared" si="8"/>
        <v>#N/A</v>
      </c>
      <c r="Y63" s="18" t="e">
        <f t="shared" si="9"/>
        <v>#N/A</v>
      </c>
      <c r="Z63" s="20" t="e">
        <f>'PROTOCOL Pain Scores'!A63</f>
        <v>#N/A</v>
      </c>
      <c r="AA63" s="20" t="e">
        <f>'PROTOCOL Pain Scores'!B63</f>
        <v>#N/A</v>
      </c>
      <c r="AB63" s="20" t="e">
        <f>'PROTOCOL Pain Scores'!C63</f>
        <v>#DIV/0!</v>
      </c>
      <c r="AC63" s="20" t="e">
        <f>'PROTOCOL Pain Scores'!D63</f>
        <v>#DIV/0!</v>
      </c>
      <c r="AD63" s="20">
        <f>'PROTOCOL Pain Scores'!E63</f>
        <v>0</v>
      </c>
      <c r="AE63" s="20">
        <f>'PROTOCOL Pain Scores'!F63</f>
        <v>0</v>
      </c>
      <c r="AF63" s="20">
        <f>'PROTOCOL Pain Scores'!G63</f>
        <v>0</v>
      </c>
      <c r="AG63" s="20">
        <f>'PROTOCOL Pain Scores'!H63</f>
        <v>0</v>
      </c>
      <c r="AH63" s="20">
        <f>'PROTOCOL Pain Scores'!I63</f>
        <v>0</v>
      </c>
      <c r="AI63" s="20">
        <f>'PROTOCOL Pain Scores'!J63</f>
        <v>0</v>
      </c>
      <c r="AJ63" s="20">
        <f>'PROTOCOL Pain Scores'!K63</f>
        <v>0</v>
      </c>
      <c r="AK63" s="20">
        <f>'PROTOCOL Pain Scores'!L63</f>
        <v>0</v>
      </c>
      <c r="AL63" s="20">
        <f>'PROTOCOL Pain Scores'!M63</f>
        <v>0</v>
      </c>
      <c r="AM63" s="20">
        <f>'PROTOCOL Pain Scores'!N63</f>
        <v>0</v>
      </c>
      <c r="AN63" s="20">
        <f>'PROTOCOL Pain Scores'!O63</f>
        <v>0</v>
      </c>
      <c r="AO63" s="6">
        <f>SUM('PROTOCOL FIM Scores'!B63:S63)</f>
        <v>0</v>
      </c>
      <c r="AP63" s="6">
        <f>SUM('PROTOCOL FIM Scores'!U63:AL63)</f>
        <v>0</v>
      </c>
      <c r="AQ63" s="6">
        <f t="shared" si="10"/>
        <v>0</v>
      </c>
      <c r="AR63" s="6">
        <f>'PROTOCOL FIM Scores'!AN63</f>
        <v>0</v>
      </c>
      <c r="AS63" s="6">
        <f>'PROTOCOL FIM Scores'!AO63</f>
        <v>0</v>
      </c>
      <c r="AT63" s="6">
        <f>'PROTOCOL FIM Scores'!AP63</f>
        <v>0</v>
      </c>
      <c r="AU63" s="6">
        <f>'PROTOCOL FIM Scores'!AQ63</f>
        <v>0</v>
      </c>
      <c r="AV63" s="6">
        <f>'PROTOCOL FIM Scores'!AR63</f>
        <v>0</v>
      </c>
      <c r="AW63" s="6">
        <f>'PROTOCOL FIM Scores'!AS63</f>
        <v>0</v>
      </c>
      <c r="AX63" s="6">
        <f>'PROTOCOL FIM Scores'!AT63</f>
        <v>0</v>
      </c>
      <c r="AY63" s="6">
        <f>'PROTOCOL FIM Scores'!AU63</f>
        <v>0</v>
      </c>
      <c r="AZ63" s="6">
        <f>'PROTOCOL FIM Scores'!AV63</f>
        <v>0</v>
      </c>
      <c r="BA63" s="6">
        <f>'PROTOCOL FIM Scores'!AW63</f>
        <v>0</v>
      </c>
      <c r="BB63" s="6">
        <f>'PROTOCOL FIM Scores'!AX63</f>
        <v>0</v>
      </c>
      <c r="BC63" s="6">
        <f>'PROTOCOL FIM Scores'!AY63</f>
        <v>0</v>
      </c>
      <c r="BD63" s="6">
        <f>'PROTOCOL FIM Scores'!AZ63</f>
        <v>0</v>
      </c>
      <c r="BE63" s="6">
        <f>'PROTOCOL FIM Scores'!BA63</f>
        <v>0</v>
      </c>
      <c r="BF63" s="6">
        <f>'PROTOCOL FIM Scores'!BB63</f>
        <v>0</v>
      </c>
      <c r="BG63" s="6">
        <f>'PROTOCOL FIM Scores'!BC63</f>
        <v>0</v>
      </c>
      <c r="BH63" s="6">
        <f>'PROTOCOL FIM Scores'!BD63</f>
        <v>0</v>
      </c>
      <c r="BI63" s="6">
        <f>'PROTOCOL FIM Scores'!BE63</f>
        <v>0</v>
      </c>
      <c r="BJ63" s="18" t="e">
        <f t="shared" si="11"/>
        <v>#DIV/0!</v>
      </c>
    </row>
    <row r="64" spans="1:62" x14ac:dyDescent="0.15">
      <c r="A64" s="8">
        <v>63</v>
      </c>
      <c r="B64" s="68" t="s">
        <v>318</v>
      </c>
      <c r="G64" s="17">
        <f t="shared" si="6"/>
        <v>0</v>
      </c>
      <c r="Q64" s="5">
        <f t="shared" si="12"/>
        <v>0</v>
      </c>
      <c r="R64" s="5">
        <f>'PROTOCOL OMeq Intake'!A64</f>
        <v>0</v>
      </c>
      <c r="S64" s="20" t="e">
        <f>'PROTOCOL OMeq Intake'!B64</f>
        <v>#DIV/0!</v>
      </c>
      <c r="T64" s="21" t="e">
        <f>'PROTOCOL OMeq Intake'!C64</f>
        <v>#DIV/0!</v>
      </c>
      <c r="U64" s="21" t="e">
        <f>'PROTOCOL OMeq Intake'!D64</f>
        <v>#DIV/0!</v>
      </c>
      <c r="V64" s="5">
        <f>'PROTOCOL OMeq Intake'!F64</f>
        <v>0</v>
      </c>
      <c r="W64" s="5" t="e">
        <f>LOOKUP(2,1/('PROTOCOL OMeq Intake'!F64:AAC64&lt;&gt;""),'PROTOCOL OMeq Intake'!F64:AAC64)</f>
        <v>#N/A</v>
      </c>
      <c r="X64" s="5" t="e">
        <f t="shared" si="8"/>
        <v>#N/A</v>
      </c>
      <c r="Y64" s="18" t="e">
        <f t="shared" si="9"/>
        <v>#N/A</v>
      </c>
      <c r="Z64" s="20" t="e">
        <f>'PROTOCOL Pain Scores'!A64</f>
        <v>#N/A</v>
      </c>
      <c r="AA64" s="20" t="e">
        <f>'PROTOCOL Pain Scores'!B64</f>
        <v>#N/A</v>
      </c>
      <c r="AB64" s="20" t="e">
        <f>'PROTOCOL Pain Scores'!C64</f>
        <v>#DIV/0!</v>
      </c>
      <c r="AC64" s="20" t="e">
        <f>'PROTOCOL Pain Scores'!D64</f>
        <v>#DIV/0!</v>
      </c>
      <c r="AD64" s="20">
        <f>'PROTOCOL Pain Scores'!E64</f>
        <v>0</v>
      </c>
      <c r="AE64" s="20">
        <f>'PROTOCOL Pain Scores'!F64</f>
        <v>0</v>
      </c>
      <c r="AF64" s="20">
        <f>'PROTOCOL Pain Scores'!G64</f>
        <v>0</v>
      </c>
      <c r="AG64" s="20">
        <f>'PROTOCOL Pain Scores'!H64</f>
        <v>0</v>
      </c>
      <c r="AH64" s="20">
        <f>'PROTOCOL Pain Scores'!I64</f>
        <v>0</v>
      </c>
      <c r="AI64" s="20">
        <f>'PROTOCOL Pain Scores'!J64</f>
        <v>0</v>
      </c>
      <c r="AJ64" s="20">
        <f>'PROTOCOL Pain Scores'!K64</f>
        <v>0</v>
      </c>
      <c r="AK64" s="20">
        <f>'PROTOCOL Pain Scores'!L64</f>
        <v>0</v>
      </c>
      <c r="AL64" s="20">
        <f>'PROTOCOL Pain Scores'!M64</f>
        <v>0</v>
      </c>
      <c r="AM64" s="20">
        <f>'PROTOCOL Pain Scores'!N64</f>
        <v>0</v>
      </c>
      <c r="AN64" s="20">
        <f>'PROTOCOL Pain Scores'!O64</f>
        <v>0</v>
      </c>
      <c r="AO64" s="6">
        <f>SUM('PROTOCOL FIM Scores'!B64:S64)</f>
        <v>0</v>
      </c>
      <c r="AP64" s="6">
        <f>SUM('PROTOCOL FIM Scores'!U64:AL64)</f>
        <v>0</v>
      </c>
      <c r="AQ64" s="6">
        <f t="shared" si="10"/>
        <v>0</v>
      </c>
      <c r="AR64" s="6">
        <f>'PROTOCOL FIM Scores'!AN64</f>
        <v>0</v>
      </c>
      <c r="AS64" s="6">
        <f>'PROTOCOL FIM Scores'!AO64</f>
        <v>0</v>
      </c>
      <c r="AT64" s="6">
        <f>'PROTOCOL FIM Scores'!AP64</f>
        <v>0</v>
      </c>
      <c r="AU64" s="6">
        <f>'PROTOCOL FIM Scores'!AQ64</f>
        <v>0</v>
      </c>
      <c r="AV64" s="6">
        <f>'PROTOCOL FIM Scores'!AR64</f>
        <v>0</v>
      </c>
      <c r="AW64" s="6">
        <f>'PROTOCOL FIM Scores'!AS64</f>
        <v>0</v>
      </c>
      <c r="AX64" s="6">
        <f>'PROTOCOL FIM Scores'!AT64</f>
        <v>0</v>
      </c>
      <c r="AY64" s="6">
        <f>'PROTOCOL FIM Scores'!AU64</f>
        <v>0</v>
      </c>
      <c r="AZ64" s="6">
        <f>'PROTOCOL FIM Scores'!AV64</f>
        <v>0</v>
      </c>
      <c r="BA64" s="6">
        <f>'PROTOCOL FIM Scores'!AW64</f>
        <v>0</v>
      </c>
      <c r="BB64" s="6">
        <f>'PROTOCOL FIM Scores'!AX64</f>
        <v>0</v>
      </c>
      <c r="BC64" s="6">
        <f>'PROTOCOL FIM Scores'!AY64</f>
        <v>0</v>
      </c>
      <c r="BD64" s="6">
        <f>'PROTOCOL FIM Scores'!AZ64</f>
        <v>0</v>
      </c>
      <c r="BE64" s="6">
        <f>'PROTOCOL FIM Scores'!BA64</f>
        <v>0</v>
      </c>
      <c r="BF64" s="6">
        <f>'PROTOCOL FIM Scores'!BB64</f>
        <v>0</v>
      </c>
      <c r="BG64" s="6">
        <f>'PROTOCOL FIM Scores'!BC64</f>
        <v>0</v>
      </c>
      <c r="BH64" s="6">
        <f>'PROTOCOL FIM Scores'!BD64</f>
        <v>0</v>
      </c>
      <c r="BI64" s="6">
        <f>'PROTOCOL FIM Scores'!BE64</f>
        <v>0</v>
      </c>
      <c r="BJ64" s="18" t="e">
        <f t="shared" si="11"/>
        <v>#DIV/0!</v>
      </c>
    </row>
    <row r="65" spans="1:62" x14ac:dyDescent="0.15">
      <c r="A65" s="8">
        <v>64</v>
      </c>
      <c r="B65" s="5" t="s">
        <v>318</v>
      </c>
      <c r="G65" s="17">
        <f t="shared" si="6"/>
        <v>0</v>
      </c>
      <c r="Q65" s="5">
        <f t="shared" si="12"/>
        <v>0</v>
      </c>
      <c r="R65" s="5">
        <f>'PROTOCOL OMeq Intake'!A65</f>
        <v>0</v>
      </c>
      <c r="S65" s="20" t="e">
        <f>'PROTOCOL OMeq Intake'!B65</f>
        <v>#DIV/0!</v>
      </c>
      <c r="T65" s="21" t="e">
        <f>'PROTOCOL OMeq Intake'!C65</f>
        <v>#DIV/0!</v>
      </c>
      <c r="U65" s="21" t="e">
        <f>'PROTOCOL OMeq Intake'!D65</f>
        <v>#DIV/0!</v>
      </c>
      <c r="V65" s="5">
        <f>'PROTOCOL OMeq Intake'!F65</f>
        <v>0</v>
      </c>
      <c r="W65" s="5" t="e">
        <f>LOOKUP(2,1/('PROTOCOL OMeq Intake'!F65:AAC65&lt;&gt;""),'PROTOCOL OMeq Intake'!F65:AAC65)</f>
        <v>#N/A</v>
      </c>
      <c r="X65" s="5" t="e">
        <f t="shared" si="8"/>
        <v>#N/A</v>
      </c>
      <c r="Y65" s="18" t="e">
        <f t="shared" si="9"/>
        <v>#N/A</v>
      </c>
      <c r="Z65" s="20" t="e">
        <f>'PROTOCOL Pain Scores'!A65</f>
        <v>#N/A</v>
      </c>
      <c r="AA65" s="20" t="e">
        <f>'PROTOCOL Pain Scores'!B65</f>
        <v>#N/A</v>
      </c>
      <c r="AB65" s="20" t="e">
        <f>'PROTOCOL Pain Scores'!C65</f>
        <v>#DIV/0!</v>
      </c>
      <c r="AC65" s="20" t="e">
        <f>'PROTOCOL Pain Scores'!D65</f>
        <v>#DIV/0!</v>
      </c>
      <c r="AD65" s="20">
        <f>'PROTOCOL Pain Scores'!E65</f>
        <v>0</v>
      </c>
      <c r="AE65" s="20">
        <f>'PROTOCOL Pain Scores'!F65</f>
        <v>0</v>
      </c>
      <c r="AF65" s="20">
        <f>'PROTOCOL Pain Scores'!G65</f>
        <v>0</v>
      </c>
      <c r="AG65" s="20">
        <f>'PROTOCOL Pain Scores'!H65</f>
        <v>0</v>
      </c>
      <c r="AH65" s="20">
        <f>'PROTOCOL Pain Scores'!I65</f>
        <v>0</v>
      </c>
      <c r="AI65" s="20">
        <f>'PROTOCOL Pain Scores'!J65</f>
        <v>0</v>
      </c>
      <c r="AJ65" s="20">
        <f>'PROTOCOL Pain Scores'!K65</f>
        <v>0</v>
      </c>
      <c r="AK65" s="20">
        <f>'PROTOCOL Pain Scores'!L65</f>
        <v>0</v>
      </c>
      <c r="AL65" s="20">
        <f>'PROTOCOL Pain Scores'!M65</f>
        <v>0</v>
      </c>
      <c r="AM65" s="20">
        <f>'PROTOCOL Pain Scores'!N65</f>
        <v>0</v>
      </c>
      <c r="AN65" s="20">
        <f>'PROTOCOL Pain Scores'!O65</f>
        <v>0</v>
      </c>
      <c r="AO65" s="6">
        <f>SUM('PROTOCOL FIM Scores'!B65:S65)</f>
        <v>0</v>
      </c>
      <c r="AP65" s="6">
        <f>SUM('PROTOCOL FIM Scores'!U65:AL65)</f>
        <v>0</v>
      </c>
      <c r="AQ65" s="6">
        <f t="shared" si="10"/>
        <v>0</v>
      </c>
      <c r="AR65" s="6">
        <f>'PROTOCOL FIM Scores'!AN65</f>
        <v>0</v>
      </c>
      <c r="AS65" s="6">
        <f>'PROTOCOL FIM Scores'!AO65</f>
        <v>0</v>
      </c>
      <c r="AT65" s="6">
        <f>'PROTOCOL FIM Scores'!AP65</f>
        <v>0</v>
      </c>
      <c r="AU65" s="6">
        <f>'PROTOCOL FIM Scores'!AQ65</f>
        <v>0</v>
      </c>
      <c r="AV65" s="6">
        <f>'PROTOCOL FIM Scores'!AR65</f>
        <v>0</v>
      </c>
      <c r="AW65" s="6">
        <f>'PROTOCOL FIM Scores'!AS65</f>
        <v>0</v>
      </c>
      <c r="AX65" s="6">
        <f>'PROTOCOL FIM Scores'!AT65</f>
        <v>0</v>
      </c>
      <c r="AY65" s="6">
        <f>'PROTOCOL FIM Scores'!AU65</f>
        <v>0</v>
      </c>
      <c r="AZ65" s="6">
        <f>'PROTOCOL FIM Scores'!AV65</f>
        <v>0</v>
      </c>
      <c r="BA65" s="6">
        <f>'PROTOCOL FIM Scores'!AW65</f>
        <v>0</v>
      </c>
      <c r="BB65" s="6">
        <f>'PROTOCOL FIM Scores'!AX65</f>
        <v>0</v>
      </c>
      <c r="BC65" s="6">
        <f>'PROTOCOL FIM Scores'!AY65</f>
        <v>0</v>
      </c>
      <c r="BD65" s="6">
        <f>'PROTOCOL FIM Scores'!AZ65</f>
        <v>0</v>
      </c>
      <c r="BE65" s="6">
        <f>'PROTOCOL FIM Scores'!BA65</f>
        <v>0</v>
      </c>
      <c r="BF65" s="6">
        <f>'PROTOCOL FIM Scores'!BB65</f>
        <v>0</v>
      </c>
      <c r="BG65" s="6">
        <f>'PROTOCOL FIM Scores'!BC65</f>
        <v>0</v>
      </c>
      <c r="BH65" s="6">
        <f>'PROTOCOL FIM Scores'!BD65</f>
        <v>0</v>
      </c>
      <c r="BI65" s="6">
        <f>'PROTOCOL FIM Scores'!BE65</f>
        <v>0</v>
      </c>
      <c r="BJ65" s="18" t="e">
        <f t="shared" si="11"/>
        <v>#DIV/0!</v>
      </c>
    </row>
    <row r="66" spans="1:62" x14ac:dyDescent="0.15">
      <c r="A66" s="8">
        <v>65</v>
      </c>
      <c r="B66" s="68" t="s">
        <v>318</v>
      </c>
      <c r="G66" s="17">
        <f t="shared" si="6"/>
        <v>0</v>
      </c>
      <c r="Q66" s="5">
        <f t="shared" ref="Q66:Q97" si="13">INT(E66-D66)</f>
        <v>0</v>
      </c>
      <c r="R66" s="5">
        <f>'PROTOCOL OMeq Intake'!A66</f>
        <v>0</v>
      </c>
      <c r="S66" s="20" t="e">
        <f>'PROTOCOL OMeq Intake'!B66</f>
        <v>#DIV/0!</v>
      </c>
      <c r="T66" s="21" t="e">
        <f>'PROTOCOL OMeq Intake'!C66</f>
        <v>#DIV/0!</v>
      </c>
      <c r="U66" s="21" t="e">
        <f>'PROTOCOL OMeq Intake'!D66</f>
        <v>#DIV/0!</v>
      </c>
      <c r="V66" s="5">
        <f>'PROTOCOL OMeq Intake'!F66</f>
        <v>0</v>
      </c>
      <c r="W66" s="5" t="e">
        <f>LOOKUP(2,1/('PROTOCOL OMeq Intake'!F66:AAC66&lt;&gt;""),'PROTOCOL OMeq Intake'!F66:AAC66)</f>
        <v>#N/A</v>
      </c>
      <c r="X66" s="5" t="e">
        <f t="shared" si="8"/>
        <v>#N/A</v>
      </c>
      <c r="Y66" s="18" t="e">
        <f t="shared" ref="Y66:Y129" si="14">X66/Q66</f>
        <v>#N/A</v>
      </c>
      <c r="Z66" s="20" t="e">
        <f>'PROTOCOL Pain Scores'!A66</f>
        <v>#N/A</v>
      </c>
      <c r="AA66" s="20" t="e">
        <f>'PROTOCOL Pain Scores'!B66</f>
        <v>#N/A</v>
      </c>
      <c r="AB66" s="20" t="e">
        <f>'PROTOCOL Pain Scores'!C66</f>
        <v>#DIV/0!</v>
      </c>
      <c r="AC66" s="20" t="e">
        <f>'PROTOCOL Pain Scores'!D66</f>
        <v>#DIV/0!</v>
      </c>
      <c r="AD66" s="20">
        <f>'PROTOCOL Pain Scores'!E66</f>
        <v>0</v>
      </c>
      <c r="AE66" s="20">
        <f>'PROTOCOL Pain Scores'!F66</f>
        <v>0</v>
      </c>
      <c r="AF66" s="20">
        <f>'PROTOCOL Pain Scores'!G66</f>
        <v>0</v>
      </c>
      <c r="AG66" s="20">
        <f>'PROTOCOL Pain Scores'!H66</f>
        <v>0</v>
      </c>
      <c r="AH66" s="20">
        <f>'PROTOCOL Pain Scores'!I66</f>
        <v>0</v>
      </c>
      <c r="AI66" s="20">
        <f>'PROTOCOL Pain Scores'!J66</f>
        <v>0</v>
      </c>
      <c r="AJ66" s="20">
        <f>'PROTOCOL Pain Scores'!K66</f>
        <v>0</v>
      </c>
      <c r="AK66" s="20">
        <f>'PROTOCOL Pain Scores'!L66</f>
        <v>0</v>
      </c>
      <c r="AL66" s="20">
        <f>'PROTOCOL Pain Scores'!M66</f>
        <v>0</v>
      </c>
      <c r="AM66" s="20">
        <f>'PROTOCOL Pain Scores'!N66</f>
        <v>0</v>
      </c>
      <c r="AN66" s="20">
        <f>'PROTOCOL Pain Scores'!O66</f>
        <v>0</v>
      </c>
      <c r="AO66" s="6">
        <f>SUM('PROTOCOL FIM Scores'!B66:S66)</f>
        <v>0</v>
      </c>
      <c r="AP66" s="6">
        <f>SUM('PROTOCOL FIM Scores'!U66:AL66)</f>
        <v>0</v>
      </c>
      <c r="AQ66" s="6">
        <f t="shared" si="10"/>
        <v>0</v>
      </c>
      <c r="AR66" s="6">
        <f>'PROTOCOL FIM Scores'!AN66</f>
        <v>0</v>
      </c>
      <c r="AS66" s="6">
        <f>'PROTOCOL FIM Scores'!AO66</f>
        <v>0</v>
      </c>
      <c r="AT66" s="6">
        <f>'PROTOCOL FIM Scores'!AP66</f>
        <v>0</v>
      </c>
      <c r="AU66" s="6">
        <f>'PROTOCOL FIM Scores'!AQ66</f>
        <v>0</v>
      </c>
      <c r="AV66" s="6">
        <f>'PROTOCOL FIM Scores'!AR66</f>
        <v>0</v>
      </c>
      <c r="AW66" s="6">
        <f>'PROTOCOL FIM Scores'!AS66</f>
        <v>0</v>
      </c>
      <c r="AX66" s="6">
        <f>'PROTOCOL FIM Scores'!AT66</f>
        <v>0</v>
      </c>
      <c r="AY66" s="6">
        <f>'PROTOCOL FIM Scores'!AU66</f>
        <v>0</v>
      </c>
      <c r="AZ66" s="6">
        <f>'PROTOCOL FIM Scores'!AV66</f>
        <v>0</v>
      </c>
      <c r="BA66" s="6">
        <f>'PROTOCOL FIM Scores'!AW66</f>
        <v>0</v>
      </c>
      <c r="BB66" s="6">
        <f>'PROTOCOL FIM Scores'!AX66</f>
        <v>0</v>
      </c>
      <c r="BC66" s="6">
        <f>'PROTOCOL FIM Scores'!AY66</f>
        <v>0</v>
      </c>
      <c r="BD66" s="6">
        <f>'PROTOCOL FIM Scores'!AZ66</f>
        <v>0</v>
      </c>
      <c r="BE66" s="6">
        <f>'PROTOCOL FIM Scores'!BA66</f>
        <v>0</v>
      </c>
      <c r="BF66" s="6">
        <f>'PROTOCOL FIM Scores'!BB66</f>
        <v>0</v>
      </c>
      <c r="BG66" s="6">
        <f>'PROTOCOL FIM Scores'!BC66</f>
        <v>0</v>
      </c>
      <c r="BH66" s="6">
        <f>'PROTOCOL FIM Scores'!BD66</f>
        <v>0</v>
      </c>
      <c r="BI66" s="6">
        <f>'PROTOCOL FIM Scores'!BE66</f>
        <v>0</v>
      </c>
      <c r="BJ66" s="18" t="e">
        <f t="shared" ref="BJ66:BJ129" si="15">AQ66/Q66</f>
        <v>#DIV/0!</v>
      </c>
    </row>
    <row r="67" spans="1:62" x14ac:dyDescent="0.15">
      <c r="A67" s="8">
        <v>66</v>
      </c>
      <c r="B67" s="5" t="s">
        <v>318</v>
      </c>
      <c r="G67" s="17">
        <f t="shared" ref="G67:G130" si="16">INT((D67-C67)/365)</f>
        <v>0</v>
      </c>
      <c r="Q67" s="5">
        <f t="shared" si="13"/>
        <v>0</v>
      </c>
      <c r="R67" s="5">
        <f>'PROTOCOL OMeq Intake'!A67</f>
        <v>0</v>
      </c>
      <c r="S67" s="20" t="e">
        <f>'PROTOCOL OMeq Intake'!B67</f>
        <v>#DIV/0!</v>
      </c>
      <c r="T67" s="21" t="e">
        <f>'PROTOCOL OMeq Intake'!C67</f>
        <v>#DIV/0!</v>
      </c>
      <c r="U67" s="21" t="e">
        <f>'PROTOCOL OMeq Intake'!D67</f>
        <v>#DIV/0!</v>
      </c>
      <c r="V67" s="5">
        <f>'PROTOCOL OMeq Intake'!F67</f>
        <v>0</v>
      </c>
      <c r="W67" s="5" t="e">
        <f>LOOKUP(2,1/('PROTOCOL OMeq Intake'!F67:AAC67&lt;&gt;""),'PROTOCOL OMeq Intake'!F67:AAC67)</f>
        <v>#N/A</v>
      </c>
      <c r="X67" s="5" t="e">
        <f t="shared" ref="X67:X130" si="17">V67-W67</f>
        <v>#N/A</v>
      </c>
      <c r="Y67" s="18" t="e">
        <f t="shared" si="14"/>
        <v>#N/A</v>
      </c>
      <c r="Z67" s="20" t="e">
        <f>'PROTOCOL Pain Scores'!A67</f>
        <v>#N/A</v>
      </c>
      <c r="AA67" s="20" t="e">
        <f>'PROTOCOL Pain Scores'!B67</f>
        <v>#N/A</v>
      </c>
      <c r="AB67" s="20" t="e">
        <f>'PROTOCOL Pain Scores'!C67</f>
        <v>#DIV/0!</v>
      </c>
      <c r="AC67" s="20" t="e">
        <f>'PROTOCOL Pain Scores'!D67</f>
        <v>#DIV/0!</v>
      </c>
      <c r="AD67" s="20">
        <f>'PROTOCOL Pain Scores'!E67</f>
        <v>0</v>
      </c>
      <c r="AE67" s="20">
        <f>'PROTOCOL Pain Scores'!F67</f>
        <v>0</v>
      </c>
      <c r="AF67" s="20">
        <f>'PROTOCOL Pain Scores'!G67</f>
        <v>0</v>
      </c>
      <c r="AG67" s="20">
        <f>'PROTOCOL Pain Scores'!H67</f>
        <v>0</v>
      </c>
      <c r="AH67" s="20">
        <f>'PROTOCOL Pain Scores'!I67</f>
        <v>0</v>
      </c>
      <c r="AI67" s="20">
        <f>'PROTOCOL Pain Scores'!J67</f>
        <v>0</v>
      </c>
      <c r="AJ67" s="20">
        <f>'PROTOCOL Pain Scores'!K67</f>
        <v>0</v>
      </c>
      <c r="AK67" s="20">
        <f>'PROTOCOL Pain Scores'!L67</f>
        <v>0</v>
      </c>
      <c r="AL67" s="20">
        <f>'PROTOCOL Pain Scores'!M67</f>
        <v>0</v>
      </c>
      <c r="AM67" s="20">
        <f>'PROTOCOL Pain Scores'!N67</f>
        <v>0</v>
      </c>
      <c r="AN67" s="20">
        <f>'PROTOCOL Pain Scores'!O67</f>
        <v>0</v>
      </c>
      <c r="AO67" s="6">
        <f>SUM('PROTOCOL FIM Scores'!B67:S67)</f>
        <v>0</v>
      </c>
      <c r="AP67" s="6">
        <f>SUM('PROTOCOL FIM Scores'!U67:AL67)</f>
        <v>0</v>
      </c>
      <c r="AQ67" s="6">
        <f t="shared" ref="AQ67:AQ130" si="18">AP67-AO67</f>
        <v>0</v>
      </c>
      <c r="AR67" s="6">
        <f>'PROTOCOL FIM Scores'!AN67</f>
        <v>0</v>
      </c>
      <c r="AS67" s="6">
        <f>'PROTOCOL FIM Scores'!AO67</f>
        <v>0</v>
      </c>
      <c r="AT67" s="6">
        <f>'PROTOCOL FIM Scores'!AP67</f>
        <v>0</v>
      </c>
      <c r="AU67" s="6">
        <f>'PROTOCOL FIM Scores'!AQ67</f>
        <v>0</v>
      </c>
      <c r="AV67" s="6">
        <f>'PROTOCOL FIM Scores'!AR67</f>
        <v>0</v>
      </c>
      <c r="AW67" s="6">
        <f>'PROTOCOL FIM Scores'!AS67</f>
        <v>0</v>
      </c>
      <c r="AX67" s="6">
        <f>'PROTOCOL FIM Scores'!AT67</f>
        <v>0</v>
      </c>
      <c r="AY67" s="6">
        <f>'PROTOCOL FIM Scores'!AU67</f>
        <v>0</v>
      </c>
      <c r="AZ67" s="6">
        <f>'PROTOCOL FIM Scores'!AV67</f>
        <v>0</v>
      </c>
      <c r="BA67" s="6">
        <f>'PROTOCOL FIM Scores'!AW67</f>
        <v>0</v>
      </c>
      <c r="BB67" s="6">
        <f>'PROTOCOL FIM Scores'!AX67</f>
        <v>0</v>
      </c>
      <c r="BC67" s="6">
        <f>'PROTOCOL FIM Scores'!AY67</f>
        <v>0</v>
      </c>
      <c r="BD67" s="6">
        <f>'PROTOCOL FIM Scores'!AZ67</f>
        <v>0</v>
      </c>
      <c r="BE67" s="6">
        <f>'PROTOCOL FIM Scores'!BA67</f>
        <v>0</v>
      </c>
      <c r="BF67" s="6">
        <f>'PROTOCOL FIM Scores'!BB67</f>
        <v>0</v>
      </c>
      <c r="BG67" s="6">
        <f>'PROTOCOL FIM Scores'!BC67</f>
        <v>0</v>
      </c>
      <c r="BH67" s="6">
        <f>'PROTOCOL FIM Scores'!BD67</f>
        <v>0</v>
      </c>
      <c r="BI67" s="6">
        <f>'PROTOCOL FIM Scores'!BE67</f>
        <v>0</v>
      </c>
      <c r="BJ67" s="18" t="e">
        <f t="shared" si="15"/>
        <v>#DIV/0!</v>
      </c>
    </row>
    <row r="68" spans="1:62" x14ac:dyDescent="0.15">
      <c r="A68" s="8">
        <v>67</v>
      </c>
      <c r="B68" s="68" t="s">
        <v>318</v>
      </c>
      <c r="G68" s="17">
        <f t="shared" si="16"/>
        <v>0</v>
      </c>
      <c r="Q68" s="5">
        <f t="shared" si="13"/>
        <v>0</v>
      </c>
      <c r="R68" s="5">
        <f>'PROTOCOL OMeq Intake'!A68</f>
        <v>0</v>
      </c>
      <c r="S68" s="20" t="e">
        <f>'PROTOCOL OMeq Intake'!B68</f>
        <v>#DIV/0!</v>
      </c>
      <c r="T68" s="21" t="e">
        <f>'PROTOCOL OMeq Intake'!C68</f>
        <v>#DIV/0!</v>
      </c>
      <c r="U68" s="21" t="e">
        <f>'PROTOCOL OMeq Intake'!D68</f>
        <v>#DIV/0!</v>
      </c>
      <c r="V68" s="5">
        <f>'PROTOCOL OMeq Intake'!F68</f>
        <v>0</v>
      </c>
      <c r="W68" s="5" t="e">
        <f>LOOKUP(2,1/('PROTOCOL OMeq Intake'!F68:AAC68&lt;&gt;""),'PROTOCOL OMeq Intake'!F68:AAC68)</f>
        <v>#N/A</v>
      </c>
      <c r="X68" s="5" t="e">
        <f t="shared" si="17"/>
        <v>#N/A</v>
      </c>
      <c r="Y68" s="18" t="e">
        <f t="shared" si="14"/>
        <v>#N/A</v>
      </c>
      <c r="Z68" s="20" t="e">
        <f>'PROTOCOL Pain Scores'!A68</f>
        <v>#N/A</v>
      </c>
      <c r="AA68" s="20" t="e">
        <f>'PROTOCOL Pain Scores'!B68</f>
        <v>#N/A</v>
      </c>
      <c r="AB68" s="20" t="e">
        <f>'PROTOCOL Pain Scores'!C68</f>
        <v>#DIV/0!</v>
      </c>
      <c r="AC68" s="20" t="e">
        <f>'PROTOCOL Pain Scores'!D68</f>
        <v>#DIV/0!</v>
      </c>
      <c r="AD68" s="20">
        <f>'PROTOCOL Pain Scores'!E68</f>
        <v>0</v>
      </c>
      <c r="AE68" s="20">
        <f>'PROTOCOL Pain Scores'!F68</f>
        <v>0</v>
      </c>
      <c r="AF68" s="20">
        <f>'PROTOCOL Pain Scores'!G68</f>
        <v>0</v>
      </c>
      <c r="AG68" s="20">
        <f>'PROTOCOL Pain Scores'!H68</f>
        <v>0</v>
      </c>
      <c r="AH68" s="20">
        <f>'PROTOCOL Pain Scores'!I68</f>
        <v>0</v>
      </c>
      <c r="AI68" s="20">
        <f>'PROTOCOL Pain Scores'!J68</f>
        <v>0</v>
      </c>
      <c r="AJ68" s="20">
        <f>'PROTOCOL Pain Scores'!K68</f>
        <v>0</v>
      </c>
      <c r="AK68" s="20">
        <f>'PROTOCOL Pain Scores'!L68</f>
        <v>0</v>
      </c>
      <c r="AL68" s="20">
        <f>'PROTOCOL Pain Scores'!M68</f>
        <v>0</v>
      </c>
      <c r="AM68" s="20">
        <f>'PROTOCOL Pain Scores'!N68</f>
        <v>0</v>
      </c>
      <c r="AN68" s="20">
        <f>'PROTOCOL Pain Scores'!O68</f>
        <v>0</v>
      </c>
      <c r="AO68" s="6">
        <f>SUM('PROTOCOL FIM Scores'!B68:S68)</f>
        <v>0</v>
      </c>
      <c r="AP68" s="6">
        <f>SUM('PROTOCOL FIM Scores'!U68:AL68)</f>
        <v>0</v>
      </c>
      <c r="AQ68" s="6">
        <f t="shared" si="18"/>
        <v>0</v>
      </c>
      <c r="AR68" s="6">
        <f>'PROTOCOL FIM Scores'!AN68</f>
        <v>0</v>
      </c>
      <c r="AS68" s="6">
        <f>'PROTOCOL FIM Scores'!AO68</f>
        <v>0</v>
      </c>
      <c r="AT68" s="6">
        <f>'PROTOCOL FIM Scores'!AP68</f>
        <v>0</v>
      </c>
      <c r="AU68" s="6">
        <f>'PROTOCOL FIM Scores'!AQ68</f>
        <v>0</v>
      </c>
      <c r="AV68" s="6">
        <f>'PROTOCOL FIM Scores'!AR68</f>
        <v>0</v>
      </c>
      <c r="AW68" s="6">
        <f>'PROTOCOL FIM Scores'!AS68</f>
        <v>0</v>
      </c>
      <c r="AX68" s="6">
        <f>'PROTOCOL FIM Scores'!AT68</f>
        <v>0</v>
      </c>
      <c r="AY68" s="6">
        <f>'PROTOCOL FIM Scores'!AU68</f>
        <v>0</v>
      </c>
      <c r="AZ68" s="6">
        <f>'PROTOCOL FIM Scores'!AV68</f>
        <v>0</v>
      </c>
      <c r="BA68" s="6">
        <f>'PROTOCOL FIM Scores'!AW68</f>
        <v>0</v>
      </c>
      <c r="BB68" s="6">
        <f>'PROTOCOL FIM Scores'!AX68</f>
        <v>0</v>
      </c>
      <c r="BC68" s="6">
        <f>'PROTOCOL FIM Scores'!AY68</f>
        <v>0</v>
      </c>
      <c r="BD68" s="6">
        <f>'PROTOCOL FIM Scores'!AZ68</f>
        <v>0</v>
      </c>
      <c r="BE68" s="6">
        <f>'PROTOCOL FIM Scores'!BA68</f>
        <v>0</v>
      </c>
      <c r="BF68" s="6">
        <f>'PROTOCOL FIM Scores'!BB68</f>
        <v>0</v>
      </c>
      <c r="BG68" s="6">
        <f>'PROTOCOL FIM Scores'!BC68</f>
        <v>0</v>
      </c>
      <c r="BH68" s="6">
        <f>'PROTOCOL FIM Scores'!BD68</f>
        <v>0</v>
      </c>
      <c r="BI68" s="6">
        <f>'PROTOCOL FIM Scores'!BE68</f>
        <v>0</v>
      </c>
      <c r="BJ68" s="18" t="e">
        <f t="shared" si="15"/>
        <v>#DIV/0!</v>
      </c>
    </row>
    <row r="69" spans="1:62" x14ac:dyDescent="0.15">
      <c r="A69" s="8">
        <v>68</v>
      </c>
      <c r="B69" s="5" t="s">
        <v>318</v>
      </c>
      <c r="G69" s="17">
        <f t="shared" si="16"/>
        <v>0</v>
      </c>
      <c r="Q69" s="5">
        <f t="shared" si="13"/>
        <v>0</v>
      </c>
      <c r="R69" s="5">
        <f>'PROTOCOL OMeq Intake'!A69</f>
        <v>0</v>
      </c>
      <c r="S69" s="20" t="e">
        <f>'PROTOCOL OMeq Intake'!B69</f>
        <v>#DIV/0!</v>
      </c>
      <c r="T69" s="21" t="e">
        <f>'PROTOCOL OMeq Intake'!C69</f>
        <v>#DIV/0!</v>
      </c>
      <c r="U69" s="21" t="e">
        <f>'PROTOCOL OMeq Intake'!D69</f>
        <v>#DIV/0!</v>
      </c>
      <c r="V69" s="5">
        <f>'PROTOCOL OMeq Intake'!F69</f>
        <v>0</v>
      </c>
      <c r="W69" s="5" t="e">
        <f>LOOKUP(2,1/('PROTOCOL OMeq Intake'!F69:AAC69&lt;&gt;""),'PROTOCOL OMeq Intake'!F69:AAC69)</f>
        <v>#N/A</v>
      </c>
      <c r="X69" s="5" t="e">
        <f t="shared" si="17"/>
        <v>#N/A</v>
      </c>
      <c r="Y69" s="18" t="e">
        <f t="shared" si="14"/>
        <v>#N/A</v>
      </c>
      <c r="Z69" s="20" t="e">
        <f>'PROTOCOL Pain Scores'!A69</f>
        <v>#N/A</v>
      </c>
      <c r="AA69" s="20" t="e">
        <f>'PROTOCOL Pain Scores'!B69</f>
        <v>#N/A</v>
      </c>
      <c r="AB69" s="20" t="e">
        <f>'PROTOCOL Pain Scores'!C69</f>
        <v>#DIV/0!</v>
      </c>
      <c r="AC69" s="20" t="e">
        <f>'PROTOCOL Pain Scores'!D69</f>
        <v>#DIV/0!</v>
      </c>
      <c r="AD69" s="20">
        <f>'PROTOCOL Pain Scores'!E69</f>
        <v>0</v>
      </c>
      <c r="AE69" s="20">
        <f>'PROTOCOL Pain Scores'!F69</f>
        <v>0</v>
      </c>
      <c r="AF69" s="20">
        <f>'PROTOCOL Pain Scores'!G69</f>
        <v>0</v>
      </c>
      <c r="AG69" s="20">
        <f>'PROTOCOL Pain Scores'!H69</f>
        <v>0</v>
      </c>
      <c r="AH69" s="20">
        <f>'PROTOCOL Pain Scores'!I69</f>
        <v>0</v>
      </c>
      <c r="AI69" s="20">
        <f>'PROTOCOL Pain Scores'!J69</f>
        <v>0</v>
      </c>
      <c r="AJ69" s="20">
        <f>'PROTOCOL Pain Scores'!K69</f>
        <v>0</v>
      </c>
      <c r="AK69" s="20">
        <f>'PROTOCOL Pain Scores'!L69</f>
        <v>0</v>
      </c>
      <c r="AL69" s="20">
        <f>'PROTOCOL Pain Scores'!M69</f>
        <v>0</v>
      </c>
      <c r="AM69" s="20">
        <f>'PROTOCOL Pain Scores'!N69</f>
        <v>0</v>
      </c>
      <c r="AN69" s="20">
        <f>'PROTOCOL Pain Scores'!O69</f>
        <v>0</v>
      </c>
      <c r="AO69" s="6">
        <f>SUM('PROTOCOL FIM Scores'!B69:S69)</f>
        <v>0</v>
      </c>
      <c r="AP69" s="6">
        <f>SUM('PROTOCOL FIM Scores'!U69:AL69)</f>
        <v>0</v>
      </c>
      <c r="AQ69" s="6">
        <f t="shared" si="18"/>
        <v>0</v>
      </c>
      <c r="AR69" s="6">
        <f>'PROTOCOL FIM Scores'!AN69</f>
        <v>0</v>
      </c>
      <c r="AS69" s="6">
        <f>'PROTOCOL FIM Scores'!AO69</f>
        <v>0</v>
      </c>
      <c r="AT69" s="6">
        <f>'PROTOCOL FIM Scores'!AP69</f>
        <v>0</v>
      </c>
      <c r="AU69" s="6">
        <f>'PROTOCOL FIM Scores'!AQ69</f>
        <v>0</v>
      </c>
      <c r="AV69" s="6">
        <f>'PROTOCOL FIM Scores'!AR69</f>
        <v>0</v>
      </c>
      <c r="AW69" s="6">
        <f>'PROTOCOL FIM Scores'!AS69</f>
        <v>0</v>
      </c>
      <c r="AX69" s="6">
        <f>'PROTOCOL FIM Scores'!AT69</f>
        <v>0</v>
      </c>
      <c r="AY69" s="6">
        <f>'PROTOCOL FIM Scores'!AU69</f>
        <v>0</v>
      </c>
      <c r="AZ69" s="6">
        <f>'PROTOCOL FIM Scores'!AV69</f>
        <v>0</v>
      </c>
      <c r="BA69" s="6">
        <f>'PROTOCOL FIM Scores'!AW69</f>
        <v>0</v>
      </c>
      <c r="BB69" s="6">
        <f>'PROTOCOL FIM Scores'!AX69</f>
        <v>0</v>
      </c>
      <c r="BC69" s="6">
        <f>'PROTOCOL FIM Scores'!AY69</f>
        <v>0</v>
      </c>
      <c r="BD69" s="6">
        <f>'PROTOCOL FIM Scores'!AZ69</f>
        <v>0</v>
      </c>
      <c r="BE69" s="6">
        <f>'PROTOCOL FIM Scores'!BA69</f>
        <v>0</v>
      </c>
      <c r="BF69" s="6">
        <f>'PROTOCOL FIM Scores'!BB69</f>
        <v>0</v>
      </c>
      <c r="BG69" s="6">
        <f>'PROTOCOL FIM Scores'!BC69</f>
        <v>0</v>
      </c>
      <c r="BH69" s="6">
        <f>'PROTOCOL FIM Scores'!BD69</f>
        <v>0</v>
      </c>
      <c r="BI69" s="6">
        <f>'PROTOCOL FIM Scores'!BE69</f>
        <v>0</v>
      </c>
      <c r="BJ69" s="18" t="e">
        <f t="shared" si="15"/>
        <v>#DIV/0!</v>
      </c>
    </row>
    <row r="70" spans="1:62" x14ac:dyDescent="0.15">
      <c r="A70" s="8">
        <v>69</v>
      </c>
      <c r="B70" s="68" t="s">
        <v>318</v>
      </c>
      <c r="G70" s="17">
        <f t="shared" si="16"/>
        <v>0</v>
      </c>
      <c r="Q70" s="5">
        <f t="shared" si="13"/>
        <v>0</v>
      </c>
      <c r="R70" s="5">
        <f>'PROTOCOL OMeq Intake'!A70</f>
        <v>0</v>
      </c>
      <c r="S70" s="20" t="e">
        <f>'PROTOCOL OMeq Intake'!B70</f>
        <v>#DIV/0!</v>
      </c>
      <c r="T70" s="21" t="e">
        <f>'PROTOCOL OMeq Intake'!C70</f>
        <v>#DIV/0!</v>
      </c>
      <c r="U70" s="21" t="e">
        <f>'PROTOCOL OMeq Intake'!D70</f>
        <v>#DIV/0!</v>
      </c>
      <c r="V70" s="5">
        <f>'PROTOCOL OMeq Intake'!F70</f>
        <v>0</v>
      </c>
      <c r="W70" s="5" t="e">
        <f>LOOKUP(2,1/('PROTOCOL OMeq Intake'!F70:AAC70&lt;&gt;""),'PROTOCOL OMeq Intake'!F70:AAC70)</f>
        <v>#N/A</v>
      </c>
      <c r="X70" s="5" t="e">
        <f t="shared" si="17"/>
        <v>#N/A</v>
      </c>
      <c r="Y70" s="18" t="e">
        <f t="shared" si="14"/>
        <v>#N/A</v>
      </c>
      <c r="Z70" s="20" t="e">
        <f>'PROTOCOL Pain Scores'!A70</f>
        <v>#N/A</v>
      </c>
      <c r="AA70" s="20" t="e">
        <f>'PROTOCOL Pain Scores'!B70</f>
        <v>#N/A</v>
      </c>
      <c r="AB70" s="20" t="e">
        <f>'PROTOCOL Pain Scores'!C70</f>
        <v>#DIV/0!</v>
      </c>
      <c r="AC70" s="20" t="e">
        <f>'PROTOCOL Pain Scores'!D70</f>
        <v>#DIV/0!</v>
      </c>
      <c r="AD70" s="20">
        <f>'PROTOCOL Pain Scores'!E70</f>
        <v>0</v>
      </c>
      <c r="AE70" s="20">
        <f>'PROTOCOL Pain Scores'!F70</f>
        <v>0</v>
      </c>
      <c r="AF70" s="20">
        <f>'PROTOCOL Pain Scores'!G70</f>
        <v>0</v>
      </c>
      <c r="AG70" s="20">
        <f>'PROTOCOL Pain Scores'!H70</f>
        <v>0</v>
      </c>
      <c r="AH70" s="20">
        <f>'PROTOCOL Pain Scores'!I70</f>
        <v>0</v>
      </c>
      <c r="AI70" s="20">
        <f>'PROTOCOL Pain Scores'!J70</f>
        <v>0</v>
      </c>
      <c r="AJ70" s="20">
        <f>'PROTOCOL Pain Scores'!K70</f>
        <v>0</v>
      </c>
      <c r="AK70" s="20">
        <f>'PROTOCOL Pain Scores'!L70</f>
        <v>0</v>
      </c>
      <c r="AL70" s="20">
        <f>'PROTOCOL Pain Scores'!M70</f>
        <v>0</v>
      </c>
      <c r="AM70" s="20">
        <f>'PROTOCOL Pain Scores'!N70</f>
        <v>0</v>
      </c>
      <c r="AN70" s="20">
        <f>'PROTOCOL Pain Scores'!O70</f>
        <v>0</v>
      </c>
      <c r="AO70" s="6">
        <f>SUM('PROTOCOL FIM Scores'!B70:S70)</f>
        <v>0</v>
      </c>
      <c r="AP70" s="6">
        <f>SUM('PROTOCOL FIM Scores'!U70:AL70)</f>
        <v>0</v>
      </c>
      <c r="AQ70" s="6">
        <f t="shared" si="18"/>
        <v>0</v>
      </c>
      <c r="AR70" s="6">
        <f>'PROTOCOL FIM Scores'!AN70</f>
        <v>0</v>
      </c>
      <c r="AS70" s="6">
        <f>'PROTOCOL FIM Scores'!AO70</f>
        <v>0</v>
      </c>
      <c r="AT70" s="6">
        <f>'PROTOCOL FIM Scores'!AP70</f>
        <v>0</v>
      </c>
      <c r="AU70" s="6">
        <f>'PROTOCOL FIM Scores'!AQ70</f>
        <v>0</v>
      </c>
      <c r="AV70" s="6">
        <f>'PROTOCOL FIM Scores'!AR70</f>
        <v>0</v>
      </c>
      <c r="AW70" s="6">
        <f>'PROTOCOL FIM Scores'!AS70</f>
        <v>0</v>
      </c>
      <c r="AX70" s="6">
        <f>'PROTOCOL FIM Scores'!AT70</f>
        <v>0</v>
      </c>
      <c r="AY70" s="6">
        <f>'PROTOCOL FIM Scores'!AU70</f>
        <v>0</v>
      </c>
      <c r="AZ70" s="6">
        <f>'PROTOCOL FIM Scores'!AV70</f>
        <v>0</v>
      </c>
      <c r="BA70" s="6">
        <f>'PROTOCOL FIM Scores'!AW70</f>
        <v>0</v>
      </c>
      <c r="BB70" s="6">
        <f>'PROTOCOL FIM Scores'!AX70</f>
        <v>0</v>
      </c>
      <c r="BC70" s="6">
        <f>'PROTOCOL FIM Scores'!AY70</f>
        <v>0</v>
      </c>
      <c r="BD70" s="6">
        <f>'PROTOCOL FIM Scores'!AZ70</f>
        <v>0</v>
      </c>
      <c r="BE70" s="6">
        <f>'PROTOCOL FIM Scores'!BA70</f>
        <v>0</v>
      </c>
      <c r="BF70" s="6">
        <f>'PROTOCOL FIM Scores'!BB70</f>
        <v>0</v>
      </c>
      <c r="BG70" s="6">
        <f>'PROTOCOL FIM Scores'!BC70</f>
        <v>0</v>
      </c>
      <c r="BH70" s="6">
        <f>'PROTOCOL FIM Scores'!BD70</f>
        <v>0</v>
      </c>
      <c r="BI70" s="6">
        <f>'PROTOCOL FIM Scores'!BE70</f>
        <v>0</v>
      </c>
      <c r="BJ70" s="18" t="e">
        <f t="shared" si="15"/>
        <v>#DIV/0!</v>
      </c>
    </row>
    <row r="71" spans="1:62" x14ac:dyDescent="0.15">
      <c r="A71" s="8">
        <v>70</v>
      </c>
      <c r="B71" s="5" t="s">
        <v>318</v>
      </c>
      <c r="G71" s="17">
        <f t="shared" si="16"/>
        <v>0</v>
      </c>
      <c r="Q71" s="5">
        <f t="shared" si="13"/>
        <v>0</v>
      </c>
      <c r="R71" s="5">
        <f>'PROTOCOL OMeq Intake'!A71</f>
        <v>0</v>
      </c>
      <c r="S71" s="20" t="e">
        <f>'PROTOCOL OMeq Intake'!B71</f>
        <v>#DIV/0!</v>
      </c>
      <c r="T71" s="21" t="e">
        <f>'PROTOCOL OMeq Intake'!C71</f>
        <v>#DIV/0!</v>
      </c>
      <c r="U71" s="21" t="e">
        <f>'PROTOCOL OMeq Intake'!D71</f>
        <v>#DIV/0!</v>
      </c>
      <c r="V71" s="5">
        <f>'PROTOCOL OMeq Intake'!F71</f>
        <v>0</v>
      </c>
      <c r="W71" s="5" t="e">
        <f>LOOKUP(2,1/('PROTOCOL OMeq Intake'!F71:AAC71&lt;&gt;""),'PROTOCOL OMeq Intake'!F71:AAC71)</f>
        <v>#N/A</v>
      </c>
      <c r="X71" s="5" t="e">
        <f t="shared" si="17"/>
        <v>#N/A</v>
      </c>
      <c r="Y71" s="18" t="e">
        <f t="shared" si="14"/>
        <v>#N/A</v>
      </c>
      <c r="Z71" s="20" t="e">
        <f>'PROTOCOL Pain Scores'!A71</f>
        <v>#N/A</v>
      </c>
      <c r="AA71" s="20" t="e">
        <f>'PROTOCOL Pain Scores'!B71</f>
        <v>#N/A</v>
      </c>
      <c r="AB71" s="20" t="e">
        <f>'PROTOCOL Pain Scores'!C71</f>
        <v>#DIV/0!</v>
      </c>
      <c r="AC71" s="20" t="e">
        <f>'PROTOCOL Pain Scores'!D71</f>
        <v>#DIV/0!</v>
      </c>
      <c r="AD71" s="20">
        <f>'PROTOCOL Pain Scores'!E71</f>
        <v>0</v>
      </c>
      <c r="AE71" s="20">
        <f>'PROTOCOL Pain Scores'!F71</f>
        <v>0</v>
      </c>
      <c r="AF71" s="20">
        <f>'PROTOCOL Pain Scores'!G71</f>
        <v>0</v>
      </c>
      <c r="AG71" s="20">
        <f>'PROTOCOL Pain Scores'!H71</f>
        <v>0</v>
      </c>
      <c r="AH71" s="20">
        <f>'PROTOCOL Pain Scores'!I71</f>
        <v>0</v>
      </c>
      <c r="AI71" s="20">
        <f>'PROTOCOL Pain Scores'!J71</f>
        <v>0</v>
      </c>
      <c r="AJ71" s="20">
        <f>'PROTOCOL Pain Scores'!K71</f>
        <v>0</v>
      </c>
      <c r="AK71" s="20">
        <f>'PROTOCOL Pain Scores'!L71</f>
        <v>0</v>
      </c>
      <c r="AL71" s="20">
        <f>'PROTOCOL Pain Scores'!M71</f>
        <v>0</v>
      </c>
      <c r="AM71" s="20">
        <f>'PROTOCOL Pain Scores'!N71</f>
        <v>0</v>
      </c>
      <c r="AN71" s="20">
        <f>'PROTOCOL Pain Scores'!O71</f>
        <v>0</v>
      </c>
      <c r="AO71" s="6">
        <f>SUM('PROTOCOL FIM Scores'!B71:S71)</f>
        <v>0</v>
      </c>
      <c r="AP71" s="6">
        <f>SUM('PROTOCOL FIM Scores'!U71:AL71)</f>
        <v>0</v>
      </c>
      <c r="AQ71" s="6">
        <f t="shared" si="18"/>
        <v>0</v>
      </c>
      <c r="AR71" s="6">
        <f>'PROTOCOL FIM Scores'!AN71</f>
        <v>0</v>
      </c>
      <c r="AS71" s="6">
        <f>'PROTOCOL FIM Scores'!AO71</f>
        <v>0</v>
      </c>
      <c r="AT71" s="6">
        <f>'PROTOCOL FIM Scores'!AP71</f>
        <v>0</v>
      </c>
      <c r="AU71" s="6">
        <f>'PROTOCOL FIM Scores'!AQ71</f>
        <v>0</v>
      </c>
      <c r="AV71" s="6">
        <f>'PROTOCOL FIM Scores'!AR71</f>
        <v>0</v>
      </c>
      <c r="AW71" s="6">
        <f>'PROTOCOL FIM Scores'!AS71</f>
        <v>0</v>
      </c>
      <c r="AX71" s="6">
        <f>'PROTOCOL FIM Scores'!AT71</f>
        <v>0</v>
      </c>
      <c r="AY71" s="6">
        <f>'PROTOCOL FIM Scores'!AU71</f>
        <v>0</v>
      </c>
      <c r="AZ71" s="6">
        <f>'PROTOCOL FIM Scores'!AV71</f>
        <v>0</v>
      </c>
      <c r="BA71" s="6">
        <f>'PROTOCOL FIM Scores'!AW71</f>
        <v>0</v>
      </c>
      <c r="BB71" s="6">
        <f>'PROTOCOL FIM Scores'!AX71</f>
        <v>0</v>
      </c>
      <c r="BC71" s="6">
        <f>'PROTOCOL FIM Scores'!AY71</f>
        <v>0</v>
      </c>
      <c r="BD71" s="6">
        <f>'PROTOCOL FIM Scores'!AZ71</f>
        <v>0</v>
      </c>
      <c r="BE71" s="6">
        <f>'PROTOCOL FIM Scores'!BA71</f>
        <v>0</v>
      </c>
      <c r="BF71" s="6">
        <f>'PROTOCOL FIM Scores'!BB71</f>
        <v>0</v>
      </c>
      <c r="BG71" s="6">
        <f>'PROTOCOL FIM Scores'!BC71</f>
        <v>0</v>
      </c>
      <c r="BH71" s="6">
        <f>'PROTOCOL FIM Scores'!BD71</f>
        <v>0</v>
      </c>
      <c r="BI71" s="6">
        <f>'PROTOCOL FIM Scores'!BE71</f>
        <v>0</v>
      </c>
      <c r="BJ71" s="18" t="e">
        <f t="shared" si="15"/>
        <v>#DIV/0!</v>
      </c>
    </row>
    <row r="72" spans="1:62" x14ac:dyDescent="0.15">
      <c r="A72" s="8">
        <v>71</v>
      </c>
      <c r="B72" s="68" t="s">
        <v>318</v>
      </c>
      <c r="G72" s="17">
        <f t="shared" si="16"/>
        <v>0</v>
      </c>
      <c r="Q72" s="5">
        <f t="shared" si="13"/>
        <v>0</v>
      </c>
      <c r="R72" s="5">
        <f>'PROTOCOL OMeq Intake'!A72</f>
        <v>0</v>
      </c>
      <c r="S72" s="20" t="e">
        <f>'PROTOCOL OMeq Intake'!B72</f>
        <v>#DIV/0!</v>
      </c>
      <c r="T72" s="21" t="e">
        <f>'PROTOCOL OMeq Intake'!C72</f>
        <v>#DIV/0!</v>
      </c>
      <c r="U72" s="21" t="e">
        <f>'PROTOCOL OMeq Intake'!D72</f>
        <v>#DIV/0!</v>
      </c>
      <c r="V72" s="5">
        <f>'PROTOCOL OMeq Intake'!F72</f>
        <v>0</v>
      </c>
      <c r="W72" s="5" t="e">
        <f>LOOKUP(2,1/('PROTOCOL OMeq Intake'!F72:AAC72&lt;&gt;""),'PROTOCOL OMeq Intake'!F72:AAC72)</f>
        <v>#N/A</v>
      </c>
      <c r="X72" s="5" t="e">
        <f t="shared" si="17"/>
        <v>#N/A</v>
      </c>
      <c r="Y72" s="18" t="e">
        <f t="shared" si="14"/>
        <v>#N/A</v>
      </c>
      <c r="Z72" s="20" t="e">
        <f>'PROTOCOL Pain Scores'!A72</f>
        <v>#N/A</v>
      </c>
      <c r="AA72" s="20" t="e">
        <f>'PROTOCOL Pain Scores'!B72</f>
        <v>#N/A</v>
      </c>
      <c r="AB72" s="20" t="e">
        <f>'PROTOCOL Pain Scores'!C72</f>
        <v>#DIV/0!</v>
      </c>
      <c r="AC72" s="20" t="e">
        <f>'PROTOCOL Pain Scores'!D72</f>
        <v>#DIV/0!</v>
      </c>
      <c r="AD72" s="20">
        <f>'PROTOCOL Pain Scores'!E72</f>
        <v>0</v>
      </c>
      <c r="AE72" s="20">
        <f>'PROTOCOL Pain Scores'!F72</f>
        <v>0</v>
      </c>
      <c r="AF72" s="20">
        <f>'PROTOCOL Pain Scores'!G72</f>
        <v>0</v>
      </c>
      <c r="AG72" s="20">
        <f>'PROTOCOL Pain Scores'!H72</f>
        <v>0</v>
      </c>
      <c r="AH72" s="20">
        <f>'PROTOCOL Pain Scores'!I72</f>
        <v>0</v>
      </c>
      <c r="AI72" s="20">
        <f>'PROTOCOL Pain Scores'!J72</f>
        <v>0</v>
      </c>
      <c r="AJ72" s="20">
        <f>'PROTOCOL Pain Scores'!K72</f>
        <v>0</v>
      </c>
      <c r="AK72" s="20">
        <f>'PROTOCOL Pain Scores'!L72</f>
        <v>0</v>
      </c>
      <c r="AL72" s="20">
        <f>'PROTOCOL Pain Scores'!M72</f>
        <v>0</v>
      </c>
      <c r="AM72" s="20">
        <f>'PROTOCOL Pain Scores'!N72</f>
        <v>0</v>
      </c>
      <c r="AN72" s="20">
        <f>'PROTOCOL Pain Scores'!O72</f>
        <v>0</v>
      </c>
      <c r="AO72" s="6">
        <f>SUM('PROTOCOL FIM Scores'!B72:S72)</f>
        <v>0</v>
      </c>
      <c r="AP72" s="6">
        <f>SUM('PROTOCOL FIM Scores'!U72:AL72)</f>
        <v>0</v>
      </c>
      <c r="AQ72" s="6">
        <f t="shared" si="18"/>
        <v>0</v>
      </c>
      <c r="AR72" s="6">
        <f>'PROTOCOL FIM Scores'!AN72</f>
        <v>0</v>
      </c>
      <c r="AS72" s="6">
        <f>'PROTOCOL FIM Scores'!AO72</f>
        <v>0</v>
      </c>
      <c r="AT72" s="6">
        <f>'PROTOCOL FIM Scores'!AP72</f>
        <v>0</v>
      </c>
      <c r="AU72" s="6">
        <f>'PROTOCOL FIM Scores'!AQ72</f>
        <v>0</v>
      </c>
      <c r="AV72" s="6">
        <f>'PROTOCOL FIM Scores'!AR72</f>
        <v>0</v>
      </c>
      <c r="AW72" s="6">
        <f>'PROTOCOL FIM Scores'!AS72</f>
        <v>0</v>
      </c>
      <c r="AX72" s="6">
        <f>'PROTOCOL FIM Scores'!AT72</f>
        <v>0</v>
      </c>
      <c r="AY72" s="6">
        <f>'PROTOCOL FIM Scores'!AU72</f>
        <v>0</v>
      </c>
      <c r="AZ72" s="6">
        <f>'PROTOCOL FIM Scores'!AV72</f>
        <v>0</v>
      </c>
      <c r="BA72" s="6">
        <f>'PROTOCOL FIM Scores'!AW72</f>
        <v>0</v>
      </c>
      <c r="BB72" s="6">
        <f>'PROTOCOL FIM Scores'!AX72</f>
        <v>0</v>
      </c>
      <c r="BC72" s="6">
        <f>'PROTOCOL FIM Scores'!AY72</f>
        <v>0</v>
      </c>
      <c r="BD72" s="6">
        <f>'PROTOCOL FIM Scores'!AZ72</f>
        <v>0</v>
      </c>
      <c r="BE72" s="6">
        <f>'PROTOCOL FIM Scores'!BA72</f>
        <v>0</v>
      </c>
      <c r="BF72" s="6">
        <f>'PROTOCOL FIM Scores'!BB72</f>
        <v>0</v>
      </c>
      <c r="BG72" s="6">
        <f>'PROTOCOL FIM Scores'!BC72</f>
        <v>0</v>
      </c>
      <c r="BH72" s="6">
        <f>'PROTOCOL FIM Scores'!BD72</f>
        <v>0</v>
      </c>
      <c r="BI72" s="6">
        <f>'PROTOCOL FIM Scores'!BE72</f>
        <v>0</v>
      </c>
      <c r="BJ72" s="18" t="e">
        <f t="shared" si="15"/>
        <v>#DIV/0!</v>
      </c>
    </row>
    <row r="73" spans="1:62" x14ac:dyDescent="0.15">
      <c r="A73" s="8">
        <v>72</v>
      </c>
      <c r="B73" s="5" t="s">
        <v>318</v>
      </c>
      <c r="G73" s="17">
        <f t="shared" si="16"/>
        <v>0</v>
      </c>
      <c r="Q73" s="5">
        <f t="shared" si="13"/>
        <v>0</v>
      </c>
      <c r="R73" s="5">
        <f>'PROTOCOL OMeq Intake'!A73</f>
        <v>0</v>
      </c>
      <c r="S73" s="20" t="e">
        <f>'PROTOCOL OMeq Intake'!B73</f>
        <v>#DIV/0!</v>
      </c>
      <c r="T73" s="21" t="e">
        <f>'PROTOCOL OMeq Intake'!C73</f>
        <v>#DIV/0!</v>
      </c>
      <c r="U73" s="21" t="e">
        <f>'PROTOCOL OMeq Intake'!D73</f>
        <v>#DIV/0!</v>
      </c>
      <c r="V73" s="5">
        <f>'PROTOCOL OMeq Intake'!F73</f>
        <v>0</v>
      </c>
      <c r="W73" s="5" t="e">
        <f>LOOKUP(2,1/('PROTOCOL OMeq Intake'!F73:AAC73&lt;&gt;""),'PROTOCOL OMeq Intake'!F73:AAC73)</f>
        <v>#N/A</v>
      </c>
      <c r="X73" s="5" t="e">
        <f t="shared" si="17"/>
        <v>#N/A</v>
      </c>
      <c r="Y73" s="18" t="e">
        <f t="shared" si="14"/>
        <v>#N/A</v>
      </c>
      <c r="Z73" s="20" t="e">
        <f>'PROTOCOL Pain Scores'!A73</f>
        <v>#N/A</v>
      </c>
      <c r="AA73" s="20" t="e">
        <f>'PROTOCOL Pain Scores'!B73</f>
        <v>#N/A</v>
      </c>
      <c r="AB73" s="20" t="e">
        <f>'PROTOCOL Pain Scores'!C73</f>
        <v>#DIV/0!</v>
      </c>
      <c r="AC73" s="20" t="e">
        <f>'PROTOCOL Pain Scores'!D73</f>
        <v>#DIV/0!</v>
      </c>
      <c r="AD73" s="20">
        <f>'PROTOCOL Pain Scores'!E73</f>
        <v>0</v>
      </c>
      <c r="AE73" s="20">
        <f>'PROTOCOL Pain Scores'!F73</f>
        <v>0</v>
      </c>
      <c r="AF73" s="20">
        <f>'PROTOCOL Pain Scores'!G73</f>
        <v>0</v>
      </c>
      <c r="AG73" s="20">
        <f>'PROTOCOL Pain Scores'!H73</f>
        <v>0</v>
      </c>
      <c r="AH73" s="20">
        <f>'PROTOCOL Pain Scores'!I73</f>
        <v>0</v>
      </c>
      <c r="AI73" s="20">
        <f>'PROTOCOL Pain Scores'!J73</f>
        <v>0</v>
      </c>
      <c r="AJ73" s="20">
        <f>'PROTOCOL Pain Scores'!K73</f>
        <v>0</v>
      </c>
      <c r="AK73" s="20">
        <f>'PROTOCOL Pain Scores'!L73</f>
        <v>0</v>
      </c>
      <c r="AL73" s="20">
        <f>'PROTOCOL Pain Scores'!M73</f>
        <v>0</v>
      </c>
      <c r="AM73" s="20">
        <f>'PROTOCOL Pain Scores'!N73</f>
        <v>0</v>
      </c>
      <c r="AN73" s="20">
        <f>'PROTOCOL Pain Scores'!O73</f>
        <v>0</v>
      </c>
      <c r="AO73" s="6">
        <f>SUM('PROTOCOL FIM Scores'!B73:S73)</f>
        <v>0</v>
      </c>
      <c r="AP73" s="6">
        <f>SUM('PROTOCOL FIM Scores'!U73:AL73)</f>
        <v>0</v>
      </c>
      <c r="AQ73" s="6">
        <f t="shared" si="18"/>
        <v>0</v>
      </c>
      <c r="AR73" s="6">
        <f>'PROTOCOL FIM Scores'!AN73</f>
        <v>0</v>
      </c>
      <c r="AS73" s="6">
        <f>'PROTOCOL FIM Scores'!AO73</f>
        <v>0</v>
      </c>
      <c r="AT73" s="6">
        <f>'PROTOCOL FIM Scores'!AP73</f>
        <v>0</v>
      </c>
      <c r="AU73" s="6">
        <f>'PROTOCOL FIM Scores'!AQ73</f>
        <v>0</v>
      </c>
      <c r="AV73" s="6">
        <f>'PROTOCOL FIM Scores'!AR73</f>
        <v>0</v>
      </c>
      <c r="AW73" s="6">
        <f>'PROTOCOL FIM Scores'!AS73</f>
        <v>0</v>
      </c>
      <c r="AX73" s="6">
        <f>'PROTOCOL FIM Scores'!AT73</f>
        <v>0</v>
      </c>
      <c r="AY73" s="6">
        <f>'PROTOCOL FIM Scores'!AU73</f>
        <v>0</v>
      </c>
      <c r="AZ73" s="6">
        <f>'PROTOCOL FIM Scores'!AV73</f>
        <v>0</v>
      </c>
      <c r="BA73" s="6">
        <f>'PROTOCOL FIM Scores'!AW73</f>
        <v>0</v>
      </c>
      <c r="BB73" s="6">
        <f>'PROTOCOL FIM Scores'!AX73</f>
        <v>0</v>
      </c>
      <c r="BC73" s="6">
        <f>'PROTOCOL FIM Scores'!AY73</f>
        <v>0</v>
      </c>
      <c r="BD73" s="6">
        <f>'PROTOCOL FIM Scores'!AZ73</f>
        <v>0</v>
      </c>
      <c r="BE73" s="6">
        <f>'PROTOCOL FIM Scores'!BA73</f>
        <v>0</v>
      </c>
      <c r="BF73" s="6">
        <f>'PROTOCOL FIM Scores'!BB73</f>
        <v>0</v>
      </c>
      <c r="BG73" s="6">
        <f>'PROTOCOL FIM Scores'!BC73</f>
        <v>0</v>
      </c>
      <c r="BH73" s="6">
        <f>'PROTOCOL FIM Scores'!BD73</f>
        <v>0</v>
      </c>
      <c r="BI73" s="6">
        <f>'PROTOCOL FIM Scores'!BE73</f>
        <v>0</v>
      </c>
      <c r="BJ73" s="18" t="e">
        <f t="shared" si="15"/>
        <v>#DIV/0!</v>
      </c>
    </row>
    <row r="74" spans="1:62" x14ac:dyDescent="0.15">
      <c r="A74" s="8">
        <v>73</v>
      </c>
      <c r="B74" s="68" t="s">
        <v>318</v>
      </c>
      <c r="G74" s="17">
        <f t="shared" si="16"/>
        <v>0</v>
      </c>
      <c r="Q74" s="5">
        <f t="shared" si="13"/>
        <v>0</v>
      </c>
      <c r="R74" s="5">
        <f>'PROTOCOL OMeq Intake'!A74</f>
        <v>0</v>
      </c>
      <c r="S74" s="20" t="e">
        <f>'PROTOCOL OMeq Intake'!B74</f>
        <v>#DIV/0!</v>
      </c>
      <c r="T74" s="21" t="e">
        <f>'PROTOCOL OMeq Intake'!C74</f>
        <v>#DIV/0!</v>
      </c>
      <c r="U74" s="21" t="e">
        <f>'PROTOCOL OMeq Intake'!D74</f>
        <v>#DIV/0!</v>
      </c>
      <c r="V74" s="5">
        <f>'PROTOCOL OMeq Intake'!F74</f>
        <v>0</v>
      </c>
      <c r="W74" s="5" t="e">
        <f>LOOKUP(2,1/('PROTOCOL OMeq Intake'!F74:AAC74&lt;&gt;""),'PROTOCOL OMeq Intake'!F74:AAC74)</f>
        <v>#N/A</v>
      </c>
      <c r="X74" s="5" t="e">
        <f t="shared" si="17"/>
        <v>#N/A</v>
      </c>
      <c r="Y74" s="18" t="e">
        <f t="shared" si="14"/>
        <v>#N/A</v>
      </c>
      <c r="Z74" s="20" t="e">
        <f>'PROTOCOL Pain Scores'!A74</f>
        <v>#N/A</v>
      </c>
      <c r="AA74" s="20" t="e">
        <f>'PROTOCOL Pain Scores'!B74</f>
        <v>#N/A</v>
      </c>
      <c r="AB74" s="20" t="e">
        <f>'PROTOCOL Pain Scores'!C74</f>
        <v>#DIV/0!</v>
      </c>
      <c r="AC74" s="20" t="e">
        <f>'PROTOCOL Pain Scores'!D74</f>
        <v>#DIV/0!</v>
      </c>
      <c r="AD74" s="20">
        <f>'PROTOCOL Pain Scores'!E74</f>
        <v>0</v>
      </c>
      <c r="AE74" s="20">
        <f>'PROTOCOL Pain Scores'!F74</f>
        <v>0</v>
      </c>
      <c r="AF74" s="20">
        <f>'PROTOCOL Pain Scores'!G74</f>
        <v>0</v>
      </c>
      <c r="AG74" s="20">
        <f>'PROTOCOL Pain Scores'!H74</f>
        <v>0</v>
      </c>
      <c r="AH74" s="20">
        <f>'PROTOCOL Pain Scores'!I74</f>
        <v>0</v>
      </c>
      <c r="AI74" s="20">
        <f>'PROTOCOL Pain Scores'!J74</f>
        <v>0</v>
      </c>
      <c r="AJ74" s="20">
        <f>'PROTOCOL Pain Scores'!K74</f>
        <v>0</v>
      </c>
      <c r="AK74" s="20">
        <f>'PROTOCOL Pain Scores'!L74</f>
        <v>0</v>
      </c>
      <c r="AL74" s="20">
        <f>'PROTOCOL Pain Scores'!M74</f>
        <v>0</v>
      </c>
      <c r="AM74" s="20">
        <f>'PROTOCOL Pain Scores'!N74</f>
        <v>0</v>
      </c>
      <c r="AN74" s="20">
        <f>'PROTOCOL Pain Scores'!O74</f>
        <v>0</v>
      </c>
      <c r="AO74" s="6">
        <f>SUM('PROTOCOL FIM Scores'!B74:S74)</f>
        <v>0</v>
      </c>
      <c r="AP74" s="6">
        <f>SUM('PROTOCOL FIM Scores'!U74:AL74)</f>
        <v>0</v>
      </c>
      <c r="AQ74" s="6">
        <f t="shared" si="18"/>
        <v>0</v>
      </c>
      <c r="AR74" s="6">
        <f>'PROTOCOL FIM Scores'!AN74</f>
        <v>0</v>
      </c>
      <c r="AS74" s="6">
        <f>'PROTOCOL FIM Scores'!AO74</f>
        <v>0</v>
      </c>
      <c r="AT74" s="6">
        <f>'PROTOCOL FIM Scores'!AP74</f>
        <v>0</v>
      </c>
      <c r="AU74" s="6">
        <f>'PROTOCOL FIM Scores'!AQ74</f>
        <v>0</v>
      </c>
      <c r="AV74" s="6">
        <f>'PROTOCOL FIM Scores'!AR74</f>
        <v>0</v>
      </c>
      <c r="AW74" s="6">
        <f>'PROTOCOL FIM Scores'!AS74</f>
        <v>0</v>
      </c>
      <c r="AX74" s="6">
        <f>'PROTOCOL FIM Scores'!AT74</f>
        <v>0</v>
      </c>
      <c r="AY74" s="6">
        <f>'PROTOCOL FIM Scores'!AU74</f>
        <v>0</v>
      </c>
      <c r="AZ74" s="6">
        <f>'PROTOCOL FIM Scores'!AV74</f>
        <v>0</v>
      </c>
      <c r="BA74" s="6">
        <f>'PROTOCOL FIM Scores'!AW74</f>
        <v>0</v>
      </c>
      <c r="BB74" s="6">
        <f>'PROTOCOL FIM Scores'!AX74</f>
        <v>0</v>
      </c>
      <c r="BC74" s="6">
        <f>'PROTOCOL FIM Scores'!AY74</f>
        <v>0</v>
      </c>
      <c r="BD74" s="6">
        <f>'PROTOCOL FIM Scores'!AZ74</f>
        <v>0</v>
      </c>
      <c r="BE74" s="6">
        <f>'PROTOCOL FIM Scores'!BA74</f>
        <v>0</v>
      </c>
      <c r="BF74" s="6">
        <f>'PROTOCOL FIM Scores'!BB74</f>
        <v>0</v>
      </c>
      <c r="BG74" s="6">
        <f>'PROTOCOL FIM Scores'!BC74</f>
        <v>0</v>
      </c>
      <c r="BH74" s="6">
        <f>'PROTOCOL FIM Scores'!BD74</f>
        <v>0</v>
      </c>
      <c r="BI74" s="6">
        <f>'PROTOCOL FIM Scores'!BE74</f>
        <v>0</v>
      </c>
      <c r="BJ74" s="18" t="e">
        <f t="shared" si="15"/>
        <v>#DIV/0!</v>
      </c>
    </row>
    <row r="75" spans="1:62" x14ac:dyDescent="0.15">
      <c r="A75" s="8">
        <v>74</v>
      </c>
      <c r="B75" s="5" t="s">
        <v>318</v>
      </c>
      <c r="G75" s="17">
        <f t="shared" si="16"/>
        <v>0</v>
      </c>
      <c r="Q75" s="5">
        <f t="shared" si="13"/>
        <v>0</v>
      </c>
      <c r="R75" s="5">
        <f>'PROTOCOL OMeq Intake'!A75</f>
        <v>0</v>
      </c>
      <c r="S75" s="20" t="e">
        <f>'PROTOCOL OMeq Intake'!B75</f>
        <v>#DIV/0!</v>
      </c>
      <c r="T75" s="21" t="e">
        <f>'PROTOCOL OMeq Intake'!C75</f>
        <v>#DIV/0!</v>
      </c>
      <c r="U75" s="21" t="e">
        <f>'PROTOCOL OMeq Intake'!D75</f>
        <v>#DIV/0!</v>
      </c>
      <c r="V75" s="5">
        <f>'PROTOCOL OMeq Intake'!F75</f>
        <v>0</v>
      </c>
      <c r="W75" s="5" t="e">
        <f>LOOKUP(2,1/('PROTOCOL OMeq Intake'!F75:AAC75&lt;&gt;""),'PROTOCOL OMeq Intake'!F75:AAC75)</f>
        <v>#N/A</v>
      </c>
      <c r="X75" s="5" t="e">
        <f t="shared" si="17"/>
        <v>#N/A</v>
      </c>
      <c r="Y75" s="18" t="e">
        <f t="shared" si="14"/>
        <v>#N/A</v>
      </c>
      <c r="Z75" s="20" t="e">
        <f>'PROTOCOL Pain Scores'!A75</f>
        <v>#N/A</v>
      </c>
      <c r="AA75" s="20" t="e">
        <f>'PROTOCOL Pain Scores'!B75</f>
        <v>#N/A</v>
      </c>
      <c r="AB75" s="20" t="e">
        <f>'PROTOCOL Pain Scores'!C75</f>
        <v>#DIV/0!</v>
      </c>
      <c r="AC75" s="20" t="e">
        <f>'PROTOCOL Pain Scores'!D75</f>
        <v>#DIV/0!</v>
      </c>
      <c r="AD75" s="20">
        <f>'PROTOCOL Pain Scores'!E75</f>
        <v>0</v>
      </c>
      <c r="AE75" s="20">
        <f>'PROTOCOL Pain Scores'!F75</f>
        <v>0</v>
      </c>
      <c r="AF75" s="20">
        <f>'PROTOCOL Pain Scores'!G75</f>
        <v>0</v>
      </c>
      <c r="AG75" s="20">
        <f>'PROTOCOL Pain Scores'!H75</f>
        <v>0</v>
      </c>
      <c r="AH75" s="20">
        <f>'PROTOCOL Pain Scores'!I75</f>
        <v>0</v>
      </c>
      <c r="AI75" s="20">
        <f>'PROTOCOL Pain Scores'!J75</f>
        <v>0</v>
      </c>
      <c r="AJ75" s="20">
        <f>'PROTOCOL Pain Scores'!K75</f>
        <v>0</v>
      </c>
      <c r="AK75" s="20">
        <f>'PROTOCOL Pain Scores'!L75</f>
        <v>0</v>
      </c>
      <c r="AL75" s="20">
        <f>'PROTOCOL Pain Scores'!M75</f>
        <v>0</v>
      </c>
      <c r="AM75" s="20">
        <f>'PROTOCOL Pain Scores'!N75</f>
        <v>0</v>
      </c>
      <c r="AN75" s="20">
        <f>'PROTOCOL Pain Scores'!O75</f>
        <v>0</v>
      </c>
      <c r="AO75" s="6">
        <f>SUM('PROTOCOL FIM Scores'!B75:S75)</f>
        <v>0</v>
      </c>
      <c r="AP75" s="6">
        <f>SUM('PROTOCOL FIM Scores'!U75:AL75)</f>
        <v>0</v>
      </c>
      <c r="AQ75" s="6">
        <f t="shared" si="18"/>
        <v>0</v>
      </c>
      <c r="AR75" s="6">
        <f>'PROTOCOL FIM Scores'!AN75</f>
        <v>0</v>
      </c>
      <c r="AS75" s="6">
        <f>'PROTOCOL FIM Scores'!AO75</f>
        <v>0</v>
      </c>
      <c r="AT75" s="6">
        <f>'PROTOCOL FIM Scores'!AP75</f>
        <v>0</v>
      </c>
      <c r="AU75" s="6">
        <f>'PROTOCOL FIM Scores'!AQ75</f>
        <v>0</v>
      </c>
      <c r="AV75" s="6">
        <f>'PROTOCOL FIM Scores'!AR75</f>
        <v>0</v>
      </c>
      <c r="AW75" s="6">
        <f>'PROTOCOL FIM Scores'!AS75</f>
        <v>0</v>
      </c>
      <c r="AX75" s="6">
        <f>'PROTOCOL FIM Scores'!AT75</f>
        <v>0</v>
      </c>
      <c r="AY75" s="6">
        <f>'PROTOCOL FIM Scores'!AU75</f>
        <v>0</v>
      </c>
      <c r="AZ75" s="6">
        <f>'PROTOCOL FIM Scores'!AV75</f>
        <v>0</v>
      </c>
      <c r="BA75" s="6">
        <f>'PROTOCOL FIM Scores'!AW75</f>
        <v>0</v>
      </c>
      <c r="BB75" s="6">
        <f>'PROTOCOL FIM Scores'!AX75</f>
        <v>0</v>
      </c>
      <c r="BC75" s="6">
        <f>'PROTOCOL FIM Scores'!AY75</f>
        <v>0</v>
      </c>
      <c r="BD75" s="6">
        <f>'PROTOCOL FIM Scores'!AZ75</f>
        <v>0</v>
      </c>
      <c r="BE75" s="6">
        <f>'PROTOCOL FIM Scores'!BA75</f>
        <v>0</v>
      </c>
      <c r="BF75" s="6">
        <f>'PROTOCOL FIM Scores'!BB75</f>
        <v>0</v>
      </c>
      <c r="BG75" s="6">
        <f>'PROTOCOL FIM Scores'!BC75</f>
        <v>0</v>
      </c>
      <c r="BH75" s="6">
        <f>'PROTOCOL FIM Scores'!BD75</f>
        <v>0</v>
      </c>
      <c r="BI75" s="6">
        <f>'PROTOCOL FIM Scores'!BE75</f>
        <v>0</v>
      </c>
      <c r="BJ75" s="18" t="e">
        <f t="shared" si="15"/>
        <v>#DIV/0!</v>
      </c>
    </row>
    <row r="76" spans="1:62" x14ac:dyDescent="0.15">
      <c r="A76" s="8">
        <v>75</v>
      </c>
      <c r="B76" s="68" t="s">
        <v>318</v>
      </c>
      <c r="G76" s="17">
        <f t="shared" si="16"/>
        <v>0</v>
      </c>
      <c r="Q76" s="5">
        <f t="shared" si="13"/>
        <v>0</v>
      </c>
      <c r="R76" s="5">
        <f>'PROTOCOL OMeq Intake'!A76</f>
        <v>0</v>
      </c>
      <c r="S76" s="20" t="e">
        <f>'PROTOCOL OMeq Intake'!B76</f>
        <v>#DIV/0!</v>
      </c>
      <c r="T76" s="21" t="e">
        <f>'PROTOCOL OMeq Intake'!C76</f>
        <v>#DIV/0!</v>
      </c>
      <c r="U76" s="21" t="e">
        <f>'PROTOCOL OMeq Intake'!D76</f>
        <v>#DIV/0!</v>
      </c>
      <c r="V76" s="5">
        <f>'PROTOCOL OMeq Intake'!F76</f>
        <v>0</v>
      </c>
      <c r="W76" s="5" t="e">
        <f>LOOKUP(2,1/('PROTOCOL OMeq Intake'!F76:AAC76&lt;&gt;""),'PROTOCOL OMeq Intake'!F76:AAC76)</f>
        <v>#N/A</v>
      </c>
      <c r="X76" s="5" t="e">
        <f t="shared" si="17"/>
        <v>#N/A</v>
      </c>
      <c r="Y76" s="18" t="e">
        <f t="shared" si="14"/>
        <v>#N/A</v>
      </c>
      <c r="Z76" s="20" t="e">
        <f>'PROTOCOL Pain Scores'!A76</f>
        <v>#N/A</v>
      </c>
      <c r="AA76" s="20" t="e">
        <f>'PROTOCOL Pain Scores'!B76</f>
        <v>#N/A</v>
      </c>
      <c r="AB76" s="20" t="e">
        <f>'PROTOCOL Pain Scores'!C76</f>
        <v>#DIV/0!</v>
      </c>
      <c r="AC76" s="20" t="e">
        <f>'PROTOCOL Pain Scores'!D76</f>
        <v>#DIV/0!</v>
      </c>
      <c r="AD76" s="20">
        <f>'PROTOCOL Pain Scores'!E76</f>
        <v>0</v>
      </c>
      <c r="AE76" s="20">
        <f>'PROTOCOL Pain Scores'!F76</f>
        <v>0</v>
      </c>
      <c r="AF76" s="20">
        <f>'PROTOCOL Pain Scores'!G76</f>
        <v>0</v>
      </c>
      <c r="AG76" s="20">
        <f>'PROTOCOL Pain Scores'!H76</f>
        <v>0</v>
      </c>
      <c r="AH76" s="20">
        <f>'PROTOCOL Pain Scores'!I76</f>
        <v>0</v>
      </c>
      <c r="AI76" s="20">
        <f>'PROTOCOL Pain Scores'!J76</f>
        <v>0</v>
      </c>
      <c r="AJ76" s="20">
        <f>'PROTOCOL Pain Scores'!K76</f>
        <v>0</v>
      </c>
      <c r="AK76" s="20">
        <f>'PROTOCOL Pain Scores'!L76</f>
        <v>0</v>
      </c>
      <c r="AL76" s="20">
        <f>'PROTOCOL Pain Scores'!M76</f>
        <v>0</v>
      </c>
      <c r="AM76" s="20">
        <f>'PROTOCOL Pain Scores'!N76</f>
        <v>0</v>
      </c>
      <c r="AN76" s="20">
        <f>'PROTOCOL Pain Scores'!O76</f>
        <v>0</v>
      </c>
      <c r="AO76" s="6">
        <f>SUM('PROTOCOL FIM Scores'!B76:S76)</f>
        <v>0</v>
      </c>
      <c r="AP76" s="6">
        <f>SUM('PROTOCOL FIM Scores'!U76:AL76)</f>
        <v>0</v>
      </c>
      <c r="AQ76" s="6">
        <f t="shared" si="18"/>
        <v>0</v>
      </c>
      <c r="AR76" s="6">
        <f>'PROTOCOL FIM Scores'!AN76</f>
        <v>0</v>
      </c>
      <c r="AS76" s="6">
        <f>'PROTOCOL FIM Scores'!AO76</f>
        <v>0</v>
      </c>
      <c r="AT76" s="6">
        <f>'PROTOCOL FIM Scores'!AP76</f>
        <v>0</v>
      </c>
      <c r="AU76" s="6">
        <f>'PROTOCOL FIM Scores'!AQ76</f>
        <v>0</v>
      </c>
      <c r="AV76" s="6">
        <f>'PROTOCOL FIM Scores'!AR76</f>
        <v>0</v>
      </c>
      <c r="AW76" s="6">
        <f>'PROTOCOL FIM Scores'!AS76</f>
        <v>0</v>
      </c>
      <c r="AX76" s="6">
        <f>'PROTOCOL FIM Scores'!AT76</f>
        <v>0</v>
      </c>
      <c r="AY76" s="6">
        <f>'PROTOCOL FIM Scores'!AU76</f>
        <v>0</v>
      </c>
      <c r="AZ76" s="6">
        <f>'PROTOCOL FIM Scores'!AV76</f>
        <v>0</v>
      </c>
      <c r="BA76" s="6">
        <f>'PROTOCOL FIM Scores'!AW76</f>
        <v>0</v>
      </c>
      <c r="BB76" s="6">
        <f>'PROTOCOL FIM Scores'!AX76</f>
        <v>0</v>
      </c>
      <c r="BC76" s="6">
        <f>'PROTOCOL FIM Scores'!AY76</f>
        <v>0</v>
      </c>
      <c r="BD76" s="6">
        <f>'PROTOCOL FIM Scores'!AZ76</f>
        <v>0</v>
      </c>
      <c r="BE76" s="6">
        <f>'PROTOCOL FIM Scores'!BA76</f>
        <v>0</v>
      </c>
      <c r="BF76" s="6">
        <f>'PROTOCOL FIM Scores'!BB76</f>
        <v>0</v>
      </c>
      <c r="BG76" s="6">
        <f>'PROTOCOL FIM Scores'!BC76</f>
        <v>0</v>
      </c>
      <c r="BH76" s="6">
        <f>'PROTOCOL FIM Scores'!BD76</f>
        <v>0</v>
      </c>
      <c r="BI76" s="6">
        <f>'PROTOCOL FIM Scores'!BE76</f>
        <v>0</v>
      </c>
      <c r="BJ76" s="18" t="e">
        <f t="shared" si="15"/>
        <v>#DIV/0!</v>
      </c>
    </row>
    <row r="77" spans="1:62" x14ac:dyDescent="0.15">
      <c r="A77" s="8">
        <v>76</v>
      </c>
      <c r="B77" s="5" t="s">
        <v>318</v>
      </c>
      <c r="G77" s="17">
        <f t="shared" si="16"/>
        <v>0</v>
      </c>
      <c r="Q77" s="5">
        <f t="shared" si="13"/>
        <v>0</v>
      </c>
      <c r="R77" s="5">
        <f>'PROTOCOL OMeq Intake'!A77</f>
        <v>0</v>
      </c>
      <c r="S77" s="20" t="e">
        <f>'PROTOCOL OMeq Intake'!B77</f>
        <v>#DIV/0!</v>
      </c>
      <c r="T77" s="21" t="e">
        <f>'PROTOCOL OMeq Intake'!C77</f>
        <v>#DIV/0!</v>
      </c>
      <c r="U77" s="21" t="e">
        <f>'PROTOCOL OMeq Intake'!D77</f>
        <v>#DIV/0!</v>
      </c>
      <c r="V77" s="5">
        <f>'PROTOCOL OMeq Intake'!F77</f>
        <v>0</v>
      </c>
      <c r="W77" s="5" t="e">
        <f>LOOKUP(2,1/('PROTOCOL OMeq Intake'!F77:AAC77&lt;&gt;""),'PROTOCOL OMeq Intake'!F77:AAC77)</f>
        <v>#N/A</v>
      </c>
      <c r="X77" s="5" t="e">
        <f t="shared" si="17"/>
        <v>#N/A</v>
      </c>
      <c r="Y77" s="18" t="e">
        <f t="shared" si="14"/>
        <v>#N/A</v>
      </c>
      <c r="Z77" s="20" t="e">
        <f>'PROTOCOL Pain Scores'!A77</f>
        <v>#N/A</v>
      </c>
      <c r="AA77" s="20" t="e">
        <f>'PROTOCOL Pain Scores'!B77</f>
        <v>#N/A</v>
      </c>
      <c r="AB77" s="20" t="e">
        <f>'PROTOCOL Pain Scores'!C77</f>
        <v>#DIV/0!</v>
      </c>
      <c r="AC77" s="20" t="e">
        <f>'PROTOCOL Pain Scores'!D77</f>
        <v>#DIV/0!</v>
      </c>
      <c r="AD77" s="20">
        <f>'PROTOCOL Pain Scores'!E77</f>
        <v>0</v>
      </c>
      <c r="AE77" s="20">
        <f>'PROTOCOL Pain Scores'!F77</f>
        <v>0</v>
      </c>
      <c r="AF77" s="20">
        <f>'PROTOCOL Pain Scores'!G77</f>
        <v>0</v>
      </c>
      <c r="AG77" s="20">
        <f>'PROTOCOL Pain Scores'!H77</f>
        <v>0</v>
      </c>
      <c r="AH77" s="20">
        <f>'PROTOCOL Pain Scores'!I77</f>
        <v>0</v>
      </c>
      <c r="AI77" s="20">
        <f>'PROTOCOL Pain Scores'!J77</f>
        <v>0</v>
      </c>
      <c r="AJ77" s="20">
        <f>'PROTOCOL Pain Scores'!K77</f>
        <v>0</v>
      </c>
      <c r="AK77" s="20">
        <f>'PROTOCOL Pain Scores'!L77</f>
        <v>0</v>
      </c>
      <c r="AL77" s="20">
        <f>'PROTOCOL Pain Scores'!M77</f>
        <v>0</v>
      </c>
      <c r="AM77" s="20">
        <f>'PROTOCOL Pain Scores'!N77</f>
        <v>0</v>
      </c>
      <c r="AN77" s="20">
        <f>'PROTOCOL Pain Scores'!O77</f>
        <v>0</v>
      </c>
      <c r="AO77" s="6">
        <f>SUM('PROTOCOL FIM Scores'!B77:S77)</f>
        <v>0</v>
      </c>
      <c r="AP77" s="6">
        <f>SUM('PROTOCOL FIM Scores'!U77:AL77)</f>
        <v>0</v>
      </c>
      <c r="AQ77" s="6">
        <f t="shared" si="18"/>
        <v>0</v>
      </c>
      <c r="AR77" s="6">
        <f>'PROTOCOL FIM Scores'!AN77</f>
        <v>0</v>
      </c>
      <c r="AS77" s="6">
        <f>'PROTOCOL FIM Scores'!AO77</f>
        <v>0</v>
      </c>
      <c r="AT77" s="6">
        <f>'PROTOCOL FIM Scores'!AP77</f>
        <v>0</v>
      </c>
      <c r="AU77" s="6">
        <f>'PROTOCOL FIM Scores'!AQ77</f>
        <v>0</v>
      </c>
      <c r="AV77" s="6">
        <f>'PROTOCOL FIM Scores'!AR77</f>
        <v>0</v>
      </c>
      <c r="AW77" s="6">
        <f>'PROTOCOL FIM Scores'!AS77</f>
        <v>0</v>
      </c>
      <c r="AX77" s="6">
        <f>'PROTOCOL FIM Scores'!AT77</f>
        <v>0</v>
      </c>
      <c r="AY77" s="6">
        <f>'PROTOCOL FIM Scores'!AU77</f>
        <v>0</v>
      </c>
      <c r="AZ77" s="6">
        <f>'PROTOCOL FIM Scores'!AV77</f>
        <v>0</v>
      </c>
      <c r="BA77" s="6">
        <f>'PROTOCOL FIM Scores'!AW77</f>
        <v>0</v>
      </c>
      <c r="BB77" s="6">
        <f>'PROTOCOL FIM Scores'!AX77</f>
        <v>0</v>
      </c>
      <c r="BC77" s="6">
        <f>'PROTOCOL FIM Scores'!AY77</f>
        <v>0</v>
      </c>
      <c r="BD77" s="6">
        <f>'PROTOCOL FIM Scores'!AZ77</f>
        <v>0</v>
      </c>
      <c r="BE77" s="6">
        <f>'PROTOCOL FIM Scores'!BA77</f>
        <v>0</v>
      </c>
      <c r="BF77" s="6">
        <f>'PROTOCOL FIM Scores'!BB77</f>
        <v>0</v>
      </c>
      <c r="BG77" s="6">
        <f>'PROTOCOL FIM Scores'!BC77</f>
        <v>0</v>
      </c>
      <c r="BH77" s="6">
        <f>'PROTOCOL FIM Scores'!BD77</f>
        <v>0</v>
      </c>
      <c r="BI77" s="6">
        <f>'PROTOCOL FIM Scores'!BE77</f>
        <v>0</v>
      </c>
      <c r="BJ77" s="18" t="e">
        <f t="shared" si="15"/>
        <v>#DIV/0!</v>
      </c>
    </row>
    <row r="78" spans="1:62" x14ac:dyDescent="0.15">
      <c r="A78" s="8">
        <v>77</v>
      </c>
      <c r="B78" s="68" t="s">
        <v>318</v>
      </c>
      <c r="G78" s="17">
        <f t="shared" si="16"/>
        <v>0</v>
      </c>
      <c r="Q78" s="5">
        <f t="shared" si="13"/>
        <v>0</v>
      </c>
      <c r="R78" s="5">
        <f>'PROTOCOL OMeq Intake'!A78</f>
        <v>0</v>
      </c>
      <c r="S78" s="20" t="e">
        <f>'PROTOCOL OMeq Intake'!B78</f>
        <v>#DIV/0!</v>
      </c>
      <c r="T78" s="21" t="e">
        <f>'PROTOCOL OMeq Intake'!C78</f>
        <v>#DIV/0!</v>
      </c>
      <c r="U78" s="21" t="e">
        <f>'PROTOCOL OMeq Intake'!D78</f>
        <v>#DIV/0!</v>
      </c>
      <c r="V78" s="5">
        <f>'PROTOCOL OMeq Intake'!F78</f>
        <v>0</v>
      </c>
      <c r="W78" s="5" t="e">
        <f>LOOKUP(2,1/('PROTOCOL OMeq Intake'!F78:AAC78&lt;&gt;""),'PROTOCOL OMeq Intake'!F78:AAC78)</f>
        <v>#N/A</v>
      </c>
      <c r="X78" s="5" t="e">
        <f t="shared" si="17"/>
        <v>#N/A</v>
      </c>
      <c r="Y78" s="18" t="e">
        <f t="shared" si="14"/>
        <v>#N/A</v>
      </c>
      <c r="Z78" s="20" t="e">
        <f>'PROTOCOL Pain Scores'!A78</f>
        <v>#N/A</v>
      </c>
      <c r="AA78" s="20" t="e">
        <f>'PROTOCOL Pain Scores'!B78</f>
        <v>#N/A</v>
      </c>
      <c r="AB78" s="20" t="e">
        <f>'PROTOCOL Pain Scores'!C78</f>
        <v>#DIV/0!</v>
      </c>
      <c r="AC78" s="20" t="e">
        <f>'PROTOCOL Pain Scores'!D78</f>
        <v>#DIV/0!</v>
      </c>
      <c r="AD78" s="20">
        <f>'PROTOCOL Pain Scores'!E78</f>
        <v>0</v>
      </c>
      <c r="AE78" s="20">
        <f>'PROTOCOL Pain Scores'!F78</f>
        <v>0</v>
      </c>
      <c r="AF78" s="20">
        <f>'PROTOCOL Pain Scores'!G78</f>
        <v>0</v>
      </c>
      <c r="AG78" s="20">
        <f>'PROTOCOL Pain Scores'!H78</f>
        <v>0</v>
      </c>
      <c r="AH78" s="20">
        <f>'PROTOCOL Pain Scores'!I78</f>
        <v>0</v>
      </c>
      <c r="AI78" s="20">
        <f>'PROTOCOL Pain Scores'!J78</f>
        <v>0</v>
      </c>
      <c r="AJ78" s="20">
        <f>'PROTOCOL Pain Scores'!K78</f>
        <v>0</v>
      </c>
      <c r="AK78" s="20">
        <f>'PROTOCOL Pain Scores'!L78</f>
        <v>0</v>
      </c>
      <c r="AL78" s="20">
        <f>'PROTOCOL Pain Scores'!M78</f>
        <v>0</v>
      </c>
      <c r="AM78" s="20">
        <f>'PROTOCOL Pain Scores'!N78</f>
        <v>0</v>
      </c>
      <c r="AN78" s="20">
        <f>'PROTOCOL Pain Scores'!O78</f>
        <v>0</v>
      </c>
      <c r="AO78" s="6">
        <f>SUM('PROTOCOL FIM Scores'!B78:S78)</f>
        <v>0</v>
      </c>
      <c r="AP78" s="6">
        <f>SUM('PROTOCOL FIM Scores'!U78:AL78)</f>
        <v>0</v>
      </c>
      <c r="AQ78" s="6">
        <f t="shared" si="18"/>
        <v>0</v>
      </c>
      <c r="AR78" s="6">
        <f>'PROTOCOL FIM Scores'!AN78</f>
        <v>0</v>
      </c>
      <c r="AS78" s="6">
        <f>'PROTOCOL FIM Scores'!AO78</f>
        <v>0</v>
      </c>
      <c r="AT78" s="6">
        <f>'PROTOCOL FIM Scores'!AP78</f>
        <v>0</v>
      </c>
      <c r="AU78" s="6">
        <f>'PROTOCOL FIM Scores'!AQ78</f>
        <v>0</v>
      </c>
      <c r="AV78" s="6">
        <f>'PROTOCOL FIM Scores'!AR78</f>
        <v>0</v>
      </c>
      <c r="AW78" s="6">
        <f>'PROTOCOL FIM Scores'!AS78</f>
        <v>0</v>
      </c>
      <c r="AX78" s="6">
        <f>'PROTOCOL FIM Scores'!AT78</f>
        <v>0</v>
      </c>
      <c r="AY78" s="6">
        <f>'PROTOCOL FIM Scores'!AU78</f>
        <v>0</v>
      </c>
      <c r="AZ78" s="6">
        <f>'PROTOCOL FIM Scores'!AV78</f>
        <v>0</v>
      </c>
      <c r="BA78" s="6">
        <f>'PROTOCOL FIM Scores'!AW78</f>
        <v>0</v>
      </c>
      <c r="BB78" s="6">
        <f>'PROTOCOL FIM Scores'!AX78</f>
        <v>0</v>
      </c>
      <c r="BC78" s="6">
        <f>'PROTOCOL FIM Scores'!AY78</f>
        <v>0</v>
      </c>
      <c r="BD78" s="6">
        <f>'PROTOCOL FIM Scores'!AZ78</f>
        <v>0</v>
      </c>
      <c r="BE78" s="6">
        <f>'PROTOCOL FIM Scores'!BA78</f>
        <v>0</v>
      </c>
      <c r="BF78" s="6">
        <f>'PROTOCOL FIM Scores'!BB78</f>
        <v>0</v>
      </c>
      <c r="BG78" s="6">
        <f>'PROTOCOL FIM Scores'!BC78</f>
        <v>0</v>
      </c>
      <c r="BH78" s="6">
        <f>'PROTOCOL FIM Scores'!BD78</f>
        <v>0</v>
      </c>
      <c r="BI78" s="6">
        <f>'PROTOCOL FIM Scores'!BE78</f>
        <v>0</v>
      </c>
      <c r="BJ78" s="18" t="e">
        <f t="shared" si="15"/>
        <v>#DIV/0!</v>
      </c>
    </row>
    <row r="79" spans="1:62" x14ac:dyDescent="0.15">
      <c r="A79" s="8">
        <v>78</v>
      </c>
      <c r="B79" s="5" t="s">
        <v>318</v>
      </c>
      <c r="G79" s="17">
        <f t="shared" si="16"/>
        <v>0</v>
      </c>
      <c r="Q79" s="5">
        <f t="shared" si="13"/>
        <v>0</v>
      </c>
      <c r="R79" s="5">
        <f>'PROTOCOL OMeq Intake'!A79</f>
        <v>0</v>
      </c>
      <c r="S79" s="20" t="e">
        <f>'PROTOCOL OMeq Intake'!B79</f>
        <v>#DIV/0!</v>
      </c>
      <c r="T79" s="21" t="e">
        <f>'PROTOCOL OMeq Intake'!C79</f>
        <v>#DIV/0!</v>
      </c>
      <c r="U79" s="21" t="e">
        <f>'PROTOCOL OMeq Intake'!D79</f>
        <v>#DIV/0!</v>
      </c>
      <c r="V79" s="5">
        <f>'PROTOCOL OMeq Intake'!F79</f>
        <v>0</v>
      </c>
      <c r="W79" s="5" t="e">
        <f>LOOKUP(2,1/('PROTOCOL OMeq Intake'!F79:AAC79&lt;&gt;""),'PROTOCOL OMeq Intake'!F79:AAC79)</f>
        <v>#N/A</v>
      </c>
      <c r="X79" s="5" t="e">
        <f t="shared" si="17"/>
        <v>#N/A</v>
      </c>
      <c r="Y79" s="18" t="e">
        <f t="shared" si="14"/>
        <v>#N/A</v>
      </c>
      <c r="Z79" s="20" t="e">
        <f>'PROTOCOL Pain Scores'!A79</f>
        <v>#N/A</v>
      </c>
      <c r="AA79" s="20" t="e">
        <f>'PROTOCOL Pain Scores'!B79</f>
        <v>#N/A</v>
      </c>
      <c r="AB79" s="20" t="e">
        <f>'PROTOCOL Pain Scores'!C79</f>
        <v>#DIV/0!</v>
      </c>
      <c r="AC79" s="20" t="e">
        <f>'PROTOCOL Pain Scores'!D79</f>
        <v>#DIV/0!</v>
      </c>
      <c r="AD79" s="20">
        <f>'PROTOCOL Pain Scores'!E79</f>
        <v>0</v>
      </c>
      <c r="AE79" s="20">
        <f>'PROTOCOL Pain Scores'!F79</f>
        <v>0</v>
      </c>
      <c r="AF79" s="20">
        <f>'PROTOCOL Pain Scores'!G79</f>
        <v>0</v>
      </c>
      <c r="AG79" s="20">
        <f>'PROTOCOL Pain Scores'!H79</f>
        <v>0</v>
      </c>
      <c r="AH79" s="20">
        <f>'PROTOCOL Pain Scores'!I79</f>
        <v>0</v>
      </c>
      <c r="AI79" s="20">
        <f>'PROTOCOL Pain Scores'!J79</f>
        <v>0</v>
      </c>
      <c r="AJ79" s="20">
        <f>'PROTOCOL Pain Scores'!K79</f>
        <v>0</v>
      </c>
      <c r="AK79" s="20">
        <f>'PROTOCOL Pain Scores'!L79</f>
        <v>0</v>
      </c>
      <c r="AL79" s="20">
        <f>'PROTOCOL Pain Scores'!M79</f>
        <v>0</v>
      </c>
      <c r="AM79" s="20">
        <f>'PROTOCOL Pain Scores'!N79</f>
        <v>0</v>
      </c>
      <c r="AN79" s="20">
        <f>'PROTOCOL Pain Scores'!O79</f>
        <v>0</v>
      </c>
      <c r="AO79" s="6">
        <f>SUM('PROTOCOL FIM Scores'!B79:S79)</f>
        <v>0</v>
      </c>
      <c r="AP79" s="6">
        <f>SUM('PROTOCOL FIM Scores'!U79:AL79)</f>
        <v>0</v>
      </c>
      <c r="AQ79" s="6">
        <f t="shared" si="18"/>
        <v>0</v>
      </c>
      <c r="AR79" s="6">
        <f>'PROTOCOL FIM Scores'!AN79</f>
        <v>0</v>
      </c>
      <c r="AS79" s="6">
        <f>'PROTOCOL FIM Scores'!AO79</f>
        <v>0</v>
      </c>
      <c r="AT79" s="6">
        <f>'PROTOCOL FIM Scores'!AP79</f>
        <v>0</v>
      </c>
      <c r="AU79" s="6">
        <f>'PROTOCOL FIM Scores'!AQ79</f>
        <v>0</v>
      </c>
      <c r="AV79" s="6">
        <f>'PROTOCOL FIM Scores'!AR79</f>
        <v>0</v>
      </c>
      <c r="AW79" s="6">
        <f>'PROTOCOL FIM Scores'!AS79</f>
        <v>0</v>
      </c>
      <c r="AX79" s="6">
        <f>'PROTOCOL FIM Scores'!AT79</f>
        <v>0</v>
      </c>
      <c r="AY79" s="6">
        <f>'PROTOCOL FIM Scores'!AU79</f>
        <v>0</v>
      </c>
      <c r="AZ79" s="6">
        <f>'PROTOCOL FIM Scores'!AV79</f>
        <v>0</v>
      </c>
      <c r="BA79" s="6">
        <f>'PROTOCOL FIM Scores'!AW79</f>
        <v>0</v>
      </c>
      <c r="BB79" s="6">
        <f>'PROTOCOL FIM Scores'!AX79</f>
        <v>0</v>
      </c>
      <c r="BC79" s="6">
        <f>'PROTOCOL FIM Scores'!AY79</f>
        <v>0</v>
      </c>
      <c r="BD79" s="6">
        <f>'PROTOCOL FIM Scores'!AZ79</f>
        <v>0</v>
      </c>
      <c r="BE79" s="6">
        <f>'PROTOCOL FIM Scores'!BA79</f>
        <v>0</v>
      </c>
      <c r="BF79" s="6">
        <f>'PROTOCOL FIM Scores'!BB79</f>
        <v>0</v>
      </c>
      <c r="BG79" s="6">
        <f>'PROTOCOL FIM Scores'!BC79</f>
        <v>0</v>
      </c>
      <c r="BH79" s="6">
        <f>'PROTOCOL FIM Scores'!BD79</f>
        <v>0</v>
      </c>
      <c r="BI79" s="6">
        <f>'PROTOCOL FIM Scores'!BE79</f>
        <v>0</v>
      </c>
      <c r="BJ79" s="18" t="e">
        <f t="shared" si="15"/>
        <v>#DIV/0!</v>
      </c>
    </row>
    <row r="80" spans="1:62" x14ac:dyDescent="0.15">
      <c r="A80" s="8">
        <v>79</v>
      </c>
      <c r="B80" s="68" t="s">
        <v>318</v>
      </c>
      <c r="G80" s="17">
        <f t="shared" si="16"/>
        <v>0</v>
      </c>
      <c r="Q80" s="5">
        <f t="shared" si="13"/>
        <v>0</v>
      </c>
      <c r="R80" s="5">
        <f>'PROTOCOL OMeq Intake'!A80</f>
        <v>0</v>
      </c>
      <c r="S80" s="20" t="e">
        <f>'PROTOCOL OMeq Intake'!B80</f>
        <v>#DIV/0!</v>
      </c>
      <c r="T80" s="21" t="e">
        <f>'PROTOCOL OMeq Intake'!C80</f>
        <v>#DIV/0!</v>
      </c>
      <c r="U80" s="21" t="e">
        <f>'PROTOCOL OMeq Intake'!D80</f>
        <v>#DIV/0!</v>
      </c>
      <c r="V80" s="5">
        <f>'PROTOCOL OMeq Intake'!F80</f>
        <v>0</v>
      </c>
      <c r="W80" s="5" t="e">
        <f>LOOKUP(2,1/('PROTOCOL OMeq Intake'!F80:AAC80&lt;&gt;""),'PROTOCOL OMeq Intake'!F80:AAC80)</f>
        <v>#N/A</v>
      </c>
      <c r="X80" s="5" t="e">
        <f t="shared" si="17"/>
        <v>#N/A</v>
      </c>
      <c r="Y80" s="18" t="e">
        <f t="shared" si="14"/>
        <v>#N/A</v>
      </c>
      <c r="Z80" s="20" t="e">
        <f>'PROTOCOL Pain Scores'!A80</f>
        <v>#N/A</v>
      </c>
      <c r="AA80" s="20" t="e">
        <f>'PROTOCOL Pain Scores'!B80</f>
        <v>#N/A</v>
      </c>
      <c r="AB80" s="20" t="e">
        <f>'PROTOCOL Pain Scores'!C80</f>
        <v>#DIV/0!</v>
      </c>
      <c r="AC80" s="20" t="e">
        <f>'PROTOCOL Pain Scores'!D80</f>
        <v>#DIV/0!</v>
      </c>
      <c r="AD80" s="20">
        <f>'PROTOCOL Pain Scores'!E80</f>
        <v>0</v>
      </c>
      <c r="AE80" s="20">
        <f>'PROTOCOL Pain Scores'!F80</f>
        <v>0</v>
      </c>
      <c r="AF80" s="20">
        <f>'PROTOCOL Pain Scores'!G80</f>
        <v>0</v>
      </c>
      <c r="AG80" s="20">
        <f>'PROTOCOL Pain Scores'!H80</f>
        <v>0</v>
      </c>
      <c r="AH80" s="20">
        <f>'PROTOCOL Pain Scores'!I80</f>
        <v>0</v>
      </c>
      <c r="AI80" s="20">
        <f>'PROTOCOL Pain Scores'!J80</f>
        <v>0</v>
      </c>
      <c r="AJ80" s="20">
        <f>'PROTOCOL Pain Scores'!K80</f>
        <v>0</v>
      </c>
      <c r="AK80" s="20">
        <f>'PROTOCOL Pain Scores'!L80</f>
        <v>0</v>
      </c>
      <c r="AL80" s="20">
        <f>'PROTOCOL Pain Scores'!M80</f>
        <v>0</v>
      </c>
      <c r="AM80" s="20">
        <f>'PROTOCOL Pain Scores'!N80</f>
        <v>0</v>
      </c>
      <c r="AN80" s="20">
        <f>'PROTOCOL Pain Scores'!O80</f>
        <v>0</v>
      </c>
      <c r="AO80" s="6">
        <f>SUM('PROTOCOL FIM Scores'!B80:S80)</f>
        <v>0</v>
      </c>
      <c r="AP80" s="6">
        <f>SUM('PROTOCOL FIM Scores'!U80:AL80)</f>
        <v>0</v>
      </c>
      <c r="AQ80" s="6">
        <f t="shared" si="18"/>
        <v>0</v>
      </c>
      <c r="AR80" s="6">
        <f>'PROTOCOL FIM Scores'!AN80</f>
        <v>0</v>
      </c>
      <c r="AS80" s="6">
        <f>'PROTOCOL FIM Scores'!AO80</f>
        <v>0</v>
      </c>
      <c r="AT80" s="6">
        <f>'PROTOCOL FIM Scores'!AP80</f>
        <v>0</v>
      </c>
      <c r="AU80" s="6">
        <f>'PROTOCOL FIM Scores'!AQ80</f>
        <v>0</v>
      </c>
      <c r="AV80" s="6">
        <f>'PROTOCOL FIM Scores'!AR80</f>
        <v>0</v>
      </c>
      <c r="AW80" s="6">
        <f>'PROTOCOL FIM Scores'!AS80</f>
        <v>0</v>
      </c>
      <c r="AX80" s="6">
        <f>'PROTOCOL FIM Scores'!AT80</f>
        <v>0</v>
      </c>
      <c r="AY80" s="6">
        <f>'PROTOCOL FIM Scores'!AU80</f>
        <v>0</v>
      </c>
      <c r="AZ80" s="6">
        <f>'PROTOCOL FIM Scores'!AV80</f>
        <v>0</v>
      </c>
      <c r="BA80" s="6">
        <f>'PROTOCOL FIM Scores'!AW80</f>
        <v>0</v>
      </c>
      <c r="BB80" s="6">
        <f>'PROTOCOL FIM Scores'!AX80</f>
        <v>0</v>
      </c>
      <c r="BC80" s="6">
        <f>'PROTOCOL FIM Scores'!AY80</f>
        <v>0</v>
      </c>
      <c r="BD80" s="6">
        <f>'PROTOCOL FIM Scores'!AZ80</f>
        <v>0</v>
      </c>
      <c r="BE80" s="6">
        <f>'PROTOCOL FIM Scores'!BA80</f>
        <v>0</v>
      </c>
      <c r="BF80" s="6">
        <f>'PROTOCOL FIM Scores'!BB80</f>
        <v>0</v>
      </c>
      <c r="BG80" s="6">
        <f>'PROTOCOL FIM Scores'!BC80</f>
        <v>0</v>
      </c>
      <c r="BH80" s="6">
        <f>'PROTOCOL FIM Scores'!BD80</f>
        <v>0</v>
      </c>
      <c r="BI80" s="6">
        <f>'PROTOCOL FIM Scores'!BE80</f>
        <v>0</v>
      </c>
      <c r="BJ80" s="18" t="e">
        <f t="shared" si="15"/>
        <v>#DIV/0!</v>
      </c>
    </row>
    <row r="81" spans="1:62" x14ac:dyDescent="0.15">
      <c r="A81" s="8">
        <v>80</v>
      </c>
      <c r="B81" s="5" t="s">
        <v>318</v>
      </c>
      <c r="G81" s="17">
        <f t="shared" si="16"/>
        <v>0</v>
      </c>
      <c r="Q81" s="5">
        <f t="shared" si="13"/>
        <v>0</v>
      </c>
      <c r="R81" s="5">
        <f>'PROTOCOL OMeq Intake'!A81</f>
        <v>0</v>
      </c>
      <c r="S81" s="20" t="e">
        <f>'PROTOCOL OMeq Intake'!B81</f>
        <v>#DIV/0!</v>
      </c>
      <c r="T81" s="21" t="e">
        <f>'PROTOCOL OMeq Intake'!C81</f>
        <v>#DIV/0!</v>
      </c>
      <c r="U81" s="21" t="e">
        <f>'PROTOCOL OMeq Intake'!D81</f>
        <v>#DIV/0!</v>
      </c>
      <c r="V81" s="5">
        <f>'PROTOCOL OMeq Intake'!F81</f>
        <v>0</v>
      </c>
      <c r="W81" s="5" t="e">
        <f>LOOKUP(2,1/('PROTOCOL OMeq Intake'!F81:AAC81&lt;&gt;""),'PROTOCOL OMeq Intake'!F81:AAC81)</f>
        <v>#N/A</v>
      </c>
      <c r="X81" s="5" t="e">
        <f t="shared" si="17"/>
        <v>#N/A</v>
      </c>
      <c r="Y81" s="18" t="e">
        <f t="shared" si="14"/>
        <v>#N/A</v>
      </c>
      <c r="Z81" s="20" t="e">
        <f>'PROTOCOL Pain Scores'!A81</f>
        <v>#N/A</v>
      </c>
      <c r="AA81" s="20" t="e">
        <f>'PROTOCOL Pain Scores'!B81</f>
        <v>#N/A</v>
      </c>
      <c r="AB81" s="20" t="e">
        <f>'PROTOCOL Pain Scores'!C81</f>
        <v>#DIV/0!</v>
      </c>
      <c r="AC81" s="20" t="e">
        <f>'PROTOCOL Pain Scores'!D81</f>
        <v>#DIV/0!</v>
      </c>
      <c r="AD81" s="20">
        <f>'PROTOCOL Pain Scores'!E81</f>
        <v>0</v>
      </c>
      <c r="AE81" s="20">
        <f>'PROTOCOL Pain Scores'!F81</f>
        <v>0</v>
      </c>
      <c r="AF81" s="20">
        <f>'PROTOCOL Pain Scores'!G81</f>
        <v>0</v>
      </c>
      <c r="AG81" s="20">
        <f>'PROTOCOL Pain Scores'!H81</f>
        <v>0</v>
      </c>
      <c r="AH81" s="20">
        <f>'PROTOCOL Pain Scores'!I81</f>
        <v>0</v>
      </c>
      <c r="AI81" s="20">
        <f>'PROTOCOL Pain Scores'!J81</f>
        <v>0</v>
      </c>
      <c r="AJ81" s="20">
        <f>'PROTOCOL Pain Scores'!K81</f>
        <v>0</v>
      </c>
      <c r="AK81" s="20">
        <f>'PROTOCOL Pain Scores'!L81</f>
        <v>0</v>
      </c>
      <c r="AL81" s="20">
        <f>'PROTOCOL Pain Scores'!M81</f>
        <v>0</v>
      </c>
      <c r="AM81" s="20">
        <f>'PROTOCOL Pain Scores'!N81</f>
        <v>0</v>
      </c>
      <c r="AN81" s="20">
        <f>'PROTOCOL Pain Scores'!O81</f>
        <v>0</v>
      </c>
      <c r="AO81" s="6">
        <f>SUM('PROTOCOL FIM Scores'!B81:S81)</f>
        <v>0</v>
      </c>
      <c r="AP81" s="6">
        <f>SUM('PROTOCOL FIM Scores'!U81:AL81)</f>
        <v>0</v>
      </c>
      <c r="AQ81" s="6">
        <f t="shared" si="18"/>
        <v>0</v>
      </c>
      <c r="AR81" s="6">
        <f>'PROTOCOL FIM Scores'!AN81</f>
        <v>0</v>
      </c>
      <c r="AS81" s="6">
        <f>'PROTOCOL FIM Scores'!AO81</f>
        <v>0</v>
      </c>
      <c r="AT81" s="6">
        <f>'PROTOCOL FIM Scores'!AP81</f>
        <v>0</v>
      </c>
      <c r="AU81" s="6">
        <f>'PROTOCOL FIM Scores'!AQ81</f>
        <v>0</v>
      </c>
      <c r="AV81" s="6">
        <f>'PROTOCOL FIM Scores'!AR81</f>
        <v>0</v>
      </c>
      <c r="AW81" s="6">
        <f>'PROTOCOL FIM Scores'!AS81</f>
        <v>0</v>
      </c>
      <c r="AX81" s="6">
        <f>'PROTOCOL FIM Scores'!AT81</f>
        <v>0</v>
      </c>
      <c r="AY81" s="6">
        <f>'PROTOCOL FIM Scores'!AU81</f>
        <v>0</v>
      </c>
      <c r="AZ81" s="6">
        <f>'PROTOCOL FIM Scores'!AV81</f>
        <v>0</v>
      </c>
      <c r="BA81" s="6">
        <f>'PROTOCOL FIM Scores'!AW81</f>
        <v>0</v>
      </c>
      <c r="BB81" s="6">
        <f>'PROTOCOL FIM Scores'!AX81</f>
        <v>0</v>
      </c>
      <c r="BC81" s="6">
        <f>'PROTOCOL FIM Scores'!AY81</f>
        <v>0</v>
      </c>
      <c r="BD81" s="6">
        <f>'PROTOCOL FIM Scores'!AZ81</f>
        <v>0</v>
      </c>
      <c r="BE81" s="6">
        <f>'PROTOCOL FIM Scores'!BA81</f>
        <v>0</v>
      </c>
      <c r="BF81" s="6">
        <f>'PROTOCOL FIM Scores'!BB81</f>
        <v>0</v>
      </c>
      <c r="BG81" s="6">
        <f>'PROTOCOL FIM Scores'!BC81</f>
        <v>0</v>
      </c>
      <c r="BH81" s="6">
        <f>'PROTOCOL FIM Scores'!BD81</f>
        <v>0</v>
      </c>
      <c r="BI81" s="6">
        <f>'PROTOCOL FIM Scores'!BE81</f>
        <v>0</v>
      </c>
      <c r="BJ81" s="18" t="e">
        <f t="shared" si="15"/>
        <v>#DIV/0!</v>
      </c>
    </row>
    <row r="82" spans="1:62" x14ac:dyDescent="0.15">
      <c r="A82" s="8">
        <v>81</v>
      </c>
      <c r="B82" s="68" t="s">
        <v>318</v>
      </c>
      <c r="G82" s="17">
        <f t="shared" si="16"/>
        <v>0</v>
      </c>
      <c r="Q82" s="5">
        <f t="shared" si="13"/>
        <v>0</v>
      </c>
      <c r="R82" s="5">
        <f>'PROTOCOL OMeq Intake'!A82</f>
        <v>0</v>
      </c>
      <c r="S82" s="20" t="e">
        <f>'PROTOCOL OMeq Intake'!B82</f>
        <v>#DIV/0!</v>
      </c>
      <c r="T82" s="21" t="e">
        <f>'PROTOCOL OMeq Intake'!C82</f>
        <v>#DIV/0!</v>
      </c>
      <c r="U82" s="21" t="e">
        <f>'PROTOCOL OMeq Intake'!D82</f>
        <v>#DIV/0!</v>
      </c>
      <c r="V82" s="5">
        <f>'PROTOCOL OMeq Intake'!F82</f>
        <v>0</v>
      </c>
      <c r="W82" s="5" t="e">
        <f>LOOKUP(2,1/('PROTOCOL OMeq Intake'!F82:AAC82&lt;&gt;""),'PROTOCOL OMeq Intake'!F82:AAC82)</f>
        <v>#N/A</v>
      </c>
      <c r="X82" s="5" t="e">
        <f t="shared" si="17"/>
        <v>#N/A</v>
      </c>
      <c r="Y82" s="18" t="e">
        <f t="shared" si="14"/>
        <v>#N/A</v>
      </c>
      <c r="Z82" s="20" t="e">
        <f>'PROTOCOL Pain Scores'!A82</f>
        <v>#N/A</v>
      </c>
      <c r="AA82" s="20" t="e">
        <f>'PROTOCOL Pain Scores'!B82</f>
        <v>#N/A</v>
      </c>
      <c r="AB82" s="20" t="e">
        <f>'PROTOCOL Pain Scores'!C82</f>
        <v>#DIV/0!</v>
      </c>
      <c r="AC82" s="20" t="e">
        <f>'PROTOCOL Pain Scores'!D82</f>
        <v>#DIV/0!</v>
      </c>
      <c r="AD82" s="20">
        <f>'PROTOCOL Pain Scores'!E82</f>
        <v>0</v>
      </c>
      <c r="AE82" s="20">
        <f>'PROTOCOL Pain Scores'!F82</f>
        <v>0</v>
      </c>
      <c r="AF82" s="20">
        <f>'PROTOCOL Pain Scores'!G82</f>
        <v>0</v>
      </c>
      <c r="AG82" s="20">
        <f>'PROTOCOL Pain Scores'!H82</f>
        <v>0</v>
      </c>
      <c r="AH82" s="20">
        <f>'PROTOCOL Pain Scores'!I82</f>
        <v>0</v>
      </c>
      <c r="AI82" s="20">
        <f>'PROTOCOL Pain Scores'!J82</f>
        <v>0</v>
      </c>
      <c r="AJ82" s="20">
        <f>'PROTOCOL Pain Scores'!K82</f>
        <v>0</v>
      </c>
      <c r="AK82" s="20">
        <f>'PROTOCOL Pain Scores'!L82</f>
        <v>0</v>
      </c>
      <c r="AL82" s="20">
        <f>'PROTOCOL Pain Scores'!M82</f>
        <v>0</v>
      </c>
      <c r="AM82" s="20">
        <f>'PROTOCOL Pain Scores'!N82</f>
        <v>0</v>
      </c>
      <c r="AN82" s="20">
        <f>'PROTOCOL Pain Scores'!O82</f>
        <v>0</v>
      </c>
      <c r="AO82" s="6">
        <f>SUM('PROTOCOL FIM Scores'!B82:S82)</f>
        <v>0</v>
      </c>
      <c r="AP82" s="6">
        <f>SUM('PROTOCOL FIM Scores'!U82:AL82)</f>
        <v>0</v>
      </c>
      <c r="AQ82" s="6">
        <f t="shared" si="18"/>
        <v>0</v>
      </c>
      <c r="AR82" s="6">
        <f>'PROTOCOL FIM Scores'!AN82</f>
        <v>0</v>
      </c>
      <c r="AS82" s="6">
        <f>'PROTOCOL FIM Scores'!AO82</f>
        <v>0</v>
      </c>
      <c r="AT82" s="6">
        <f>'PROTOCOL FIM Scores'!AP82</f>
        <v>0</v>
      </c>
      <c r="AU82" s="6">
        <f>'PROTOCOL FIM Scores'!AQ82</f>
        <v>0</v>
      </c>
      <c r="AV82" s="6">
        <f>'PROTOCOL FIM Scores'!AR82</f>
        <v>0</v>
      </c>
      <c r="AW82" s="6">
        <f>'PROTOCOL FIM Scores'!AS82</f>
        <v>0</v>
      </c>
      <c r="AX82" s="6">
        <f>'PROTOCOL FIM Scores'!AT82</f>
        <v>0</v>
      </c>
      <c r="AY82" s="6">
        <f>'PROTOCOL FIM Scores'!AU82</f>
        <v>0</v>
      </c>
      <c r="AZ82" s="6">
        <f>'PROTOCOL FIM Scores'!AV82</f>
        <v>0</v>
      </c>
      <c r="BA82" s="6">
        <f>'PROTOCOL FIM Scores'!AW82</f>
        <v>0</v>
      </c>
      <c r="BB82" s="6">
        <f>'PROTOCOL FIM Scores'!AX82</f>
        <v>0</v>
      </c>
      <c r="BC82" s="6">
        <f>'PROTOCOL FIM Scores'!AY82</f>
        <v>0</v>
      </c>
      <c r="BD82" s="6">
        <f>'PROTOCOL FIM Scores'!AZ82</f>
        <v>0</v>
      </c>
      <c r="BE82" s="6">
        <f>'PROTOCOL FIM Scores'!BA82</f>
        <v>0</v>
      </c>
      <c r="BF82" s="6">
        <f>'PROTOCOL FIM Scores'!BB82</f>
        <v>0</v>
      </c>
      <c r="BG82" s="6">
        <f>'PROTOCOL FIM Scores'!BC82</f>
        <v>0</v>
      </c>
      <c r="BH82" s="6">
        <f>'PROTOCOL FIM Scores'!BD82</f>
        <v>0</v>
      </c>
      <c r="BI82" s="6">
        <f>'PROTOCOL FIM Scores'!BE82</f>
        <v>0</v>
      </c>
      <c r="BJ82" s="18" t="e">
        <f t="shared" si="15"/>
        <v>#DIV/0!</v>
      </c>
    </row>
    <row r="83" spans="1:62" x14ac:dyDescent="0.15">
      <c r="A83" s="8">
        <v>82</v>
      </c>
      <c r="B83" s="5" t="s">
        <v>318</v>
      </c>
      <c r="G83" s="17">
        <f t="shared" si="16"/>
        <v>0</v>
      </c>
      <c r="Q83" s="5">
        <f t="shared" si="13"/>
        <v>0</v>
      </c>
      <c r="R83" s="5">
        <f>'PROTOCOL OMeq Intake'!A83</f>
        <v>0</v>
      </c>
      <c r="S83" s="20" t="e">
        <f>'PROTOCOL OMeq Intake'!B83</f>
        <v>#DIV/0!</v>
      </c>
      <c r="T83" s="21" t="e">
        <f>'PROTOCOL OMeq Intake'!C83</f>
        <v>#DIV/0!</v>
      </c>
      <c r="U83" s="21" t="e">
        <f>'PROTOCOL OMeq Intake'!D83</f>
        <v>#DIV/0!</v>
      </c>
      <c r="V83" s="5">
        <f>'PROTOCOL OMeq Intake'!F83</f>
        <v>0</v>
      </c>
      <c r="W83" s="5" t="e">
        <f>LOOKUP(2,1/('PROTOCOL OMeq Intake'!F83:AAC83&lt;&gt;""),'PROTOCOL OMeq Intake'!F83:AAC83)</f>
        <v>#N/A</v>
      </c>
      <c r="X83" s="5" t="e">
        <f t="shared" si="17"/>
        <v>#N/A</v>
      </c>
      <c r="Y83" s="18" t="e">
        <f t="shared" si="14"/>
        <v>#N/A</v>
      </c>
      <c r="Z83" s="20" t="e">
        <f>'PROTOCOL Pain Scores'!A83</f>
        <v>#N/A</v>
      </c>
      <c r="AA83" s="20" t="e">
        <f>'PROTOCOL Pain Scores'!B83</f>
        <v>#N/A</v>
      </c>
      <c r="AB83" s="20" t="e">
        <f>'PROTOCOL Pain Scores'!C83</f>
        <v>#DIV/0!</v>
      </c>
      <c r="AC83" s="20" t="e">
        <f>'PROTOCOL Pain Scores'!D83</f>
        <v>#DIV/0!</v>
      </c>
      <c r="AD83" s="20">
        <f>'PROTOCOL Pain Scores'!E83</f>
        <v>0</v>
      </c>
      <c r="AE83" s="20">
        <f>'PROTOCOL Pain Scores'!F83</f>
        <v>0</v>
      </c>
      <c r="AF83" s="20">
        <f>'PROTOCOL Pain Scores'!G83</f>
        <v>0</v>
      </c>
      <c r="AG83" s="20">
        <f>'PROTOCOL Pain Scores'!H83</f>
        <v>0</v>
      </c>
      <c r="AH83" s="20">
        <f>'PROTOCOL Pain Scores'!I83</f>
        <v>0</v>
      </c>
      <c r="AI83" s="20">
        <f>'PROTOCOL Pain Scores'!J83</f>
        <v>0</v>
      </c>
      <c r="AJ83" s="20">
        <f>'PROTOCOL Pain Scores'!K83</f>
        <v>0</v>
      </c>
      <c r="AK83" s="20">
        <f>'PROTOCOL Pain Scores'!L83</f>
        <v>0</v>
      </c>
      <c r="AL83" s="20">
        <f>'PROTOCOL Pain Scores'!M83</f>
        <v>0</v>
      </c>
      <c r="AM83" s="20">
        <f>'PROTOCOL Pain Scores'!N83</f>
        <v>0</v>
      </c>
      <c r="AN83" s="20">
        <f>'PROTOCOL Pain Scores'!O83</f>
        <v>0</v>
      </c>
      <c r="AO83" s="6">
        <f>SUM('PROTOCOL FIM Scores'!B83:S83)</f>
        <v>0</v>
      </c>
      <c r="AP83" s="6">
        <f>SUM('PROTOCOL FIM Scores'!U83:AL83)</f>
        <v>0</v>
      </c>
      <c r="AQ83" s="6">
        <f t="shared" si="18"/>
        <v>0</v>
      </c>
      <c r="AR83" s="6">
        <f>'PROTOCOL FIM Scores'!AN83</f>
        <v>0</v>
      </c>
      <c r="AS83" s="6">
        <f>'PROTOCOL FIM Scores'!AO83</f>
        <v>0</v>
      </c>
      <c r="AT83" s="6">
        <f>'PROTOCOL FIM Scores'!AP83</f>
        <v>0</v>
      </c>
      <c r="AU83" s="6">
        <f>'PROTOCOL FIM Scores'!AQ83</f>
        <v>0</v>
      </c>
      <c r="AV83" s="6">
        <f>'PROTOCOL FIM Scores'!AR83</f>
        <v>0</v>
      </c>
      <c r="AW83" s="6">
        <f>'PROTOCOL FIM Scores'!AS83</f>
        <v>0</v>
      </c>
      <c r="AX83" s="6">
        <f>'PROTOCOL FIM Scores'!AT83</f>
        <v>0</v>
      </c>
      <c r="AY83" s="6">
        <f>'PROTOCOL FIM Scores'!AU83</f>
        <v>0</v>
      </c>
      <c r="AZ83" s="6">
        <f>'PROTOCOL FIM Scores'!AV83</f>
        <v>0</v>
      </c>
      <c r="BA83" s="6">
        <f>'PROTOCOL FIM Scores'!AW83</f>
        <v>0</v>
      </c>
      <c r="BB83" s="6">
        <f>'PROTOCOL FIM Scores'!AX83</f>
        <v>0</v>
      </c>
      <c r="BC83" s="6">
        <f>'PROTOCOL FIM Scores'!AY83</f>
        <v>0</v>
      </c>
      <c r="BD83" s="6">
        <f>'PROTOCOL FIM Scores'!AZ83</f>
        <v>0</v>
      </c>
      <c r="BE83" s="6">
        <f>'PROTOCOL FIM Scores'!BA83</f>
        <v>0</v>
      </c>
      <c r="BF83" s="6">
        <f>'PROTOCOL FIM Scores'!BB83</f>
        <v>0</v>
      </c>
      <c r="BG83" s="6">
        <f>'PROTOCOL FIM Scores'!BC83</f>
        <v>0</v>
      </c>
      <c r="BH83" s="6">
        <f>'PROTOCOL FIM Scores'!BD83</f>
        <v>0</v>
      </c>
      <c r="BI83" s="6">
        <f>'PROTOCOL FIM Scores'!BE83</f>
        <v>0</v>
      </c>
      <c r="BJ83" s="18" t="e">
        <f t="shared" si="15"/>
        <v>#DIV/0!</v>
      </c>
    </row>
    <row r="84" spans="1:62" x14ac:dyDescent="0.15">
      <c r="A84" s="8">
        <v>83</v>
      </c>
      <c r="B84" s="68" t="s">
        <v>318</v>
      </c>
      <c r="G84" s="17">
        <f t="shared" si="16"/>
        <v>0</v>
      </c>
      <c r="Q84" s="5">
        <f t="shared" si="13"/>
        <v>0</v>
      </c>
      <c r="R84" s="5">
        <f>'PROTOCOL OMeq Intake'!A84</f>
        <v>0</v>
      </c>
      <c r="S84" s="20" t="e">
        <f>'PROTOCOL OMeq Intake'!B84</f>
        <v>#DIV/0!</v>
      </c>
      <c r="T84" s="21" t="e">
        <f>'PROTOCOL OMeq Intake'!C84</f>
        <v>#DIV/0!</v>
      </c>
      <c r="U84" s="21" t="e">
        <f>'PROTOCOL OMeq Intake'!D84</f>
        <v>#DIV/0!</v>
      </c>
      <c r="V84" s="5">
        <f>'PROTOCOL OMeq Intake'!F84</f>
        <v>0</v>
      </c>
      <c r="W84" s="5" t="e">
        <f>LOOKUP(2,1/('PROTOCOL OMeq Intake'!F84:AAC84&lt;&gt;""),'PROTOCOL OMeq Intake'!F84:AAC84)</f>
        <v>#N/A</v>
      </c>
      <c r="X84" s="5" t="e">
        <f t="shared" si="17"/>
        <v>#N/A</v>
      </c>
      <c r="Y84" s="18" t="e">
        <f t="shared" si="14"/>
        <v>#N/A</v>
      </c>
      <c r="Z84" s="20" t="e">
        <f>'PROTOCOL Pain Scores'!A84</f>
        <v>#N/A</v>
      </c>
      <c r="AA84" s="20" t="e">
        <f>'PROTOCOL Pain Scores'!B84</f>
        <v>#N/A</v>
      </c>
      <c r="AB84" s="20" t="e">
        <f>'PROTOCOL Pain Scores'!C84</f>
        <v>#DIV/0!</v>
      </c>
      <c r="AC84" s="20" t="e">
        <f>'PROTOCOL Pain Scores'!D84</f>
        <v>#DIV/0!</v>
      </c>
      <c r="AD84" s="20">
        <f>'PROTOCOL Pain Scores'!E84</f>
        <v>0</v>
      </c>
      <c r="AE84" s="20">
        <f>'PROTOCOL Pain Scores'!F84</f>
        <v>0</v>
      </c>
      <c r="AF84" s="20">
        <f>'PROTOCOL Pain Scores'!G84</f>
        <v>0</v>
      </c>
      <c r="AG84" s="20">
        <f>'PROTOCOL Pain Scores'!H84</f>
        <v>0</v>
      </c>
      <c r="AH84" s="20">
        <f>'PROTOCOL Pain Scores'!I84</f>
        <v>0</v>
      </c>
      <c r="AI84" s="20">
        <f>'PROTOCOL Pain Scores'!J84</f>
        <v>0</v>
      </c>
      <c r="AJ84" s="20">
        <f>'PROTOCOL Pain Scores'!K84</f>
        <v>0</v>
      </c>
      <c r="AK84" s="20">
        <f>'PROTOCOL Pain Scores'!L84</f>
        <v>0</v>
      </c>
      <c r="AL84" s="20">
        <f>'PROTOCOL Pain Scores'!M84</f>
        <v>0</v>
      </c>
      <c r="AM84" s="20">
        <f>'PROTOCOL Pain Scores'!N84</f>
        <v>0</v>
      </c>
      <c r="AN84" s="20">
        <f>'PROTOCOL Pain Scores'!O84</f>
        <v>0</v>
      </c>
      <c r="AO84" s="6">
        <f>SUM('PROTOCOL FIM Scores'!B84:S84)</f>
        <v>0</v>
      </c>
      <c r="AP84" s="6">
        <f>SUM('PROTOCOL FIM Scores'!U84:AL84)</f>
        <v>0</v>
      </c>
      <c r="AQ84" s="6">
        <f t="shared" si="18"/>
        <v>0</v>
      </c>
      <c r="AR84" s="6">
        <f>'PROTOCOL FIM Scores'!AN84</f>
        <v>0</v>
      </c>
      <c r="AS84" s="6">
        <f>'PROTOCOL FIM Scores'!AO84</f>
        <v>0</v>
      </c>
      <c r="AT84" s="6">
        <f>'PROTOCOL FIM Scores'!AP84</f>
        <v>0</v>
      </c>
      <c r="AU84" s="6">
        <f>'PROTOCOL FIM Scores'!AQ84</f>
        <v>0</v>
      </c>
      <c r="AV84" s="6">
        <f>'PROTOCOL FIM Scores'!AR84</f>
        <v>0</v>
      </c>
      <c r="AW84" s="6">
        <f>'PROTOCOL FIM Scores'!AS84</f>
        <v>0</v>
      </c>
      <c r="AX84" s="6">
        <f>'PROTOCOL FIM Scores'!AT84</f>
        <v>0</v>
      </c>
      <c r="AY84" s="6">
        <f>'PROTOCOL FIM Scores'!AU84</f>
        <v>0</v>
      </c>
      <c r="AZ84" s="6">
        <f>'PROTOCOL FIM Scores'!AV84</f>
        <v>0</v>
      </c>
      <c r="BA84" s="6">
        <f>'PROTOCOL FIM Scores'!AW84</f>
        <v>0</v>
      </c>
      <c r="BB84" s="6">
        <f>'PROTOCOL FIM Scores'!AX84</f>
        <v>0</v>
      </c>
      <c r="BC84" s="6">
        <f>'PROTOCOL FIM Scores'!AY84</f>
        <v>0</v>
      </c>
      <c r="BD84" s="6">
        <f>'PROTOCOL FIM Scores'!AZ84</f>
        <v>0</v>
      </c>
      <c r="BE84" s="6">
        <f>'PROTOCOL FIM Scores'!BA84</f>
        <v>0</v>
      </c>
      <c r="BF84" s="6">
        <f>'PROTOCOL FIM Scores'!BB84</f>
        <v>0</v>
      </c>
      <c r="BG84" s="6">
        <f>'PROTOCOL FIM Scores'!BC84</f>
        <v>0</v>
      </c>
      <c r="BH84" s="6">
        <f>'PROTOCOL FIM Scores'!BD84</f>
        <v>0</v>
      </c>
      <c r="BI84" s="6">
        <f>'PROTOCOL FIM Scores'!BE84</f>
        <v>0</v>
      </c>
      <c r="BJ84" s="18" t="e">
        <f t="shared" si="15"/>
        <v>#DIV/0!</v>
      </c>
    </row>
    <row r="85" spans="1:62" x14ac:dyDescent="0.15">
      <c r="A85" s="8">
        <v>84</v>
      </c>
      <c r="B85" s="5" t="s">
        <v>318</v>
      </c>
      <c r="G85" s="17">
        <f t="shared" si="16"/>
        <v>0</v>
      </c>
      <c r="Q85" s="5">
        <f t="shared" si="13"/>
        <v>0</v>
      </c>
      <c r="R85" s="5">
        <f>'PROTOCOL OMeq Intake'!A85</f>
        <v>0</v>
      </c>
      <c r="S85" s="20" t="e">
        <f>'PROTOCOL OMeq Intake'!B85</f>
        <v>#DIV/0!</v>
      </c>
      <c r="T85" s="21" t="e">
        <f>'PROTOCOL OMeq Intake'!C85</f>
        <v>#DIV/0!</v>
      </c>
      <c r="U85" s="21" t="e">
        <f>'PROTOCOL OMeq Intake'!D85</f>
        <v>#DIV/0!</v>
      </c>
      <c r="V85" s="5">
        <f>'PROTOCOL OMeq Intake'!F85</f>
        <v>0</v>
      </c>
      <c r="W85" s="5" t="e">
        <f>LOOKUP(2,1/('PROTOCOL OMeq Intake'!F85:AAC85&lt;&gt;""),'PROTOCOL OMeq Intake'!F85:AAC85)</f>
        <v>#N/A</v>
      </c>
      <c r="X85" s="5" t="e">
        <f t="shared" si="17"/>
        <v>#N/A</v>
      </c>
      <c r="Y85" s="18" t="e">
        <f t="shared" si="14"/>
        <v>#N/A</v>
      </c>
      <c r="Z85" s="20" t="e">
        <f>'PROTOCOL Pain Scores'!A85</f>
        <v>#N/A</v>
      </c>
      <c r="AA85" s="20" t="e">
        <f>'PROTOCOL Pain Scores'!B85</f>
        <v>#N/A</v>
      </c>
      <c r="AB85" s="20" t="e">
        <f>'PROTOCOL Pain Scores'!C85</f>
        <v>#DIV/0!</v>
      </c>
      <c r="AC85" s="20" t="e">
        <f>'PROTOCOL Pain Scores'!D85</f>
        <v>#DIV/0!</v>
      </c>
      <c r="AD85" s="20">
        <f>'PROTOCOL Pain Scores'!E85</f>
        <v>0</v>
      </c>
      <c r="AE85" s="20">
        <f>'PROTOCOL Pain Scores'!F85</f>
        <v>0</v>
      </c>
      <c r="AF85" s="20">
        <f>'PROTOCOL Pain Scores'!G85</f>
        <v>0</v>
      </c>
      <c r="AG85" s="20">
        <f>'PROTOCOL Pain Scores'!H85</f>
        <v>0</v>
      </c>
      <c r="AH85" s="20">
        <f>'PROTOCOL Pain Scores'!I85</f>
        <v>0</v>
      </c>
      <c r="AI85" s="20">
        <f>'PROTOCOL Pain Scores'!J85</f>
        <v>0</v>
      </c>
      <c r="AJ85" s="20">
        <f>'PROTOCOL Pain Scores'!K85</f>
        <v>0</v>
      </c>
      <c r="AK85" s="20">
        <f>'PROTOCOL Pain Scores'!L85</f>
        <v>0</v>
      </c>
      <c r="AL85" s="20">
        <f>'PROTOCOL Pain Scores'!M85</f>
        <v>0</v>
      </c>
      <c r="AM85" s="20">
        <f>'PROTOCOL Pain Scores'!N85</f>
        <v>0</v>
      </c>
      <c r="AN85" s="20">
        <f>'PROTOCOL Pain Scores'!O85</f>
        <v>0</v>
      </c>
      <c r="AO85" s="6">
        <f>SUM('PROTOCOL FIM Scores'!B85:S85)</f>
        <v>0</v>
      </c>
      <c r="AP85" s="6">
        <f>SUM('PROTOCOL FIM Scores'!U85:AL85)</f>
        <v>0</v>
      </c>
      <c r="AQ85" s="6">
        <f t="shared" si="18"/>
        <v>0</v>
      </c>
      <c r="AR85" s="6">
        <f>'PROTOCOL FIM Scores'!AN85</f>
        <v>0</v>
      </c>
      <c r="AS85" s="6">
        <f>'PROTOCOL FIM Scores'!AO85</f>
        <v>0</v>
      </c>
      <c r="AT85" s="6">
        <f>'PROTOCOL FIM Scores'!AP85</f>
        <v>0</v>
      </c>
      <c r="AU85" s="6">
        <f>'PROTOCOL FIM Scores'!AQ85</f>
        <v>0</v>
      </c>
      <c r="AV85" s="6">
        <f>'PROTOCOL FIM Scores'!AR85</f>
        <v>0</v>
      </c>
      <c r="AW85" s="6">
        <f>'PROTOCOL FIM Scores'!AS85</f>
        <v>0</v>
      </c>
      <c r="AX85" s="6">
        <f>'PROTOCOL FIM Scores'!AT85</f>
        <v>0</v>
      </c>
      <c r="AY85" s="6">
        <f>'PROTOCOL FIM Scores'!AU85</f>
        <v>0</v>
      </c>
      <c r="AZ85" s="6">
        <f>'PROTOCOL FIM Scores'!AV85</f>
        <v>0</v>
      </c>
      <c r="BA85" s="6">
        <f>'PROTOCOL FIM Scores'!AW85</f>
        <v>0</v>
      </c>
      <c r="BB85" s="6">
        <f>'PROTOCOL FIM Scores'!AX85</f>
        <v>0</v>
      </c>
      <c r="BC85" s="6">
        <f>'PROTOCOL FIM Scores'!AY85</f>
        <v>0</v>
      </c>
      <c r="BD85" s="6">
        <f>'PROTOCOL FIM Scores'!AZ85</f>
        <v>0</v>
      </c>
      <c r="BE85" s="6">
        <f>'PROTOCOL FIM Scores'!BA85</f>
        <v>0</v>
      </c>
      <c r="BF85" s="6">
        <f>'PROTOCOL FIM Scores'!BB85</f>
        <v>0</v>
      </c>
      <c r="BG85" s="6">
        <f>'PROTOCOL FIM Scores'!BC85</f>
        <v>0</v>
      </c>
      <c r="BH85" s="6">
        <f>'PROTOCOL FIM Scores'!BD85</f>
        <v>0</v>
      </c>
      <c r="BI85" s="6">
        <f>'PROTOCOL FIM Scores'!BE85</f>
        <v>0</v>
      </c>
      <c r="BJ85" s="18" t="e">
        <f t="shared" si="15"/>
        <v>#DIV/0!</v>
      </c>
    </row>
    <row r="86" spans="1:62" x14ac:dyDescent="0.15">
      <c r="A86" s="8">
        <v>85</v>
      </c>
      <c r="B86" s="68" t="s">
        <v>318</v>
      </c>
      <c r="G86" s="17">
        <f t="shared" si="16"/>
        <v>0</v>
      </c>
      <c r="Q86" s="5">
        <f t="shared" si="13"/>
        <v>0</v>
      </c>
      <c r="R86" s="5">
        <f>'PROTOCOL OMeq Intake'!A86</f>
        <v>0</v>
      </c>
      <c r="S86" s="20" t="e">
        <f>'PROTOCOL OMeq Intake'!B86</f>
        <v>#DIV/0!</v>
      </c>
      <c r="T86" s="21" t="e">
        <f>'PROTOCOL OMeq Intake'!C86</f>
        <v>#DIV/0!</v>
      </c>
      <c r="U86" s="21" t="e">
        <f>'PROTOCOL OMeq Intake'!D86</f>
        <v>#DIV/0!</v>
      </c>
      <c r="V86" s="5">
        <f>'PROTOCOL OMeq Intake'!F86</f>
        <v>0</v>
      </c>
      <c r="W86" s="5" t="e">
        <f>LOOKUP(2,1/('PROTOCOL OMeq Intake'!F86:AAC86&lt;&gt;""),'PROTOCOL OMeq Intake'!F86:AAC86)</f>
        <v>#N/A</v>
      </c>
      <c r="X86" s="5" t="e">
        <f t="shared" si="17"/>
        <v>#N/A</v>
      </c>
      <c r="Y86" s="18" t="e">
        <f t="shared" si="14"/>
        <v>#N/A</v>
      </c>
      <c r="Z86" s="20" t="e">
        <f>'PROTOCOL Pain Scores'!A86</f>
        <v>#N/A</v>
      </c>
      <c r="AA86" s="20" t="e">
        <f>'PROTOCOL Pain Scores'!B86</f>
        <v>#N/A</v>
      </c>
      <c r="AB86" s="20" t="e">
        <f>'PROTOCOL Pain Scores'!C86</f>
        <v>#DIV/0!</v>
      </c>
      <c r="AC86" s="20" t="e">
        <f>'PROTOCOL Pain Scores'!D86</f>
        <v>#DIV/0!</v>
      </c>
      <c r="AD86" s="20">
        <f>'PROTOCOL Pain Scores'!E86</f>
        <v>0</v>
      </c>
      <c r="AE86" s="20">
        <f>'PROTOCOL Pain Scores'!F86</f>
        <v>0</v>
      </c>
      <c r="AF86" s="20">
        <f>'PROTOCOL Pain Scores'!G86</f>
        <v>0</v>
      </c>
      <c r="AG86" s="20">
        <f>'PROTOCOL Pain Scores'!H86</f>
        <v>0</v>
      </c>
      <c r="AH86" s="20">
        <f>'PROTOCOL Pain Scores'!I86</f>
        <v>0</v>
      </c>
      <c r="AI86" s="20">
        <f>'PROTOCOL Pain Scores'!J86</f>
        <v>0</v>
      </c>
      <c r="AJ86" s="20">
        <f>'PROTOCOL Pain Scores'!K86</f>
        <v>0</v>
      </c>
      <c r="AK86" s="20">
        <f>'PROTOCOL Pain Scores'!L86</f>
        <v>0</v>
      </c>
      <c r="AL86" s="20">
        <f>'PROTOCOL Pain Scores'!M86</f>
        <v>0</v>
      </c>
      <c r="AM86" s="20">
        <f>'PROTOCOL Pain Scores'!N86</f>
        <v>0</v>
      </c>
      <c r="AN86" s="20">
        <f>'PROTOCOL Pain Scores'!O86</f>
        <v>0</v>
      </c>
      <c r="AO86" s="6">
        <f>SUM('PROTOCOL FIM Scores'!B86:S86)</f>
        <v>0</v>
      </c>
      <c r="AP86" s="6">
        <f>SUM('PROTOCOL FIM Scores'!U86:AL86)</f>
        <v>0</v>
      </c>
      <c r="AQ86" s="6">
        <f t="shared" si="18"/>
        <v>0</v>
      </c>
      <c r="AR86" s="6">
        <f>'PROTOCOL FIM Scores'!AN86</f>
        <v>0</v>
      </c>
      <c r="AS86" s="6">
        <f>'PROTOCOL FIM Scores'!AO86</f>
        <v>0</v>
      </c>
      <c r="AT86" s="6">
        <f>'PROTOCOL FIM Scores'!AP86</f>
        <v>0</v>
      </c>
      <c r="AU86" s="6">
        <f>'PROTOCOL FIM Scores'!AQ86</f>
        <v>0</v>
      </c>
      <c r="AV86" s="6">
        <f>'PROTOCOL FIM Scores'!AR86</f>
        <v>0</v>
      </c>
      <c r="AW86" s="6">
        <f>'PROTOCOL FIM Scores'!AS86</f>
        <v>0</v>
      </c>
      <c r="AX86" s="6">
        <f>'PROTOCOL FIM Scores'!AT86</f>
        <v>0</v>
      </c>
      <c r="AY86" s="6">
        <f>'PROTOCOL FIM Scores'!AU86</f>
        <v>0</v>
      </c>
      <c r="AZ86" s="6">
        <f>'PROTOCOL FIM Scores'!AV86</f>
        <v>0</v>
      </c>
      <c r="BA86" s="6">
        <f>'PROTOCOL FIM Scores'!AW86</f>
        <v>0</v>
      </c>
      <c r="BB86" s="6">
        <f>'PROTOCOL FIM Scores'!AX86</f>
        <v>0</v>
      </c>
      <c r="BC86" s="6">
        <f>'PROTOCOL FIM Scores'!AY86</f>
        <v>0</v>
      </c>
      <c r="BD86" s="6">
        <f>'PROTOCOL FIM Scores'!AZ86</f>
        <v>0</v>
      </c>
      <c r="BE86" s="6">
        <f>'PROTOCOL FIM Scores'!BA86</f>
        <v>0</v>
      </c>
      <c r="BF86" s="6">
        <f>'PROTOCOL FIM Scores'!BB86</f>
        <v>0</v>
      </c>
      <c r="BG86" s="6">
        <f>'PROTOCOL FIM Scores'!BC86</f>
        <v>0</v>
      </c>
      <c r="BH86" s="6">
        <f>'PROTOCOL FIM Scores'!BD86</f>
        <v>0</v>
      </c>
      <c r="BI86" s="6">
        <f>'PROTOCOL FIM Scores'!BE86</f>
        <v>0</v>
      </c>
      <c r="BJ86" s="18" t="e">
        <f t="shared" si="15"/>
        <v>#DIV/0!</v>
      </c>
    </row>
    <row r="87" spans="1:62" x14ac:dyDescent="0.15">
      <c r="A87" s="8">
        <v>86</v>
      </c>
      <c r="B87" s="5" t="s">
        <v>318</v>
      </c>
      <c r="G87" s="17">
        <f t="shared" si="16"/>
        <v>0</v>
      </c>
      <c r="Q87" s="5">
        <f t="shared" si="13"/>
        <v>0</v>
      </c>
      <c r="R87" s="5">
        <f>'PROTOCOL OMeq Intake'!A87</f>
        <v>0</v>
      </c>
      <c r="S87" s="20" t="e">
        <f>'PROTOCOL OMeq Intake'!B87</f>
        <v>#DIV/0!</v>
      </c>
      <c r="T87" s="21" t="e">
        <f>'PROTOCOL OMeq Intake'!C87</f>
        <v>#DIV/0!</v>
      </c>
      <c r="U87" s="21" t="e">
        <f>'PROTOCOL OMeq Intake'!D87</f>
        <v>#DIV/0!</v>
      </c>
      <c r="V87" s="5">
        <f>'PROTOCOL OMeq Intake'!F87</f>
        <v>0</v>
      </c>
      <c r="W87" s="5" t="e">
        <f>LOOKUP(2,1/('PROTOCOL OMeq Intake'!F87:AAC87&lt;&gt;""),'PROTOCOL OMeq Intake'!F87:AAC87)</f>
        <v>#N/A</v>
      </c>
      <c r="X87" s="5" t="e">
        <f t="shared" si="17"/>
        <v>#N/A</v>
      </c>
      <c r="Y87" s="18" t="e">
        <f t="shared" si="14"/>
        <v>#N/A</v>
      </c>
      <c r="Z87" s="20" t="e">
        <f>'PROTOCOL Pain Scores'!A87</f>
        <v>#N/A</v>
      </c>
      <c r="AA87" s="20" t="e">
        <f>'PROTOCOL Pain Scores'!B87</f>
        <v>#N/A</v>
      </c>
      <c r="AB87" s="20" t="e">
        <f>'PROTOCOL Pain Scores'!C87</f>
        <v>#DIV/0!</v>
      </c>
      <c r="AC87" s="20" t="e">
        <f>'PROTOCOL Pain Scores'!D87</f>
        <v>#DIV/0!</v>
      </c>
      <c r="AD87" s="20">
        <f>'PROTOCOL Pain Scores'!E87</f>
        <v>0</v>
      </c>
      <c r="AE87" s="20">
        <f>'PROTOCOL Pain Scores'!F87</f>
        <v>0</v>
      </c>
      <c r="AF87" s="20">
        <f>'PROTOCOL Pain Scores'!G87</f>
        <v>0</v>
      </c>
      <c r="AG87" s="20">
        <f>'PROTOCOL Pain Scores'!H87</f>
        <v>0</v>
      </c>
      <c r="AH87" s="20">
        <f>'PROTOCOL Pain Scores'!I87</f>
        <v>0</v>
      </c>
      <c r="AI87" s="20">
        <f>'PROTOCOL Pain Scores'!J87</f>
        <v>0</v>
      </c>
      <c r="AJ87" s="20">
        <f>'PROTOCOL Pain Scores'!K87</f>
        <v>0</v>
      </c>
      <c r="AK87" s="20">
        <f>'PROTOCOL Pain Scores'!L87</f>
        <v>0</v>
      </c>
      <c r="AL87" s="20">
        <f>'PROTOCOL Pain Scores'!M87</f>
        <v>0</v>
      </c>
      <c r="AM87" s="20">
        <f>'PROTOCOL Pain Scores'!N87</f>
        <v>0</v>
      </c>
      <c r="AN87" s="20">
        <f>'PROTOCOL Pain Scores'!O87</f>
        <v>0</v>
      </c>
      <c r="AO87" s="6">
        <f>SUM('PROTOCOL FIM Scores'!B87:S87)</f>
        <v>0</v>
      </c>
      <c r="AP87" s="6">
        <f>SUM('PROTOCOL FIM Scores'!U87:AL87)</f>
        <v>0</v>
      </c>
      <c r="AQ87" s="6">
        <f t="shared" si="18"/>
        <v>0</v>
      </c>
      <c r="AR87" s="6">
        <f>'PROTOCOL FIM Scores'!AN87</f>
        <v>0</v>
      </c>
      <c r="AS87" s="6">
        <f>'PROTOCOL FIM Scores'!AO87</f>
        <v>0</v>
      </c>
      <c r="AT87" s="6">
        <f>'PROTOCOL FIM Scores'!AP87</f>
        <v>0</v>
      </c>
      <c r="AU87" s="6">
        <f>'PROTOCOL FIM Scores'!AQ87</f>
        <v>0</v>
      </c>
      <c r="AV87" s="6">
        <f>'PROTOCOL FIM Scores'!AR87</f>
        <v>0</v>
      </c>
      <c r="AW87" s="6">
        <f>'PROTOCOL FIM Scores'!AS87</f>
        <v>0</v>
      </c>
      <c r="AX87" s="6">
        <f>'PROTOCOL FIM Scores'!AT87</f>
        <v>0</v>
      </c>
      <c r="AY87" s="6">
        <f>'PROTOCOL FIM Scores'!AU87</f>
        <v>0</v>
      </c>
      <c r="AZ87" s="6">
        <f>'PROTOCOL FIM Scores'!AV87</f>
        <v>0</v>
      </c>
      <c r="BA87" s="6">
        <f>'PROTOCOL FIM Scores'!AW87</f>
        <v>0</v>
      </c>
      <c r="BB87" s="6">
        <f>'PROTOCOL FIM Scores'!AX87</f>
        <v>0</v>
      </c>
      <c r="BC87" s="6">
        <f>'PROTOCOL FIM Scores'!AY87</f>
        <v>0</v>
      </c>
      <c r="BD87" s="6">
        <f>'PROTOCOL FIM Scores'!AZ87</f>
        <v>0</v>
      </c>
      <c r="BE87" s="6">
        <f>'PROTOCOL FIM Scores'!BA87</f>
        <v>0</v>
      </c>
      <c r="BF87" s="6">
        <f>'PROTOCOL FIM Scores'!BB87</f>
        <v>0</v>
      </c>
      <c r="BG87" s="6">
        <f>'PROTOCOL FIM Scores'!BC87</f>
        <v>0</v>
      </c>
      <c r="BH87" s="6">
        <f>'PROTOCOL FIM Scores'!BD87</f>
        <v>0</v>
      </c>
      <c r="BI87" s="6">
        <f>'PROTOCOL FIM Scores'!BE87</f>
        <v>0</v>
      </c>
      <c r="BJ87" s="18" t="e">
        <f t="shared" si="15"/>
        <v>#DIV/0!</v>
      </c>
    </row>
    <row r="88" spans="1:62" x14ac:dyDescent="0.15">
      <c r="A88" s="8">
        <v>87</v>
      </c>
      <c r="B88" s="68" t="s">
        <v>318</v>
      </c>
      <c r="G88" s="17">
        <f t="shared" si="16"/>
        <v>0</v>
      </c>
      <c r="Q88" s="5">
        <f t="shared" si="13"/>
        <v>0</v>
      </c>
      <c r="R88" s="5">
        <f>'PROTOCOL OMeq Intake'!A88</f>
        <v>0</v>
      </c>
      <c r="S88" s="20" t="e">
        <f>'PROTOCOL OMeq Intake'!B88</f>
        <v>#DIV/0!</v>
      </c>
      <c r="T88" s="21" t="e">
        <f>'PROTOCOL OMeq Intake'!C88</f>
        <v>#DIV/0!</v>
      </c>
      <c r="U88" s="21" t="e">
        <f>'PROTOCOL OMeq Intake'!D88</f>
        <v>#DIV/0!</v>
      </c>
      <c r="V88" s="5">
        <f>'PROTOCOL OMeq Intake'!F88</f>
        <v>0</v>
      </c>
      <c r="W88" s="5" t="e">
        <f>LOOKUP(2,1/('PROTOCOL OMeq Intake'!F88:AAC88&lt;&gt;""),'PROTOCOL OMeq Intake'!F88:AAC88)</f>
        <v>#N/A</v>
      </c>
      <c r="X88" s="5" t="e">
        <f t="shared" si="17"/>
        <v>#N/A</v>
      </c>
      <c r="Y88" s="18" t="e">
        <f t="shared" si="14"/>
        <v>#N/A</v>
      </c>
      <c r="Z88" s="20" t="e">
        <f>'PROTOCOL Pain Scores'!A88</f>
        <v>#N/A</v>
      </c>
      <c r="AA88" s="20" t="e">
        <f>'PROTOCOL Pain Scores'!B88</f>
        <v>#N/A</v>
      </c>
      <c r="AB88" s="20" t="e">
        <f>'PROTOCOL Pain Scores'!C88</f>
        <v>#DIV/0!</v>
      </c>
      <c r="AC88" s="20" t="e">
        <f>'PROTOCOL Pain Scores'!D88</f>
        <v>#DIV/0!</v>
      </c>
      <c r="AD88" s="20">
        <f>'PROTOCOL Pain Scores'!E88</f>
        <v>0</v>
      </c>
      <c r="AE88" s="20">
        <f>'PROTOCOL Pain Scores'!F88</f>
        <v>0</v>
      </c>
      <c r="AF88" s="20">
        <f>'PROTOCOL Pain Scores'!G88</f>
        <v>0</v>
      </c>
      <c r="AG88" s="20">
        <f>'PROTOCOL Pain Scores'!H88</f>
        <v>0</v>
      </c>
      <c r="AH88" s="20">
        <f>'PROTOCOL Pain Scores'!I88</f>
        <v>0</v>
      </c>
      <c r="AI88" s="20">
        <f>'PROTOCOL Pain Scores'!J88</f>
        <v>0</v>
      </c>
      <c r="AJ88" s="20">
        <f>'PROTOCOL Pain Scores'!K88</f>
        <v>0</v>
      </c>
      <c r="AK88" s="20">
        <f>'PROTOCOL Pain Scores'!L88</f>
        <v>0</v>
      </c>
      <c r="AL88" s="20">
        <f>'PROTOCOL Pain Scores'!M88</f>
        <v>0</v>
      </c>
      <c r="AM88" s="20">
        <f>'PROTOCOL Pain Scores'!N88</f>
        <v>0</v>
      </c>
      <c r="AN88" s="20">
        <f>'PROTOCOL Pain Scores'!O88</f>
        <v>0</v>
      </c>
      <c r="AO88" s="6">
        <f>SUM('PROTOCOL FIM Scores'!B88:S88)</f>
        <v>0</v>
      </c>
      <c r="AP88" s="6">
        <f>SUM('PROTOCOL FIM Scores'!U88:AL88)</f>
        <v>0</v>
      </c>
      <c r="AQ88" s="6">
        <f t="shared" si="18"/>
        <v>0</v>
      </c>
      <c r="AR88" s="6">
        <f>'PROTOCOL FIM Scores'!AN88</f>
        <v>0</v>
      </c>
      <c r="AS88" s="6">
        <f>'PROTOCOL FIM Scores'!AO88</f>
        <v>0</v>
      </c>
      <c r="AT88" s="6">
        <f>'PROTOCOL FIM Scores'!AP88</f>
        <v>0</v>
      </c>
      <c r="AU88" s="6">
        <f>'PROTOCOL FIM Scores'!AQ88</f>
        <v>0</v>
      </c>
      <c r="AV88" s="6">
        <f>'PROTOCOL FIM Scores'!AR88</f>
        <v>0</v>
      </c>
      <c r="AW88" s="6">
        <f>'PROTOCOL FIM Scores'!AS88</f>
        <v>0</v>
      </c>
      <c r="AX88" s="6">
        <f>'PROTOCOL FIM Scores'!AT88</f>
        <v>0</v>
      </c>
      <c r="AY88" s="6">
        <f>'PROTOCOL FIM Scores'!AU88</f>
        <v>0</v>
      </c>
      <c r="AZ88" s="6">
        <f>'PROTOCOL FIM Scores'!AV88</f>
        <v>0</v>
      </c>
      <c r="BA88" s="6">
        <f>'PROTOCOL FIM Scores'!AW88</f>
        <v>0</v>
      </c>
      <c r="BB88" s="6">
        <f>'PROTOCOL FIM Scores'!AX88</f>
        <v>0</v>
      </c>
      <c r="BC88" s="6">
        <f>'PROTOCOL FIM Scores'!AY88</f>
        <v>0</v>
      </c>
      <c r="BD88" s="6">
        <f>'PROTOCOL FIM Scores'!AZ88</f>
        <v>0</v>
      </c>
      <c r="BE88" s="6">
        <f>'PROTOCOL FIM Scores'!BA88</f>
        <v>0</v>
      </c>
      <c r="BF88" s="6">
        <f>'PROTOCOL FIM Scores'!BB88</f>
        <v>0</v>
      </c>
      <c r="BG88" s="6">
        <f>'PROTOCOL FIM Scores'!BC88</f>
        <v>0</v>
      </c>
      <c r="BH88" s="6">
        <f>'PROTOCOL FIM Scores'!BD88</f>
        <v>0</v>
      </c>
      <c r="BI88" s="6">
        <f>'PROTOCOL FIM Scores'!BE88</f>
        <v>0</v>
      </c>
      <c r="BJ88" s="18" t="e">
        <f t="shared" si="15"/>
        <v>#DIV/0!</v>
      </c>
    </row>
    <row r="89" spans="1:62" x14ac:dyDescent="0.15">
      <c r="A89" s="8">
        <v>88</v>
      </c>
      <c r="B89" s="5" t="s">
        <v>318</v>
      </c>
      <c r="G89" s="17">
        <f t="shared" si="16"/>
        <v>0</v>
      </c>
      <c r="Q89" s="5">
        <f t="shared" si="13"/>
        <v>0</v>
      </c>
      <c r="R89" s="5">
        <f>'PROTOCOL OMeq Intake'!A89</f>
        <v>0</v>
      </c>
      <c r="S89" s="20" t="e">
        <f>'PROTOCOL OMeq Intake'!B89</f>
        <v>#DIV/0!</v>
      </c>
      <c r="T89" s="21" t="e">
        <f>'PROTOCOL OMeq Intake'!C89</f>
        <v>#DIV/0!</v>
      </c>
      <c r="U89" s="21" t="e">
        <f>'PROTOCOL OMeq Intake'!D89</f>
        <v>#DIV/0!</v>
      </c>
      <c r="V89" s="5">
        <f>'PROTOCOL OMeq Intake'!F89</f>
        <v>0</v>
      </c>
      <c r="W89" s="5" t="e">
        <f>LOOKUP(2,1/('PROTOCOL OMeq Intake'!F89:AAC89&lt;&gt;""),'PROTOCOL OMeq Intake'!F89:AAC89)</f>
        <v>#N/A</v>
      </c>
      <c r="X89" s="5" t="e">
        <f t="shared" si="17"/>
        <v>#N/A</v>
      </c>
      <c r="Y89" s="18" t="e">
        <f t="shared" si="14"/>
        <v>#N/A</v>
      </c>
      <c r="Z89" s="20" t="e">
        <f>'PROTOCOL Pain Scores'!A89</f>
        <v>#N/A</v>
      </c>
      <c r="AA89" s="20" t="e">
        <f>'PROTOCOL Pain Scores'!B89</f>
        <v>#N/A</v>
      </c>
      <c r="AB89" s="20" t="e">
        <f>'PROTOCOL Pain Scores'!C89</f>
        <v>#DIV/0!</v>
      </c>
      <c r="AC89" s="20" t="e">
        <f>'PROTOCOL Pain Scores'!D89</f>
        <v>#DIV/0!</v>
      </c>
      <c r="AD89" s="20">
        <f>'PROTOCOL Pain Scores'!E89</f>
        <v>0</v>
      </c>
      <c r="AE89" s="20">
        <f>'PROTOCOL Pain Scores'!F89</f>
        <v>0</v>
      </c>
      <c r="AF89" s="20">
        <f>'PROTOCOL Pain Scores'!G89</f>
        <v>0</v>
      </c>
      <c r="AG89" s="20">
        <f>'PROTOCOL Pain Scores'!H89</f>
        <v>0</v>
      </c>
      <c r="AH89" s="20">
        <f>'PROTOCOL Pain Scores'!I89</f>
        <v>0</v>
      </c>
      <c r="AI89" s="20">
        <f>'PROTOCOL Pain Scores'!J89</f>
        <v>0</v>
      </c>
      <c r="AJ89" s="20">
        <f>'PROTOCOL Pain Scores'!K89</f>
        <v>0</v>
      </c>
      <c r="AK89" s="20">
        <f>'PROTOCOL Pain Scores'!L89</f>
        <v>0</v>
      </c>
      <c r="AL89" s="20">
        <f>'PROTOCOL Pain Scores'!M89</f>
        <v>0</v>
      </c>
      <c r="AM89" s="20">
        <f>'PROTOCOL Pain Scores'!N89</f>
        <v>0</v>
      </c>
      <c r="AN89" s="20">
        <f>'PROTOCOL Pain Scores'!O89</f>
        <v>0</v>
      </c>
      <c r="AO89" s="6">
        <f>SUM('PROTOCOL FIM Scores'!B89:S89)</f>
        <v>0</v>
      </c>
      <c r="AP89" s="6">
        <f>SUM('PROTOCOL FIM Scores'!U89:AL89)</f>
        <v>0</v>
      </c>
      <c r="AQ89" s="6">
        <f t="shared" si="18"/>
        <v>0</v>
      </c>
      <c r="AR89" s="6">
        <f>'PROTOCOL FIM Scores'!AN89</f>
        <v>0</v>
      </c>
      <c r="AS89" s="6">
        <f>'PROTOCOL FIM Scores'!AO89</f>
        <v>0</v>
      </c>
      <c r="AT89" s="6">
        <f>'PROTOCOL FIM Scores'!AP89</f>
        <v>0</v>
      </c>
      <c r="AU89" s="6">
        <f>'PROTOCOL FIM Scores'!AQ89</f>
        <v>0</v>
      </c>
      <c r="AV89" s="6">
        <f>'PROTOCOL FIM Scores'!AR89</f>
        <v>0</v>
      </c>
      <c r="AW89" s="6">
        <f>'PROTOCOL FIM Scores'!AS89</f>
        <v>0</v>
      </c>
      <c r="AX89" s="6">
        <f>'PROTOCOL FIM Scores'!AT89</f>
        <v>0</v>
      </c>
      <c r="AY89" s="6">
        <f>'PROTOCOL FIM Scores'!AU89</f>
        <v>0</v>
      </c>
      <c r="AZ89" s="6">
        <f>'PROTOCOL FIM Scores'!AV89</f>
        <v>0</v>
      </c>
      <c r="BA89" s="6">
        <f>'PROTOCOL FIM Scores'!AW89</f>
        <v>0</v>
      </c>
      <c r="BB89" s="6">
        <f>'PROTOCOL FIM Scores'!AX89</f>
        <v>0</v>
      </c>
      <c r="BC89" s="6">
        <f>'PROTOCOL FIM Scores'!AY89</f>
        <v>0</v>
      </c>
      <c r="BD89" s="6">
        <f>'PROTOCOL FIM Scores'!AZ89</f>
        <v>0</v>
      </c>
      <c r="BE89" s="6">
        <f>'PROTOCOL FIM Scores'!BA89</f>
        <v>0</v>
      </c>
      <c r="BF89" s="6">
        <f>'PROTOCOL FIM Scores'!BB89</f>
        <v>0</v>
      </c>
      <c r="BG89" s="6">
        <f>'PROTOCOL FIM Scores'!BC89</f>
        <v>0</v>
      </c>
      <c r="BH89" s="6">
        <f>'PROTOCOL FIM Scores'!BD89</f>
        <v>0</v>
      </c>
      <c r="BI89" s="6">
        <f>'PROTOCOL FIM Scores'!BE89</f>
        <v>0</v>
      </c>
      <c r="BJ89" s="18" t="e">
        <f t="shared" si="15"/>
        <v>#DIV/0!</v>
      </c>
    </row>
    <row r="90" spans="1:62" x14ac:dyDescent="0.15">
      <c r="A90" s="8">
        <v>89</v>
      </c>
      <c r="B90" s="68" t="s">
        <v>318</v>
      </c>
      <c r="G90" s="17">
        <f t="shared" si="16"/>
        <v>0</v>
      </c>
      <c r="Q90" s="5">
        <f t="shared" si="13"/>
        <v>0</v>
      </c>
      <c r="R90" s="5">
        <f>'PROTOCOL OMeq Intake'!A90</f>
        <v>0</v>
      </c>
      <c r="S90" s="20" t="e">
        <f>'PROTOCOL OMeq Intake'!B90</f>
        <v>#DIV/0!</v>
      </c>
      <c r="T90" s="21" t="e">
        <f>'PROTOCOL OMeq Intake'!C90</f>
        <v>#DIV/0!</v>
      </c>
      <c r="U90" s="21" t="e">
        <f>'PROTOCOL OMeq Intake'!D90</f>
        <v>#DIV/0!</v>
      </c>
      <c r="V90" s="5">
        <f>'PROTOCOL OMeq Intake'!F90</f>
        <v>0</v>
      </c>
      <c r="W90" s="5" t="e">
        <f>LOOKUP(2,1/('PROTOCOL OMeq Intake'!F90:AAC90&lt;&gt;""),'PROTOCOL OMeq Intake'!F90:AAC90)</f>
        <v>#N/A</v>
      </c>
      <c r="X90" s="5" t="e">
        <f t="shared" si="17"/>
        <v>#N/A</v>
      </c>
      <c r="Y90" s="18" t="e">
        <f t="shared" si="14"/>
        <v>#N/A</v>
      </c>
      <c r="Z90" s="20" t="e">
        <f>'PROTOCOL Pain Scores'!A90</f>
        <v>#N/A</v>
      </c>
      <c r="AA90" s="20" t="e">
        <f>'PROTOCOL Pain Scores'!B90</f>
        <v>#N/A</v>
      </c>
      <c r="AB90" s="20" t="e">
        <f>'PROTOCOL Pain Scores'!C90</f>
        <v>#DIV/0!</v>
      </c>
      <c r="AC90" s="20" t="e">
        <f>'PROTOCOL Pain Scores'!D90</f>
        <v>#DIV/0!</v>
      </c>
      <c r="AD90" s="20">
        <f>'PROTOCOL Pain Scores'!E90</f>
        <v>0</v>
      </c>
      <c r="AE90" s="20">
        <f>'PROTOCOL Pain Scores'!F90</f>
        <v>0</v>
      </c>
      <c r="AF90" s="20">
        <f>'PROTOCOL Pain Scores'!G90</f>
        <v>0</v>
      </c>
      <c r="AG90" s="20">
        <f>'PROTOCOL Pain Scores'!H90</f>
        <v>0</v>
      </c>
      <c r="AH90" s="20">
        <f>'PROTOCOL Pain Scores'!I90</f>
        <v>0</v>
      </c>
      <c r="AI90" s="20">
        <f>'PROTOCOL Pain Scores'!J90</f>
        <v>0</v>
      </c>
      <c r="AJ90" s="20">
        <f>'PROTOCOL Pain Scores'!K90</f>
        <v>0</v>
      </c>
      <c r="AK90" s="20">
        <f>'PROTOCOL Pain Scores'!L90</f>
        <v>0</v>
      </c>
      <c r="AL90" s="20">
        <f>'PROTOCOL Pain Scores'!M90</f>
        <v>0</v>
      </c>
      <c r="AM90" s="20">
        <f>'PROTOCOL Pain Scores'!N90</f>
        <v>0</v>
      </c>
      <c r="AN90" s="20">
        <f>'PROTOCOL Pain Scores'!O90</f>
        <v>0</v>
      </c>
      <c r="AO90" s="6">
        <f>SUM('PROTOCOL FIM Scores'!B90:S90)</f>
        <v>0</v>
      </c>
      <c r="AP90" s="6">
        <f>SUM('PROTOCOL FIM Scores'!U90:AL90)</f>
        <v>0</v>
      </c>
      <c r="AQ90" s="6">
        <f t="shared" si="18"/>
        <v>0</v>
      </c>
      <c r="AR90" s="6">
        <f>'PROTOCOL FIM Scores'!AN90</f>
        <v>0</v>
      </c>
      <c r="AS90" s="6">
        <f>'PROTOCOL FIM Scores'!AO90</f>
        <v>0</v>
      </c>
      <c r="AT90" s="6">
        <f>'PROTOCOL FIM Scores'!AP90</f>
        <v>0</v>
      </c>
      <c r="AU90" s="6">
        <f>'PROTOCOL FIM Scores'!AQ90</f>
        <v>0</v>
      </c>
      <c r="AV90" s="6">
        <f>'PROTOCOL FIM Scores'!AR90</f>
        <v>0</v>
      </c>
      <c r="AW90" s="6">
        <f>'PROTOCOL FIM Scores'!AS90</f>
        <v>0</v>
      </c>
      <c r="AX90" s="6">
        <f>'PROTOCOL FIM Scores'!AT90</f>
        <v>0</v>
      </c>
      <c r="AY90" s="6">
        <f>'PROTOCOL FIM Scores'!AU90</f>
        <v>0</v>
      </c>
      <c r="AZ90" s="6">
        <f>'PROTOCOL FIM Scores'!AV90</f>
        <v>0</v>
      </c>
      <c r="BA90" s="6">
        <f>'PROTOCOL FIM Scores'!AW90</f>
        <v>0</v>
      </c>
      <c r="BB90" s="6">
        <f>'PROTOCOL FIM Scores'!AX90</f>
        <v>0</v>
      </c>
      <c r="BC90" s="6">
        <f>'PROTOCOL FIM Scores'!AY90</f>
        <v>0</v>
      </c>
      <c r="BD90" s="6">
        <f>'PROTOCOL FIM Scores'!AZ90</f>
        <v>0</v>
      </c>
      <c r="BE90" s="6">
        <f>'PROTOCOL FIM Scores'!BA90</f>
        <v>0</v>
      </c>
      <c r="BF90" s="6">
        <f>'PROTOCOL FIM Scores'!BB90</f>
        <v>0</v>
      </c>
      <c r="BG90" s="6">
        <f>'PROTOCOL FIM Scores'!BC90</f>
        <v>0</v>
      </c>
      <c r="BH90" s="6">
        <f>'PROTOCOL FIM Scores'!BD90</f>
        <v>0</v>
      </c>
      <c r="BI90" s="6">
        <f>'PROTOCOL FIM Scores'!BE90</f>
        <v>0</v>
      </c>
      <c r="BJ90" s="18" t="e">
        <f t="shared" si="15"/>
        <v>#DIV/0!</v>
      </c>
    </row>
    <row r="91" spans="1:62" x14ac:dyDescent="0.15">
      <c r="A91" s="8">
        <v>90</v>
      </c>
      <c r="B91" s="5" t="s">
        <v>318</v>
      </c>
      <c r="G91" s="17">
        <f t="shared" si="16"/>
        <v>0</v>
      </c>
      <c r="Q91" s="5">
        <f t="shared" si="13"/>
        <v>0</v>
      </c>
      <c r="R91" s="5">
        <f>'PROTOCOL OMeq Intake'!A91</f>
        <v>0</v>
      </c>
      <c r="S91" s="20" t="e">
        <f>'PROTOCOL OMeq Intake'!B91</f>
        <v>#DIV/0!</v>
      </c>
      <c r="T91" s="21" t="e">
        <f>'PROTOCOL OMeq Intake'!C91</f>
        <v>#DIV/0!</v>
      </c>
      <c r="U91" s="21" t="e">
        <f>'PROTOCOL OMeq Intake'!D91</f>
        <v>#DIV/0!</v>
      </c>
      <c r="V91" s="5">
        <f>'PROTOCOL OMeq Intake'!F91</f>
        <v>0</v>
      </c>
      <c r="W91" s="5" t="e">
        <f>LOOKUP(2,1/('PROTOCOL OMeq Intake'!F91:AAC91&lt;&gt;""),'PROTOCOL OMeq Intake'!F91:AAC91)</f>
        <v>#N/A</v>
      </c>
      <c r="X91" s="5" t="e">
        <f t="shared" si="17"/>
        <v>#N/A</v>
      </c>
      <c r="Y91" s="18" t="e">
        <f t="shared" si="14"/>
        <v>#N/A</v>
      </c>
      <c r="Z91" s="20" t="e">
        <f>'PROTOCOL Pain Scores'!A91</f>
        <v>#N/A</v>
      </c>
      <c r="AA91" s="20" t="e">
        <f>'PROTOCOL Pain Scores'!B91</f>
        <v>#N/A</v>
      </c>
      <c r="AB91" s="20" t="e">
        <f>'PROTOCOL Pain Scores'!C91</f>
        <v>#DIV/0!</v>
      </c>
      <c r="AC91" s="20" t="e">
        <f>'PROTOCOL Pain Scores'!D91</f>
        <v>#DIV/0!</v>
      </c>
      <c r="AD91" s="20">
        <f>'PROTOCOL Pain Scores'!E91</f>
        <v>0</v>
      </c>
      <c r="AE91" s="20">
        <f>'PROTOCOL Pain Scores'!F91</f>
        <v>0</v>
      </c>
      <c r="AF91" s="20">
        <f>'PROTOCOL Pain Scores'!G91</f>
        <v>0</v>
      </c>
      <c r="AG91" s="20">
        <f>'PROTOCOL Pain Scores'!H91</f>
        <v>0</v>
      </c>
      <c r="AH91" s="20">
        <f>'PROTOCOL Pain Scores'!I91</f>
        <v>0</v>
      </c>
      <c r="AI91" s="20">
        <f>'PROTOCOL Pain Scores'!J91</f>
        <v>0</v>
      </c>
      <c r="AJ91" s="20">
        <f>'PROTOCOL Pain Scores'!K91</f>
        <v>0</v>
      </c>
      <c r="AK91" s="20">
        <f>'PROTOCOL Pain Scores'!L91</f>
        <v>0</v>
      </c>
      <c r="AL91" s="20">
        <f>'PROTOCOL Pain Scores'!M91</f>
        <v>0</v>
      </c>
      <c r="AM91" s="20">
        <f>'PROTOCOL Pain Scores'!N91</f>
        <v>0</v>
      </c>
      <c r="AN91" s="20">
        <f>'PROTOCOL Pain Scores'!O91</f>
        <v>0</v>
      </c>
      <c r="AO91" s="6">
        <f>SUM('PROTOCOL FIM Scores'!B91:S91)</f>
        <v>0</v>
      </c>
      <c r="AP91" s="6">
        <f>SUM('PROTOCOL FIM Scores'!U91:AL91)</f>
        <v>0</v>
      </c>
      <c r="AQ91" s="6">
        <f t="shared" si="18"/>
        <v>0</v>
      </c>
      <c r="AR91" s="6">
        <f>'PROTOCOL FIM Scores'!AN91</f>
        <v>0</v>
      </c>
      <c r="AS91" s="6">
        <f>'PROTOCOL FIM Scores'!AO91</f>
        <v>0</v>
      </c>
      <c r="AT91" s="6">
        <f>'PROTOCOL FIM Scores'!AP91</f>
        <v>0</v>
      </c>
      <c r="AU91" s="6">
        <f>'PROTOCOL FIM Scores'!AQ91</f>
        <v>0</v>
      </c>
      <c r="AV91" s="6">
        <f>'PROTOCOL FIM Scores'!AR91</f>
        <v>0</v>
      </c>
      <c r="AW91" s="6">
        <f>'PROTOCOL FIM Scores'!AS91</f>
        <v>0</v>
      </c>
      <c r="AX91" s="6">
        <f>'PROTOCOL FIM Scores'!AT91</f>
        <v>0</v>
      </c>
      <c r="AY91" s="6">
        <f>'PROTOCOL FIM Scores'!AU91</f>
        <v>0</v>
      </c>
      <c r="AZ91" s="6">
        <f>'PROTOCOL FIM Scores'!AV91</f>
        <v>0</v>
      </c>
      <c r="BA91" s="6">
        <f>'PROTOCOL FIM Scores'!AW91</f>
        <v>0</v>
      </c>
      <c r="BB91" s="6">
        <f>'PROTOCOL FIM Scores'!AX91</f>
        <v>0</v>
      </c>
      <c r="BC91" s="6">
        <f>'PROTOCOL FIM Scores'!AY91</f>
        <v>0</v>
      </c>
      <c r="BD91" s="6">
        <f>'PROTOCOL FIM Scores'!AZ91</f>
        <v>0</v>
      </c>
      <c r="BE91" s="6">
        <f>'PROTOCOL FIM Scores'!BA91</f>
        <v>0</v>
      </c>
      <c r="BF91" s="6">
        <f>'PROTOCOL FIM Scores'!BB91</f>
        <v>0</v>
      </c>
      <c r="BG91" s="6">
        <f>'PROTOCOL FIM Scores'!BC91</f>
        <v>0</v>
      </c>
      <c r="BH91" s="6">
        <f>'PROTOCOL FIM Scores'!BD91</f>
        <v>0</v>
      </c>
      <c r="BI91" s="6">
        <f>'PROTOCOL FIM Scores'!BE91</f>
        <v>0</v>
      </c>
      <c r="BJ91" s="18" t="e">
        <f t="shared" si="15"/>
        <v>#DIV/0!</v>
      </c>
    </row>
    <row r="92" spans="1:62" x14ac:dyDescent="0.15">
      <c r="A92" s="8">
        <v>91</v>
      </c>
      <c r="B92" s="68" t="s">
        <v>318</v>
      </c>
      <c r="G92" s="17">
        <f t="shared" si="16"/>
        <v>0</v>
      </c>
      <c r="Q92" s="5">
        <f t="shared" si="13"/>
        <v>0</v>
      </c>
      <c r="R92" s="5">
        <f>'PROTOCOL OMeq Intake'!A92</f>
        <v>0</v>
      </c>
      <c r="S92" s="20" t="e">
        <f>'PROTOCOL OMeq Intake'!B92</f>
        <v>#DIV/0!</v>
      </c>
      <c r="T92" s="21" t="e">
        <f>'PROTOCOL OMeq Intake'!C92</f>
        <v>#DIV/0!</v>
      </c>
      <c r="U92" s="21" t="e">
        <f>'PROTOCOL OMeq Intake'!D92</f>
        <v>#DIV/0!</v>
      </c>
      <c r="V92" s="5">
        <f>'PROTOCOL OMeq Intake'!F92</f>
        <v>0</v>
      </c>
      <c r="W92" s="5" t="e">
        <f>LOOKUP(2,1/('PROTOCOL OMeq Intake'!F92:AAC92&lt;&gt;""),'PROTOCOL OMeq Intake'!F92:AAC92)</f>
        <v>#N/A</v>
      </c>
      <c r="X92" s="5" t="e">
        <f t="shared" si="17"/>
        <v>#N/A</v>
      </c>
      <c r="Y92" s="18" t="e">
        <f t="shared" si="14"/>
        <v>#N/A</v>
      </c>
      <c r="Z92" s="20" t="e">
        <f>'PROTOCOL Pain Scores'!A92</f>
        <v>#N/A</v>
      </c>
      <c r="AA92" s="20" t="e">
        <f>'PROTOCOL Pain Scores'!B92</f>
        <v>#N/A</v>
      </c>
      <c r="AB92" s="20" t="e">
        <f>'PROTOCOL Pain Scores'!C92</f>
        <v>#DIV/0!</v>
      </c>
      <c r="AC92" s="20" t="e">
        <f>'PROTOCOL Pain Scores'!D92</f>
        <v>#DIV/0!</v>
      </c>
      <c r="AD92" s="20">
        <f>'PROTOCOL Pain Scores'!E92</f>
        <v>0</v>
      </c>
      <c r="AE92" s="20">
        <f>'PROTOCOL Pain Scores'!F92</f>
        <v>0</v>
      </c>
      <c r="AF92" s="20">
        <f>'PROTOCOL Pain Scores'!G92</f>
        <v>0</v>
      </c>
      <c r="AG92" s="20">
        <f>'PROTOCOL Pain Scores'!H92</f>
        <v>0</v>
      </c>
      <c r="AH92" s="20">
        <f>'PROTOCOL Pain Scores'!I92</f>
        <v>0</v>
      </c>
      <c r="AI92" s="20">
        <f>'PROTOCOL Pain Scores'!J92</f>
        <v>0</v>
      </c>
      <c r="AJ92" s="20">
        <f>'PROTOCOL Pain Scores'!K92</f>
        <v>0</v>
      </c>
      <c r="AK92" s="20">
        <f>'PROTOCOL Pain Scores'!L92</f>
        <v>0</v>
      </c>
      <c r="AL92" s="20">
        <f>'PROTOCOL Pain Scores'!M92</f>
        <v>0</v>
      </c>
      <c r="AM92" s="20">
        <f>'PROTOCOL Pain Scores'!N92</f>
        <v>0</v>
      </c>
      <c r="AN92" s="20">
        <f>'PROTOCOL Pain Scores'!O92</f>
        <v>0</v>
      </c>
      <c r="AO92" s="6">
        <f>SUM('PROTOCOL FIM Scores'!B92:S92)</f>
        <v>0</v>
      </c>
      <c r="AP92" s="6">
        <f>SUM('PROTOCOL FIM Scores'!U92:AL92)</f>
        <v>0</v>
      </c>
      <c r="AQ92" s="6">
        <f t="shared" si="18"/>
        <v>0</v>
      </c>
      <c r="AR92" s="6">
        <f>'PROTOCOL FIM Scores'!AN92</f>
        <v>0</v>
      </c>
      <c r="AS92" s="6">
        <f>'PROTOCOL FIM Scores'!AO92</f>
        <v>0</v>
      </c>
      <c r="AT92" s="6">
        <f>'PROTOCOL FIM Scores'!AP92</f>
        <v>0</v>
      </c>
      <c r="AU92" s="6">
        <f>'PROTOCOL FIM Scores'!AQ92</f>
        <v>0</v>
      </c>
      <c r="AV92" s="6">
        <f>'PROTOCOL FIM Scores'!AR92</f>
        <v>0</v>
      </c>
      <c r="AW92" s="6">
        <f>'PROTOCOL FIM Scores'!AS92</f>
        <v>0</v>
      </c>
      <c r="AX92" s="6">
        <f>'PROTOCOL FIM Scores'!AT92</f>
        <v>0</v>
      </c>
      <c r="AY92" s="6">
        <f>'PROTOCOL FIM Scores'!AU92</f>
        <v>0</v>
      </c>
      <c r="AZ92" s="6">
        <f>'PROTOCOL FIM Scores'!AV92</f>
        <v>0</v>
      </c>
      <c r="BA92" s="6">
        <f>'PROTOCOL FIM Scores'!AW92</f>
        <v>0</v>
      </c>
      <c r="BB92" s="6">
        <f>'PROTOCOL FIM Scores'!AX92</f>
        <v>0</v>
      </c>
      <c r="BC92" s="6">
        <f>'PROTOCOL FIM Scores'!AY92</f>
        <v>0</v>
      </c>
      <c r="BD92" s="6">
        <f>'PROTOCOL FIM Scores'!AZ92</f>
        <v>0</v>
      </c>
      <c r="BE92" s="6">
        <f>'PROTOCOL FIM Scores'!BA92</f>
        <v>0</v>
      </c>
      <c r="BF92" s="6">
        <f>'PROTOCOL FIM Scores'!BB92</f>
        <v>0</v>
      </c>
      <c r="BG92" s="6">
        <f>'PROTOCOL FIM Scores'!BC92</f>
        <v>0</v>
      </c>
      <c r="BH92" s="6">
        <f>'PROTOCOL FIM Scores'!BD92</f>
        <v>0</v>
      </c>
      <c r="BI92" s="6">
        <f>'PROTOCOL FIM Scores'!BE92</f>
        <v>0</v>
      </c>
      <c r="BJ92" s="18" t="e">
        <f t="shared" si="15"/>
        <v>#DIV/0!</v>
      </c>
    </row>
    <row r="93" spans="1:62" x14ac:dyDescent="0.15">
      <c r="A93" s="8">
        <v>92</v>
      </c>
      <c r="B93" s="5" t="s">
        <v>318</v>
      </c>
      <c r="G93" s="17">
        <f t="shared" si="16"/>
        <v>0</v>
      </c>
      <c r="Q93" s="5">
        <f t="shared" si="13"/>
        <v>0</v>
      </c>
      <c r="R93" s="5">
        <f>'PROTOCOL OMeq Intake'!A93</f>
        <v>0</v>
      </c>
      <c r="S93" s="20" t="e">
        <f>'PROTOCOL OMeq Intake'!B93</f>
        <v>#DIV/0!</v>
      </c>
      <c r="T93" s="21" t="e">
        <f>'PROTOCOL OMeq Intake'!C93</f>
        <v>#DIV/0!</v>
      </c>
      <c r="U93" s="21" t="e">
        <f>'PROTOCOL OMeq Intake'!D93</f>
        <v>#DIV/0!</v>
      </c>
      <c r="V93" s="5">
        <f>'PROTOCOL OMeq Intake'!F93</f>
        <v>0</v>
      </c>
      <c r="W93" s="5" t="e">
        <f>LOOKUP(2,1/('PROTOCOL OMeq Intake'!F93:AAC93&lt;&gt;""),'PROTOCOL OMeq Intake'!F93:AAC93)</f>
        <v>#N/A</v>
      </c>
      <c r="X93" s="5" t="e">
        <f t="shared" si="17"/>
        <v>#N/A</v>
      </c>
      <c r="Y93" s="18" t="e">
        <f t="shared" si="14"/>
        <v>#N/A</v>
      </c>
      <c r="Z93" s="20" t="e">
        <f>'PROTOCOL Pain Scores'!A93</f>
        <v>#N/A</v>
      </c>
      <c r="AA93" s="20" t="e">
        <f>'PROTOCOL Pain Scores'!B93</f>
        <v>#N/A</v>
      </c>
      <c r="AB93" s="20" t="e">
        <f>'PROTOCOL Pain Scores'!C93</f>
        <v>#DIV/0!</v>
      </c>
      <c r="AC93" s="20" t="e">
        <f>'PROTOCOL Pain Scores'!D93</f>
        <v>#DIV/0!</v>
      </c>
      <c r="AD93" s="20">
        <f>'PROTOCOL Pain Scores'!E93</f>
        <v>0</v>
      </c>
      <c r="AE93" s="20">
        <f>'PROTOCOL Pain Scores'!F93</f>
        <v>0</v>
      </c>
      <c r="AF93" s="20">
        <f>'PROTOCOL Pain Scores'!G93</f>
        <v>0</v>
      </c>
      <c r="AG93" s="20">
        <f>'PROTOCOL Pain Scores'!H93</f>
        <v>0</v>
      </c>
      <c r="AH93" s="20">
        <f>'PROTOCOL Pain Scores'!I93</f>
        <v>0</v>
      </c>
      <c r="AI93" s="20">
        <f>'PROTOCOL Pain Scores'!J93</f>
        <v>0</v>
      </c>
      <c r="AJ93" s="20">
        <f>'PROTOCOL Pain Scores'!K93</f>
        <v>0</v>
      </c>
      <c r="AK93" s="20">
        <f>'PROTOCOL Pain Scores'!L93</f>
        <v>0</v>
      </c>
      <c r="AL93" s="20">
        <f>'PROTOCOL Pain Scores'!M93</f>
        <v>0</v>
      </c>
      <c r="AM93" s="20">
        <f>'PROTOCOL Pain Scores'!N93</f>
        <v>0</v>
      </c>
      <c r="AN93" s="20">
        <f>'PROTOCOL Pain Scores'!O93</f>
        <v>0</v>
      </c>
      <c r="AO93" s="6">
        <f>SUM('PROTOCOL FIM Scores'!B93:S93)</f>
        <v>0</v>
      </c>
      <c r="AP93" s="6">
        <f>SUM('PROTOCOL FIM Scores'!U93:AL93)</f>
        <v>0</v>
      </c>
      <c r="AQ93" s="6">
        <f t="shared" si="18"/>
        <v>0</v>
      </c>
      <c r="AR93" s="6">
        <f>'PROTOCOL FIM Scores'!AN93</f>
        <v>0</v>
      </c>
      <c r="AS93" s="6">
        <f>'PROTOCOL FIM Scores'!AO93</f>
        <v>0</v>
      </c>
      <c r="AT93" s="6">
        <f>'PROTOCOL FIM Scores'!AP93</f>
        <v>0</v>
      </c>
      <c r="AU93" s="6">
        <f>'PROTOCOL FIM Scores'!AQ93</f>
        <v>0</v>
      </c>
      <c r="AV93" s="6">
        <f>'PROTOCOL FIM Scores'!AR93</f>
        <v>0</v>
      </c>
      <c r="AW93" s="6">
        <f>'PROTOCOL FIM Scores'!AS93</f>
        <v>0</v>
      </c>
      <c r="AX93" s="6">
        <f>'PROTOCOL FIM Scores'!AT93</f>
        <v>0</v>
      </c>
      <c r="AY93" s="6">
        <f>'PROTOCOL FIM Scores'!AU93</f>
        <v>0</v>
      </c>
      <c r="AZ93" s="6">
        <f>'PROTOCOL FIM Scores'!AV93</f>
        <v>0</v>
      </c>
      <c r="BA93" s="6">
        <f>'PROTOCOL FIM Scores'!AW93</f>
        <v>0</v>
      </c>
      <c r="BB93" s="6">
        <f>'PROTOCOL FIM Scores'!AX93</f>
        <v>0</v>
      </c>
      <c r="BC93" s="6">
        <f>'PROTOCOL FIM Scores'!AY93</f>
        <v>0</v>
      </c>
      <c r="BD93" s="6">
        <f>'PROTOCOL FIM Scores'!AZ93</f>
        <v>0</v>
      </c>
      <c r="BE93" s="6">
        <f>'PROTOCOL FIM Scores'!BA93</f>
        <v>0</v>
      </c>
      <c r="BF93" s="6">
        <f>'PROTOCOL FIM Scores'!BB93</f>
        <v>0</v>
      </c>
      <c r="BG93" s="6">
        <f>'PROTOCOL FIM Scores'!BC93</f>
        <v>0</v>
      </c>
      <c r="BH93" s="6">
        <f>'PROTOCOL FIM Scores'!BD93</f>
        <v>0</v>
      </c>
      <c r="BI93" s="6">
        <f>'PROTOCOL FIM Scores'!BE93</f>
        <v>0</v>
      </c>
      <c r="BJ93" s="18" t="e">
        <f t="shared" si="15"/>
        <v>#DIV/0!</v>
      </c>
    </row>
    <row r="94" spans="1:62" x14ac:dyDescent="0.15">
      <c r="A94" s="8">
        <v>93</v>
      </c>
      <c r="B94" s="68" t="s">
        <v>318</v>
      </c>
      <c r="G94" s="17">
        <f t="shared" si="16"/>
        <v>0</v>
      </c>
      <c r="Q94" s="5">
        <f t="shared" si="13"/>
        <v>0</v>
      </c>
      <c r="R94" s="5">
        <f>'PROTOCOL OMeq Intake'!A94</f>
        <v>0</v>
      </c>
      <c r="S94" s="20" t="e">
        <f>'PROTOCOL OMeq Intake'!B94</f>
        <v>#DIV/0!</v>
      </c>
      <c r="T94" s="21" t="e">
        <f>'PROTOCOL OMeq Intake'!C94</f>
        <v>#DIV/0!</v>
      </c>
      <c r="U94" s="21" t="e">
        <f>'PROTOCOL OMeq Intake'!D94</f>
        <v>#DIV/0!</v>
      </c>
      <c r="V94" s="5">
        <f>'PROTOCOL OMeq Intake'!F94</f>
        <v>0</v>
      </c>
      <c r="W94" s="5" t="e">
        <f>LOOKUP(2,1/('PROTOCOL OMeq Intake'!F94:AAC94&lt;&gt;""),'PROTOCOL OMeq Intake'!F94:AAC94)</f>
        <v>#N/A</v>
      </c>
      <c r="X94" s="5" t="e">
        <f t="shared" si="17"/>
        <v>#N/A</v>
      </c>
      <c r="Y94" s="18" t="e">
        <f t="shared" si="14"/>
        <v>#N/A</v>
      </c>
      <c r="Z94" s="20" t="e">
        <f>'PROTOCOL Pain Scores'!A94</f>
        <v>#N/A</v>
      </c>
      <c r="AA94" s="20" t="e">
        <f>'PROTOCOL Pain Scores'!B94</f>
        <v>#N/A</v>
      </c>
      <c r="AB94" s="20" t="e">
        <f>'PROTOCOL Pain Scores'!C94</f>
        <v>#DIV/0!</v>
      </c>
      <c r="AC94" s="20" t="e">
        <f>'PROTOCOL Pain Scores'!D94</f>
        <v>#DIV/0!</v>
      </c>
      <c r="AD94" s="20">
        <f>'PROTOCOL Pain Scores'!E94</f>
        <v>0</v>
      </c>
      <c r="AE94" s="20">
        <f>'PROTOCOL Pain Scores'!F94</f>
        <v>0</v>
      </c>
      <c r="AF94" s="20">
        <f>'PROTOCOL Pain Scores'!G94</f>
        <v>0</v>
      </c>
      <c r="AG94" s="20">
        <f>'PROTOCOL Pain Scores'!H94</f>
        <v>0</v>
      </c>
      <c r="AH94" s="20">
        <f>'PROTOCOL Pain Scores'!I94</f>
        <v>0</v>
      </c>
      <c r="AI94" s="20">
        <f>'PROTOCOL Pain Scores'!J94</f>
        <v>0</v>
      </c>
      <c r="AJ94" s="20">
        <f>'PROTOCOL Pain Scores'!K94</f>
        <v>0</v>
      </c>
      <c r="AK94" s="20">
        <f>'PROTOCOL Pain Scores'!L94</f>
        <v>0</v>
      </c>
      <c r="AL94" s="20">
        <f>'PROTOCOL Pain Scores'!M94</f>
        <v>0</v>
      </c>
      <c r="AM94" s="20">
        <f>'PROTOCOL Pain Scores'!N94</f>
        <v>0</v>
      </c>
      <c r="AN94" s="20">
        <f>'PROTOCOL Pain Scores'!O94</f>
        <v>0</v>
      </c>
      <c r="AO94" s="6">
        <f>SUM('PROTOCOL FIM Scores'!B94:S94)</f>
        <v>0</v>
      </c>
      <c r="AP94" s="6">
        <f>SUM('PROTOCOL FIM Scores'!U94:AL94)</f>
        <v>0</v>
      </c>
      <c r="AQ94" s="6">
        <f t="shared" si="18"/>
        <v>0</v>
      </c>
      <c r="AR94" s="6">
        <f>'PROTOCOL FIM Scores'!AN94</f>
        <v>0</v>
      </c>
      <c r="AS94" s="6">
        <f>'PROTOCOL FIM Scores'!AO94</f>
        <v>0</v>
      </c>
      <c r="AT94" s="6">
        <f>'PROTOCOL FIM Scores'!AP94</f>
        <v>0</v>
      </c>
      <c r="AU94" s="6">
        <f>'PROTOCOL FIM Scores'!AQ94</f>
        <v>0</v>
      </c>
      <c r="AV94" s="6">
        <f>'PROTOCOL FIM Scores'!AR94</f>
        <v>0</v>
      </c>
      <c r="AW94" s="6">
        <f>'PROTOCOL FIM Scores'!AS94</f>
        <v>0</v>
      </c>
      <c r="AX94" s="6">
        <f>'PROTOCOL FIM Scores'!AT94</f>
        <v>0</v>
      </c>
      <c r="AY94" s="6">
        <f>'PROTOCOL FIM Scores'!AU94</f>
        <v>0</v>
      </c>
      <c r="AZ94" s="6">
        <f>'PROTOCOL FIM Scores'!AV94</f>
        <v>0</v>
      </c>
      <c r="BA94" s="6">
        <f>'PROTOCOL FIM Scores'!AW94</f>
        <v>0</v>
      </c>
      <c r="BB94" s="6">
        <f>'PROTOCOL FIM Scores'!AX94</f>
        <v>0</v>
      </c>
      <c r="BC94" s="6">
        <f>'PROTOCOL FIM Scores'!AY94</f>
        <v>0</v>
      </c>
      <c r="BD94" s="6">
        <f>'PROTOCOL FIM Scores'!AZ94</f>
        <v>0</v>
      </c>
      <c r="BE94" s="6">
        <f>'PROTOCOL FIM Scores'!BA94</f>
        <v>0</v>
      </c>
      <c r="BF94" s="6">
        <f>'PROTOCOL FIM Scores'!BB94</f>
        <v>0</v>
      </c>
      <c r="BG94" s="6">
        <f>'PROTOCOL FIM Scores'!BC94</f>
        <v>0</v>
      </c>
      <c r="BH94" s="6">
        <f>'PROTOCOL FIM Scores'!BD94</f>
        <v>0</v>
      </c>
      <c r="BI94" s="6">
        <f>'PROTOCOL FIM Scores'!BE94</f>
        <v>0</v>
      </c>
      <c r="BJ94" s="18" t="e">
        <f t="shared" si="15"/>
        <v>#DIV/0!</v>
      </c>
    </row>
    <row r="95" spans="1:62" x14ac:dyDescent="0.15">
      <c r="A95" s="8">
        <v>94</v>
      </c>
      <c r="B95" s="5" t="s">
        <v>318</v>
      </c>
      <c r="G95" s="17">
        <f t="shared" si="16"/>
        <v>0</v>
      </c>
      <c r="Q95" s="5">
        <f t="shared" si="13"/>
        <v>0</v>
      </c>
      <c r="R95" s="5">
        <f>'PROTOCOL OMeq Intake'!A95</f>
        <v>0</v>
      </c>
      <c r="S95" s="20" t="e">
        <f>'PROTOCOL OMeq Intake'!B95</f>
        <v>#DIV/0!</v>
      </c>
      <c r="T95" s="21" t="e">
        <f>'PROTOCOL OMeq Intake'!C95</f>
        <v>#DIV/0!</v>
      </c>
      <c r="U95" s="21" t="e">
        <f>'PROTOCOL OMeq Intake'!D95</f>
        <v>#DIV/0!</v>
      </c>
      <c r="V95" s="5">
        <f>'PROTOCOL OMeq Intake'!F95</f>
        <v>0</v>
      </c>
      <c r="W95" s="5" t="e">
        <f>LOOKUP(2,1/('PROTOCOL OMeq Intake'!F95:AAC95&lt;&gt;""),'PROTOCOL OMeq Intake'!F95:AAC95)</f>
        <v>#N/A</v>
      </c>
      <c r="X95" s="5" t="e">
        <f t="shared" si="17"/>
        <v>#N/A</v>
      </c>
      <c r="Y95" s="18" t="e">
        <f t="shared" si="14"/>
        <v>#N/A</v>
      </c>
      <c r="Z95" s="20" t="e">
        <f>'PROTOCOL Pain Scores'!A95</f>
        <v>#N/A</v>
      </c>
      <c r="AA95" s="20" t="e">
        <f>'PROTOCOL Pain Scores'!B95</f>
        <v>#N/A</v>
      </c>
      <c r="AB95" s="20" t="e">
        <f>'PROTOCOL Pain Scores'!C95</f>
        <v>#DIV/0!</v>
      </c>
      <c r="AC95" s="20" t="e">
        <f>'PROTOCOL Pain Scores'!D95</f>
        <v>#DIV/0!</v>
      </c>
      <c r="AD95" s="20">
        <f>'PROTOCOL Pain Scores'!E95</f>
        <v>0</v>
      </c>
      <c r="AE95" s="20">
        <f>'PROTOCOL Pain Scores'!F95</f>
        <v>0</v>
      </c>
      <c r="AF95" s="20">
        <f>'PROTOCOL Pain Scores'!G95</f>
        <v>0</v>
      </c>
      <c r="AG95" s="20">
        <f>'PROTOCOL Pain Scores'!H95</f>
        <v>0</v>
      </c>
      <c r="AH95" s="20">
        <f>'PROTOCOL Pain Scores'!I95</f>
        <v>0</v>
      </c>
      <c r="AI95" s="20">
        <f>'PROTOCOL Pain Scores'!J95</f>
        <v>0</v>
      </c>
      <c r="AJ95" s="20">
        <f>'PROTOCOL Pain Scores'!K95</f>
        <v>0</v>
      </c>
      <c r="AK95" s="20">
        <f>'PROTOCOL Pain Scores'!L95</f>
        <v>0</v>
      </c>
      <c r="AL95" s="20">
        <f>'PROTOCOL Pain Scores'!M95</f>
        <v>0</v>
      </c>
      <c r="AM95" s="20">
        <f>'PROTOCOL Pain Scores'!N95</f>
        <v>0</v>
      </c>
      <c r="AN95" s="20">
        <f>'PROTOCOL Pain Scores'!O95</f>
        <v>0</v>
      </c>
      <c r="AO95" s="6">
        <f>SUM('PROTOCOL FIM Scores'!B95:S95)</f>
        <v>0</v>
      </c>
      <c r="AP95" s="6">
        <f>SUM('PROTOCOL FIM Scores'!U95:AL95)</f>
        <v>0</v>
      </c>
      <c r="AQ95" s="6">
        <f t="shared" si="18"/>
        <v>0</v>
      </c>
      <c r="AR95" s="6">
        <f>'PROTOCOL FIM Scores'!AN95</f>
        <v>0</v>
      </c>
      <c r="AS95" s="6">
        <f>'PROTOCOL FIM Scores'!AO95</f>
        <v>0</v>
      </c>
      <c r="AT95" s="6">
        <f>'PROTOCOL FIM Scores'!AP95</f>
        <v>0</v>
      </c>
      <c r="AU95" s="6">
        <f>'PROTOCOL FIM Scores'!AQ95</f>
        <v>0</v>
      </c>
      <c r="AV95" s="6">
        <f>'PROTOCOL FIM Scores'!AR95</f>
        <v>0</v>
      </c>
      <c r="AW95" s="6">
        <f>'PROTOCOL FIM Scores'!AS95</f>
        <v>0</v>
      </c>
      <c r="AX95" s="6">
        <f>'PROTOCOL FIM Scores'!AT95</f>
        <v>0</v>
      </c>
      <c r="AY95" s="6">
        <f>'PROTOCOL FIM Scores'!AU95</f>
        <v>0</v>
      </c>
      <c r="AZ95" s="6">
        <f>'PROTOCOL FIM Scores'!AV95</f>
        <v>0</v>
      </c>
      <c r="BA95" s="6">
        <f>'PROTOCOL FIM Scores'!AW95</f>
        <v>0</v>
      </c>
      <c r="BB95" s="6">
        <f>'PROTOCOL FIM Scores'!AX95</f>
        <v>0</v>
      </c>
      <c r="BC95" s="6">
        <f>'PROTOCOL FIM Scores'!AY95</f>
        <v>0</v>
      </c>
      <c r="BD95" s="6">
        <f>'PROTOCOL FIM Scores'!AZ95</f>
        <v>0</v>
      </c>
      <c r="BE95" s="6">
        <f>'PROTOCOL FIM Scores'!BA95</f>
        <v>0</v>
      </c>
      <c r="BF95" s="6">
        <f>'PROTOCOL FIM Scores'!BB95</f>
        <v>0</v>
      </c>
      <c r="BG95" s="6">
        <f>'PROTOCOL FIM Scores'!BC95</f>
        <v>0</v>
      </c>
      <c r="BH95" s="6">
        <f>'PROTOCOL FIM Scores'!BD95</f>
        <v>0</v>
      </c>
      <c r="BI95" s="6">
        <f>'PROTOCOL FIM Scores'!BE95</f>
        <v>0</v>
      </c>
      <c r="BJ95" s="18" t="e">
        <f t="shared" si="15"/>
        <v>#DIV/0!</v>
      </c>
    </row>
    <row r="96" spans="1:62" x14ac:dyDescent="0.15">
      <c r="A96" s="8">
        <v>95</v>
      </c>
      <c r="B96" s="68" t="s">
        <v>318</v>
      </c>
      <c r="G96" s="17">
        <f t="shared" si="16"/>
        <v>0</v>
      </c>
      <c r="Q96" s="5">
        <f t="shared" si="13"/>
        <v>0</v>
      </c>
      <c r="R96" s="5">
        <f>'PROTOCOL OMeq Intake'!A96</f>
        <v>0</v>
      </c>
      <c r="S96" s="20" t="e">
        <f>'PROTOCOL OMeq Intake'!B96</f>
        <v>#DIV/0!</v>
      </c>
      <c r="T96" s="21" t="e">
        <f>'PROTOCOL OMeq Intake'!C96</f>
        <v>#DIV/0!</v>
      </c>
      <c r="U96" s="21" t="e">
        <f>'PROTOCOL OMeq Intake'!D96</f>
        <v>#DIV/0!</v>
      </c>
      <c r="V96" s="5">
        <f>'PROTOCOL OMeq Intake'!F96</f>
        <v>0</v>
      </c>
      <c r="W96" s="5" t="e">
        <f>LOOKUP(2,1/('PROTOCOL OMeq Intake'!F96:AAC96&lt;&gt;""),'PROTOCOL OMeq Intake'!F96:AAC96)</f>
        <v>#N/A</v>
      </c>
      <c r="X96" s="5" t="e">
        <f t="shared" si="17"/>
        <v>#N/A</v>
      </c>
      <c r="Y96" s="18" t="e">
        <f t="shared" si="14"/>
        <v>#N/A</v>
      </c>
      <c r="Z96" s="20" t="e">
        <f>'PROTOCOL Pain Scores'!A96</f>
        <v>#N/A</v>
      </c>
      <c r="AA96" s="20" t="e">
        <f>'PROTOCOL Pain Scores'!B96</f>
        <v>#N/A</v>
      </c>
      <c r="AB96" s="20" t="e">
        <f>'PROTOCOL Pain Scores'!C96</f>
        <v>#DIV/0!</v>
      </c>
      <c r="AC96" s="20" t="e">
        <f>'PROTOCOL Pain Scores'!D96</f>
        <v>#DIV/0!</v>
      </c>
      <c r="AD96" s="20">
        <f>'PROTOCOL Pain Scores'!E96</f>
        <v>0</v>
      </c>
      <c r="AE96" s="20">
        <f>'PROTOCOL Pain Scores'!F96</f>
        <v>0</v>
      </c>
      <c r="AF96" s="20">
        <f>'PROTOCOL Pain Scores'!G96</f>
        <v>0</v>
      </c>
      <c r="AG96" s="20">
        <f>'PROTOCOL Pain Scores'!H96</f>
        <v>0</v>
      </c>
      <c r="AH96" s="20">
        <f>'PROTOCOL Pain Scores'!I96</f>
        <v>0</v>
      </c>
      <c r="AI96" s="20">
        <f>'PROTOCOL Pain Scores'!J96</f>
        <v>0</v>
      </c>
      <c r="AJ96" s="20">
        <f>'PROTOCOL Pain Scores'!K96</f>
        <v>0</v>
      </c>
      <c r="AK96" s="20">
        <f>'PROTOCOL Pain Scores'!L96</f>
        <v>0</v>
      </c>
      <c r="AL96" s="20">
        <f>'PROTOCOL Pain Scores'!M96</f>
        <v>0</v>
      </c>
      <c r="AM96" s="20">
        <f>'PROTOCOL Pain Scores'!N96</f>
        <v>0</v>
      </c>
      <c r="AN96" s="20">
        <f>'PROTOCOL Pain Scores'!O96</f>
        <v>0</v>
      </c>
      <c r="AO96" s="6">
        <f>SUM('PROTOCOL FIM Scores'!B96:S96)</f>
        <v>0</v>
      </c>
      <c r="AP96" s="6">
        <f>SUM('PROTOCOL FIM Scores'!U96:AL96)</f>
        <v>0</v>
      </c>
      <c r="AQ96" s="6">
        <f t="shared" si="18"/>
        <v>0</v>
      </c>
      <c r="AR96" s="6">
        <f>'PROTOCOL FIM Scores'!AN96</f>
        <v>0</v>
      </c>
      <c r="AS96" s="6">
        <f>'PROTOCOL FIM Scores'!AO96</f>
        <v>0</v>
      </c>
      <c r="AT96" s="6">
        <f>'PROTOCOL FIM Scores'!AP96</f>
        <v>0</v>
      </c>
      <c r="AU96" s="6">
        <f>'PROTOCOL FIM Scores'!AQ96</f>
        <v>0</v>
      </c>
      <c r="AV96" s="6">
        <f>'PROTOCOL FIM Scores'!AR96</f>
        <v>0</v>
      </c>
      <c r="AW96" s="6">
        <f>'PROTOCOL FIM Scores'!AS96</f>
        <v>0</v>
      </c>
      <c r="AX96" s="6">
        <f>'PROTOCOL FIM Scores'!AT96</f>
        <v>0</v>
      </c>
      <c r="AY96" s="6">
        <f>'PROTOCOL FIM Scores'!AU96</f>
        <v>0</v>
      </c>
      <c r="AZ96" s="6">
        <f>'PROTOCOL FIM Scores'!AV96</f>
        <v>0</v>
      </c>
      <c r="BA96" s="6">
        <f>'PROTOCOL FIM Scores'!AW96</f>
        <v>0</v>
      </c>
      <c r="BB96" s="6">
        <f>'PROTOCOL FIM Scores'!AX96</f>
        <v>0</v>
      </c>
      <c r="BC96" s="6">
        <f>'PROTOCOL FIM Scores'!AY96</f>
        <v>0</v>
      </c>
      <c r="BD96" s="6">
        <f>'PROTOCOL FIM Scores'!AZ96</f>
        <v>0</v>
      </c>
      <c r="BE96" s="6">
        <f>'PROTOCOL FIM Scores'!BA96</f>
        <v>0</v>
      </c>
      <c r="BF96" s="6">
        <f>'PROTOCOL FIM Scores'!BB96</f>
        <v>0</v>
      </c>
      <c r="BG96" s="6">
        <f>'PROTOCOL FIM Scores'!BC96</f>
        <v>0</v>
      </c>
      <c r="BH96" s="6">
        <f>'PROTOCOL FIM Scores'!BD96</f>
        <v>0</v>
      </c>
      <c r="BI96" s="6">
        <f>'PROTOCOL FIM Scores'!BE96</f>
        <v>0</v>
      </c>
      <c r="BJ96" s="18" t="e">
        <f t="shared" si="15"/>
        <v>#DIV/0!</v>
      </c>
    </row>
    <row r="97" spans="1:62" x14ac:dyDescent="0.15">
      <c r="A97" s="8">
        <v>96</v>
      </c>
      <c r="B97" s="5" t="s">
        <v>318</v>
      </c>
      <c r="G97" s="17">
        <f t="shared" si="16"/>
        <v>0</v>
      </c>
      <c r="Q97" s="5">
        <f t="shared" si="13"/>
        <v>0</v>
      </c>
      <c r="R97" s="5">
        <f>'PROTOCOL OMeq Intake'!A97</f>
        <v>0</v>
      </c>
      <c r="S97" s="20" t="e">
        <f>'PROTOCOL OMeq Intake'!B97</f>
        <v>#DIV/0!</v>
      </c>
      <c r="T97" s="21" t="e">
        <f>'PROTOCOL OMeq Intake'!C97</f>
        <v>#DIV/0!</v>
      </c>
      <c r="U97" s="21" t="e">
        <f>'PROTOCOL OMeq Intake'!D97</f>
        <v>#DIV/0!</v>
      </c>
      <c r="V97" s="5">
        <f>'PROTOCOL OMeq Intake'!F97</f>
        <v>0</v>
      </c>
      <c r="W97" s="5" t="e">
        <f>LOOKUP(2,1/('PROTOCOL OMeq Intake'!F97:AAC97&lt;&gt;""),'PROTOCOL OMeq Intake'!F97:AAC97)</f>
        <v>#N/A</v>
      </c>
      <c r="X97" s="5" t="e">
        <f t="shared" si="17"/>
        <v>#N/A</v>
      </c>
      <c r="Y97" s="18" t="e">
        <f t="shared" si="14"/>
        <v>#N/A</v>
      </c>
      <c r="Z97" s="20" t="e">
        <f>'PROTOCOL Pain Scores'!A97</f>
        <v>#N/A</v>
      </c>
      <c r="AA97" s="20" t="e">
        <f>'PROTOCOL Pain Scores'!B97</f>
        <v>#N/A</v>
      </c>
      <c r="AB97" s="20" t="e">
        <f>'PROTOCOL Pain Scores'!C97</f>
        <v>#DIV/0!</v>
      </c>
      <c r="AC97" s="20" t="e">
        <f>'PROTOCOL Pain Scores'!D97</f>
        <v>#DIV/0!</v>
      </c>
      <c r="AD97" s="20">
        <f>'PROTOCOL Pain Scores'!E97</f>
        <v>0</v>
      </c>
      <c r="AE97" s="20">
        <f>'PROTOCOL Pain Scores'!F97</f>
        <v>0</v>
      </c>
      <c r="AF97" s="20">
        <f>'PROTOCOL Pain Scores'!G97</f>
        <v>0</v>
      </c>
      <c r="AG97" s="20">
        <f>'PROTOCOL Pain Scores'!H97</f>
        <v>0</v>
      </c>
      <c r="AH97" s="20">
        <f>'PROTOCOL Pain Scores'!I97</f>
        <v>0</v>
      </c>
      <c r="AI97" s="20">
        <f>'PROTOCOL Pain Scores'!J97</f>
        <v>0</v>
      </c>
      <c r="AJ97" s="20">
        <f>'PROTOCOL Pain Scores'!K97</f>
        <v>0</v>
      </c>
      <c r="AK97" s="20">
        <f>'PROTOCOL Pain Scores'!L97</f>
        <v>0</v>
      </c>
      <c r="AL97" s="20">
        <f>'PROTOCOL Pain Scores'!M97</f>
        <v>0</v>
      </c>
      <c r="AM97" s="20">
        <f>'PROTOCOL Pain Scores'!N97</f>
        <v>0</v>
      </c>
      <c r="AN97" s="20">
        <f>'PROTOCOL Pain Scores'!O97</f>
        <v>0</v>
      </c>
      <c r="AO97" s="6">
        <f>SUM('PROTOCOL FIM Scores'!B97:S97)</f>
        <v>0</v>
      </c>
      <c r="AP97" s="6">
        <f>SUM('PROTOCOL FIM Scores'!U97:AL97)</f>
        <v>0</v>
      </c>
      <c r="AQ97" s="6">
        <f t="shared" si="18"/>
        <v>0</v>
      </c>
      <c r="AR97" s="6">
        <f>'PROTOCOL FIM Scores'!AN97</f>
        <v>0</v>
      </c>
      <c r="AS97" s="6">
        <f>'PROTOCOL FIM Scores'!AO97</f>
        <v>0</v>
      </c>
      <c r="AT97" s="6">
        <f>'PROTOCOL FIM Scores'!AP97</f>
        <v>0</v>
      </c>
      <c r="AU97" s="6">
        <f>'PROTOCOL FIM Scores'!AQ97</f>
        <v>0</v>
      </c>
      <c r="AV97" s="6">
        <f>'PROTOCOL FIM Scores'!AR97</f>
        <v>0</v>
      </c>
      <c r="AW97" s="6">
        <f>'PROTOCOL FIM Scores'!AS97</f>
        <v>0</v>
      </c>
      <c r="AX97" s="6">
        <f>'PROTOCOL FIM Scores'!AT97</f>
        <v>0</v>
      </c>
      <c r="AY97" s="6">
        <f>'PROTOCOL FIM Scores'!AU97</f>
        <v>0</v>
      </c>
      <c r="AZ97" s="6">
        <f>'PROTOCOL FIM Scores'!AV97</f>
        <v>0</v>
      </c>
      <c r="BA97" s="6">
        <f>'PROTOCOL FIM Scores'!AW97</f>
        <v>0</v>
      </c>
      <c r="BB97" s="6">
        <f>'PROTOCOL FIM Scores'!AX97</f>
        <v>0</v>
      </c>
      <c r="BC97" s="6">
        <f>'PROTOCOL FIM Scores'!AY97</f>
        <v>0</v>
      </c>
      <c r="BD97" s="6">
        <f>'PROTOCOL FIM Scores'!AZ97</f>
        <v>0</v>
      </c>
      <c r="BE97" s="6">
        <f>'PROTOCOL FIM Scores'!BA97</f>
        <v>0</v>
      </c>
      <c r="BF97" s="6">
        <f>'PROTOCOL FIM Scores'!BB97</f>
        <v>0</v>
      </c>
      <c r="BG97" s="6">
        <f>'PROTOCOL FIM Scores'!BC97</f>
        <v>0</v>
      </c>
      <c r="BH97" s="6">
        <f>'PROTOCOL FIM Scores'!BD97</f>
        <v>0</v>
      </c>
      <c r="BI97" s="6">
        <f>'PROTOCOL FIM Scores'!BE97</f>
        <v>0</v>
      </c>
      <c r="BJ97" s="18" t="e">
        <f t="shared" si="15"/>
        <v>#DIV/0!</v>
      </c>
    </row>
    <row r="98" spans="1:62" x14ac:dyDescent="0.15">
      <c r="A98" s="8">
        <v>97</v>
      </c>
      <c r="B98" s="68" t="s">
        <v>318</v>
      </c>
      <c r="G98" s="17">
        <f t="shared" si="16"/>
        <v>0</v>
      </c>
      <c r="Q98" s="5">
        <f t="shared" ref="Q98:Q129" si="19">INT(E98-D98)</f>
        <v>0</v>
      </c>
      <c r="R98" s="5">
        <f>'PROTOCOL OMeq Intake'!A98</f>
        <v>0</v>
      </c>
      <c r="S98" s="20" t="e">
        <f>'PROTOCOL OMeq Intake'!B98</f>
        <v>#DIV/0!</v>
      </c>
      <c r="T98" s="21" t="e">
        <f>'PROTOCOL OMeq Intake'!C98</f>
        <v>#DIV/0!</v>
      </c>
      <c r="U98" s="21" t="e">
        <f>'PROTOCOL OMeq Intake'!D98</f>
        <v>#DIV/0!</v>
      </c>
      <c r="V98" s="5">
        <f>'PROTOCOL OMeq Intake'!F98</f>
        <v>0</v>
      </c>
      <c r="W98" s="5" t="e">
        <f>LOOKUP(2,1/('PROTOCOL OMeq Intake'!F98:AAC98&lt;&gt;""),'PROTOCOL OMeq Intake'!F98:AAC98)</f>
        <v>#N/A</v>
      </c>
      <c r="X98" s="5" t="e">
        <f t="shared" si="17"/>
        <v>#N/A</v>
      </c>
      <c r="Y98" s="18" t="e">
        <f t="shared" si="14"/>
        <v>#N/A</v>
      </c>
      <c r="Z98" s="20" t="e">
        <f>'PROTOCOL Pain Scores'!A98</f>
        <v>#N/A</v>
      </c>
      <c r="AA98" s="20" t="e">
        <f>'PROTOCOL Pain Scores'!B98</f>
        <v>#N/A</v>
      </c>
      <c r="AB98" s="20" t="e">
        <f>'PROTOCOL Pain Scores'!C98</f>
        <v>#DIV/0!</v>
      </c>
      <c r="AC98" s="20" t="e">
        <f>'PROTOCOL Pain Scores'!D98</f>
        <v>#DIV/0!</v>
      </c>
      <c r="AD98" s="20">
        <f>'PROTOCOL Pain Scores'!E98</f>
        <v>0</v>
      </c>
      <c r="AE98" s="20">
        <f>'PROTOCOL Pain Scores'!F98</f>
        <v>0</v>
      </c>
      <c r="AF98" s="20">
        <f>'PROTOCOL Pain Scores'!G98</f>
        <v>0</v>
      </c>
      <c r="AG98" s="20">
        <f>'PROTOCOL Pain Scores'!H98</f>
        <v>0</v>
      </c>
      <c r="AH98" s="20">
        <f>'PROTOCOL Pain Scores'!I98</f>
        <v>0</v>
      </c>
      <c r="AI98" s="20">
        <f>'PROTOCOL Pain Scores'!J98</f>
        <v>0</v>
      </c>
      <c r="AJ98" s="20">
        <f>'PROTOCOL Pain Scores'!K98</f>
        <v>0</v>
      </c>
      <c r="AK98" s="20">
        <f>'PROTOCOL Pain Scores'!L98</f>
        <v>0</v>
      </c>
      <c r="AL98" s="20">
        <f>'PROTOCOL Pain Scores'!M98</f>
        <v>0</v>
      </c>
      <c r="AM98" s="20">
        <f>'PROTOCOL Pain Scores'!N98</f>
        <v>0</v>
      </c>
      <c r="AN98" s="20">
        <f>'PROTOCOL Pain Scores'!O98</f>
        <v>0</v>
      </c>
      <c r="AO98" s="6">
        <f>SUM('PROTOCOL FIM Scores'!B98:S98)</f>
        <v>0</v>
      </c>
      <c r="AP98" s="6">
        <f>SUM('PROTOCOL FIM Scores'!U98:AL98)</f>
        <v>0</v>
      </c>
      <c r="AQ98" s="6">
        <f t="shared" si="18"/>
        <v>0</v>
      </c>
      <c r="AR98" s="6">
        <f>'PROTOCOL FIM Scores'!AN98</f>
        <v>0</v>
      </c>
      <c r="AS98" s="6">
        <f>'PROTOCOL FIM Scores'!AO98</f>
        <v>0</v>
      </c>
      <c r="AT98" s="6">
        <f>'PROTOCOL FIM Scores'!AP98</f>
        <v>0</v>
      </c>
      <c r="AU98" s="6">
        <f>'PROTOCOL FIM Scores'!AQ98</f>
        <v>0</v>
      </c>
      <c r="AV98" s="6">
        <f>'PROTOCOL FIM Scores'!AR98</f>
        <v>0</v>
      </c>
      <c r="AW98" s="6">
        <f>'PROTOCOL FIM Scores'!AS98</f>
        <v>0</v>
      </c>
      <c r="AX98" s="6">
        <f>'PROTOCOL FIM Scores'!AT98</f>
        <v>0</v>
      </c>
      <c r="AY98" s="6">
        <f>'PROTOCOL FIM Scores'!AU98</f>
        <v>0</v>
      </c>
      <c r="AZ98" s="6">
        <f>'PROTOCOL FIM Scores'!AV98</f>
        <v>0</v>
      </c>
      <c r="BA98" s="6">
        <f>'PROTOCOL FIM Scores'!AW98</f>
        <v>0</v>
      </c>
      <c r="BB98" s="6">
        <f>'PROTOCOL FIM Scores'!AX98</f>
        <v>0</v>
      </c>
      <c r="BC98" s="6">
        <f>'PROTOCOL FIM Scores'!AY98</f>
        <v>0</v>
      </c>
      <c r="BD98" s="6">
        <f>'PROTOCOL FIM Scores'!AZ98</f>
        <v>0</v>
      </c>
      <c r="BE98" s="6">
        <f>'PROTOCOL FIM Scores'!BA98</f>
        <v>0</v>
      </c>
      <c r="BF98" s="6">
        <f>'PROTOCOL FIM Scores'!BB98</f>
        <v>0</v>
      </c>
      <c r="BG98" s="6">
        <f>'PROTOCOL FIM Scores'!BC98</f>
        <v>0</v>
      </c>
      <c r="BH98" s="6">
        <f>'PROTOCOL FIM Scores'!BD98</f>
        <v>0</v>
      </c>
      <c r="BI98" s="6">
        <f>'PROTOCOL FIM Scores'!BE98</f>
        <v>0</v>
      </c>
      <c r="BJ98" s="18" t="e">
        <f t="shared" si="15"/>
        <v>#DIV/0!</v>
      </c>
    </row>
    <row r="99" spans="1:62" x14ac:dyDescent="0.15">
      <c r="A99" s="8">
        <v>98</v>
      </c>
      <c r="B99" s="5" t="s">
        <v>318</v>
      </c>
      <c r="G99" s="17">
        <f t="shared" si="16"/>
        <v>0</v>
      </c>
      <c r="Q99" s="5">
        <f t="shared" si="19"/>
        <v>0</v>
      </c>
      <c r="R99" s="5">
        <f>'PROTOCOL OMeq Intake'!A99</f>
        <v>0</v>
      </c>
      <c r="S99" s="20" t="e">
        <f>'PROTOCOL OMeq Intake'!B99</f>
        <v>#DIV/0!</v>
      </c>
      <c r="T99" s="21" t="e">
        <f>'PROTOCOL OMeq Intake'!C99</f>
        <v>#DIV/0!</v>
      </c>
      <c r="U99" s="21" t="e">
        <f>'PROTOCOL OMeq Intake'!D99</f>
        <v>#DIV/0!</v>
      </c>
      <c r="V99" s="5">
        <f>'PROTOCOL OMeq Intake'!F99</f>
        <v>0</v>
      </c>
      <c r="W99" s="5" t="e">
        <f>LOOKUP(2,1/('PROTOCOL OMeq Intake'!F99:AAC99&lt;&gt;""),'PROTOCOL OMeq Intake'!F99:AAC99)</f>
        <v>#N/A</v>
      </c>
      <c r="X99" s="5" t="e">
        <f t="shared" si="17"/>
        <v>#N/A</v>
      </c>
      <c r="Y99" s="18" t="e">
        <f t="shared" si="14"/>
        <v>#N/A</v>
      </c>
      <c r="Z99" s="20" t="e">
        <f>'PROTOCOL Pain Scores'!A99</f>
        <v>#N/A</v>
      </c>
      <c r="AA99" s="20" t="e">
        <f>'PROTOCOL Pain Scores'!B99</f>
        <v>#N/A</v>
      </c>
      <c r="AB99" s="20" t="e">
        <f>'PROTOCOL Pain Scores'!C99</f>
        <v>#DIV/0!</v>
      </c>
      <c r="AC99" s="20" t="e">
        <f>'PROTOCOL Pain Scores'!D99</f>
        <v>#DIV/0!</v>
      </c>
      <c r="AD99" s="20">
        <f>'PROTOCOL Pain Scores'!E99</f>
        <v>0</v>
      </c>
      <c r="AE99" s="20">
        <f>'PROTOCOL Pain Scores'!F99</f>
        <v>0</v>
      </c>
      <c r="AF99" s="20">
        <f>'PROTOCOL Pain Scores'!G99</f>
        <v>0</v>
      </c>
      <c r="AG99" s="20">
        <f>'PROTOCOL Pain Scores'!H99</f>
        <v>0</v>
      </c>
      <c r="AH99" s="20">
        <f>'PROTOCOL Pain Scores'!I99</f>
        <v>0</v>
      </c>
      <c r="AI99" s="20">
        <f>'PROTOCOL Pain Scores'!J99</f>
        <v>0</v>
      </c>
      <c r="AJ99" s="20">
        <f>'PROTOCOL Pain Scores'!K99</f>
        <v>0</v>
      </c>
      <c r="AK99" s="20">
        <f>'PROTOCOL Pain Scores'!L99</f>
        <v>0</v>
      </c>
      <c r="AL99" s="20">
        <f>'PROTOCOL Pain Scores'!M99</f>
        <v>0</v>
      </c>
      <c r="AM99" s="20">
        <f>'PROTOCOL Pain Scores'!N99</f>
        <v>0</v>
      </c>
      <c r="AN99" s="20">
        <f>'PROTOCOL Pain Scores'!O99</f>
        <v>0</v>
      </c>
      <c r="AO99" s="6">
        <f>SUM('PROTOCOL FIM Scores'!B99:S99)</f>
        <v>0</v>
      </c>
      <c r="AP99" s="6">
        <f>SUM('PROTOCOL FIM Scores'!U99:AL99)</f>
        <v>0</v>
      </c>
      <c r="AQ99" s="6">
        <f t="shared" si="18"/>
        <v>0</v>
      </c>
      <c r="AR99" s="6">
        <f>'PROTOCOL FIM Scores'!AN99</f>
        <v>0</v>
      </c>
      <c r="AS99" s="6">
        <f>'PROTOCOL FIM Scores'!AO99</f>
        <v>0</v>
      </c>
      <c r="AT99" s="6">
        <f>'PROTOCOL FIM Scores'!AP99</f>
        <v>0</v>
      </c>
      <c r="AU99" s="6">
        <f>'PROTOCOL FIM Scores'!AQ99</f>
        <v>0</v>
      </c>
      <c r="AV99" s="6">
        <f>'PROTOCOL FIM Scores'!AR99</f>
        <v>0</v>
      </c>
      <c r="AW99" s="6">
        <f>'PROTOCOL FIM Scores'!AS99</f>
        <v>0</v>
      </c>
      <c r="AX99" s="6">
        <f>'PROTOCOL FIM Scores'!AT99</f>
        <v>0</v>
      </c>
      <c r="AY99" s="6">
        <f>'PROTOCOL FIM Scores'!AU99</f>
        <v>0</v>
      </c>
      <c r="AZ99" s="6">
        <f>'PROTOCOL FIM Scores'!AV99</f>
        <v>0</v>
      </c>
      <c r="BA99" s="6">
        <f>'PROTOCOL FIM Scores'!AW99</f>
        <v>0</v>
      </c>
      <c r="BB99" s="6">
        <f>'PROTOCOL FIM Scores'!AX99</f>
        <v>0</v>
      </c>
      <c r="BC99" s="6">
        <f>'PROTOCOL FIM Scores'!AY99</f>
        <v>0</v>
      </c>
      <c r="BD99" s="6">
        <f>'PROTOCOL FIM Scores'!AZ99</f>
        <v>0</v>
      </c>
      <c r="BE99" s="6">
        <f>'PROTOCOL FIM Scores'!BA99</f>
        <v>0</v>
      </c>
      <c r="BF99" s="6">
        <f>'PROTOCOL FIM Scores'!BB99</f>
        <v>0</v>
      </c>
      <c r="BG99" s="6">
        <f>'PROTOCOL FIM Scores'!BC99</f>
        <v>0</v>
      </c>
      <c r="BH99" s="6">
        <f>'PROTOCOL FIM Scores'!BD99</f>
        <v>0</v>
      </c>
      <c r="BI99" s="6">
        <f>'PROTOCOL FIM Scores'!BE99</f>
        <v>0</v>
      </c>
      <c r="BJ99" s="18" t="e">
        <f t="shared" si="15"/>
        <v>#DIV/0!</v>
      </c>
    </row>
    <row r="100" spans="1:62" x14ac:dyDescent="0.15">
      <c r="A100" s="8">
        <v>99</v>
      </c>
      <c r="B100" s="68" t="s">
        <v>318</v>
      </c>
      <c r="G100" s="17">
        <f t="shared" si="16"/>
        <v>0</v>
      </c>
      <c r="Q100" s="5">
        <f t="shared" si="19"/>
        <v>0</v>
      </c>
      <c r="R100" s="5">
        <f>'PROTOCOL OMeq Intake'!A100</f>
        <v>0</v>
      </c>
      <c r="S100" s="20" t="e">
        <f>'PROTOCOL OMeq Intake'!B100</f>
        <v>#DIV/0!</v>
      </c>
      <c r="T100" s="21" t="e">
        <f>'PROTOCOL OMeq Intake'!C100</f>
        <v>#DIV/0!</v>
      </c>
      <c r="U100" s="21" t="e">
        <f>'PROTOCOL OMeq Intake'!D100</f>
        <v>#DIV/0!</v>
      </c>
      <c r="V100" s="5">
        <f>'PROTOCOL OMeq Intake'!F100</f>
        <v>0</v>
      </c>
      <c r="W100" s="5" t="e">
        <f>LOOKUP(2,1/('PROTOCOL OMeq Intake'!F100:AAC100&lt;&gt;""),'PROTOCOL OMeq Intake'!F100:AAC100)</f>
        <v>#N/A</v>
      </c>
      <c r="X100" s="5" t="e">
        <f t="shared" si="17"/>
        <v>#N/A</v>
      </c>
      <c r="Y100" s="18" t="e">
        <f t="shared" si="14"/>
        <v>#N/A</v>
      </c>
      <c r="Z100" s="20" t="e">
        <f>'PROTOCOL Pain Scores'!A100</f>
        <v>#N/A</v>
      </c>
      <c r="AA100" s="20" t="e">
        <f>'PROTOCOL Pain Scores'!B100</f>
        <v>#N/A</v>
      </c>
      <c r="AB100" s="20" t="e">
        <f>'PROTOCOL Pain Scores'!C100</f>
        <v>#DIV/0!</v>
      </c>
      <c r="AC100" s="20" t="e">
        <f>'PROTOCOL Pain Scores'!D100</f>
        <v>#DIV/0!</v>
      </c>
      <c r="AD100" s="20">
        <f>'PROTOCOL Pain Scores'!E100</f>
        <v>0</v>
      </c>
      <c r="AE100" s="20">
        <f>'PROTOCOL Pain Scores'!F100</f>
        <v>0</v>
      </c>
      <c r="AF100" s="20">
        <f>'PROTOCOL Pain Scores'!G100</f>
        <v>0</v>
      </c>
      <c r="AG100" s="20">
        <f>'PROTOCOL Pain Scores'!H100</f>
        <v>0</v>
      </c>
      <c r="AH100" s="20">
        <f>'PROTOCOL Pain Scores'!I100</f>
        <v>0</v>
      </c>
      <c r="AI100" s="20">
        <f>'PROTOCOL Pain Scores'!J100</f>
        <v>0</v>
      </c>
      <c r="AJ100" s="20">
        <f>'PROTOCOL Pain Scores'!K100</f>
        <v>0</v>
      </c>
      <c r="AK100" s="20">
        <f>'PROTOCOL Pain Scores'!L100</f>
        <v>0</v>
      </c>
      <c r="AL100" s="20">
        <f>'PROTOCOL Pain Scores'!M100</f>
        <v>0</v>
      </c>
      <c r="AM100" s="20">
        <f>'PROTOCOL Pain Scores'!N100</f>
        <v>0</v>
      </c>
      <c r="AN100" s="20">
        <f>'PROTOCOL Pain Scores'!O100</f>
        <v>0</v>
      </c>
      <c r="AO100" s="6">
        <f>SUM('PROTOCOL FIM Scores'!B100:S100)</f>
        <v>0</v>
      </c>
      <c r="AP100" s="6">
        <f>SUM('PROTOCOL FIM Scores'!U100:AL100)</f>
        <v>0</v>
      </c>
      <c r="AQ100" s="6">
        <f t="shared" si="18"/>
        <v>0</v>
      </c>
      <c r="AR100" s="6">
        <f>'PROTOCOL FIM Scores'!AN100</f>
        <v>0</v>
      </c>
      <c r="AS100" s="6">
        <f>'PROTOCOL FIM Scores'!AO100</f>
        <v>0</v>
      </c>
      <c r="AT100" s="6">
        <f>'PROTOCOL FIM Scores'!AP100</f>
        <v>0</v>
      </c>
      <c r="AU100" s="6">
        <f>'PROTOCOL FIM Scores'!AQ100</f>
        <v>0</v>
      </c>
      <c r="AV100" s="6">
        <f>'PROTOCOL FIM Scores'!AR100</f>
        <v>0</v>
      </c>
      <c r="AW100" s="6">
        <f>'PROTOCOL FIM Scores'!AS100</f>
        <v>0</v>
      </c>
      <c r="AX100" s="6">
        <f>'PROTOCOL FIM Scores'!AT100</f>
        <v>0</v>
      </c>
      <c r="AY100" s="6">
        <f>'PROTOCOL FIM Scores'!AU100</f>
        <v>0</v>
      </c>
      <c r="AZ100" s="6">
        <f>'PROTOCOL FIM Scores'!AV100</f>
        <v>0</v>
      </c>
      <c r="BA100" s="6">
        <f>'PROTOCOL FIM Scores'!AW100</f>
        <v>0</v>
      </c>
      <c r="BB100" s="6">
        <f>'PROTOCOL FIM Scores'!AX100</f>
        <v>0</v>
      </c>
      <c r="BC100" s="6">
        <f>'PROTOCOL FIM Scores'!AY100</f>
        <v>0</v>
      </c>
      <c r="BD100" s="6">
        <f>'PROTOCOL FIM Scores'!AZ100</f>
        <v>0</v>
      </c>
      <c r="BE100" s="6">
        <f>'PROTOCOL FIM Scores'!BA100</f>
        <v>0</v>
      </c>
      <c r="BF100" s="6">
        <f>'PROTOCOL FIM Scores'!BB100</f>
        <v>0</v>
      </c>
      <c r="BG100" s="6">
        <f>'PROTOCOL FIM Scores'!BC100</f>
        <v>0</v>
      </c>
      <c r="BH100" s="6">
        <f>'PROTOCOL FIM Scores'!BD100</f>
        <v>0</v>
      </c>
      <c r="BI100" s="6">
        <f>'PROTOCOL FIM Scores'!BE100</f>
        <v>0</v>
      </c>
      <c r="BJ100" s="18" t="e">
        <f t="shared" si="15"/>
        <v>#DIV/0!</v>
      </c>
    </row>
    <row r="101" spans="1:62" x14ac:dyDescent="0.15">
      <c r="A101" s="8">
        <v>100</v>
      </c>
      <c r="B101" s="5" t="s">
        <v>318</v>
      </c>
      <c r="G101" s="17">
        <f t="shared" si="16"/>
        <v>0</v>
      </c>
      <c r="Q101" s="5">
        <f t="shared" si="19"/>
        <v>0</v>
      </c>
      <c r="R101" s="5">
        <f>'PROTOCOL OMeq Intake'!A101</f>
        <v>0</v>
      </c>
      <c r="S101" s="20" t="e">
        <f>'PROTOCOL OMeq Intake'!B101</f>
        <v>#DIV/0!</v>
      </c>
      <c r="T101" s="21" t="e">
        <f>'PROTOCOL OMeq Intake'!C101</f>
        <v>#DIV/0!</v>
      </c>
      <c r="U101" s="21" t="e">
        <f>'PROTOCOL OMeq Intake'!D101</f>
        <v>#DIV/0!</v>
      </c>
      <c r="V101" s="5">
        <f>'PROTOCOL OMeq Intake'!F101</f>
        <v>0</v>
      </c>
      <c r="W101" s="5" t="e">
        <f>LOOKUP(2,1/('PROTOCOL OMeq Intake'!F101:AAC101&lt;&gt;""),'PROTOCOL OMeq Intake'!F101:AAC101)</f>
        <v>#N/A</v>
      </c>
      <c r="X101" s="5" t="e">
        <f t="shared" si="17"/>
        <v>#N/A</v>
      </c>
      <c r="Y101" s="18" t="e">
        <f t="shared" si="14"/>
        <v>#N/A</v>
      </c>
      <c r="Z101" s="20" t="e">
        <f>'PROTOCOL Pain Scores'!A101</f>
        <v>#N/A</v>
      </c>
      <c r="AA101" s="20" t="e">
        <f>'PROTOCOL Pain Scores'!B101</f>
        <v>#N/A</v>
      </c>
      <c r="AB101" s="20" t="e">
        <f>'PROTOCOL Pain Scores'!C101</f>
        <v>#DIV/0!</v>
      </c>
      <c r="AC101" s="20" t="e">
        <f>'PROTOCOL Pain Scores'!D101</f>
        <v>#DIV/0!</v>
      </c>
      <c r="AD101" s="20">
        <f>'PROTOCOL Pain Scores'!E101</f>
        <v>0</v>
      </c>
      <c r="AE101" s="20">
        <f>'PROTOCOL Pain Scores'!F101</f>
        <v>0</v>
      </c>
      <c r="AF101" s="20">
        <f>'PROTOCOL Pain Scores'!G101</f>
        <v>0</v>
      </c>
      <c r="AG101" s="20">
        <f>'PROTOCOL Pain Scores'!H101</f>
        <v>0</v>
      </c>
      <c r="AH101" s="20">
        <f>'PROTOCOL Pain Scores'!I101</f>
        <v>0</v>
      </c>
      <c r="AI101" s="20">
        <f>'PROTOCOL Pain Scores'!J101</f>
        <v>0</v>
      </c>
      <c r="AJ101" s="20">
        <f>'PROTOCOL Pain Scores'!K101</f>
        <v>0</v>
      </c>
      <c r="AK101" s="20">
        <f>'PROTOCOL Pain Scores'!L101</f>
        <v>0</v>
      </c>
      <c r="AL101" s="20">
        <f>'PROTOCOL Pain Scores'!M101</f>
        <v>0</v>
      </c>
      <c r="AM101" s="20">
        <f>'PROTOCOL Pain Scores'!N101</f>
        <v>0</v>
      </c>
      <c r="AN101" s="20">
        <f>'PROTOCOL Pain Scores'!O101</f>
        <v>0</v>
      </c>
      <c r="AO101" s="6">
        <f>SUM('PROTOCOL FIM Scores'!B101:S101)</f>
        <v>0</v>
      </c>
      <c r="AP101" s="6">
        <f>SUM('PROTOCOL FIM Scores'!U101:AL101)</f>
        <v>0</v>
      </c>
      <c r="AQ101" s="6">
        <f t="shared" si="18"/>
        <v>0</v>
      </c>
      <c r="AR101" s="6">
        <f>'PROTOCOL FIM Scores'!AN101</f>
        <v>0</v>
      </c>
      <c r="AS101" s="6">
        <f>'PROTOCOL FIM Scores'!AO101</f>
        <v>0</v>
      </c>
      <c r="AT101" s="6">
        <f>'PROTOCOL FIM Scores'!AP101</f>
        <v>0</v>
      </c>
      <c r="AU101" s="6">
        <f>'PROTOCOL FIM Scores'!AQ101</f>
        <v>0</v>
      </c>
      <c r="AV101" s="6">
        <f>'PROTOCOL FIM Scores'!AR101</f>
        <v>0</v>
      </c>
      <c r="AW101" s="6">
        <f>'PROTOCOL FIM Scores'!AS101</f>
        <v>0</v>
      </c>
      <c r="AX101" s="6">
        <f>'PROTOCOL FIM Scores'!AT101</f>
        <v>0</v>
      </c>
      <c r="AY101" s="6">
        <f>'PROTOCOL FIM Scores'!AU101</f>
        <v>0</v>
      </c>
      <c r="AZ101" s="6">
        <f>'PROTOCOL FIM Scores'!AV101</f>
        <v>0</v>
      </c>
      <c r="BA101" s="6">
        <f>'PROTOCOL FIM Scores'!AW101</f>
        <v>0</v>
      </c>
      <c r="BB101" s="6">
        <f>'PROTOCOL FIM Scores'!AX101</f>
        <v>0</v>
      </c>
      <c r="BC101" s="6">
        <f>'PROTOCOL FIM Scores'!AY101</f>
        <v>0</v>
      </c>
      <c r="BD101" s="6">
        <f>'PROTOCOL FIM Scores'!AZ101</f>
        <v>0</v>
      </c>
      <c r="BE101" s="6">
        <f>'PROTOCOL FIM Scores'!BA101</f>
        <v>0</v>
      </c>
      <c r="BF101" s="6">
        <f>'PROTOCOL FIM Scores'!BB101</f>
        <v>0</v>
      </c>
      <c r="BG101" s="6">
        <f>'PROTOCOL FIM Scores'!BC101</f>
        <v>0</v>
      </c>
      <c r="BH101" s="6">
        <f>'PROTOCOL FIM Scores'!BD101</f>
        <v>0</v>
      </c>
      <c r="BI101" s="6">
        <f>'PROTOCOL FIM Scores'!BE101</f>
        <v>0</v>
      </c>
      <c r="BJ101" s="18" t="e">
        <f t="shared" si="15"/>
        <v>#DIV/0!</v>
      </c>
    </row>
    <row r="102" spans="1:62" x14ac:dyDescent="0.15">
      <c r="A102" s="8">
        <v>101</v>
      </c>
      <c r="B102" s="68" t="s">
        <v>318</v>
      </c>
      <c r="G102" s="17">
        <f t="shared" si="16"/>
        <v>0</v>
      </c>
      <c r="Q102" s="5">
        <f t="shared" si="19"/>
        <v>0</v>
      </c>
      <c r="R102" s="5">
        <f>'PROTOCOL OMeq Intake'!A102</f>
        <v>0</v>
      </c>
      <c r="S102" s="20" t="e">
        <f>'PROTOCOL OMeq Intake'!B102</f>
        <v>#DIV/0!</v>
      </c>
      <c r="T102" s="21" t="e">
        <f>'PROTOCOL OMeq Intake'!C102</f>
        <v>#DIV/0!</v>
      </c>
      <c r="U102" s="21" t="e">
        <f>'PROTOCOL OMeq Intake'!D102</f>
        <v>#DIV/0!</v>
      </c>
      <c r="V102" s="5">
        <f>'PROTOCOL OMeq Intake'!F102</f>
        <v>0</v>
      </c>
      <c r="W102" s="5" t="e">
        <f>LOOKUP(2,1/('PROTOCOL OMeq Intake'!F102:AAC102&lt;&gt;""),'PROTOCOL OMeq Intake'!F102:AAC102)</f>
        <v>#N/A</v>
      </c>
      <c r="X102" s="5" t="e">
        <f t="shared" si="17"/>
        <v>#N/A</v>
      </c>
      <c r="Y102" s="18" t="e">
        <f t="shared" si="14"/>
        <v>#N/A</v>
      </c>
      <c r="Z102" s="20" t="e">
        <f>'PROTOCOL Pain Scores'!A102</f>
        <v>#N/A</v>
      </c>
      <c r="AA102" s="20" t="e">
        <f>'PROTOCOL Pain Scores'!B102</f>
        <v>#N/A</v>
      </c>
      <c r="AB102" s="20" t="e">
        <f>'PROTOCOL Pain Scores'!C102</f>
        <v>#DIV/0!</v>
      </c>
      <c r="AC102" s="20" t="e">
        <f>'PROTOCOL Pain Scores'!D102</f>
        <v>#DIV/0!</v>
      </c>
      <c r="AD102" s="20">
        <f>'PROTOCOL Pain Scores'!E102</f>
        <v>0</v>
      </c>
      <c r="AE102" s="20">
        <f>'PROTOCOL Pain Scores'!F102</f>
        <v>0</v>
      </c>
      <c r="AF102" s="20">
        <f>'PROTOCOL Pain Scores'!G102</f>
        <v>0</v>
      </c>
      <c r="AG102" s="20">
        <f>'PROTOCOL Pain Scores'!H102</f>
        <v>0</v>
      </c>
      <c r="AH102" s="20">
        <f>'PROTOCOL Pain Scores'!I102</f>
        <v>0</v>
      </c>
      <c r="AI102" s="20">
        <f>'PROTOCOL Pain Scores'!J102</f>
        <v>0</v>
      </c>
      <c r="AJ102" s="20">
        <f>'PROTOCOL Pain Scores'!K102</f>
        <v>0</v>
      </c>
      <c r="AK102" s="20">
        <f>'PROTOCOL Pain Scores'!L102</f>
        <v>0</v>
      </c>
      <c r="AL102" s="20">
        <f>'PROTOCOL Pain Scores'!M102</f>
        <v>0</v>
      </c>
      <c r="AM102" s="20">
        <f>'PROTOCOL Pain Scores'!N102</f>
        <v>0</v>
      </c>
      <c r="AN102" s="20">
        <f>'PROTOCOL Pain Scores'!O102</f>
        <v>0</v>
      </c>
      <c r="AO102" s="6">
        <f>SUM('PROTOCOL FIM Scores'!B102:S102)</f>
        <v>0</v>
      </c>
      <c r="AP102" s="6">
        <f>SUM('PROTOCOL FIM Scores'!U102:AL102)</f>
        <v>0</v>
      </c>
      <c r="AQ102" s="6">
        <f t="shared" si="18"/>
        <v>0</v>
      </c>
      <c r="AR102" s="6">
        <f>'PROTOCOL FIM Scores'!AN102</f>
        <v>0</v>
      </c>
      <c r="AS102" s="6">
        <f>'PROTOCOL FIM Scores'!AO102</f>
        <v>0</v>
      </c>
      <c r="AT102" s="6">
        <f>'PROTOCOL FIM Scores'!AP102</f>
        <v>0</v>
      </c>
      <c r="AU102" s="6">
        <f>'PROTOCOL FIM Scores'!AQ102</f>
        <v>0</v>
      </c>
      <c r="AV102" s="6">
        <f>'PROTOCOL FIM Scores'!AR102</f>
        <v>0</v>
      </c>
      <c r="AW102" s="6">
        <f>'PROTOCOL FIM Scores'!AS102</f>
        <v>0</v>
      </c>
      <c r="AX102" s="6">
        <f>'PROTOCOL FIM Scores'!AT102</f>
        <v>0</v>
      </c>
      <c r="AY102" s="6">
        <f>'PROTOCOL FIM Scores'!AU102</f>
        <v>0</v>
      </c>
      <c r="AZ102" s="6">
        <f>'PROTOCOL FIM Scores'!AV102</f>
        <v>0</v>
      </c>
      <c r="BA102" s="6">
        <f>'PROTOCOL FIM Scores'!AW102</f>
        <v>0</v>
      </c>
      <c r="BB102" s="6">
        <f>'PROTOCOL FIM Scores'!AX102</f>
        <v>0</v>
      </c>
      <c r="BC102" s="6">
        <f>'PROTOCOL FIM Scores'!AY102</f>
        <v>0</v>
      </c>
      <c r="BD102" s="6">
        <f>'PROTOCOL FIM Scores'!AZ102</f>
        <v>0</v>
      </c>
      <c r="BE102" s="6">
        <f>'PROTOCOL FIM Scores'!BA102</f>
        <v>0</v>
      </c>
      <c r="BF102" s="6">
        <f>'PROTOCOL FIM Scores'!BB102</f>
        <v>0</v>
      </c>
      <c r="BG102" s="6">
        <f>'PROTOCOL FIM Scores'!BC102</f>
        <v>0</v>
      </c>
      <c r="BH102" s="6">
        <f>'PROTOCOL FIM Scores'!BD102</f>
        <v>0</v>
      </c>
      <c r="BI102" s="6">
        <f>'PROTOCOL FIM Scores'!BE102</f>
        <v>0</v>
      </c>
      <c r="BJ102" s="18" t="e">
        <f t="shared" si="15"/>
        <v>#DIV/0!</v>
      </c>
    </row>
    <row r="103" spans="1:62" x14ac:dyDescent="0.15">
      <c r="A103" s="8">
        <v>102</v>
      </c>
      <c r="B103" s="5" t="s">
        <v>318</v>
      </c>
      <c r="G103" s="17">
        <f t="shared" si="16"/>
        <v>0</v>
      </c>
      <c r="Q103" s="5">
        <f t="shared" si="19"/>
        <v>0</v>
      </c>
      <c r="R103" s="5">
        <f>'PROTOCOL OMeq Intake'!A103</f>
        <v>0</v>
      </c>
      <c r="S103" s="20" t="e">
        <f>'PROTOCOL OMeq Intake'!B103</f>
        <v>#DIV/0!</v>
      </c>
      <c r="T103" s="21" t="e">
        <f>'PROTOCOL OMeq Intake'!C103</f>
        <v>#DIV/0!</v>
      </c>
      <c r="U103" s="21" t="e">
        <f>'PROTOCOL OMeq Intake'!D103</f>
        <v>#DIV/0!</v>
      </c>
      <c r="V103" s="5">
        <f>'PROTOCOL OMeq Intake'!F103</f>
        <v>0</v>
      </c>
      <c r="W103" s="5" t="e">
        <f>LOOKUP(2,1/('PROTOCOL OMeq Intake'!F103:AAC103&lt;&gt;""),'PROTOCOL OMeq Intake'!F103:AAC103)</f>
        <v>#N/A</v>
      </c>
      <c r="X103" s="5" t="e">
        <f t="shared" si="17"/>
        <v>#N/A</v>
      </c>
      <c r="Y103" s="18" t="e">
        <f t="shared" si="14"/>
        <v>#N/A</v>
      </c>
      <c r="Z103" s="20" t="e">
        <f>'PROTOCOL Pain Scores'!A103</f>
        <v>#N/A</v>
      </c>
      <c r="AA103" s="20" t="e">
        <f>'PROTOCOL Pain Scores'!B103</f>
        <v>#N/A</v>
      </c>
      <c r="AB103" s="20" t="e">
        <f>'PROTOCOL Pain Scores'!C103</f>
        <v>#DIV/0!</v>
      </c>
      <c r="AC103" s="20" t="e">
        <f>'PROTOCOL Pain Scores'!D103</f>
        <v>#DIV/0!</v>
      </c>
      <c r="AD103" s="20">
        <f>'PROTOCOL Pain Scores'!E103</f>
        <v>0</v>
      </c>
      <c r="AE103" s="20">
        <f>'PROTOCOL Pain Scores'!F103</f>
        <v>0</v>
      </c>
      <c r="AF103" s="20">
        <f>'PROTOCOL Pain Scores'!G103</f>
        <v>0</v>
      </c>
      <c r="AG103" s="20">
        <f>'PROTOCOL Pain Scores'!H103</f>
        <v>0</v>
      </c>
      <c r="AH103" s="20">
        <f>'PROTOCOL Pain Scores'!I103</f>
        <v>0</v>
      </c>
      <c r="AI103" s="20">
        <f>'PROTOCOL Pain Scores'!J103</f>
        <v>0</v>
      </c>
      <c r="AJ103" s="20">
        <f>'PROTOCOL Pain Scores'!K103</f>
        <v>0</v>
      </c>
      <c r="AK103" s="20">
        <f>'PROTOCOL Pain Scores'!L103</f>
        <v>0</v>
      </c>
      <c r="AL103" s="20">
        <f>'PROTOCOL Pain Scores'!M103</f>
        <v>0</v>
      </c>
      <c r="AM103" s="20">
        <f>'PROTOCOL Pain Scores'!N103</f>
        <v>0</v>
      </c>
      <c r="AN103" s="20">
        <f>'PROTOCOL Pain Scores'!O103</f>
        <v>0</v>
      </c>
      <c r="AO103" s="6">
        <f>SUM('PROTOCOL FIM Scores'!B103:S103)</f>
        <v>0</v>
      </c>
      <c r="AP103" s="6">
        <f>SUM('PROTOCOL FIM Scores'!U103:AL103)</f>
        <v>0</v>
      </c>
      <c r="AQ103" s="6">
        <f t="shared" si="18"/>
        <v>0</v>
      </c>
      <c r="AR103" s="6">
        <f>'PROTOCOL FIM Scores'!AN103</f>
        <v>0</v>
      </c>
      <c r="AS103" s="6">
        <f>'PROTOCOL FIM Scores'!AO103</f>
        <v>0</v>
      </c>
      <c r="AT103" s="6">
        <f>'PROTOCOL FIM Scores'!AP103</f>
        <v>0</v>
      </c>
      <c r="AU103" s="6">
        <f>'PROTOCOL FIM Scores'!AQ103</f>
        <v>0</v>
      </c>
      <c r="AV103" s="6">
        <f>'PROTOCOL FIM Scores'!AR103</f>
        <v>0</v>
      </c>
      <c r="AW103" s="6">
        <f>'PROTOCOL FIM Scores'!AS103</f>
        <v>0</v>
      </c>
      <c r="AX103" s="6">
        <f>'PROTOCOL FIM Scores'!AT103</f>
        <v>0</v>
      </c>
      <c r="AY103" s="6">
        <f>'PROTOCOL FIM Scores'!AU103</f>
        <v>0</v>
      </c>
      <c r="AZ103" s="6">
        <f>'PROTOCOL FIM Scores'!AV103</f>
        <v>0</v>
      </c>
      <c r="BA103" s="6">
        <f>'PROTOCOL FIM Scores'!AW103</f>
        <v>0</v>
      </c>
      <c r="BB103" s="6">
        <f>'PROTOCOL FIM Scores'!AX103</f>
        <v>0</v>
      </c>
      <c r="BC103" s="6">
        <f>'PROTOCOL FIM Scores'!AY103</f>
        <v>0</v>
      </c>
      <c r="BD103" s="6">
        <f>'PROTOCOL FIM Scores'!AZ103</f>
        <v>0</v>
      </c>
      <c r="BE103" s="6">
        <f>'PROTOCOL FIM Scores'!BA103</f>
        <v>0</v>
      </c>
      <c r="BF103" s="6">
        <f>'PROTOCOL FIM Scores'!BB103</f>
        <v>0</v>
      </c>
      <c r="BG103" s="6">
        <f>'PROTOCOL FIM Scores'!BC103</f>
        <v>0</v>
      </c>
      <c r="BH103" s="6">
        <f>'PROTOCOL FIM Scores'!BD103</f>
        <v>0</v>
      </c>
      <c r="BI103" s="6">
        <f>'PROTOCOL FIM Scores'!BE103</f>
        <v>0</v>
      </c>
      <c r="BJ103" s="18" t="e">
        <f t="shared" si="15"/>
        <v>#DIV/0!</v>
      </c>
    </row>
    <row r="104" spans="1:62" x14ac:dyDescent="0.15">
      <c r="A104" s="8">
        <v>103</v>
      </c>
      <c r="B104" s="68" t="s">
        <v>318</v>
      </c>
      <c r="G104" s="17">
        <f t="shared" si="16"/>
        <v>0</v>
      </c>
      <c r="Q104" s="5">
        <f t="shared" si="19"/>
        <v>0</v>
      </c>
      <c r="R104" s="5">
        <f>'PROTOCOL OMeq Intake'!A104</f>
        <v>0</v>
      </c>
      <c r="S104" s="20" t="e">
        <f>'PROTOCOL OMeq Intake'!B104</f>
        <v>#DIV/0!</v>
      </c>
      <c r="T104" s="21" t="e">
        <f>'PROTOCOL OMeq Intake'!C104</f>
        <v>#DIV/0!</v>
      </c>
      <c r="U104" s="21" t="e">
        <f>'PROTOCOL OMeq Intake'!D104</f>
        <v>#DIV/0!</v>
      </c>
      <c r="V104" s="5">
        <f>'PROTOCOL OMeq Intake'!F104</f>
        <v>0</v>
      </c>
      <c r="W104" s="5" t="e">
        <f>LOOKUP(2,1/('PROTOCOL OMeq Intake'!F104:AAC104&lt;&gt;""),'PROTOCOL OMeq Intake'!F104:AAC104)</f>
        <v>#N/A</v>
      </c>
      <c r="X104" s="5" t="e">
        <f t="shared" si="17"/>
        <v>#N/A</v>
      </c>
      <c r="Y104" s="18" t="e">
        <f t="shared" si="14"/>
        <v>#N/A</v>
      </c>
      <c r="Z104" s="20" t="e">
        <f>'PROTOCOL Pain Scores'!A104</f>
        <v>#N/A</v>
      </c>
      <c r="AA104" s="20" t="e">
        <f>'PROTOCOL Pain Scores'!B104</f>
        <v>#N/A</v>
      </c>
      <c r="AB104" s="20" t="e">
        <f>'PROTOCOL Pain Scores'!C104</f>
        <v>#DIV/0!</v>
      </c>
      <c r="AC104" s="20" t="e">
        <f>'PROTOCOL Pain Scores'!D104</f>
        <v>#DIV/0!</v>
      </c>
      <c r="AD104" s="20">
        <f>'PROTOCOL Pain Scores'!E104</f>
        <v>0</v>
      </c>
      <c r="AE104" s="20">
        <f>'PROTOCOL Pain Scores'!F104</f>
        <v>0</v>
      </c>
      <c r="AF104" s="20">
        <f>'PROTOCOL Pain Scores'!G104</f>
        <v>0</v>
      </c>
      <c r="AG104" s="20">
        <f>'PROTOCOL Pain Scores'!H104</f>
        <v>0</v>
      </c>
      <c r="AH104" s="20">
        <f>'PROTOCOL Pain Scores'!I104</f>
        <v>0</v>
      </c>
      <c r="AI104" s="20">
        <f>'PROTOCOL Pain Scores'!J104</f>
        <v>0</v>
      </c>
      <c r="AJ104" s="20">
        <f>'PROTOCOL Pain Scores'!K104</f>
        <v>0</v>
      </c>
      <c r="AK104" s="20">
        <f>'PROTOCOL Pain Scores'!L104</f>
        <v>0</v>
      </c>
      <c r="AL104" s="20">
        <f>'PROTOCOL Pain Scores'!M104</f>
        <v>0</v>
      </c>
      <c r="AM104" s="20">
        <f>'PROTOCOL Pain Scores'!N104</f>
        <v>0</v>
      </c>
      <c r="AN104" s="20">
        <f>'PROTOCOL Pain Scores'!O104</f>
        <v>0</v>
      </c>
      <c r="AO104" s="6">
        <f>SUM('PROTOCOL FIM Scores'!B104:S104)</f>
        <v>0</v>
      </c>
      <c r="AP104" s="6">
        <f>SUM('PROTOCOL FIM Scores'!U104:AL104)</f>
        <v>0</v>
      </c>
      <c r="AQ104" s="6">
        <f t="shared" si="18"/>
        <v>0</v>
      </c>
      <c r="AR104" s="6">
        <f>'PROTOCOL FIM Scores'!AN104</f>
        <v>0</v>
      </c>
      <c r="AS104" s="6">
        <f>'PROTOCOL FIM Scores'!AO104</f>
        <v>0</v>
      </c>
      <c r="AT104" s="6">
        <f>'PROTOCOL FIM Scores'!AP104</f>
        <v>0</v>
      </c>
      <c r="AU104" s="6">
        <f>'PROTOCOL FIM Scores'!AQ104</f>
        <v>0</v>
      </c>
      <c r="AV104" s="6">
        <f>'PROTOCOL FIM Scores'!AR104</f>
        <v>0</v>
      </c>
      <c r="AW104" s="6">
        <f>'PROTOCOL FIM Scores'!AS104</f>
        <v>0</v>
      </c>
      <c r="AX104" s="6">
        <f>'PROTOCOL FIM Scores'!AT104</f>
        <v>0</v>
      </c>
      <c r="AY104" s="6">
        <f>'PROTOCOL FIM Scores'!AU104</f>
        <v>0</v>
      </c>
      <c r="AZ104" s="6">
        <f>'PROTOCOL FIM Scores'!AV104</f>
        <v>0</v>
      </c>
      <c r="BA104" s="6">
        <f>'PROTOCOL FIM Scores'!AW104</f>
        <v>0</v>
      </c>
      <c r="BB104" s="6">
        <f>'PROTOCOL FIM Scores'!AX104</f>
        <v>0</v>
      </c>
      <c r="BC104" s="6">
        <f>'PROTOCOL FIM Scores'!AY104</f>
        <v>0</v>
      </c>
      <c r="BD104" s="6">
        <f>'PROTOCOL FIM Scores'!AZ104</f>
        <v>0</v>
      </c>
      <c r="BE104" s="6">
        <f>'PROTOCOL FIM Scores'!BA104</f>
        <v>0</v>
      </c>
      <c r="BF104" s="6">
        <f>'PROTOCOL FIM Scores'!BB104</f>
        <v>0</v>
      </c>
      <c r="BG104" s="6">
        <f>'PROTOCOL FIM Scores'!BC104</f>
        <v>0</v>
      </c>
      <c r="BH104" s="6">
        <f>'PROTOCOL FIM Scores'!BD104</f>
        <v>0</v>
      </c>
      <c r="BI104" s="6">
        <f>'PROTOCOL FIM Scores'!BE104</f>
        <v>0</v>
      </c>
      <c r="BJ104" s="18" t="e">
        <f t="shared" si="15"/>
        <v>#DIV/0!</v>
      </c>
    </row>
    <row r="105" spans="1:62" x14ac:dyDescent="0.15">
      <c r="A105" s="8">
        <v>104</v>
      </c>
      <c r="B105" s="5" t="s">
        <v>318</v>
      </c>
      <c r="G105" s="17">
        <f t="shared" si="16"/>
        <v>0</v>
      </c>
      <c r="Q105" s="5">
        <f t="shared" si="19"/>
        <v>0</v>
      </c>
      <c r="R105" s="5">
        <f>'PROTOCOL OMeq Intake'!A105</f>
        <v>0</v>
      </c>
      <c r="S105" s="20" t="e">
        <f>'PROTOCOL OMeq Intake'!B105</f>
        <v>#DIV/0!</v>
      </c>
      <c r="T105" s="21" t="e">
        <f>'PROTOCOL OMeq Intake'!C105</f>
        <v>#DIV/0!</v>
      </c>
      <c r="U105" s="21" t="e">
        <f>'PROTOCOL OMeq Intake'!D105</f>
        <v>#DIV/0!</v>
      </c>
      <c r="V105" s="5">
        <f>'PROTOCOL OMeq Intake'!F105</f>
        <v>0</v>
      </c>
      <c r="W105" s="5" t="e">
        <f>LOOKUP(2,1/('PROTOCOL OMeq Intake'!F105:AAC105&lt;&gt;""),'PROTOCOL OMeq Intake'!F105:AAC105)</f>
        <v>#N/A</v>
      </c>
      <c r="X105" s="5" t="e">
        <f t="shared" si="17"/>
        <v>#N/A</v>
      </c>
      <c r="Y105" s="18" t="e">
        <f t="shared" si="14"/>
        <v>#N/A</v>
      </c>
      <c r="Z105" s="20" t="e">
        <f>'PROTOCOL Pain Scores'!A105</f>
        <v>#N/A</v>
      </c>
      <c r="AA105" s="20" t="e">
        <f>'PROTOCOL Pain Scores'!B105</f>
        <v>#N/A</v>
      </c>
      <c r="AB105" s="20" t="e">
        <f>'PROTOCOL Pain Scores'!C105</f>
        <v>#DIV/0!</v>
      </c>
      <c r="AC105" s="20" t="e">
        <f>'PROTOCOL Pain Scores'!D105</f>
        <v>#DIV/0!</v>
      </c>
      <c r="AD105" s="20">
        <f>'PROTOCOL Pain Scores'!E105</f>
        <v>0</v>
      </c>
      <c r="AE105" s="20">
        <f>'PROTOCOL Pain Scores'!F105</f>
        <v>0</v>
      </c>
      <c r="AF105" s="20">
        <f>'PROTOCOL Pain Scores'!G105</f>
        <v>0</v>
      </c>
      <c r="AG105" s="20">
        <f>'PROTOCOL Pain Scores'!H105</f>
        <v>0</v>
      </c>
      <c r="AH105" s="20">
        <f>'PROTOCOL Pain Scores'!I105</f>
        <v>0</v>
      </c>
      <c r="AI105" s="20">
        <f>'PROTOCOL Pain Scores'!J105</f>
        <v>0</v>
      </c>
      <c r="AJ105" s="20">
        <f>'PROTOCOL Pain Scores'!K105</f>
        <v>0</v>
      </c>
      <c r="AK105" s="20">
        <f>'PROTOCOL Pain Scores'!L105</f>
        <v>0</v>
      </c>
      <c r="AL105" s="20">
        <f>'PROTOCOL Pain Scores'!M105</f>
        <v>0</v>
      </c>
      <c r="AM105" s="20">
        <f>'PROTOCOL Pain Scores'!N105</f>
        <v>0</v>
      </c>
      <c r="AN105" s="20">
        <f>'PROTOCOL Pain Scores'!O105</f>
        <v>0</v>
      </c>
      <c r="AO105" s="6">
        <f>SUM('PROTOCOL FIM Scores'!B105:S105)</f>
        <v>0</v>
      </c>
      <c r="AP105" s="6">
        <f>SUM('PROTOCOL FIM Scores'!U105:AL105)</f>
        <v>0</v>
      </c>
      <c r="AQ105" s="6">
        <f t="shared" si="18"/>
        <v>0</v>
      </c>
      <c r="AR105" s="6">
        <f>'PROTOCOL FIM Scores'!AN105</f>
        <v>0</v>
      </c>
      <c r="AS105" s="6">
        <f>'PROTOCOL FIM Scores'!AO105</f>
        <v>0</v>
      </c>
      <c r="AT105" s="6">
        <f>'PROTOCOL FIM Scores'!AP105</f>
        <v>0</v>
      </c>
      <c r="AU105" s="6">
        <f>'PROTOCOL FIM Scores'!AQ105</f>
        <v>0</v>
      </c>
      <c r="AV105" s="6">
        <f>'PROTOCOL FIM Scores'!AR105</f>
        <v>0</v>
      </c>
      <c r="AW105" s="6">
        <f>'PROTOCOL FIM Scores'!AS105</f>
        <v>0</v>
      </c>
      <c r="AX105" s="6">
        <f>'PROTOCOL FIM Scores'!AT105</f>
        <v>0</v>
      </c>
      <c r="AY105" s="6">
        <f>'PROTOCOL FIM Scores'!AU105</f>
        <v>0</v>
      </c>
      <c r="AZ105" s="6">
        <f>'PROTOCOL FIM Scores'!AV105</f>
        <v>0</v>
      </c>
      <c r="BA105" s="6">
        <f>'PROTOCOL FIM Scores'!AW105</f>
        <v>0</v>
      </c>
      <c r="BB105" s="6">
        <f>'PROTOCOL FIM Scores'!AX105</f>
        <v>0</v>
      </c>
      <c r="BC105" s="6">
        <f>'PROTOCOL FIM Scores'!AY105</f>
        <v>0</v>
      </c>
      <c r="BD105" s="6">
        <f>'PROTOCOL FIM Scores'!AZ105</f>
        <v>0</v>
      </c>
      <c r="BE105" s="6">
        <f>'PROTOCOL FIM Scores'!BA105</f>
        <v>0</v>
      </c>
      <c r="BF105" s="6">
        <f>'PROTOCOL FIM Scores'!BB105</f>
        <v>0</v>
      </c>
      <c r="BG105" s="6">
        <f>'PROTOCOL FIM Scores'!BC105</f>
        <v>0</v>
      </c>
      <c r="BH105" s="6">
        <f>'PROTOCOL FIM Scores'!BD105</f>
        <v>0</v>
      </c>
      <c r="BI105" s="6">
        <f>'PROTOCOL FIM Scores'!BE105</f>
        <v>0</v>
      </c>
      <c r="BJ105" s="18" t="e">
        <f t="shared" si="15"/>
        <v>#DIV/0!</v>
      </c>
    </row>
    <row r="106" spans="1:62" x14ac:dyDescent="0.15">
      <c r="A106" s="8">
        <v>105</v>
      </c>
      <c r="B106" s="68" t="s">
        <v>318</v>
      </c>
      <c r="G106" s="17">
        <f t="shared" si="16"/>
        <v>0</v>
      </c>
      <c r="Q106" s="5">
        <f t="shared" si="19"/>
        <v>0</v>
      </c>
      <c r="R106" s="5">
        <f>'PROTOCOL OMeq Intake'!A106</f>
        <v>0</v>
      </c>
      <c r="S106" s="20" t="e">
        <f>'PROTOCOL OMeq Intake'!B106</f>
        <v>#DIV/0!</v>
      </c>
      <c r="T106" s="21" t="e">
        <f>'PROTOCOL OMeq Intake'!C106</f>
        <v>#DIV/0!</v>
      </c>
      <c r="U106" s="21" t="e">
        <f>'PROTOCOL OMeq Intake'!D106</f>
        <v>#DIV/0!</v>
      </c>
      <c r="V106" s="5">
        <f>'PROTOCOL OMeq Intake'!F106</f>
        <v>0</v>
      </c>
      <c r="W106" s="5" t="e">
        <f>LOOKUP(2,1/('PROTOCOL OMeq Intake'!F106:AAC106&lt;&gt;""),'PROTOCOL OMeq Intake'!F106:AAC106)</f>
        <v>#N/A</v>
      </c>
      <c r="X106" s="5" t="e">
        <f t="shared" si="17"/>
        <v>#N/A</v>
      </c>
      <c r="Y106" s="18" t="e">
        <f t="shared" si="14"/>
        <v>#N/A</v>
      </c>
      <c r="Z106" s="20" t="e">
        <f>'PROTOCOL Pain Scores'!A106</f>
        <v>#N/A</v>
      </c>
      <c r="AA106" s="20" t="e">
        <f>'PROTOCOL Pain Scores'!B106</f>
        <v>#N/A</v>
      </c>
      <c r="AB106" s="20" t="e">
        <f>'PROTOCOL Pain Scores'!C106</f>
        <v>#DIV/0!</v>
      </c>
      <c r="AC106" s="20" t="e">
        <f>'PROTOCOL Pain Scores'!D106</f>
        <v>#DIV/0!</v>
      </c>
      <c r="AD106" s="20">
        <f>'PROTOCOL Pain Scores'!E106</f>
        <v>0</v>
      </c>
      <c r="AE106" s="20">
        <f>'PROTOCOL Pain Scores'!F106</f>
        <v>0</v>
      </c>
      <c r="AF106" s="20">
        <f>'PROTOCOL Pain Scores'!G106</f>
        <v>0</v>
      </c>
      <c r="AG106" s="20">
        <f>'PROTOCOL Pain Scores'!H106</f>
        <v>0</v>
      </c>
      <c r="AH106" s="20">
        <f>'PROTOCOL Pain Scores'!I106</f>
        <v>0</v>
      </c>
      <c r="AI106" s="20">
        <f>'PROTOCOL Pain Scores'!J106</f>
        <v>0</v>
      </c>
      <c r="AJ106" s="20">
        <f>'PROTOCOL Pain Scores'!K106</f>
        <v>0</v>
      </c>
      <c r="AK106" s="20">
        <f>'PROTOCOL Pain Scores'!L106</f>
        <v>0</v>
      </c>
      <c r="AL106" s="20">
        <f>'PROTOCOL Pain Scores'!M106</f>
        <v>0</v>
      </c>
      <c r="AM106" s="20">
        <f>'PROTOCOL Pain Scores'!N106</f>
        <v>0</v>
      </c>
      <c r="AN106" s="20">
        <f>'PROTOCOL Pain Scores'!O106</f>
        <v>0</v>
      </c>
      <c r="AO106" s="6">
        <f>SUM('PROTOCOL FIM Scores'!B106:S106)</f>
        <v>0</v>
      </c>
      <c r="AP106" s="6">
        <f>SUM('PROTOCOL FIM Scores'!U106:AL106)</f>
        <v>0</v>
      </c>
      <c r="AQ106" s="6">
        <f t="shared" si="18"/>
        <v>0</v>
      </c>
      <c r="AR106" s="6">
        <f>'PROTOCOL FIM Scores'!AN106</f>
        <v>0</v>
      </c>
      <c r="AS106" s="6">
        <f>'PROTOCOL FIM Scores'!AO106</f>
        <v>0</v>
      </c>
      <c r="AT106" s="6">
        <f>'PROTOCOL FIM Scores'!AP106</f>
        <v>0</v>
      </c>
      <c r="AU106" s="6">
        <f>'PROTOCOL FIM Scores'!AQ106</f>
        <v>0</v>
      </c>
      <c r="AV106" s="6">
        <f>'PROTOCOL FIM Scores'!AR106</f>
        <v>0</v>
      </c>
      <c r="AW106" s="6">
        <f>'PROTOCOL FIM Scores'!AS106</f>
        <v>0</v>
      </c>
      <c r="AX106" s="6">
        <f>'PROTOCOL FIM Scores'!AT106</f>
        <v>0</v>
      </c>
      <c r="AY106" s="6">
        <f>'PROTOCOL FIM Scores'!AU106</f>
        <v>0</v>
      </c>
      <c r="AZ106" s="6">
        <f>'PROTOCOL FIM Scores'!AV106</f>
        <v>0</v>
      </c>
      <c r="BA106" s="6">
        <f>'PROTOCOL FIM Scores'!AW106</f>
        <v>0</v>
      </c>
      <c r="BB106" s="6">
        <f>'PROTOCOL FIM Scores'!AX106</f>
        <v>0</v>
      </c>
      <c r="BC106" s="6">
        <f>'PROTOCOL FIM Scores'!AY106</f>
        <v>0</v>
      </c>
      <c r="BD106" s="6">
        <f>'PROTOCOL FIM Scores'!AZ106</f>
        <v>0</v>
      </c>
      <c r="BE106" s="6">
        <f>'PROTOCOL FIM Scores'!BA106</f>
        <v>0</v>
      </c>
      <c r="BF106" s="6">
        <f>'PROTOCOL FIM Scores'!BB106</f>
        <v>0</v>
      </c>
      <c r="BG106" s="6">
        <f>'PROTOCOL FIM Scores'!BC106</f>
        <v>0</v>
      </c>
      <c r="BH106" s="6">
        <f>'PROTOCOL FIM Scores'!BD106</f>
        <v>0</v>
      </c>
      <c r="BI106" s="6">
        <f>'PROTOCOL FIM Scores'!BE106</f>
        <v>0</v>
      </c>
      <c r="BJ106" s="18" t="e">
        <f t="shared" si="15"/>
        <v>#DIV/0!</v>
      </c>
    </row>
    <row r="107" spans="1:62" x14ac:dyDescent="0.15">
      <c r="A107" s="8">
        <v>106</v>
      </c>
      <c r="B107" s="5" t="s">
        <v>318</v>
      </c>
      <c r="G107" s="17">
        <f t="shared" si="16"/>
        <v>0</v>
      </c>
      <c r="Q107" s="5">
        <f t="shared" si="19"/>
        <v>0</v>
      </c>
      <c r="R107" s="5">
        <f>'PROTOCOL OMeq Intake'!A107</f>
        <v>0</v>
      </c>
      <c r="S107" s="20" t="e">
        <f>'PROTOCOL OMeq Intake'!B107</f>
        <v>#DIV/0!</v>
      </c>
      <c r="T107" s="21" t="e">
        <f>'PROTOCOL OMeq Intake'!C107</f>
        <v>#DIV/0!</v>
      </c>
      <c r="U107" s="21" t="e">
        <f>'PROTOCOL OMeq Intake'!D107</f>
        <v>#DIV/0!</v>
      </c>
      <c r="V107" s="5">
        <f>'PROTOCOL OMeq Intake'!F107</f>
        <v>0</v>
      </c>
      <c r="W107" s="5" t="e">
        <f>LOOKUP(2,1/('PROTOCOL OMeq Intake'!F107:AAC107&lt;&gt;""),'PROTOCOL OMeq Intake'!F107:AAC107)</f>
        <v>#N/A</v>
      </c>
      <c r="X107" s="5" t="e">
        <f t="shared" si="17"/>
        <v>#N/A</v>
      </c>
      <c r="Y107" s="18" t="e">
        <f t="shared" si="14"/>
        <v>#N/A</v>
      </c>
      <c r="Z107" s="20" t="e">
        <f>'PROTOCOL Pain Scores'!A107</f>
        <v>#N/A</v>
      </c>
      <c r="AA107" s="20" t="e">
        <f>'PROTOCOL Pain Scores'!B107</f>
        <v>#N/A</v>
      </c>
      <c r="AB107" s="20" t="e">
        <f>'PROTOCOL Pain Scores'!C107</f>
        <v>#DIV/0!</v>
      </c>
      <c r="AC107" s="20" t="e">
        <f>'PROTOCOL Pain Scores'!D107</f>
        <v>#DIV/0!</v>
      </c>
      <c r="AD107" s="20">
        <f>'PROTOCOL Pain Scores'!E107</f>
        <v>0</v>
      </c>
      <c r="AE107" s="20">
        <f>'PROTOCOL Pain Scores'!F107</f>
        <v>0</v>
      </c>
      <c r="AF107" s="20">
        <f>'PROTOCOL Pain Scores'!G107</f>
        <v>0</v>
      </c>
      <c r="AG107" s="20">
        <f>'PROTOCOL Pain Scores'!H107</f>
        <v>0</v>
      </c>
      <c r="AH107" s="20">
        <f>'PROTOCOL Pain Scores'!I107</f>
        <v>0</v>
      </c>
      <c r="AI107" s="20">
        <f>'PROTOCOL Pain Scores'!J107</f>
        <v>0</v>
      </c>
      <c r="AJ107" s="20">
        <f>'PROTOCOL Pain Scores'!K107</f>
        <v>0</v>
      </c>
      <c r="AK107" s="20">
        <f>'PROTOCOL Pain Scores'!L107</f>
        <v>0</v>
      </c>
      <c r="AL107" s="20">
        <f>'PROTOCOL Pain Scores'!M107</f>
        <v>0</v>
      </c>
      <c r="AM107" s="20">
        <f>'PROTOCOL Pain Scores'!N107</f>
        <v>0</v>
      </c>
      <c r="AN107" s="20">
        <f>'PROTOCOL Pain Scores'!O107</f>
        <v>0</v>
      </c>
      <c r="AO107" s="6">
        <f>SUM('PROTOCOL FIM Scores'!B107:S107)</f>
        <v>0</v>
      </c>
      <c r="AP107" s="6">
        <f>SUM('PROTOCOL FIM Scores'!U107:AL107)</f>
        <v>0</v>
      </c>
      <c r="AQ107" s="6">
        <f t="shared" si="18"/>
        <v>0</v>
      </c>
      <c r="AR107" s="6">
        <f>'PROTOCOL FIM Scores'!AN107</f>
        <v>0</v>
      </c>
      <c r="AS107" s="6">
        <f>'PROTOCOL FIM Scores'!AO107</f>
        <v>0</v>
      </c>
      <c r="AT107" s="6">
        <f>'PROTOCOL FIM Scores'!AP107</f>
        <v>0</v>
      </c>
      <c r="AU107" s="6">
        <f>'PROTOCOL FIM Scores'!AQ107</f>
        <v>0</v>
      </c>
      <c r="AV107" s="6">
        <f>'PROTOCOL FIM Scores'!AR107</f>
        <v>0</v>
      </c>
      <c r="AW107" s="6">
        <f>'PROTOCOL FIM Scores'!AS107</f>
        <v>0</v>
      </c>
      <c r="AX107" s="6">
        <f>'PROTOCOL FIM Scores'!AT107</f>
        <v>0</v>
      </c>
      <c r="AY107" s="6">
        <f>'PROTOCOL FIM Scores'!AU107</f>
        <v>0</v>
      </c>
      <c r="AZ107" s="6">
        <f>'PROTOCOL FIM Scores'!AV107</f>
        <v>0</v>
      </c>
      <c r="BA107" s="6">
        <f>'PROTOCOL FIM Scores'!AW107</f>
        <v>0</v>
      </c>
      <c r="BB107" s="6">
        <f>'PROTOCOL FIM Scores'!AX107</f>
        <v>0</v>
      </c>
      <c r="BC107" s="6">
        <f>'PROTOCOL FIM Scores'!AY107</f>
        <v>0</v>
      </c>
      <c r="BD107" s="6">
        <f>'PROTOCOL FIM Scores'!AZ107</f>
        <v>0</v>
      </c>
      <c r="BE107" s="6">
        <f>'PROTOCOL FIM Scores'!BA107</f>
        <v>0</v>
      </c>
      <c r="BF107" s="6">
        <f>'PROTOCOL FIM Scores'!BB107</f>
        <v>0</v>
      </c>
      <c r="BG107" s="6">
        <f>'PROTOCOL FIM Scores'!BC107</f>
        <v>0</v>
      </c>
      <c r="BH107" s="6">
        <f>'PROTOCOL FIM Scores'!BD107</f>
        <v>0</v>
      </c>
      <c r="BI107" s="6">
        <f>'PROTOCOL FIM Scores'!BE107</f>
        <v>0</v>
      </c>
      <c r="BJ107" s="18" t="e">
        <f t="shared" si="15"/>
        <v>#DIV/0!</v>
      </c>
    </row>
    <row r="108" spans="1:62" x14ac:dyDescent="0.15">
      <c r="A108" s="8">
        <v>107</v>
      </c>
      <c r="B108" s="68" t="s">
        <v>318</v>
      </c>
      <c r="G108" s="17">
        <f t="shared" si="16"/>
        <v>0</v>
      </c>
      <c r="Q108" s="5">
        <f t="shared" si="19"/>
        <v>0</v>
      </c>
      <c r="R108" s="5">
        <f>'PROTOCOL OMeq Intake'!A108</f>
        <v>0</v>
      </c>
      <c r="S108" s="20" t="e">
        <f>'PROTOCOL OMeq Intake'!B108</f>
        <v>#DIV/0!</v>
      </c>
      <c r="T108" s="21" t="e">
        <f>'PROTOCOL OMeq Intake'!C108</f>
        <v>#DIV/0!</v>
      </c>
      <c r="U108" s="21" t="e">
        <f>'PROTOCOL OMeq Intake'!D108</f>
        <v>#DIV/0!</v>
      </c>
      <c r="V108" s="5">
        <f>'PROTOCOL OMeq Intake'!F108</f>
        <v>0</v>
      </c>
      <c r="W108" s="5" t="e">
        <f>LOOKUP(2,1/('PROTOCOL OMeq Intake'!F108:AAC108&lt;&gt;""),'PROTOCOL OMeq Intake'!F108:AAC108)</f>
        <v>#N/A</v>
      </c>
      <c r="X108" s="5" t="e">
        <f t="shared" si="17"/>
        <v>#N/A</v>
      </c>
      <c r="Y108" s="18" t="e">
        <f t="shared" si="14"/>
        <v>#N/A</v>
      </c>
      <c r="Z108" s="20" t="e">
        <f>'PROTOCOL Pain Scores'!A108</f>
        <v>#N/A</v>
      </c>
      <c r="AA108" s="20" t="e">
        <f>'PROTOCOL Pain Scores'!B108</f>
        <v>#N/A</v>
      </c>
      <c r="AB108" s="20" t="e">
        <f>'PROTOCOL Pain Scores'!C108</f>
        <v>#DIV/0!</v>
      </c>
      <c r="AC108" s="20" t="e">
        <f>'PROTOCOL Pain Scores'!D108</f>
        <v>#DIV/0!</v>
      </c>
      <c r="AD108" s="20">
        <f>'PROTOCOL Pain Scores'!E108</f>
        <v>0</v>
      </c>
      <c r="AE108" s="20">
        <f>'PROTOCOL Pain Scores'!F108</f>
        <v>0</v>
      </c>
      <c r="AF108" s="20">
        <f>'PROTOCOL Pain Scores'!G108</f>
        <v>0</v>
      </c>
      <c r="AG108" s="20">
        <f>'PROTOCOL Pain Scores'!H108</f>
        <v>0</v>
      </c>
      <c r="AH108" s="20">
        <f>'PROTOCOL Pain Scores'!I108</f>
        <v>0</v>
      </c>
      <c r="AI108" s="20">
        <f>'PROTOCOL Pain Scores'!J108</f>
        <v>0</v>
      </c>
      <c r="AJ108" s="20">
        <f>'PROTOCOL Pain Scores'!K108</f>
        <v>0</v>
      </c>
      <c r="AK108" s="20">
        <f>'PROTOCOL Pain Scores'!L108</f>
        <v>0</v>
      </c>
      <c r="AL108" s="20">
        <f>'PROTOCOL Pain Scores'!M108</f>
        <v>0</v>
      </c>
      <c r="AM108" s="20">
        <f>'PROTOCOL Pain Scores'!N108</f>
        <v>0</v>
      </c>
      <c r="AN108" s="20">
        <f>'PROTOCOL Pain Scores'!O108</f>
        <v>0</v>
      </c>
      <c r="AO108" s="6">
        <f>SUM('PROTOCOL FIM Scores'!B108:S108)</f>
        <v>0</v>
      </c>
      <c r="AP108" s="6">
        <f>SUM('PROTOCOL FIM Scores'!U108:AL108)</f>
        <v>0</v>
      </c>
      <c r="AQ108" s="6">
        <f t="shared" si="18"/>
        <v>0</v>
      </c>
      <c r="AR108" s="6">
        <f>'PROTOCOL FIM Scores'!AN108</f>
        <v>0</v>
      </c>
      <c r="AS108" s="6">
        <f>'PROTOCOL FIM Scores'!AO108</f>
        <v>0</v>
      </c>
      <c r="AT108" s="6">
        <f>'PROTOCOL FIM Scores'!AP108</f>
        <v>0</v>
      </c>
      <c r="AU108" s="6">
        <f>'PROTOCOL FIM Scores'!AQ108</f>
        <v>0</v>
      </c>
      <c r="AV108" s="6">
        <f>'PROTOCOL FIM Scores'!AR108</f>
        <v>0</v>
      </c>
      <c r="AW108" s="6">
        <f>'PROTOCOL FIM Scores'!AS108</f>
        <v>0</v>
      </c>
      <c r="AX108" s="6">
        <f>'PROTOCOL FIM Scores'!AT108</f>
        <v>0</v>
      </c>
      <c r="AY108" s="6">
        <f>'PROTOCOL FIM Scores'!AU108</f>
        <v>0</v>
      </c>
      <c r="AZ108" s="6">
        <f>'PROTOCOL FIM Scores'!AV108</f>
        <v>0</v>
      </c>
      <c r="BA108" s="6">
        <f>'PROTOCOL FIM Scores'!AW108</f>
        <v>0</v>
      </c>
      <c r="BB108" s="6">
        <f>'PROTOCOL FIM Scores'!AX108</f>
        <v>0</v>
      </c>
      <c r="BC108" s="6">
        <f>'PROTOCOL FIM Scores'!AY108</f>
        <v>0</v>
      </c>
      <c r="BD108" s="6">
        <f>'PROTOCOL FIM Scores'!AZ108</f>
        <v>0</v>
      </c>
      <c r="BE108" s="6">
        <f>'PROTOCOL FIM Scores'!BA108</f>
        <v>0</v>
      </c>
      <c r="BF108" s="6">
        <f>'PROTOCOL FIM Scores'!BB108</f>
        <v>0</v>
      </c>
      <c r="BG108" s="6">
        <f>'PROTOCOL FIM Scores'!BC108</f>
        <v>0</v>
      </c>
      <c r="BH108" s="6">
        <f>'PROTOCOL FIM Scores'!BD108</f>
        <v>0</v>
      </c>
      <c r="BI108" s="6">
        <f>'PROTOCOL FIM Scores'!BE108</f>
        <v>0</v>
      </c>
      <c r="BJ108" s="18" t="e">
        <f t="shared" si="15"/>
        <v>#DIV/0!</v>
      </c>
    </row>
    <row r="109" spans="1:62" x14ac:dyDescent="0.15">
      <c r="A109" s="8">
        <v>108</v>
      </c>
      <c r="B109" s="5" t="s">
        <v>318</v>
      </c>
      <c r="G109" s="17">
        <f t="shared" si="16"/>
        <v>0</v>
      </c>
      <c r="Q109" s="5">
        <f t="shared" si="19"/>
        <v>0</v>
      </c>
      <c r="R109" s="5">
        <f>'PROTOCOL OMeq Intake'!A109</f>
        <v>0</v>
      </c>
      <c r="S109" s="20" t="e">
        <f>'PROTOCOL OMeq Intake'!B109</f>
        <v>#DIV/0!</v>
      </c>
      <c r="T109" s="21" t="e">
        <f>'PROTOCOL OMeq Intake'!C109</f>
        <v>#DIV/0!</v>
      </c>
      <c r="U109" s="21" t="e">
        <f>'PROTOCOL OMeq Intake'!D109</f>
        <v>#DIV/0!</v>
      </c>
      <c r="V109" s="5">
        <f>'PROTOCOL OMeq Intake'!F109</f>
        <v>0</v>
      </c>
      <c r="W109" s="5" t="e">
        <f>LOOKUP(2,1/('PROTOCOL OMeq Intake'!F109:AAC109&lt;&gt;""),'PROTOCOL OMeq Intake'!F109:AAC109)</f>
        <v>#N/A</v>
      </c>
      <c r="X109" s="5" t="e">
        <f t="shared" si="17"/>
        <v>#N/A</v>
      </c>
      <c r="Y109" s="18" t="e">
        <f t="shared" si="14"/>
        <v>#N/A</v>
      </c>
      <c r="Z109" s="20" t="e">
        <f>'PROTOCOL Pain Scores'!A109</f>
        <v>#N/A</v>
      </c>
      <c r="AA109" s="20" t="e">
        <f>'PROTOCOL Pain Scores'!B109</f>
        <v>#N/A</v>
      </c>
      <c r="AB109" s="20" t="e">
        <f>'PROTOCOL Pain Scores'!C109</f>
        <v>#DIV/0!</v>
      </c>
      <c r="AC109" s="20" t="e">
        <f>'PROTOCOL Pain Scores'!D109</f>
        <v>#DIV/0!</v>
      </c>
      <c r="AD109" s="20">
        <f>'PROTOCOL Pain Scores'!E109</f>
        <v>0</v>
      </c>
      <c r="AE109" s="20">
        <f>'PROTOCOL Pain Scores'!F109</f>
        <v>0</v>
      </c>
      <c r="AF109" s="20">
        <f>'PROTOCOL Pain Scores'!G109</f>
        <v>0</v>
      </c>
      <c r="AG109" s="20">
        <f>'PROTOCOL Pain Scores'!H109</f>
        <v>0</v>
      </c>
      <c r="AH109" s="20">
        <f>'PROTOCOL Pain Scores'!I109</f>
        <v>0</v>
      </c>
      <c r="AI109" s="20">
        <f>'PROTOCOL Pain Scores'!J109</f>
        <v>0</v>
      </c>
      <c r="AJ109" s="20">
        <f>'PROTOCOL Pain Scores'!K109</f>
        <v>0</v>
      </c>
      <c r="AK109" s="20">
        <f>'PROTOCOL Pain Scores'!L109</f>
        <v>0</v>
      </c>
      <c r="AL109" s="20">
        <f>'PROTOCOL Pain Scores'!M109</f>
        <v>0</v>
      </c>
      <c r="AM109" s="20">
        <f>'PROTOCOL Pain Scores'!N109</f>
        <v>0</v>
      </c>
      <c r="AN109" s="20">
        <f>'PROTOCOL Pain Scores'!O109</f>
        <v>0</v>
      </c>
      <c r="AO109" s="6">
        <f>SUM('PROTOCOL FIM Scores'!B109:S109)</f>
        <v>0</v>
      </c>
      <c r="AP109" s="6">
        <f>SUM('PROTOCOL FIM Scores'!U109:AL109)</f>
        <v>0</v>
      </c>
      <c r="AQ109" s="6">
        <f t="shared" si="18"/>
        <v>0</v>
      </c>
      <c r="AR109" s="6">
        <f>'PROTOCOL FIM Scores'!AN109</f>
        <v>0</v>
      </c>
      <c r="AS109" s="6">
        <f>'PROTOCOL FIM Scores'!AO109</f>
        <v>0</v>
      </c>
      <c r="AT109" s="6">
        <f>'PROTOCOL FIM Scores'!AP109</f>
        <v>0</v>
      </c>
      <c r="AU109" s="6">
        <f>'PROTOCOL FIM Scores'!AQ109</f>
        <v>0</v>
      </c>
      <c r="AV109" s="6">
        <f>'PROTOCOL FIM Scores'!AR109</f>
        <v>0</v>
      </c>
      <c r="AW109" s="6">
        <f>'PROTOCOL FIM Scores'!AS109</f>
        <v>0</v>
      </c>
      <c r="AX109" s="6">
        <f>'PROTOCOL FIM Scores'!AT109</f>
        <v>0</v>
      </c>
      <c r="AY109" s="6">
        <f>'PROTOCOL FIM Scores'!AU109</f>
        <v>0</v>
      </c>
      <c r="AZ109" s="6">
        <f>'PROTOCOL FIM Scores'!AV109</f>
        <v>0</v>
      </c>
      <c r="BA109" s="6">
        <f>'PROTOCOL FIM Scores'!AW109</f>
        <v>0</v>
      </c>
      <c r="BB109" s="6">
        <f>'PROTOCOL FIM Scores'!AX109</f>
        <v>0</v>
      </c>
      <c r="BC109" s="6">
        <f>'PROTOCOL FIM Scores'!AY109</f>
        <v>0</v>
      </c>
      <c r="BD109" s="6">
        <f>'PROTOCOL FIM Scores'!AZ109</f>
        <v>0</v>
      </c>
      <c r="BE109" s="6">
        <f>'PROTOCOL FIM Scores'!BA109</f>
        <v>0</v>
      </c>
      <c r="BF109" s="6">
        <f>'PROTOCOL FIM Scores'!BB109</f>
        <v>0</v>
      </c>
      <c r="BG109" s="6">
        <f>'PROTOCOL FIM Scores'!BC109</f>
        <v>0</v>
      </c>
      <c r="BH109" s="6">
        <f>'PROTOCOL FIM Scores'!BD109</f>
        <v>0</v>
      </c>
      <c r="BI109" s="6">
        <f>'PROTOCOL FIM Scores'!BE109</f>
        <v>0</v>
      </c>
      <c r="BJ109" s="18" t="e">
        <f t="shared" si="15"/>
        <v>#DIV/0!</v>
      </c>
    </row>
    <row r="110" spans="1:62" x14ac:dyDescent="0.15">
      <c r="A110" s="8">
        <v>109</v>
      </c>
      <c r="B110" s="68" t="s">
        <v>318</v>
      </c>
      <c r="G110" s="17">
        <f t="shared" si="16"/>
        <v>0</v>
      </c>
      <c r="Q110" s="5">
        <f t="shared" si="19"/>
        <v>0</v>
      </c>
      <c r="R110" s="5">
        <f>'PROTOCOL OMeq Intake'!A110</f>
        <v>0</v>
      </c>
      <c r="S110" s="20" t="e">
        <f>'PROTOCOL OMeq Intake'!B110</f>
        <v>#DIV/0!</v>
      </c>
      <c r="T110" s="21" t="e">
        <f>'PROTOCOL OMeq Intake'!C110</f>
        <v>#DIV/0!</v>
      </c>
      <c r="U110" s="21" t="e">
        <f>'PROTOCOL OMeq Intake'!D110</f>
        <v>#DIV/0!</v>
      </c>
      <c r="V110" s="5">
        <f>'PROTOCOL OMeq Intake'!F110</f>
        <v>0</v>
      </c>
      <c r="W110" s="5" t="e">
        <f>LOOKUP(2,1/('PROTOCOL OMeq Intake'!F110:AAC110&lt;&gt;""),'PROTOCOL OMeq Intake'!F110:AAC110)</f>
        <v>#N/A</v>
      </c>
      <c r="X110" s="5" t="e">
        <f t="shared" si="17"/>
        <v>#N/A</v>
      </c>
      <c r="Y110" s="18" t="e">
        <f t="shared" si="14"/>
        <v>#N/A</v>
      </c>
      <c r="Z110" s="20" t="e">
        <f>'PROTOCOL Pain Scores'!A110</f>
        <v>#N/A</v>
      </c>
      <c r="AA110" s="20" t="e">
        <f>'PROTOCOL Pain Scores'!B110</f>
        <v>#N/A</v>
      </c>
      <c r="AB110" s="20" t="e">
        <f>'PROTOCOL Pain Scores'!C110</f>
        <v>#DIV/0!</v>
      </c>
      <c r="AC110" s="20" t="e">
        <f>'PROTOCOL Pain Scores'!D110</f>
        <v>#DIV/0!</v>
      </c>
      <c r="AD110" s="20">
        <f>'PROTOCOL Pain Scores'!E110</f>
        <v>0</v>
      </c>
      <c r="AE110" s="20">
        <f>'PROTOCOL Pain Scores'!F110</f>
        <v>0</v>
      </c>
      <c r="AF110" s="20">
        <f>'PROTOCOL Pain Scores'!G110</f>
        <v>0</v>
      </c>
      <c r="AG110" s="20">
        <f>'PROTOCOL Pain Scores'!H110</f>
        <v>0</v>
      </c>
      <c r="AH110" s="20">
        <f>'PROTOCOL Pain Scores'!I110</f>
        <v>0</v>
      </c>
      <c r="AI110" s="20">
        <f>'PROTOCOL Pain Scores'!J110</f>
        <v>0</v>
      </c>
      <c r="AJ110" s="20">
        <f>'PROTOCOL Pain Scores'!K110</f>
        <v>0</v>
      </c>
      <c r="AK110" s="20">
        <f>'PROTOCOL Pain Scores'!L110</f>
        <v>0</v>
      </c>
      <c r="AL110" s="20">
        <f>'PROTOCOL Pain Scores'!M110</f>
        <v>0</v>
      </c>
      <c r="AM110" s="20">
        <f>'PROTOCOL Pain Scores'!N110</f>
        <v>0</v>
      </c>
      <c r="AN110" s="20">
        <f>'PROTOCOL Pain Scores'!O110</f>
        <v>0</v>
      </c>
      <c r="AO110" s="6">
        <f>SUM('PROTOCOL FIM Scores'!B110:S110)</f>
        <v>0</v>
      </c>
      <c r="AP110" s="6">
        <f>SUM('PROTOCOL FIM Scores'!U110:AL110)</f>
        <v>0</v>
      </c>
      <c r="AQ110" s="6">
        <f t="shared" si="18"/>
        <v>0</v>
      </c>
      <c r="AR110" s="6">
        <f>'PROTOCOL FIM Scores'!AN110</f>
        <v>0</v>
      </c>
      <c r="AS110" s="6">
        <f>'PROTOCOL FIM Scores'!AO110</f>
        <v>0</v>
      </c>
      <c r="AT110" s="6">
        <f>'PROTOCOL FIM Scores'!AP110</f>
        <v>0</v>
      </c>
      <c r="AU110" s="6">
        <f>'PROTOCOL FIM Scores'!AQ110</f>
        <v>0</v>
      </c>
      <c r="AV110" s="6">
        <f>'PROTOCOL FIM Scores'!AR110</f>
        <v>0</v>
      </c>
      <c r="AW110" s="6">
        <f>'PROTOCOL FIM Scores'!AS110</f>
        <v>0</v>
      </c>
      <c r="AX110" s="6">
        <f>'PROTOCOL FIM Scores'!AT110</f>
        <v>0</v>
      </c>
      <c r="AY110" s="6">
        <f>'PROTOCOL FIM Scores'!AU110</f>
        <v>0</v>
      </c>
      <c r="AZ110" s="6">
        <f>'PROTOCOL FIM Scores'!AV110</f>
        <v>0</v>
      </c>
      <c r="BA110" s="6">
        <f>'PROTOCOL FIM Scores'!AW110</f>
        <v>0</v>
      </c>
      <c r="BB110" s="6">
        <f>'PROTOCOL FIM Scores'!AX110</f>
        <v>0</v>
      </c>
      <c r="BC110" s="6">
        <f>'PROTOCOL FIM Scores'!AY110</f>
        <v>0</v>
      </c>
      <c r="BD110" s="6">
        <f>'PROTOCOL FIM Scores'!AZ110</f>
        <v>0</v>
      </c>
      <c r="BE110" s="6">
        <f>'PROTOCOL FIM Scores'!BA110</f>
        <v>0</v>
      </c>
      <c r="BF110" s="6">
        <f>'PROTOCOL FIM Scores'!BB110</f>
        <v>0</v>
      </c>
      <c r="BG110" s="6">
        <f>'PROTOCOL FIM Scores'!BC110</f>
        <v>0</v>
      </c>
      <c r="BH110" s="6">
        <f>'PROTOCOL FIM Scores'!BD110</f>
        <v>0</v>
      </c>
      <c r="BI110" s="6">
        <f>'PROTOCOL FIM Scores'!BE110</f>
        <v>0</v>
      </c>
      <c r="BJ110" s="18" t="e">
        <f t="shared" si="15"/>
        <v>#DIV/0!</v>
      </c>
    </row>
    <row r="111" spans="1:62" x14ac:dyDescent="0.15">
      <c r="A111" s="8">
        <v>110</v>
      </c>
      <c r="B111" s="5" t="s">
        <v>318</v>
      </c>
      <c r="G111" s="17">
        <f t="shared" si="16"/>
        <v>0</v>
      </c>
      <c r="Q111" s="5">
        <f t="shared" si="19"/>
        <v>0</v>
      </c>
      <c r="R111" s="5">
        <f>'PROTOCOL OMeq Intake'!A111</f>
        <v>0</v>
      </c>
      <c r="S111" s="20" t="e">
        <f>'PROTOCOL OMeq Intake'!B111</f>
        <v>#DIV/0!</v>
      </c>
      <c r="T111" s="21" t="e">
        <f>'PROTOCOL OMeq Intake'!C111</f>
        <v>#DIV/0!</v>
      </c>
      <c r="U111" s="21" t="e">
        <f>'PROTOCOL OMeq Intake'!D111</f>
        <v>#DIV/0!</v>
      </c>
      <c r="V111" s="5">
        <f>'PROTOCOL OMeq Intake'!F111</f>
        <v>0</v>
      </c>
      <c r="W111" s="5" t="e">
        <f>LOOKUP(2,1/('PROTOCOL OMeq Intake'!F111:AAC111&lt;&gt;""),'PROTOCOL OMeq Intake'!F111:AAC111)</f>
        <v>#N/A</v>
      </c>
      <c r="X111" s="5" t="e">
        <f t="shared" si="17"/>
        <v>#N/A</v>
      </c>
      <c r="Y111" s="18" t="e">
        <f t="shared" si="14"/>
        <v>#N/A</v>
      </c>
      <c r="Z111" s="20" t="e">
        <f>'PROTOCOL Pain Scores'!A111</f>
        <v>#N/A</v>
      </c>
      <c r="AA111" s="20" t="e">
        <f>'PROTOCOL Pain Scores'!B111</f>
        <v>#N/A</v>
      </c>
      <c r="AB111" s="20" t="e">
        <f>'PROTOCOL Pain Scores'!C111</f>
        <v>#DIV/0!</v>
      </c>
      <c r="AC111" s="20" t="e">
        <f>'PROTOCOL Pain Scores'!D111</f>
        <v>#DIV/0!</v>
      </c>
      <c r="AD111" s="20">
        <f>'PROTOCOL Pain Scores'!E111</f>
        <v>0</v>
      </c>
      <c r="AE111" s="20">
        <f>'PROTOCOL Pain Scores'!F111</f>
        <v>0</v>
      </c>
      <c r="AF111" s="20">
        <f>'PROTOCOL Pain Scores'!G111</f>
        <v>0</v>
      </c>
      <c r="AG111" s="20">
        <f>'PROTOCOL Pain Scores'!H111</f>
        <v>0</v>
      </c>
      <c r="AH111" s="20">
        <f>'PROTOCOL Pain Scores'!I111</f>
        <v>0</v>
      </c>
      <c r="AI111" s="20">
        <f>'PROTOCOL Pain Scores'!J111</f>
        <v>0</v>
      </c>
      <c r="AJ111" s="20">
        <f>'PROTOCOL Pain Scores'!K111</f>
        <v>0</v>
      </c>
      <c r="AK111" s="20">
        <f>'PROTOCOL Pain Scores'!L111</f>
        <v>0</v>
      </c>
      <c r="AL111" s="20">
        <f>'PROTOCOL Pain Scores'!M111</f>
        <v>0</v>
      </c>
      <c r="AM111" s="20">
        <f>'PROTOCOL Pain Scores'!N111</f>
        <v>0</v>
      </c>
      <c r="AN111" s="20">
        <f>'PROTOCOL Pain Scores'!O111</f>
        <v>0</v>
      </c>
      <c r="AO111" s="6">
        <f>SUM('PROTOCOL FIM Scores'!B111:S111)</f>
        <v>0</v>
      </c>
      <c r="AP111" s="6">
        <f>SUM('PROTOCOL FIM Scores'!U111:AL111)</f>
        <v>0</v>
      </c>
      <c r="AQ111" s="6">
        <f t="shared" si="18"/>
        <v>0</v>
      </c>
      <c r="AR111" s="6">
        <f>'PROTOCOL FIM Scores'!AN111</f>
        <v>0</v>
      </c>
      <c r="AS111" s="6">
        <f>'PROTOCOL FIM Scores'!AO111</f>
        <v>0</v>
      </c>
      <c r="AT111" s="6">
        <f>'PROTOCOL FIM Scores'!AP111</f>
        <v>0</v>
      </c>
      <c r="AU111" s="6">
        <f>'PROTOCOL FIM Scores'!AQ111</f>
        <v>0</v>
      </c>
      <c r="AV111" s="6">
        <f>'PROTOCOL FIM Scores'!AR111</f>
        <v>0</v>
      </c>
      <c r="AW111" s="6">
        <f>'PROTOCOL FIM Scores'!AS111</f>
        <v>0</v>
      </c>
      <c r="AX111" s="6">
        <f>'PROTOCOL FIM Scores'!AT111</f>
        <v>0</v>
      </c>
      <c r="AY111" s="6">
        <f>'PROTOCOL FIM Scores'!AU111</f>
        <v>0</v>
      </c>
      <c r="AZ111" s="6">
        <f>'PROTOCOL FIM Scores'!AV111</f>
        <v>0</v>
      </c>
      <c r="BA111" s="6">
        <f>'PROTOCOL FIM Scores'!AW111</f>
        <v>0</v>
      </c>
      <c r="BB111" s="6">
        <f>'PROTOCOL FIM Scores'!AX111</f>
        <v>0</v>
      </c>
      <c r="BC111" s="6">
        <f>'PROTOCOL FIM Scores'!AY111</f>
        <v>0</v>
      </c>
      <c r="BD111" s="6">
        <f>'PROTOCOL FIM Scores'!AZ111</f>
        <v>0</v>
      </c>
      <c r="BE111" s="6">
        <f>'PROTOCOL FIM Scores'!BA111</f>
        <v>0</v>
      </c>
      <c r="BF111" s="6">
        <f>'PROTOCOL FIM Scores'!BB111</f>
        <v>0</v>
      </c>
      <c r="BG111" s="6">
        <f>'PROTOCOL FIM Scores'!BC111</f>
        <v>0</v>
      </c>
      <c r="BH111" s="6">
        <f>'PROTOCOL FIM Scores'!BD111</f>
        <v>0</v>
      </c>
      <c r="BI111" s="6">
        <f>'PROTOCOL FIM Scores'!BE111</f>
        <v>0</v>
      </c>
      <c r="BJ111" s="18" t="e">
        <f t="shared" si="15"/>
        <v>#DIV/0!</v>
      </c>
    </row>
    <row r="112" spans="1:62" x14ac:dyDescent="0.15">
      <c r="A112" s="8">
        <v>111</v>
      </c>
      <c r="B112" s="68" t="s">
        <v>318</v>
      </c>
      <c r="G112" s="17">
        <f t="shared" si="16"/>
        <v>0</v>
      </c>
      <c r="Q112" s="5">
        <f t="shared" si="19"/>
        <v>0</v>
      </c>
      <c r="R112" s="5">
        <f>'PROTOCOL OMeq Intake'!A112</f>
        <v>0</v>
      </c>
      <c r="S112" s="20" t="e">
        <f>'PROTOCOL OMeq Intake'!B112</f>
        <v>#DIV/0!</v>
      </c>
      <c r="T112" s="21" t="e">
        <f>'PROTOCOL OMeq Intake'!C112</f>
        <v>#DIV/0!</v>
      </c>
      <c r="U112" s="21" t="e">
        <f>'PROTOCOL OMeq Intake'!D112</f>
        <v>#DIV/0!</v>
      </c>
      <c r="V112" s="5">
        <f>'PROTOCOL OMeq Intake'!F112</f>
        <v>0</v>
      </c>
      <c r="W112" s="5" t="e">
        <f>LOOKUP(2,1/('PROTOCOL OMeq Intake'!F112:AAC112&lt;&gt;""),'PROTOCOL OMeq Intake'!F112:AAC112)</f>
        <v>#N/A</v>
      </c>
      <c r="X112" s="5" t="e">
        <f t="shared" si="17"/>
        <v>#N/A</v>
      </c>
      <c r="Y112" s="18" t="e">
        <f t="shared" si="14"/>
        <v>#N/A</v>
      </c>
      <c r="Z112" s="20" t="e">
        <f>'PROTOCOL Pain Scores'!A112</f>
        <v>#N/A</v>
      </c>
      <c r="AA112" s="20" t="e">
        <f>'PROTOCOL Pain Scores'!B112</f>
        <v>#N/A</v>
      </c>
      <c r="AB112" s="20" t="e">
        <f>'PROTOCOL Pain Scores'!C112</f>
        <v>#DIV/0!</v>
      </c>
      <c r="AC112" s="20" t="e">
        <f>'PROTOCOL Pain Scores'!D112</f>
        <v>#DIV/0!</v>
      </c>
      <c r="AD112" s="20">
        <f>'PROTOCOL Pain Scores'!E112</f>
        <v>0</v>
      </c>
      <c r="AE112" s="20">
        <f>'PROTOCOL Pain Scores'!F112</f>
        <v>0</v>
      </c>
      <c r="AF112" s="20">
        <f>'PROTOCOL Pain Scores'!G112</f>
        <v>0</v>
      </c>
      <c r="AG112" s="20">
        <f>'PROTOCOL Pain Scores'!H112</f>
        <v>0</v>
      </c>
      <c r="AH112" s="20">
        <f>'PROTOCOL Pain Scores'!I112</f>
        <v>0</v>
      </c>
      <c r="AI112" s="20">
        <f>'PROTOCOL Pain Scores'!J112</f>
        <v>0</v>
      </c>
      <c r="AJ112" s="20">
        <f>'PROTOCOL Pain Scores'!K112</f>
        <v>0</v>
      </c>
      <c r="AK112" s="20">
        <f>'PROTOCOL Pain Scores'!L112</f>
        <v>0</v>
      </c>
      <c r="AL112" s="20">
        <f>'PROTOCOL Pain Scores'!M112</f>
        <v>0</v>
      </c>
      <c r="AM112" s="20">
        <f>'PROTOCOL Pain Scores'!N112</f>
        <v>0</v>
      </c>
      <c r="AN112" s="20">
        <f>'PROTOCOL Pain Scores'!O112</f>
        <v>0</v>
      </c>
      <c r="AO112" s="6">
        <f>SUM('PROTOCOL FIM Scores'!B112:S112)</f>
        <v>0</v>
      </c>
      <c r="AP112" s="6">
        <f>SUM('PROTOCOL FIM Scores'!U112:AL112)</f>
        <v>0</v>
      </c>
      <c r="AQ112" s="6">
        <f t="shared" si="18"/>
        <v>0</v>
      </c>
      <c r="AR112" s="6">
        <f>'PROTOCOL FIM Scores'!AN112</f>
        <v>0</v>
      </c>
      <c r="AS112" s="6">
        <f>'PROTOCOL FIM Scores'!AO112</f>
        <v>0</v>
      </c>
      <c r="AT112" s="6">
        <f>'PROTOCOL FIM Scores'!AP112</f>
        <v>0</v>
      </c>
      <c r="AU112" s="6">
        <f>'PROTOCOL FIM Scores'!AQ112</f>
        <v>0</v>
      </c>
      <c r="AV112" s="6">
        <f>'PROTOCOL FIM Scores'!AR112</f>
        <v>0</v>
      </c>
      <c r="AW112" s="6">
        <f>'PROTOCOL FIM Scores'!AS112</f>
        <v>0</v>
      </c>
      <c r="AX112" s="6">
        <f>'PROTOCOL FIM Scores'!AT112</f>
        <v>0</v>
      </c>
      <c r="AY112" s="6">
        <f>'PROTOCOL FIM Scores'!AU112</f>
        <v>0</v>
      </c>
      <c r="AZ112" s="6">
        <f>'PROTOCOL FIM Scores'!AV112</f>
        <v>0</v>
      </c>
      <c r="BA112" s="6">
        <f>'PROTOCOL FIM Scores'!AW112</f>
        <v>0</v>
      </c>
      <c r="BB112" s="6">
        <f>'PROTOCOL FIM Scores'!AX112</f>
        <v>0</v>
      </c>
      <c r="BC112" s="6">
        <f>'PROTOCOL FIM Scores'!AY112</f>
        <v>0</v>
      </c>
      <c r="BD112" s="6">
        <f>'PROTOCOL FIM Scores'!AZ112</f>
        <v>0</v>
      </c>
      <c r="BE112" s="6">
        <f>'PROTOCOL FIM Scores'!BA112</f>
        <v>0</v>
      </c>
      <c r="BF112" s="6">
        <f>'PROTOCOL FIM Scores'!BB112</f>
        <v>0</v>
      </c>
      <c r="BG112" s="6">
        <f>'PROTOCOL FIM Scores'!BC112</f>
        <v>0</v>
      </c>
      <c r="BH112" s="6">
        <f>'PROTOCOL FIM Scores'!BD112</f>
        <v>0</v>
      </c>
      <c r="BI112" s="6">
        <f>'PROTOCOL FIM Scores'!BE112</f>
        <v>0</v>
      </c>
      <c r="BJ112" s="18" t="e">
        <f t="shared" si="15"/>
        <v>#DIV/0!</v>
      </c>
    </row>
    <row r="113" spans="1:62" x14ac:dyDescent="0.15">
      <c r="A113" s="8">
        <v>112</v>
      </c>
      <c r="B113" s="5" t="s">
        <v>318</v>
      </c>
      <c r="G113" s="17">
        <f t="shared" si="16"/>
        <v>0</v>
      </c>
      <c r="Q113" s="5">
        <f t="shared" si="19"/>
        <v>0</v>
      </c>
      <c r="R113" s="5">
        <f>'PROTOCOL OMeq Intake'!A113</f>
        <v>0</v>
      </c>
      <c r="S113" s="20" t="e">
        <f>'PROTOCOL OMeq Intake'!B113</f>
        <v>#DIV/0!</v>
      </c>
      <c r="T113" s="21" t="e">
        <f>'PROTOCOL OMeq Intake'!C113</f>
        <v>#DIV/0!</v>
      </c>
      <c r="U113" s="21" t="e">
        <f>'PROTOCOL OMeq Intake'!D113</f>
        <v>#DIV/0!</v>
      </c>
      <c r="V113" s="5">
        <f>'PROTOCOL OMeq Intake'!F113</f>
        <v>0</v>
      </c>
      <c r="W113" s="5" t="e">
        <f>LOOKUP(2,1/('PROTOCOL OMeq Intake'!F113:AAC113&lt;&gt;""),'PROTOCOL OMeq Intake'!F113:AAC113)</f>
        <v>#N/A</v>
      </c>
      <c r="X113" s="5" t="e">
        <f t="shared" si="17"/>
        <v>#N/A</v>
      </c>
      <c r="Y113" s="18" t="e">
        <f t="shared" si="14"/>
        <v>#N/A</v>
      </c>
      <c r="Z113" s="20" t="e">
        <f>'PROTOCOL Pain Scores'!A113</f>
        <v>#N/A</v>
      </c>
      <c r="AA113" s="20" t="e">
        <f>'PROTOCOL Pain Scores'!B113</f>
        <v>#N/A</v>
      </c>
      <c r="AB113" s="20" t="e">
        <f>'PROTOCOL Pain Scores'!C113</f>
        <v>#DIV/0!</v>
      </c>
      <c r="AC113" s="20" t="e">
        <f>'PROTOCOL Pain Scores'!D113</f>
        <v>#DIV/0!</v>
      </c>
      <c r="AD113" s="20">
        <f>'PROTOCOL Pain Scores'!E113</f>
        <v>0</v>
      </c>
      <c r="AE113" s="20">
        <f>'PROTOCOL Pain Scores'!F113</f>
        <v>0</v>
      </c>
      <c r="AF113" s="20">
        <f>'PROTOCOL Pain Scores'!G113</f>
        <v>0</v>
      </c>
      <c r="AG113" s="20">
        <f>'PROTOCOL Pain Scores'!H113</f>
        <v>0</v>
      </c>
      <c r="AH113" s="20">
        <f>'PROTOCOL Pain Scores'!I113</f>
        <v>0</v>
      </c>
      <c r="AI113" s="20">
        <f>'PROTOCOL Pain Scores'!J113</f>
        <v>0</v>
      </c>
      <c r="AJ113" s="20">
        <f>'PROTOCOL Pain Scores'!K113</f>
        <v>0</v>
      </c>
      <c r="AK113" s="20">
        <f>'PROTOCOL Pain Scores'!L113</f>
        <v>0</v>
      </c>
      <c r="AL113" s="20">
        <f>'PROTOCOL Pain Scores'!M113</f>
        <v>0</v>
      </c>
      <c r="AM113" s="20">
        <f>'PROTOCOL Pain Scores'!N113</f>
        <v>0</v>
      </c>
      <c r="AN113" s="20">
        <f>'PROTOCOL Pain Scores'!O113</f>
        <v>0</v>
      </c>
      <c r="AO113" s="6">
        <f>SUM('PROTOCOL FIM Scores'!B113:S113)</f>
        <v>0</v>
      </c>
      <c r="AP113" s="6">
        <f>SUM('PROTOCOL FIM Scores'!U113:AL113)</f>
        <v>0</v>
      </c>
      <c r="AQ113" s="6">
        <f t="shared" si="18"/>
        <v>0</v>
      </c>
      <c r="AR113" s="6">
        <f>'PROTOCOL FIM Scores'!AN113</f>
        <v>0</v>
      </c>
      <c r="AS113" s="6">
        <f>'PROTOCOL FIM Scores'!AO113</f>
        <v>0</v>
      </c>
      <c r="AT113" s="6">
        <f>'PROTOCOL FIM Scores'!AP113</f>
        <v>0</v>
      </c>
      <c r="AU113" s="6">
        <f>'PROTOCOL FIM Scores'!AQ113</f>
        <v>0</v>
      </c>
      <c r="AV113" s="6">
        <f>'PROTOCOL FIM Scores'!AR113</f>
        <v>0</v>
      </c>
      <c r="AW113" s="6">
        <f>'PROTOCOL FIM Scores'!AS113</f>
        <v>0</v>
      </c>
      <c r="AX113" s="6">
        <f>'PROTOCOL FIM Scores'!AT113</f>
        <v>0</v>
      </c>
      <c r="AY113" s="6">
        <f>'PROTOCOL FIM Scores'!AU113</f>
        <v>0</v>
      </c>
      <c r="AZ113" s="6">
        <f>'PROTOCOL FIM Scores'!AV113</f>
        <v>0</v>
      </c>
      <c r="BA113" s="6">
        <f>'PROTOCOL FIM Scores'!AW113</f>
        <v>0</v>
      </c>
      <c r="BB113" s="6">
        <f>'PROTOCOL FIM Scores'!AX113</f>
        <v>0</v>
      </c>
      <c r="BC113" s="6">
        <f>'PROTOCOL FIM Scores'!AY113</f>
        <v>0</v>
      </c>
      <c r="BD113" s="6">
        <f>'PROTOCOL FIM Scores'!AZ113</f>
        <v>0</v>
      </c>
      <c r="BE113" s="6">
        <f>'PROTOCOL FIM Scores'!BA113</f>
        <v>0</v>
      </c>
      <c r="BF113" s="6">
        <f>'PROTOCOL FIM Scores'!BB113</f>
        <v>0</v>
      </c>
      <c r="BG113" s="6">
        <f>'PROTOCOL FIM Scores'!BC113</f>
        <v>0</v>
      </c>
      <c r="BH113" s="6">
        <f>'PROTOCOL FIM Scores'!BD113</f>
        <v>0</v>
      </c>
      <c r="BI113" s="6">
        <f>'PROTOCOL FIM Scores'!BE113</f>
        <v>0</v>
      </c>
      <c r="BJ113" s="18" t="e">
        <f t="shared" si="15"/>
        <v>#DIV/0!</v>
      </c>
    </row>
    <row r="114" spans="1:62" x14ac:dyDescent="0.15">
      <c r="A114" s="8">
        <v>113</v>
      </c>
      <c r="B114" s="68" t="s">
        <v>318</v>
      </c>
      <c r="G114" s="17">
        <f t="shared" si="16"/>
        <v>0</v>
      </c>
      <c r="Q114" s="5">
        <f t="shared" si="19"/>
        <v>0</v>
      </c>
      <c r="R114" s="5">
        <f>'PROTOCOL OMeq Intake'!A114</f>
        <v>0</v>
      </c>
      <c r="S114" s="20" t="e">
        <f>'PROTOCOL OMeq Intake'!B114</f>
        <v>#DIV/0!</v>
      </c>
      <c r="T114" s="21" t="e">
        <f>'PROTOCOL OMeq Intake'!C114</f>
        <v>#DIV/0!</v>
      </c>
      <c r="U114" s="21" t="e">
        <f>'PROTOCOL OMeq Intake'!D114</f>
        <v>#DIV/0!</v>
      </c>
      <c r="V114" s="5">
        <f>'PROTOCOL OMeq Intake'!F114</f>
        <v>0</v>
      </c>
      <c r="W114" s="5" t="e">
        <f>LOOKUP(2,1/('PROTOCOL OMeq Intake'!F114:AAC114&lt;&gt;""),'PROTOCOL OMeq Intake'!F114:AAC114)</f>
        <v>#N/A</v>
      </c>
      <c r="X114" s="5" t="e">
        <f t="shared" si="17"/>
        <v>#N/A</v>
      </c>
      <c r="Y114" s="18" t="e">
        <f t="shared" si="14"/>
        <v>#N/A</v>
      </c>
      <c r="Z114" s="20" t="e">
        <f>'PROTOCOL Pain Scores'!A114</f>
        <v>#N/A</v>
      </c>
      <c r="AA114" s="20" t="e">
        <f>'PROTOCOL Pain Scores'!B114</f>
        <v>#N/A</v>
      </c>
      <c r="AB114" s="20" t="e">
        <f>'PROTOCOL Pain Scores'!C114</f>
        <v>#DIV/0!</v>
      </c>
      <c r="AC114" s="20" t="e">
        <f>'PROTOCOL Pain Scores'!D114</f>
        <v>#DIV/0!</v>
      </c>
      <c r="AD114" s="20">
        <f>'PROTOCOL Pain Scores'!E114</f>
        <v>0</v>
      </c>
      <c r="AE114" s="20">
        <f>'PROTOCOL Pain Scores'!F114</f>
        <v>0</v>
      </c>
      <c r="AF114" s="20">
        <f>'PROTOCOL Pain Scores'!G114</f>
        <v>0</v>
      </c>
      <c r="AG114" s="20">
        <f>'PROTOCOL Pain Scores'!H114</f>
        <v>0</v>
      </c>
      <c r="AH114" s="20">
        <f>'PROTOCOL Pain Scores'!I114</f>
        <v>0</v>
      </c>
      <c r="AI114" s="20">
        <f>'PROTOCOL Pain Scores'!J114</f>
        <v>0</v>
      </c>
      <c r="AJ114" s="20">
        <f>'PROTOCOL Pain Scores'!K114</f>
        <v>0</v>
      </c>
      <c r="AK114" s="20">
        <f>'PROTOCOL Pain Scores'!L114</f>
        <v>0</v>
      </c>
      <c r="AL114" s="20">
        <f>'PROTOCOL Pain Scores'!M114</f>
        <v>0</v>
      </c>
      <c r="AM114" s="20">
        <f>'PROTOCOL Pain Scores'!N114</f>
        <v>0</v>
      </c>
      <c r="AN114" s="20">
        <f>'PROTOCOL Pain Scores'!O114</f>
        <v>0</v>
      </c>
      <c r="AO114" s="6">
        <f>SUM('PROTOCOL FIM Scores'!B114:S114)</f>
        <v>0</v>
      </c>
      <c r="AP114" s="6">
        <f>SUM('PROTOCOL FIM Scores'!U114:AL114)</f>
        <v>0</v>
      </c>
      <c r="AQ114" s="6">
        <f t="shared" si="18"/>
        <v>0</v>
      </c>
      <c r="AR114" s="6">
        <f>'PROTOCOL FIM Scores'!AN114</f>
        <v>0</v>
      </c>
      <c r="AS114" s="6">
        <f>'PROTOCOL FIM Scores'!AO114</f>
        <v>0</v>
      </c>
      <c r="AT114" s="6">
        <f>'PROTOCOL FIM Scores'!AP114</f>
        <v>0</v>
      </c>
      <c r="AU114" s="6">
        <f>'PROTOCOL FIM Scores'!AQ114</f>
        <v>0</v>
      </c>
      <c r="AV114" s="6">
        <f>'PROTOCOL FIM Scores'!AR114</f>
        <v>0</v>
      </c>
      <c r="AW114" s="6">
        <f>'PROTOCOL FIM Scores'!AS114</f>
        <v>0</v>
      </c>
      <c r="AX114" s="6">
        <f>'PROTOCOL FIM Scores'!AT114</f>
        <v>0</v>
      </c>
      <c r="AY114" s="6">
        <f>'PROTOCOL FIM Scores'!AU114</f>
        <v>0</v>
      </c>
      <c r="AZ114" s="6">
        <f>'PROTOCOL FIM Scores'!AV114</f>
        <v>0</v>
      </c>
      <c r="BA114" s="6">
        <f>'PROTOCOL FIM Scores'!AW114</f>
        <v>0</v>
      </c>
      <c r="BB114" s="6">
        <f>'PROTOCOL FIM Scores'!AX114</f>
        <v>0</v>
      </c>
      <c r="BC114" s="6">
        <f>'PROTOCOL FIM Scores'!AY114</f>
        <v>0</v>
      </c>
      <c r="BD114" s="6">
        <f>'PROTOCOL FIM Scores'!AZ114</f>
        <v>0</v>
      </c>
      <c r="BE114" s="6">
        <f>'PROTOCOL FIM Scores'!BA114</f>
        <v>0</v>
      </c>
      <c r="BF114" s="6">
        <f>'PROTOCOL FIM Scores'!BB114</f>
        <v>0</v>
      </c>
      <c r="BG114" s="6">
        <f>'PROTOCOL FIM Scores'!BC114</f>
        <v>0</v>
      </c>
      <c r="BH114" s="6">
        <f>'PROTOCOL FIM Scores'!BD114</f>
        <v>0</v>
      </c>
      <c r="BI114" s="6">
        <f>'PROTOCOL FIM Scores'!BE114</f>
        <v>0</v>
      </c>
      <c r="BJ114" s="18" t="e">
        <f t="shared" si="15"/>
        <v>#DIV/0!</v>
      </c>
    </row>
    <row r="115" spans="1:62" x14ac:dyDescent="0.15">
      <c r="A115" s="8">
        <v>114</v>
      </c>
      <c r="B115" s="5" t="s">
        <v>318</v>
      </c>
      <c r="G115" s="17">
        <f t="shared" si="16"/>
        <v>0</v>
      </c>
      <c r="Q115" s="5">
        <f t="shared" si="19"/>
        <v>0</v>
      </c>
      <c r="R115" s="5">
        <f>'PROTOCOL OMeq Intake'!A115</f>
        <v>0</v>
      </c>
      <c r="S115" s="20" t="e">
        <f>'PROTOCOL OMeq Intake'!B115</f>
        <v>#DIV/0!</v>
      </c>
      <c r="T115" s="21" t="e">
        <f>'PROTOCOL OMeq Intake'!C115</f>
        <v>#DIV/0!</v>
      </c>
      <c r="U115" s="21" t="e">
        <f>'PROTOCOL OMeq Intake'!D115</f>
        <v>#DIV/0!</v>
      </c>
      <c r="V115" s="5">
        <f>'PROTOCOL OMeq Intake'!F115</f>
        <v>0</v>
      </c>
      <c r="W115" s="5" t="e">
        <f>LOOKUP(2,1/('PROTOCOL OMeq Intake'!F115:AAC115&lt;&gt;""),'PROTOCOL OMeq Intake'!F115:AAC115)</f>
        <v>#N/A</v>
      </c>
      <c r="X115" s="5" t="e">
        <f t="shared" si="17"/>
        <v>#N/A</v>
      </c>
      <c r="Y115" s="18" t="e">
        <f t="shared" si="14"/>
        <v>#N/A</v>
      </c>
      <c r="Z115" s="20" t="e">
        <f>'PROTOCOL Pain Scores'!A115</f>
        <v>#N/A</v>
      </c>
      <c r="AA115" s="20" t="e">
        <f>'PROTOCOL Pain Scores'!B115</f>
        <v>#N/A</v>
      </c>
      <c r="AB115" s="20" t="e">
        <f>'PROTOCOL Pain Scores'!C115</f>
        <v>#DIV/0!</v>
      </c>
      <c r="AC115" s="20" t="e">
        <f>'PROTOCOL Pain Scores'!D115</f>
        <v>#DIV/0!</v>
      </c>
      <c r="AD115" s="20">
        <f>'PROTOCOL Pain Scores'!E115</f>
        <v>0</v>
      </c>
      <c r="AE115" s="20">
        <f>'PROTOCOL Pain Scores'!F115</f>
        <v>0</v>
      </c>
      <c r="AF115" s="20">
        <f>'PROTOCOL Pain Scores'!G115</f>
        <v>0</v>
      </c>
      <c r="AG115" s="20">
        <f>'PROTOCOL Pain Scores'!H115</f>
        <v>0</v>
      </c>
      <c r="AH115" s="20">
        <f>'PROTOCOL Pain Scores'!I115</f>
        <v>0</v>
      </c>
      <c r="AI115" s="20">
        <f>'PROTOCOL Pain Scores'!J115</f>
        <v>0</v>
      </c>
      <c r="AJ115" s="20">
        <f>'PROTOCOL Pain Scores'!K115</f>
        <v>0</v>
      </c>
      <c r="AK115" s="20">
        <f>'PROTOCOL Pain Scores'!L115</f>
        <v>0</v>
      </c>
      <c r="AL115" s="20">
        <f>'PROTOCOL Pain Scores'!M115</f>
        <v>0</v>
      </c>
      <c r="AM115" s="20">
        <f>'PROTOCOL Pain Scores'!N115</f>
        <v>0</v>
      </c>
      <c r="AN115" s="20">
        <f>'PROTOCOL Pain Scores'!O115</f>
        <v>0</v>
      </c>
      <c r="AO115" s="6">
        <f>SUM('PROTOCOL FIM Scores'!B115:S115)</f>
        <v>0</v>
      </c>
      <c r="AP115" s="6">
        <f>SUM('PROTOCOL FIM Scores'!U115:AL115)</f>
        <v>0</v>
      </c>
      <c r="AQ115" s="6">
        <f t="shared" si="18"/>
        <v>0</v>
      </c>
      <c r="AR115" s="6">
        <f>'PROTOCOL FIM Scores'!AN115</f>
        <v>0</v>
      </c>
      <c r="AS115" s="6">
        <f>'PROTOCOL FIM Scores'!AO115</f>
        <v>0</v>
      </c>
      <c r="AT115" s="6">
        <f>'PROTOCOL FIM Scores'!AP115</f>
        <v>0</v>
      </c>
      <c r="AU115" s="6">
        <f>'PROTOCOL FIM Scores'!AQ115</f>
        <v>0</v>
      </c>
      <c r="AV115" s="6">
        <f>'PROTOCOL FIM Scores'!AR115</f>
        <v>0</v>
      </c>
      <c r="AW115" s="6">
        <f>'PROTOCOL FIM Scores'!AS115</f>
        <v>0</v>
      </c>
      <c r="AX115" s="6">
        <f>'PROTOCOL FIM Scores'!AT115</f>
        <v>0</v>
      </c>
      <c r="AY115" s="6">
        <f>'PROTOCOL FIM Scores'!AU115</f>
        <v>0</v>
      </c>
      <c r="AZ115" s="6">
        <f>'PROTOCOL FIM Scores'!AV115</f>
        <v>0</v>
      </c>
      <c r="BA115" s="6">
        <f>'PROTOCOL FIM Scores'!AW115</f>
        <v>0</v>
      </c>
      <c r="BB115" s="6">
        <f>'PROTOCOL FIM Scores'!AX115</f>
        <v>0</v>
      </c>
      <c r="BC115" s="6">
        <f>'PROTOCOL FIM Scores'!AY115</f>
        <v>0</v>
      </c>
      <c r="BD115" s="6">
        <f>'PROTOCOL FIM Scores'!AZ115</f>
        <v>0</v>
      </c>
      <c r="BE115" s="6">
        <f>'PROTOCOL FIM Scores'!BA115</f>
        <v>0</v>
      </c>
      <c r="BF115" s="6">
        <f>'PROTOCOL FIM Scores'!BB115</f>
        <v>0</v>
      </c>
      <c r="BG115" s="6">
        <f>'PROTOCOL FIM Scores'!BC115</f>
        <v>0</v>
      </c>
      <c r="BH115" s="6">
        <f>'PROTOCOL FIM Scores'!BD115</f>
        <v>0</v>
      </c>
      <c r="BI115" s="6">
        <f>'PROTOCOL FIM Scores'!BE115</f>
        <v>0</v>
      </c>
      <c r="BJ115" s="18" t="e">
        <f t="shared" si="15"/>
        <v>#DIV/0!</v>
      </c>
    </row>
    <row r="116" spans="1:62" x14ac:dyDescent="0.15">
      <c r="A116" s="8">
        <v>115</v>
      </c>
      <c r="B116" s="68" t="s">
        <v>318</v>
      </c>
      <c r="G116" s="17">
        <f t="shared" si="16"/>
        <v>0</v>
      </c>
      <c r="Q116" s="5">
        <f t="shared" si="19"/>
        <v>0</v>
      </c>
      <c r="R116" s="5">
        <f>'PROTOCOL OMeq Intake'!A116</f>
        <v>0</v>
      </c>
      <c r="S116" s="20" t="e">
        <f>'PROTOCOL OMeq Intake'!B116</f>
        <v>#DIV/0!</v>
      </c>
      <c r="T116" s="21" t="e">
        <f>'PROTOCOL OMeq Intake'!C116</f>
        <v>#DIV/0!</v>
      </c>
      <c r="U116" s="21" t="e">
        <f>'PROTOCOL OMeq Intake'!D116</f>
        <v>#DIV/0!</v>
      </c>
      <c r="V116" s="5">
        <f>'PROTOCOL OMeq Intake'!F116</f>
        <v>0</v>
      </c>
      <c r="W116" s="5" t="e">
        <f>LOOKUP(2,1/('PROTOCOL OMeq Intake'!F116:AAC116&lt;&gt;""),'PROTOCOL OMeq Intake'!F116:AAC116)</f>
        <v>#N/A</v>
      </c>
      <c r="X116" s="5" t="e">
        <f t="shared" si="17"/>
        <v>#N/A</v>
      </c>
      <c r="Y116" s="18" t="e">
        <f t="shared" si="14"/>
        <v>#N/A</v>
      </c>
      <c r="Z116" s="20" t="e">
        <f>'PROTOCOL Pain Scores'!A116</f>
        <v>#N/A</v>
      </c>
      <c r="AA116" s="20" t="e">
        <f>'PROTOCOL Pain Scores'!B116</f>
        <v>#N/A</v>
      </c>
      <c r="AB116" s="20" t="e">
        <f>'PROTOCOL Pain Scores'!C116</f>
        <v>#DIV/0!</v>
      </c>
      <c r="AC116" s="20" t="e">
        <f>'PROTOCOL Pain Scores'!D116</f>
        <v>#DIV/0!</v>
      </c>
      <c r="AD116" s="20">
        <f>'PROTOCOL Pain Scores'!E116</f>
        <v>0</v>
      </c>
      <c r="AE116" s="20">
        <f>'PROTOCOL Pain Scores'!F116</f>
        <v>0</v>
      </c>
      <c r="AF116" s="20">
        <f>'PROTOCOL Pain Scores'!G116</f>
        <v>0</v>
      </c>
      <c r="AG116" s="20">
        <f>'PROTOCOL Pain Scores'!H116</f>
        <v>0</v>
      </c>
      <c r="AH116" s="20">
        <f>'PROTOCOL Pain Scores'!I116</f>
        <v>0</v>
      </c>
      <c r="AI116" s="20">
        <f>'PROTOCOL Pain Scores'!J116</f>
        <v>0</v>
      </c>
      <c r="AJ116" s="20">
        <f>'PROTOCOL Pain Scores'!K116</f>
        <v>0</v>
      </c>
      <c r="AK116" s="20">
        <f>'PROTOCOL Pain Scores'!L116</f>
        <v>0</v>
      </c>
      <c r="AL116" s="20">
        <f>'PROTOCOL Pain Scores'!M116</f>
        <v>0</v>
      </c>
      <c r="AM116" s="20">
        <f>'PROTOCOL Pain Scores'!N116</f>
        <v>0</v>
      </c>
      <c r="AN116" s="20">
        <f>'PROTOCOL Pain Scores'!O116</f>
        <v>0</v>
      </c>
      <c r="AO116" s="6">
        <f>SUM('PROTOCOL FIM Scores'!B116:S116)</f>
        <v>0</v>
      </c>
      <c r="AP116" s="6">
        <f>SUM('PROTOCOL FIM Scores'!U116:AL116)</f>
        <v>0</v>
      </c>
      <c r="AQ116" s="6">
        <f t="shared" si="18"/>
        <v>0</v>
      </c>
      <c r="AR116" s="6">
        <f>'PROTOCOL FIM Scores'!AN116</f>
        <v>0</v>
      </c>
      <c r="AS116" s="6">
        <f>'PROTOCOL FIM Scores'!AO116</f>
        <v>0</v>
      </c>
      <c r="AT116" s="6">
        <f>'PROTOCOL FIM Scores'!AP116</f>
        <v>0</v>
      </c>
      <c r="AU116" s="6">
        <f>'PROTOCOL FIM Scores'!AQ116</f>
        <v>0</v>
      </c>
      <c r="AV116" s="6">
        <f>'PROTOCOL FIM Scores'!AR116</f>
        <v>0</v>
      </c>
      <c r="AW116" s="6">
        <f>'PROTOCOL FIM Scores'!AS116</f>
        <v>0</v>
      </c>
      <c r="AX116" s="6">
        <f>'PROTOCOL FIM Scores'!AT116</f>
        <v>0</v>
      </c>
      <c r="AY116" s="6">
        <f>'PROTOCOL FIM Scores'!AU116</f>
        <v>0</v>
      </c>
      <c r="AZ116" s="6">
        <f>'PROTOCOL FIM Scores'!AV116</f>
        <v>0</v>
      </c>
      <c r="BA116" s="6">
        <f>'PROTOCOL FIM Scores'!AW116</f>
        <v>0</v>
      </c>
      <c r="BB116" s="6">
        <f>'PROTOCOL FIM Scores'!AX116</f>
        <v>0</v>
      </c>
      <c r="BC116" s="6">
        <f>'PROTOCOL FIM Scores'!AY116</f>
        <v>0</v>
      </c>
      <c r="BD116" s="6">
        <f>'PROTOCOL FIM Scores'!AZ116</f>
        <v>0</v>
      </c>
      <c r="BE116" s="6">
        <f>'PROTOCOL FIM Scores'!BA116</f>
        <v>0</v>
      </c>
      <c r="BF116" s="6">
        <f>'PROTOCOL FIM Scores'!BB116</f>
        <v>0</v>
      </c>
      <c r="BG116" s="6">
        <f>'PROTOCOL FIM Scores'!BC116</f>
        <v>0</v>
      </c>
      <c r="BH116" s="6">
        <f>'PROTOCOL FIM Scores'!BD116</f>
        <v>0</v>
      </c>
      <c r="BI116" s="6">
        <f>'PROTOCOL FIM Scores'!BE116</f>
        <v>0</v>
      </c>
      <c r="BJ116" s="18" t="e">
        <f t="shared" si="15"/>
        <v>#DIV/0!</v>
      </c>
    </row>
    <row r="117" spans="1:62" x14ac:dyDescent="0.15">
      <c r="A117" s="8">
        <v>116</v>
      </c>
      <c r="B117" s="5" t="s">
        <v>318</v>
      </c>
      <c r="G117" s="17">
        <f t="shared" si="16"/>
        <v>0</v>
      </c>
      <c r="Q117" s="5">
        <f t="shared" si="19"/>
        <v>0</v>
      </c>
      <c r="R117" s="5">
        <f>'PROTOCOL OMeq Intake'!A117</f>
        <v>0</v>
      </c>
      <c r="S117" s="20" t="e">
        <f>'PROTOCOL OMeq Intake'!B117</f>
        <v>#DIV/0!</v>
      </c>
      <c r="T117" s="21" t="e">
        <f>'PROTOCOL OMeq Intake'!C117</f>
        <v>#DIV/0!</v>
      </c>
      <c r="U117" s="21" t="e">
        <f>'PROTOCOL OMeq Intake'!D117</f>
        <v>#DIV/0!</v>
      </c>
      <c r="V117" s="5">
        <f>'PROTOCOL OMeq Intake'!F117</f>
        <v>0</v>
      </c>
      <c r="W117" s="5" t="e">
        <f>LOOKUP(2,1/('PROTOCOL OMeq Intake'!F117:AAC117&lt;&gt;""),'PROTOCOL OMeq Intake'!F117:AAC117)</f>
        <v>#N/A</v>
      </c>
      <c r="X117" s="5" t="e">
        <f t="shared" si="17"/>
        <v>#N/A</v>
      </c>
      <c r="Y117" s="18" t="e">
        <f t="shared" si="14"/>
        <v>#N/A</v>
      </c>
      <c r="Z117" s="20" t="e">
        <f>'PROTOCOL Pain Scores'!A117</f>
        <v>#N/A</v>
      </c>
      <c r="AA117" s="20" t="e">
        <f>'PROTOCOL Pain Scores'!B117</f>
        <v>#N/A</v>
      </c>
      <c r="AB117" s="20" t="e">
        <f>'PROTOCOL Pain Scores'!C117</f>
        <v>#DIV/0!</v>
      </c>
      <c r="AC117" s="20" t="e">
        <f>'PROTOCOL Pain Scores'!D117</f>
        <v>#DIV/0!</v>
      </c>
      <c r="AD117" s="20">
        <f>'PROTOCOL Pain Scores'!E117</f>
        <v>0</v>
      </c>
      <c r="AE117" s="20">
        <f>'PROTOCOL Pain Scores'!F117</f>
        <v>0</v>
      </c>
      <c r="AF117" s="20">
        <f>'PROTOCOL Pain Scores'!G117</f>
        <v>0</v>
      </c>
      <c r="AG117" s="20">
        <f>'PROTOCOL Pain Scores'!H117</f>
        <v>0</v>
      </c>
      <c r="AH117" s="20">
        <f>'PROTOCOL Pain Scores'!I117</f>
        <v>0</v>
      </c>
      <c r="AI117" s="20">
        <f>'PROTOCOL Pain Scores'!J117</f>
        <v>0</v>
      </c>
      <c r="AJ117" s="20">
        <f>'PROTOCOL Pain Scores'!K117</f>
        <v>0</v>
      </c>
      <c r="AK117" s="20">
        <f>'PROTOCOL Pain Scores'!L117</f>
        <v>0</v>
      </c>
      <c r="AL117" s="20">
        <f>'PROTOCOL Pain Scores'!M117</f>
        <v>0</v>
      </c>
      <c r="AM117" s="20">
        <f>'PROTOCOL Pain Scores'!N117</f>
        <v>0</v>
      </c>
      <c r="AN117" s="20">
        <f>'PROTOCOL Pain Scores'!O117</f>
        <v>0</v>
      </c>
      <c r="AO117" s="6">
        <f>SUM('PROTOCOL FIM Scores'!B117:S117)</f>
        <v>0</v>
      </c>
      <c r="AP117" s="6">
        <f>SUM('PROTOCOL FIM Scores'!U117:AL117)</f>
        <v>0</v>
      </c>
      <c r="AQ117" s="6">
        <f t="shared" si="18"/>
        <v>0</v>
      </c>
      <c r="AR117" s="6">
        <f>'PROTOCOL FIM Scores'!AN117</f>
        <v>0</v>
      </c>
      <c r="AS117" s="6">
        <f>'PROTOCOL FIM Scores'!AO117</f>
        <v>0</v>
      </c>
      <c r="AT117" s="6">
        <f>'PROTOCOL FIM Scores'!AP117</f>
        <v>0</v>
      </c>
      <c r="AU117" s="6">
        <f>'PROTOCOL FIM Scores'!AQ117</f>
        <v>0</v>
      </c>
      <c r="AV117" s="6">
        <f>'PROTOCOL FIM Scores'!AR117</f>
        <v>0</v>
      </c>
      <c r="AW117" s="6">
        <f>'PROTOCOL FIM Scores'!AS117</f>
        <v>0</v>
      </c>
      <c r="AX117" s="6">
        <f>'PROTOCOL FIM Scores'!AT117</f>
        <v>0</v>
      </c>
      <c r="AY117" s="6">
        <f>'PROTOCOL FIM Scores'!AU117</f>
        <v>0</v>
      </c>
      <c r="AZ117" s="6">
        <f>'PROTOCOL FIM Scores'!AV117</f>
        <v>0</v>
      </c>
      <c r="BA117" s="6">
        <f>'PROTOCOL FIM Scores'!AW117</f>
        <v>0</v>
      </c>
      <c r="BB117" s="6">
        <f>'PROTOCOL FIM Scores'!AX117</f>
        <v>0</v>
      </c>
      <c r="BC117" s="6">
        <f>'PROTOCOL FIM Scores'!AY117</f>
        <v>0</v>
      </c>
      <c r="BD117" s="6">
        <f>'PROTOCOL FIM Scores'!AZ117</f>
        <v>0</v>
      </c>
      <c r="BE117" s="6">
        <f>'PROTOCOL FIM Scores'!BA117</f>
        <v>0</v>
      </c>
      <c r="BF117" s="6">
        <f>'PROTOCOL FIM Scores'!BB117</f>
        <v>0</v>
      </c>
      <c r="BG117" s="6">
        <f>'PROTOCOL FIM Scores'!BC117</f>
        <v>0</v>
      </c>
      <c r="BH117" s="6">
        <f>'PROTOCOL FIM Scores'!BD117</f>
        <v>0</v>
      </c>
      <c r="BI117" s="6">
        <f>'PROTOCOL FIM Scores'!BE117</f>
        <v>0</v>
      </c>
      <c r="BJ117" s="18" t="e">
        <f t="shared" si="15"/>
        <v>#DIV/0!</v>
      </c>
    </row>
    <row r="118" spans="1:62" x14ac:dyDescent="0.15">
      <c r="A118" s="8">
        <v>117</v>
      </c>
      <c r="B118" s="68" t="s">
        <v>318</v>
      </c>
      <c r="G118" s="17">
        <f t="shared" si="16"/>
        <v>0</v>
      </c>
      <c r="Q118" s="5">
        <f t="shared" si="19"/>
        <v>0</v>
      </c>
      <c r="R118" s="5">
        <f>'PROTOCOL OMeq Intake'!A118</f>
        <v>0</v>
      </c>
      <c r="S118" s="20" t="e">
        <f>'PROTOCOL OMeq Intake'!B118</f>
        <v>#DIV/0!</v>
      </c>
      <c r="T118" s="21" t="e">
        <f>'PROTOCOL OMeq Intake'!C118</f>
        <v>#DIV/0!</v>
      </c>
      <c r="U118" s="21" t="e">
        <f>'PROTOCOL OMeq Intake'!D118</f>
        <v>#DIV/0!</v>
      </c>
      <c r="V118" s="5">
        <f>'PROTOCOL OMeq Intake'!F118</f>
        <v>0</v>
      </c>
      <c r="W118" s="5" t="e">
        <f>LOOKUP(2,1/('PROTOCOL OMeq Intake'!F118:AAC118&lt;&gt;""),'PROTOCOL OMeq Intake'!F118:AAC118)</f>
        <v>#N/A</v>
      </c>
      <c r="X118" s="5" t="e">
        <f t="shared" si="17"/>
        <v>#N/A</v>
      </c>
      <c r="Y118" s="18" t="e">
        <f t="shared" si="14"/>
        <v>#N/A</v>
      </c>
      <c r="Z118" s="20" t="e">
        <f>'PROTOCOL Pain Scores'!A118</f>
        <v>#N/A</v>
      </c>
      <c r="AA118" s="20" t="e">
        <f>'PROTOCOL Pain Scores'!B118</f>
        <v>#N/A</v>
      </c>
      <c r="AB118" s="20" t="e">
        <f>'PROTOCOL Pain Scores'!C118</f>
        <v>#DIV/0!</v>
      </c>
      <c r="AC118" s="20" t="e">
        <f>'PROTOCOL Pain Scores'!D118</f>
        <v>#DIV/0!</v>
      </c>
      <c r="AD118" s="20">
        <f>'PROTOCOL Pain Scores'!E118</f>
        <v>0</v>
      </c>
      <c r="AE118" s="20">
        <f>'PROTOCOL Pain Scores'!F118</f>
        <v>0</v>
      </c>
      <c r="AF118" s="20">
        <f>'PROTOCOL Pain Scores'!G118</f>
        <v>0</v>
      </c>
      <c r="AG118" s="20">
        <f>'PROTOCOL Pain Scores'!H118</f>
        <v>0</v>
      </c>
      <c r="AH118" s="20">
        <f>'PROTOCOL Pain Scores'!I118</f>
        <v>0</v>
      </c>
      <c r="AI118" s="20">
        <f>'PROTOCOL Pain Scores'!J118</f>
        <v>0</v>
      </c>
      <c r="AJ118" s="20">
        <f>'PROTOCOL Pain Scores'!K118</f>
        <v>0</v>
      </c>
      <c r="AK118" s="20">
        <f>'PROTOCOL Pain Scores'!L118</f>
        <v>0</v>
      </c>
      <c r="AL118" s="20">
        <f>'PROTOCOL Pain Scores'!M118</f>
        <v>0</v>
      </c>
      <c r="AM118" s="20">
        <f>'PROTOCOL Pain Scores'!N118</f>
        <v>0</v>
      </c>
      <c r="AN118" s="20">
        <f>'PROTOCOL Pain Scores'!O118</f>
        <v>0</v>
      </c>
      <c r="AO118" s="6">
        <f>SUM('PROTOCOL FIM Scores'!B118:S118)</f>
        <v>0</v>
      </c>
      <c r="AP118" s="6">
        <f>SUM('PROTOCOL FIM Scores'!U118:AL118)</f>
        <v>0</v>
      </c>
      <c r="AQ118" s="6">
        <f t="shared" si="18"/>
        <v>0</v>
      </c>
      <c r="AR118" s="6">
        <f>'PROTOCOL FIM Scores'!AN118</f>
        <v>0</v>
      </c>
      <c r="AS118" s="6">
        <f>'PROTOCOL FIM Scores'!AO118</f>
        <v>0</v>
      </c>
      <c r="AT118" s="6">
        <f>'PROTOCOL FIM Scores'!AP118</f>
        <v>0</v>
      </c>
      <c r="AU118" s="6">
        <f>'PROTOCOL FIM Scores'!AQ118</f>
        <v>0</v>
      </c>
      <c r="AV118" s="6">
        <f>'PROTOCOL FIM Scores'!AR118</f>
        <v>0</v>
      </c>
      <c r="AW118" s="6">
        <f>'PROTOCOL FIM Scores'!AS118</f>
        <v>0</v>
      </c>
      <c r="AX118" s="6">
        <f>'PROTOCOL FIM Scores'!AT118</f>
        <v>0</v>
      </c>
      <c r="AY118" s="6">
        <f>'PROTOCOL FIM Scores'!AU118</f>
        <v>0</v>
      </c>
      <c r="AZ118" s="6">
        <f>'PROTOCOL FIM Scores'!AV118</f>
        <v>0</v>
      </c>
      <c r="BA118" s="6">
        <f>'PROTOCOL FIM Scores'!AW118</f>
        <v>0</v>
      </c>
      <c r="BB118" s="6">
        <f>'PROTOCOL FIM Scores'!AX118</f>
        <v>0</v>
      </c>
      <c r="BC118" s="6">
        <f>'PROTOCOL FIM Scores'!AY118</f>
        <v>0</v>
      </c>
      <c r="BD118" s="6">
        <f>'PROTOCOL FIM Scores'!AZ118</f>
        <v>0</v>
      </c>
      <c r="BE118" s="6">
        <f>'PROTOCOL FIM Scores'!BA118</f>
        <v>0</v>
      </c>
      <c r="BF118" s="6">
        <f>'PROTOCOL FIM Scores'!BB118</f>
        <v>0</v>
      </c>
      <c r="BG118" s="6">
        <f>'PROTOCOL FIM Scores'!BC118</f>
        <v>0</v>
      </c>
      <c r="BH118" s="6">
        <f>'PROTOCOL FIM Scores'!BD118</f>
        <v>0</v>
      </c>
      <c r="BI118" s="6">
        <f>'PROTOCOL FIM Scores'!BE118</f>
        <v>0</v>
      </c>
      <c r="BJ118" s="18" t="e">
        <f t="shared" si="15"/>
        <v>#DIV/0!</v>
      </c>
    </row>
    <row r="119" spans="1:62" x14ac:dyDescent="0.15">
      <c r="A119" s="8">
        <v>118</v>
      </c>
      <c r="B119" s="5" t="s">
        <v>318</v>
      </c>
      <c r="G119" s="17">
        <f t="shared" si="16"/>
        <v>0</v>
      </c>
      <c r="Q119" s="5">
        <f t="shared" si="19"/>
        <v>0</v>
      </c>
      <c r="R119" s="5">
        <f>'PROTOCOL OMeq Intake'!A119</f>
        <v>0</v>
      </c>
      <c r="S119" s="20" t="e">
        <f>'PROTOCOL OMeq Intake'!B119</f>
        <v>#DIV/0!</v>
      </c>
      <c r="T119" s="21" t="e">
        <f>'PROTOCOL OMeq Intake'!C119</f>
        <v>#DIV/0!</v>
      </c>
      <c r="U119" s="21" t="e">
        <f>'PROTOCOL OMeq Intake'!D119</f>
        <v>#DIV/0!</v>
      </c>
      <c r="V119" s="5">
        <f>'PROTOCOL OMeq Intake'!F119</f>
        <v>0</v>
      </c>
      <c r="W119" s="5" t="e">
        <f>LOOKUP(2,1/('PROTOCOL OMeq Intake'!F119:AAC119&lt;&gt;""),'PROTOCOL OMeq Intake'!F119:AAC119)</f>
        <v>#N/A</v>
      </c>
      <c r="X119" s="5" t="e">
        <f t="shared" si="17"/>
        <v>#N/A</v>
      </c>
      <c r="Y119" s="18" t="e">
        <f t="shared" si="14"/>
        <v>#N/A</v>
      </c>
      <c r="Z119" s="20" t="e">
        <f>'PROTOCOL Pain Scores'!A119</f>
        <v>#N/A</v>
      </c>
      <c r="AA119" s="20" t="e">
        <f>'PROTOCOL Pain Scores'!B119</f>
        <v>#N/A</v>
      </c>
      <c r="AB119" s="20" t="e">
        <f>'PROTOCOL Pain Scores'!C119</f>
        <v>#DIV/0!</v>
      </c>
      <c r="AC119" s="20" t="e">
        <f>'PROTOCOL Pain Scores'!D119</f>
        <v>#DIV/0!</v>
      </c>
      <c r="AD119" s="20">
        <f>'PROTOCOL Pain Scores'!E119</f>
        <v>0</v>
      </c>
      <c r="AE119" s="20">
        <f>'PROTOCOL Pain Scores'!F119</f>
        <v>0</v>
      </c>
      <c r="AF119" s="20">
        <f>'PROTOCOL Pain Scores'!G119</f>
        <v>0</v>
      </c>
      <c r="AG119" s="20">
        <f>'PROTOCOL Pain Scores'!H119</f>
        <v>0</v>
      </c>
      <c r="AH119" s="20">
        <f>'PROTOCOL Pain Scores'!I119</f>
        <v>0</v>
      </c>
      <c r="AI119" s="20">
        <f>'PROTOCOL Pain Scores'!J119</f>
        <v>0</v>
      </c>
      <c r="AJ119" s="20">
        <f>'PROTOCOL Pain Scores'!K119</f>
        <v>0</v>
      </c>
      <c r="AK119" s="20">
        <f>'PROTOCOL Pain Scores'!L119</f>
        <v>0</v>
      </c>
      <c r="AL119" s="20">
        <f>'PROTOCOL Pain Scores'!M119</f>
        <v>0</v>
      </c>
      <c r="AM119" s="20">
        <f>'PROTOCOL Pain Scores'!N119</f>
        <v>0</v>
      </c>
      <c r="AN119" s="20">
        <f>'PROTOCOL Pain Scores'!O119</f>
        <v>0</v>
      </c>
      <c r="AO119" s="6">
        <f>SUM('PROTOCOL FIM Scores'!B119:S119)</f>
        <v>0</v>
      </c>
      <c r="AP119" s="6">
        <f>SUM('PROTOCOL FIM Scores'!U119:AL119)</f>
        <v>0</v>
      </c>
      <c r="AQ119" s="6">
        <f t="shared" si="18"/>
        <v>0</v>
      </c>
      <c r="AR119" s="6">
        <f>'PROTOCOL FIM Scores'!AN119</f>
        <v>0</v>
      </c>
      <c r="AS119" s="6">
        <f>'PROTOCOL FIM Scores'!AO119</f>
        <v>0</v>
      </c>
      <c r="AT119" s="6">
        <f>'PROTOCOL FIM Scores'!AP119</f>
        <v>0</v>
      </c>
      <c r="AU119" s="6">
        <f>'PROTOCOL FIM Scores'!AQ119</f>
        <v>0</v>
      </c>
      <c r="AV119" s="6">
        <f>'PROTOCOL FIM Scores'!AR119</f>
        <v>0</v>
      </c>
      <c r="AW119" s="6">
        <f>'PROTOCOL FIM Scores'!AS119</f>
        <v>0</v>
      </c>
      <c r="AX119" s="6">
        <f>'PROTOCOL FIM Scores'!AT119</f>
        <v>0</v>
      </c>
      <c r="AY119" s="6">
        <f>'PROTOCOL FIM Scores'!AU119</f>
        <v>0</v>
      </c>
      <c r="AZ119" s="6">
        <f>'PROTOCOL FIM Scores'!AV119</f>
        <v>0</v>
      </c>
      <c r="BA119" s="6">
        <f>'PROTOCOL FIM Scores'!AW119</f>
        <v>0</v>
      </c>
      <c r="BB119" s="6">
        <f>'PROTOCOL FIM Scores'!AX119</f>
        <v>0</v>
      </c>
      <c r="BC119" s="6">
        <f>'PROTOCOL FIM Scores'!AY119</f>
        <v>0</v>
      </c>
      <c r="BD119" s="6">
        <f>'PROTOCOL FIM Scores'!AZ119</f>
        <v>0</v>
      </c>
      <c r="BE119" s="6">
        <f>'PROTOCOL FIM Scores'!BA119</f>
        <v>0</v>
      </c>
      <c r="BF119" s="6">
        <f>'PROTOCOL FIM Scores'!BB119</f>
        <v>0</v>
      </c>
      <c r="BG119" s="6">
        <f>'PROTOCOL FIM Scores'!BC119</f>
        <v>0</v>
      </c>
      <c r="BH119" s="6">
        <f>'PROTOCOL FIM Scores'!BD119</f>
        <v>0</v>
      </c>
      <c r="BI119" s="6">
        <f>'PROTOCOL FIM Scores'!BE119</f>
        <v>0</v>
      </c>
      <c r="BJ119" s="18" t="e">
        <f t="shared" si="15"/>
        <v>#DIV/0!</v>
      </c>
    </row>
    <row r="120" spans="1:62" x14ac:dyDescent="0.15">
      <c r="A120" s="8">
        <v>119</v>
      </c>
      <c r="B120" s="68" t="s">
        <v>318</v>
      </c>
      <c r="G120" s="17">
        <f t="shared" si="16"/>
        <v>0</v>
      </c>
      <c r="Q120" s="5">
        <f t="shared" si="19"/>
        <v>0</v>
      </c>
      <c r="R120" s="5">
        <f>'PROTOCOL OMeq Intake'!A120</f>
        <v>0</v>
      </c>
      <c r="S120" s="20" t="e">
        <f>'PROTOCOL OMeq Intake'!B120</f>
        <v>#DIV/0!</v>
      </c>
      <c r="T120" s="21" t="e">
        <f>'PROTOCOL OMeq Intake'!C120</f>
        <v>#DIV/0!</v>
      </c>
      <c r="U120" s="21" t="e">
        <f>'PROTOCOL OMeq Intake'!D120</f>
        <v>#DIV/0!</v>
      </c>
      <c r="V120" s="5">
        <f>'PROTOCOL OMeq Intake'!F120</f>
        <v>0</v>
      </c>
      <c r="W120" s="5" t="e">
        <f>LOOKUP(2,1/('PROTOCOL OMeq Intake'!F120:AAC120&lt;&gt;""),'PROTOCOL OMeq Intake'!F120:AAC120)</f>
        <v>#N/A</v>
      </c>
      <c r="X120" s="5" t="e">
        <f t="shared" si="17"/>
        <v>#N/A</v>
      </c>
      <c r="Y120" s="18" t="e">
        <f t="shared" si="14"/>
        <v>#N/A</v>
      </c>
      <c r="Z120" s="20" t="e">
        <f>'PROTOCOL Pain Scores'!A120</f>
        <v>#N/A</v>
      </c>
      <c r="AA120" s="20" t="e">
        <f>'PROTOCOL Pain Scores'!B120</f>
        <v>#N/A</v>
      </c>
      <c r="AB120" s="20" t="e">
        <f>'PROTOCOL Pain Scores'!C120</f>
        <v>#DIV/0!</v>
      </c>
      <c r="AC120" s="20" t="e">
        <f>'PROTOCOL Pain Scores'!D120</f>
        <v>#DIV/0!</v>
      </c>
      <c r="AD120" s="20">
        <f>'PROTOCOL Pain Scores'!E120</f>
        <v>0</v>
      </c>
      <c r="AE120" s="20">
        <f>'PROTOCOL Pain Scores'!F120</f>
        <v>0</v>
      </c>
      <c r="AF120" s="20">
        <f>'PROTOCOL Pain Scores'!G120</f>
        <v>0</v>
      </c>
      <c r="AG120" s="20">
        <f>'PROTOCOL Pain Scores'!H120</f>
        <v>0</v>
      </c>
      <c r="AH120" s="20">
        <f>'PROTOCOL Pain Scores'!I120</f>
        <v>0</v>
      </c>
      <c r="AI120" s="20">
        <f>'PROTOCOL Pain Scores'!J120</f>
        <v>0</v>
      </c>
      <c r="AJ120" s="20">
        <f>'PROTOCOL Pain Scores'!K120</f>
        <v>0</v>
      </c>
      <c r="AK120" s="20">
        <f>'PROTOCOL Pain Scores'!L120</f>
        <v>0</v>
      </c>
      <c r="AL120" s="20">
        <f>'PROTOCOL Pain Scores'!M120</f>
        <v>0</v>
      </c>
      <c r="AM120" s="20">
        <f>'PROTOCOL Pain Scores'!N120</f>
        <v>0</v>
      </c>
      <c r="AN120" s="20">
        <f>'PROTOCOL Pain Scores'!O120</f>
        <v>0</v>
      </c>
      <c r="AO120" s="6">
        <f>SUM('PROTOCOL FIM Scores'!B120:S120)</f>
        <v>0</v>
      </c>
      <c r="AP120" s="6">
        <f>SUM('PROTOCOL FIM Scores'!U120:AL120)</f>
        <v>0</v>
      </c>
      <c r="AQ120" s="6">
        <f t="shared" si="18"/>
        <v>0</v>
      </c>
      <c r="AR120" s="6">
        <f>'PROTOCOL FIM Scores'!AN120</f>
        <v>0</v>
      </c>
      <c r="AS120" s="6">
        <f>'PROTOCOL FIM Scores'!AO120</f>
        <v>0</v>
      </c>
      <c r="AT120" s="6">
        <f>'PROTOCOL FIM Scores'!AP120</f>
        <v>0</v>
      </c>
      <c r="AU120" s="6">
        <f>'PROTOCOL FIM Scores'!AQ120</f>
        <v>0</v>
      </c>
      <c r="AV120" s="6">
        <f>'PROTOCOL FIM Scores'!AR120</f>
        <v>0</v>
      </c>
      <c r="AW120" s="6">
        <f>'PROTOCOL FIM Scores'!AS120</f>
        <v>0</v>
      </c>
      <c r="AX120" s="6">
        <f>'PROTOCOL FIM Scores'!AT120</f>
        <v>0</v>
      </c>
      <c r="AY120" s="6">
        <f>'PROTOCOL FIM Scores'!AU120</f>
        <v>0</v>
      </c>
      <c r="AZ120" s="6">
        <f>'PROTOCOL FIM Scores'!AV120</f>
        <v>0</v>
      </c>
      <c r="BA120" s="6">
        <f>'PROTOCOL FIM Scores'!AW120</f>
        <v>0</v>
      </c>
      <c r="BB120" s="6">
        <f>'PROTOCOL FIM Scores'!AX120</f>
        <v>0</v>
      </c>
      <c r="BC120" s="6">
        <f>'PROTOCOL FIM Scores'!AY120</f>
        <v>0</v>
      </c>
      <c r="BD120" s="6">
        <f>'PROTOCOL FIM Scores'!AZ120</f>
        <v>0</v>
      </c>
      <c r="BE120" s="6">
        <f>'PROTOCOL FIM Scores'!BA120</f>
        <v>0</v>
      </c>
      <c r="BF120" s="6">
        <f>'PROTOCOL FIM Scores'!BB120</f>
        <v>0</v>
      </c>
      <c r="BG120" s="6">
        <f>'PROTOCOL FIM Scores'!BC120</f>
        <v>0</v>
      </c>
      <c r="BH120" s="6">
        <f>'PROTOCOL FIM Scores'!BD120</f>
        <v>0</v>
      </c>
      <c r="BI120" s="6">
        <f>'PROTOCOL FIM Scores'!BE120</f>
        <v>0</v>
      </c>
      <c r="BJ120" s="18" t="e">
        <f t="shared" si="15"/>
        <v>#DIV/0!</v>
      </c>
    </row>
    <row r="121" spans="1:62" x14ac:dyDescent="0.15">
      <c r="A121" s="8">
        <v>120</v>
      </c>
      <c r="B121" s="5" t="s">
        <v>318</v>
      </c>
      <c r="G121" s="17">
        <f t="shared" si="16"/>
        <v>0</v>
      </c>
      <c r="Q121" s="5">
        <f t="shared" si="19"/>
        <v>0</v>
      </c>
      <c r="R121" s="5">
        <f>'PROTOCOL OMeq Intake'!A121</f>
        <v>0</v>
      </c>
      <c r="S121" s="20" t="e">
        <f>'PROTOCOL OMeq Intake'!B121</f>
        <v>#DIV/0!</v>
      </c>
      <c r="T121" s="21" t="e">
        <f>'PROTOCOL OMeq Intake'!C121</f>
        <v>#DIV/0!</v>
      </c>
      <c r="U121" s="21" t="e">
        <f>'PROTOCOL OMeq Intake'!D121</f>
        <v>#DIV/0!</v>
      </c>
      <c r="V121" s="5">
        <f>'PROTOCOL OMeq Intake'!F121</f>
        <v>0</v>
      </c>
      <c r="W121" s="5" t="e">
        <f>LOOKUP(2,1/('PROTOCOL OMeq Intake'!F121:AAC121&lt;&gt;""),'PROTOCOL OMeq Intake'!F121:AAC121)</f>
        <v>#N/A</v>
      </c>
      <c r="X121" s="5" t="e">
        <f t="shared" si="17"/>
        <v>#N/A</v>
      </c>
      <c r="Y121" s="18" t="e">
        <f t="shared" si="14"/>
        <v>#N/A</v>
      </c>
      <c r="Z121" s="20" t="e">
        <f>'PROTOCOL Pain Scores'!A121</f>
        <v>#N/A</v>
      </c>
      <c r="AA121" s="20" t="e">
        <f>'PROTOCOL Pain Scores'!B121</f>
        <v>#N/A</v>
      </c>
      <c r="AB121" s="20" t="e">
        <f>'PROTOCOL Pain Scores'!C121</f>
        <v>#DIV/0!</v>
      </c>
      <c r="AC121" s="20" t="e">
        <f>'PROTOCOL Pain Scores'!D121</f>
        <v>#DIV/0!</v>
      </c>
      <c r="AD121" s="20">
        <f>'PROTOCOL Pain Scores'!E121</f>
        <v>0</v>
      </c>
      <c r="AE121" s="20">
        <f>'PROTOCOL Pain Scores'!F121</f>
        <v>0</v>
      </c>
      <c r="AF121" s="20">
        <f>'PROTOCOL Pain Scores'!G121</f>
        <v>0</v>
      </c>
      <c r="AG121" s="20">
        <f>'PROTOCOL Pain Scores'!H121</f>
        <v>0</v>
      </c>
      <c r="AH121" s="20">
        <f>'PROTOCOL Pain Scores'!I121</f>
        <v>0</v>
      </c>
      <c r="AI121" s="20">
        <f>'PROTOCOL Pain Scores'!J121</f>
        <v>0</v>
      </c>
      <c r="AJ121" s="20">
        <f>'PROTOCOL Pain Scores'!K121</f>
        <v>0</v>
      </c>
      <c r="AK121" s="20">
        <f>'PROTOCOL Pain Scores'!L121</f>
        <v>0</v>
      </c>
      <c r="AL121" s="20">
        <f>'PROTOCOL Pain Scores'!M121</f>
        <v>0</v>
      </c>
      <c r="AM121" s="20">
        <f>'PROTOCOL Pain Scores'!N121</f>
        <v>0</v>
      </c>
      <c r="AN121" s="20">
        <f>'PROTOCOL Pain Scores'!O121</f>
        <v>0</v>
      </c>
      <c r="AO121" s="6">
        <f>SUM('PROTOCOL FIM Scores'!B121:S121)</f>
        <v>0</v>
      </c>
      <c r="AP121" s="6">
        <f>SUM('PROTOCOL FIM Scores'!U121:AL121)</f>
        <v>0</v>
      </c>
      <c r="AQ121" s="6">
        <f t="shared" si="18"/>
        <v>0</v>
      </c>
      <c r="AR121" s="6">
        <f>'PROTOCOL FIM Scores'!AN121</f>
        <v>0</v>
      </c>
      <c r="AS121" s="6">
        <f>'PROTOCOL FIM Scores'!AO121</f>
        <v>0</v>
      </c>
      <c r="AT121" s="6">
        <f>'PROTOCOL FIM Scores'!AP121</f>
        <v>0</v>
      </c>
      <c r="AU121" s="6">
        <f>'PROTOCOL FIM Scores'!AQ121</f>
        <v>0</v>
      </c>
      <c r="AV121" s="6">
        <f>'PROTOCOL FIM Scores'!AR121</f>
        <v>0</v>
      </c>
      <c r="AW121" s="6">
        <f>'PROTOCOL FIM Scores'!AS121</f>
        <v>0</v>
      </c>
      <c r="AX121" s="6">
        <f>'PROTOCOL FIM Scores'!AT121</f>
        <v>0</v>
      </c>
      <c r="AY121" s="6">
        <f>'PROTOCOL FIM Scores'!AU121</f>
        <v>0</v>
      </c>
      <c r="AZ121" s="6">
        <f>'PROTOCOL FIM Scores'!AV121</f>
        <v>0</v>
      </c>
      <c r="BA121" s="6">
        <f>'PROTOCOL FIM Scores'!AW121</f>
        <v>0</v>
      </c>
      <c r="BB121" s="6">
        <f>'PROTOCOL FIM Scores'!AX121</f>
        <v>0</v>
      </c>
      <c r="BC121" s="6">
        <f>'PROTOCOL FIM Scores'!AY121</f>
        <v>0</v>
      </c>
      <c r="BD121" s="6">
        <f>'PROTOCOL FIM Scores'!AZ121</f>
        <v>0</v>
      </c>
      <c r="BE121" s="6">
        <f>'PROTOCOL FIM Scores'!BA121</f>
        <v>0</v>
      </c>
      <c r="BF121" s="6">
        <f>'PROTOCOL FIM Scores'!BB121</f>
        <v>0</v>
      </c>
      <c r="BG121" s="6">
        <f>'PROTOCOL FIM Scores'!BC121</f>
        <v>0</v>
      </c>
      <c r="BH121" s="6">
        <f>'PROTOCOL FIM Scores'!BD121</f>
        <v>0</v>
      </c>
      <c r="BI121" s="6">
        <f>'PROTOCOL FIM Scores'!BE121</f>
        <v>0</v>
      </c>
      <c r="BJ121" s="18" t="e">
        <f t="shared" si="15"/>
        <v>#DIV/0!</v>
      </c>
    </row>
    <row r="122" spans="1:62" x14ac:dyDescent="0.15">
      <c r="A122" s="8">
        <v>121</v>
      </c>
      <c r="B122" s="68" t="s">
        <v>318</v>
      </c>
      <c r="G122" s="17">
        <f t="shared" si="16"/>
        <v>0</v>
      </c>
      <c r="Q122" s="5">
        <f t="shared" si="19"/>
        <v>0</v>
      </c>
      <c r="R122" s="5">
        <f>'PROTOCOL OMeq Intake'!A122</f>
        <v>0</v>
      </c>
      <c r="S122" s="20" t="e">
        <f>'PROTOCOL OMeq Intake'!B122</f>
        <v>#DIV/0!</v>
      </c>
      <c r="T122" s="21" t="e">
        <f>'PROTOCOL OMeq Intake'!C122</f>
        <v>#DIV/0!</v>
      </c>
      <c r="U122" s="21" t="e">
        <f>'PROTOCOL OMeq Intake'!D122</f>
        <v>#DIV/0!</v>
      </c>
      <c r="V122" s="5">
        <f>'PROTOCOL OMeq Intake'!F122</f>
        <v>0</v>
      </c>
      <c r="W122" s="5" t="e">
        <f>LOOKUP(2,1/('PROTOCOL OMeq Intake'!F122:AAC122&lt;&gt;""),'PROTOCOL OMeq Intake'!F122:AAC122)</f>
        <v>#N/A</v>
      </c>
      <c r="X122" s="5" t="e">
        <f t="shared" si="17"/>
        <v>#N/A</v>
      </c>
      <c r="Y122" s="18" t="e">
        <f t="shared" si="14"/>
        <v>#N/A</v>
      </c>
      <c r="Z122" s="20" t="e">
        <f>'PROTOCOL Pain Scores'!A122</f>
        <v>#N/A</v>
      </c>
      <c r="AA122" s="20" t="e">
        <f>'PROTOCOL Pain Scores'!B122</f>
        <v>#N/A</v>
      </c>
      <c r="AB122" s="20" t="e">
        <f>'PROTOCOL Pain Scores'!C122</f>
        <v>#DIV/0!</v>
      </c>
      <c r="AC122" s="20" t="e">
        <f>'PROTOCOL Pain Scores'!D122</f>
        <v>#DIV/0!</v>
      </c>
      <c r="AD122" s="20">
        <f>'PROTOCOL Pain Scores'!E122</f>
        <v>0</v>
      </c>
      <c r="AE122" s="20">
        <f>'PROTOCOL Pain Scores'!F122</f>
        <v>0</v>
      </c>
      <c r="AF122" s="20">
        <f>'PROTOCOL Pain Scores'!G122</f>
        <v>0</v>
      </c>
      <c r="AG122" s="20">
        <f>'PROTOCOL Pain Scores'!H122</f>
        <v>0</v>
      </c>
      <c r="AH122" s="20">
        <f>'PROTOCOL Pain Scores'!I122</f>
        <v>0</v>
      </c>
      <c r="AI122" s="20">
        <f>'PROTOCOL Pain Scores'!J122</f>
        <v>0</v>
      </c>
      <c r="AJ122" s="20">
        <f>'PROTOCOL Pain Scores'!K122</f>
        <v>0</v>
      </c>
      <c r="AK122" s="20">
        <f>'PROTOCOL Pain Scores'!L122</f>
        <v>0</v>
      </c>
      <c r="AL122" s="20">
        <f>'PROTOCOL Pain Scores'!M122</f>
        <v>0</v>
      </c>
      <c r="AM122" s="20">
        <f>'PROTOCOL Pain Scores'!N122</f>
        <v>0</v>
      </c>
      <c r="AN122" s="20">
        <f>'PROTOCOL Pain Scores'!O122</f>
        <v>0</v>
      </c>
      <c r="AO122" s="6">
        <f>SUM('PROTOCOL FIM Scores'!B122:S122)</f>
        <v>0</v>
      </c>
      <c r="AP122" s="6">
        <f>SUM('PROTOCOL FIM Scores'!U122:AL122)</f>
        <v>0</v>
      </c>
      <c r="AQ122" s="6">
        <f t="shared" si="18"/>
        <v>0</v>
      </c>
      <c r="AR122" s="6">
        <f>'PROTOCOL FIM Scores'!AN122</f>
        <v>0</v>
      </c>
      <c r="AS122" s="6">
        <f>'PROTOCOL FIM Scores'!AO122</f>
        <v>0</v>
      </c>
      <c r="AT122" s="6">
        <f>'PROTOCOL FIM Scores'!AP122</f>
        <v>0</v>
      </c>
      <c r="AU122" s="6">
        <f>'PROTOCOL FIM Scores'!AQ122</f>
        <v>0</v>
      </c>
      <c r="AV122" s="6">
        <f>'PROTOCOL FIM Scores'!AR122</f>
        <v>0</v>
      </c>
      <c r="AW122" s="6">
        <f>'PROTOCOL FIM Scores'!AS122</f>
        <v>0</v>
      </c>
      <c r="AX122" s="6">
        <f>'PROTOCOL FIM Scores'!AT122</f>
        <v>0</v>
      </c>
      <c r="AY122" s="6">
        <f>'PROTOCOL FIM Scores'!AU122</f>
        <v>0</v>
      </c>
      <c r="AZ122" s="6">
        <f>'PROTOCOL FIM Scores'!AV122</f>
        <v>0</v>
      </c>
      <c r="BA122" s="6">
        <f>'PROTOCOL FIM Scores'!AW122</f>
        <v>0</v>
      </c>
      <c r="BB122" s="6">
        <f>'PROTOCOL FIM Scores'!AX122</f>
        <v>0</v>
      </c>
      <c r="BC122" s="6">
        <f>'PROTOCOL FIM Scores'!AY122</f>
        <v>0</v>
      </c>
      <c r="BD122" s="6">
        <f>'PROTOCOL FIM Scores'!AZ122</f>
        <v>0</v>
      </c>
      <c r="BE122" s="6">
        <f>'PROTOCOL FIM Scores'!BA122</f>
        <v>0</v>
      </c>
      <c r="BF122" s="6">
        <f>'PROTOCOL FIM Scores'!BB122</f>
        <v>0</v>
      </c>
      <c r="BG122" s="6">
        <f>'PROTOCOL FIM Scores'!BC122</f>
        <v>0</v>
      </c>
      <c r="BH122" s="6">
        <f>'PROTOCOL FIM Scores'!BD122</f>
        <v>0</v>
      </c>
      <c r="BI122" s="6">
        <f>'PROTOCOL FIM Scores'!BE122</f>
        <v>0</v>
      </c>
      <c r="BJ122" s="18" t="e">
        <f t="shared" si="15"/>
        <v>#DIV/0!</v>
      </c>
    </row>
    <row r="123" spans="1:62" x14ac:dyDescent="0.15">
      <c r="A123" s="8">
        <v>122</v>
      </c>
      <c r="B123" s="5" t="s">
        <v>318</v>
      </c>
      <c r="G123" s="17">
        <f t="shared" si="16"/>
        <v>0</v>
      </c>
      <c r="Q123" s="5">
        <f t="shared" si="19"/>
        <v>0</v>
      </c>
      <c r="R123" s="5">
        <f>'PROTOCOL OMeq Intake'!A123</f>
        <v>0</v>
      </c>
      <c r="S123" s="20" t="e">
        <f>'PROTOCOL OMeq Intake'!B123</f>
        <v>#DIV/0!</v>
      </c>
      <c r="T123" s="21" t="e">
        <f>'PROTOCOL OMeq Intake'!C123</f>
        <v>#DIV/0!</v>
      </c>
      <c r="U123" s="21" t="e">
        <f>'PROTOCOL OMeq Intake'!D123</f>
        <v>#DIV/0!</v>
      </c>
      <c r="V123" s="5">
        <f>'PROTOCOL OMeq Intake'!F123</f>
        <v>0</v>
      </c>
      <c r="W123" s="5" t="e">
        <f>LOOKUP(2,1/('PROTOCOL OMeq Intake'!F123:AAC123&lt;&gt;""),'PROTOCOL OMeq Intake'!F123:AAC123)</f>
        <v>#N/A</v>
      </c>
      <c r="X123" s="5" t="e">
        <f t="shared" si="17"/>
        <v>#N/A</v>
      </c>
      <c r="Y123" s="18" t="e">
        <f t="shared" si="14"/>
        <v>#N/A</v>
      </c>
      <c r="Z123" s="20" t="e">
        <f>'PROTOCOL Pain Scores'!A123</f>
        <v>#N/A</v>
      </c>
      <c r="AA123" s="20" t="e">
        <f>'PROTOCOL Pain Scores'!B123</f>
        <v>#N/A</v>
      </c>
      <c r="AB123" s="20" t="e">
        <f>'PROTOCOL Pain Scores'!C123</f>
        <v>#DIV/0!</v>
      </c>
      <c r="AC123" s="20" t="e">
        <f>'PROTOCOL Pain Scores'!D123</f>
        <v>#DIV/0!</v>
      </c>
      <c r="AD123" s="20">
        <f>'PROTOCOL Pain Scores'!E123</f>
        <v>0</v>
      </c>
      <c r="AE123" s="20">
        <f>'PROTOCOL Pain Scores'!F123</f>
        <v>0</v>
      </c>
      <c r="AF123" s="20">
        <f>'PROTOCOL Pain Scores'!G123</f>
        <v>0</v>
      </c>
      <c r="AG123" s="20">
        <f>'PROTOCOL Pain Scores'!H123</f>
        <v>0</v>
      </c>
      <c r="AH123" s="20">
        <f>'PROTOCOL Pain Scores'!I123</f>
        <v>0</v>
      </c>
      <c r="AI123" s="20">
        <f>'PROTOCOL Pain Scores'!J123</f>
        <v>0</v>
      </c>
      <c r="AJ123" s="20">
        <f>'PROTOCOL Pain Scores'!K123</f>
        <v>0</v>
      </c>
      <c r="AK123" s="20">
        <f>'PROTOCOL Pain Scores'!L123</f>
        <v>0</v>
      </c>
      <c r="AL123" s="20">
        <f>'PROTOCOL Pain Scores'!M123</f>
        <v>0</v>
      </c>
      <c r="AM123" s="20">
        <f>'PROTOCOL Pain Scores'!N123</f>
        <v>0</v>
      </c>
      <c r="AN123" s="20">
        <f>'PROTOCOL Pain Scores'!O123</f>
        <v>0</v>
      </c>
      <c r="AO123" s="6">
        <f>SUM('PROTOCOL FIM Scores'!B123:S123)</f>
        <v>0</v>
      </c>
      <c r="AP123" s="6">
        <f>SUM('PROTOCOL FIM Scores'!U123:AL123)</f>
        <v>0</v>
      </c>
      <c r="AQ123" s="6">
        <f t="shared" si="18"/>
        <v>0</v>
      </c>
      <c r="AR123" s="6">
        <f>'PROTOCOL FIM Scores'!AN123</f>
        <v>0</v>
      </c>
      <c r="AS123" s="6">
        <f>'PROTOCOL FIM Scores'!AO123</f>
        <v>0</v>
      </c>
      <c r="AT123" s="6">
        <f>'PROTOCOL FIM Scores'!AP123</f>
        <v>0</v>
      </c>
      <c r="AU123" s="6">
        <f>'PROTOCOL FIM Scores'!AQ123</f>
        <v>0</v>
      </c>
      <c r="AV123" s="6">
        <f>'PROTOCOL FIM Scores'!AR123</f>
        <v>0</v>
      </c>
      <c r="AW123" s="6">
        <f>'PROTOCOL FIM Scores'!AS123</f>
        <v>0</v>
      </c>
      <c r="AX123" s="6">
        <f>'PROTOCOL FIM Scores'!AT123</f>
        <v>0</v>
      </c>
      <c r="AY123" s="6">
        <f>'PROTOCOL FIM Scores'!AU123</f>
        <v>0</v>
      </c>
      <c r="AZ123" s="6">
        <f>'PROTOCOL FIM Scores'!AV123</f>
        <v>0</v>
      </c>
      <c r="BA123" s="6">
        <f>'PROTOCOL FIM Scores'!AW123</f>
        <v>0</v>
      </c>
      <c r="BB123" s="6">
        <f>'PROTOCOL FIM Scores'!AX123</f>
        <v>0</v>
      </c>
      <c r="BC123" s="6">
        <f>'PROTOCOL FIM Scores'!AY123</f>
        <v>0</v>
      </c>
      <c r="BD123" s="6">
        <f>'PROTOCOL FIM Scores'!AZ123</f>
        <v>0</v>
      </c>
      <c r="BE123" s="6">
        <f>'PROTOCOL FIM Scores'!BA123</f>
        <v>0</v>
      </c>
      <c r="BF123" s="6">
        <f>'PROTOCOL FIM Scores'!BB123</f>
        <v>0</v>
      </c>
      <c r="BG123" s="6">
        <f>'PROTOCOL FIM Scores'!BC123</f>
        <v>0</v>
      </c>
      <c r="BH123" s="6">
        <f>'PROTOCOL FIM Scores'!BD123</f>
        <v>0</v>
      </c>
      <c r="BI123" s="6">
        <f>'PROTOCOL FIM Scores'!BE123</f>
        <v>0</v>
      </c>
      <c r="BJ123" s="18" t="e">
        <f t="shared" si="15"/>
        <v>#DIV/0!</v>
      </c>
    </row>
    <row r="124" spans="1:62" x14ac:dyDescent="0.15">
      <c r="A124" s="8">
        <v>123</v>
      </c>
      <c r="B124" s="68" t="s">
        <v>318</v>
      </c>
      <c r="G124" s="17">
        <f t="shared" si="16"/>
        <v>0</v>
      </c>
      <c r="Q124" s="5">
        <f t="shared" si="19"/>
        <v>0</v>
      </c>
      <c r="R124" s="5">
        <f>'PROTOCOL OMeq Intake'!A124</f>
        <v>0</v>
      </c>
      <c r="S124" s="20" t="e">
        <f>'PROTOCOL OMeq Intake'!B124</f>
        <v>#DIV/0!</v>
      </c>
      <c r="T124" s="21" t="e">
        <f>'PROTOCOL OMeq Intake'!C124</f>
        <v>#DIV/0!</v>
      </c>
      <c r="U124" s="21" t="e">
        <f>'PROTOCOL OMeq Intake'!D124</f>
        <v>#DIV/0!</v>
      </c>
      <c r="V124" s="5">
        <f>'PROTOCOL OMeq Intake'!F124</f>
        <v>0</v>
      </c>
      <c r="W124" s="5" t="e">
        <f>LOOKUP(2,1/('PROTOCOL OMeq Intake'!F124:AAC124&lt;&gt;""),'PROTOCOL OMeq Intake'!F124:AAC124)</f>
        <v>#N/A</v>
      </c>
      <c r="X124" s="5" t="e">
        <f t="shared" si="17"/>
        <v>#N/A</v>
      </c>
      <c r="Y124" s="18" t="e">
        <f t="shared" si="14"/>
        <v>#N/A</v>
      </c>
      <c r="Z124" s="20" t="e">
        <f>'PROTOCOL Pain Scores'!A124</f>
        <v>#N/A</v>
      </c>
      <c r="AA124" s="20" t="e">
        <f>'PROTOCOL Pain Scores'!B124</f>
        <v>#N/A</v>
      </c>
      <c r="AB124" s="20" t="e">
        <f>'PROTOCOL Pain Scores'!C124</f>
        <v>#DIV/0!</v>
      </c>
      <c r="AC124" s="20" t="e">
        <f>'PROTOCOL Pain Scores'!D124</f>
        <v>#DIV/0!</v>
      </c>
      <c r="AD124" s="20">
        <f>'PROTOCOL Pain Scores'!E124</f>
        <v>0</v>
      </c>
      <c r="AE124" s="20">
        <f>'PROTOCOL Pain Scores'!F124</f>
        <v>0</v>
      </c>
      <c r="AF124" s="20">
        <f>'PROTOCOL Pain Scores'!G124</f>
        <v>0</v>
      </c>
      <c r="AG124" s="20">
        <f>'PROTOCOL Pain Scores'!H124</f>
        <v>0</v>
      </c>
      <c r="AH124" s="20">
        <f>'PROTOCOL Pain Scores'!I124</f>
        <v>0</v>
      </c>
      <c r="AI124" s="20">
        <f>'PROTOCOL Pain Scores'!J124</f>
        <v>0</v>
      </c>
      <c r="AJ124" s="20">
        <f>'PROTOCOL Pain Scores'!K124</f>
        <v>0</v>
      </c>
      <c r="AK124" s="20">
        <f>'PROTOCOL Pain Scores'!L124</f>
        <v>0</v>
      </c>
      <c r="AL124" s="20">
        <f>'PROTOCOL Pain Scores'!M124</f>
        <v>0</v>
      </c>
      <c r="AM124" s="20">
        <f>'PROTOCOL Pain Scores'!N124</f>
        <v>0</v>
      </c>
      <c r="AN124" s="20">
        <f>'PROTOCOL Pain Scores'!O124</f>
        <v>0</v>
      </c>
      <c r="AO124" s="6">
        <f>SUM('PROTOCOL FIM Scores'!B124:S124)</f>
        <v>0</v>
      </c>
      <c r="AP124" s="6">
        <f>SUM('PROTOCOL FIM Scores'!U124:AL124)</f>
        <v>0</v>
      </c>
      <c r="AQ124" s="6">
        <f t="shared" si="18"/>
        <v>0</v>
      </c>
      <c r="AR124" s="6">
        <f>'PROTOCOL FIM Scores'!AN124</f>
        <v>0</v>
      </c>
      <c r="AS124" s="6">
        <f>'PROTOCOL FIM Scores'!AO124</f>
        <v>0</v>
      </c>
      <c r="AT124" s="6">
        <f>'PROTOCOL FIM Scores'!AP124</f>
        <v>0</v>
      </c>
      <c r="AU124" s="6">
        <f>'PROTOCOL FIM Scores'!AQ124</f>
        <v>0</v>
      </c>
      <c r="AV124" s="6">
        <f>'PROTOCOL FIM Scores'!AR124</f>
        <v>0</v>
      </c>
      <c r="AW124" s="6">
        <f>'PROTOCOL FIM Scores'!AS124</f>
        <v>0</v>
      </c>
      <c r="AX124" s="6">
        <f>'PROTOCOL FIM Scores'!AT124</f>
        <v>0</v>
      </c>
      <c r="AY124" s="6">
        <f>'PROTOCOL FIM Scores'!AU124</f>
        <v>0</v>
      </c>
      <c r="AZ124" s="6">
        <f>'PROTOCOL FIM Scores'!AV124</f>
        <v>0</v>
      </c>
      <c r="BA124" s="6">
        <f>'PROTOCOL FIM Scores'!AW124</f>
        <v>0</v>
      </c>
      <c r="BB124" s="6">
        <f>'PROTOCOL FIM Scores'!AX124</f>
        <v>0</v>
      </c>
      <c r="BC124" s="6">
        <f>'PROTOCOL FIM Scores'!AY124</f>
        <v>0</v>
      </c>
      <c r="BD124" s="6">
        <f>'PROTOCOL FIM Scores'!AZ124</f>
        <v>0</v>
      </c>
      <c r="BE124" s="6">
        <f>'PROTOCOL FIM Scores'!BA124</f>
        <v>0</v>
      </c>
      <c r="BF124" s="6">
        <f>'PROTOCOL FIM Scores'!BB124</f>
        <v>0</v>
      </c>
      <c r="BG124" s="6">
        <f>'PROTOCOL FIM Scores'!BC124</f>
        <v>0</v>
      </c>
      <c r="BH124" s="6">
        <f>'PROTOCOL FIM Scores'!BD124</f>
        <v>0</v>
      </c>
      <c r="BI124" s="6">
        <f>'PROTOCOL FIM Scores'!BE124</f>
        <v>0</v>
      </c>
      <c r="BJ124" s="18" t="e">
        <f t="shared" si="15"/>
        <v>#DIV/0!</v>
      </c>
    </row>
    <row r="125" spans="1:62" x14ac:dyDescent="0.15">
      <c r="A125" s="8">
        <v>124</v>
      </c>
      <c r="B125" s="5" t="s">
        <v>318</v>
      </c>
      <c r="G125" s="17">
        <f t="shared" si="16"/>
        <v>0</v>
      </c>
      <c r="Q125" s="5">
        <f t="shared" si="19"/>
        <v>0</v>
      </c>
      <c r="R125" s="5">
        <f>'PROTOCOL OMeq Intake'!A125</f>
        <v>0</v>
      </c>
      <c r="S125" s="20" t="e">
        <f>'PROTOCOL OMeq Intake'!B125</f>
        <v>#DIV/0!</v>
      </c>
      <c r="T125" s="21" t="e">
        <f>'PROTOCOL OMeq Intake'!C125</f>
        <v>#DIV/0!</v>
      </c>
      <c r="U125" s="21" t="e">
        <f>'PROTOCOL OMeq Intake'!D125</f>
        <v>#DIV/0!</v>
      </c>
      <c r="V125" s="5">
        <f>'PROTOCOL OMeq Intake'!F125</f>
        <v>0</v>
      </c>
      <c r="W125" s="5" t="e">
        <f>LOOKUP(2,1/('PROTOCOL OMeq Intake'!F125:AAC125&lt;&gt;""),'PROTOCOL OMeq Intake'!F125:AAC125)</f>
        <v>#N/A</v>
      </c>
      <c r="X125" s="5" t="e">
        <f t="shared" si="17"/>
        <v>#N/A</v>
      </c>
      <c r="Y125" s="18" t="e">
        <f t="shared" si="14"/>
        <v>#N/A</v>
      </c>
      <c r="Z125" s="20" t="e">
        <f>'PROTOCOL Pain Scores'!A125</f>
        <v>#N/A</v>
      </c>
      <c r="AA125" s="20" t="e">
        <f>'PROTOCOL Pain Scores'!B125</f>
        <v>#N/A</v>
      </c>
      <c r="AB125" s="20" t="e">
        <f>'PROTOCOL Pain Scores'!C125</f>
        <v>#DIV/0!</v>
      </c>
      <c r="AC125" s="20" t="e">
        <f>'PROTOCOL Pain Scores'!D125</f>
        <v>#DIV/0!</v>
      </c>
      <c r="AD125" s="20">
        <f>'PROTOCOL Pain Scores'!E125</f>
        <v>0</v>
      </c>
      <c r="AE125" s="20">
        <f>'PROTOCOL Pain Scores'!F125</f>
        <v>0</v>
      </c>
      <c r="AF125" s="20">
        <f>'PROTOCOL Pain Scores'!G125</f>
        <v>0</v>
      </c>
      <c r="AG125" s="20">
        <f>'PROTOCOL Pain Scores'!H125</f>
        <v>0</v>
      </c>
      <c r="AH125" s="20">
        <f>'PROTOCOL Pain Scores'!I125</f>
        <v>0</v>
      </c>
      <c r="AI125" s="20">
        <f>'PROTOCOL Pain Scores'!J125</f>
        <v>0</v>
      </c>
      <c r="AJ125" s="20">
        <f>'PROTOCOL Pain Scores'!K125</f>
        <v>0</v>
      </c>
      <c r="AK125" s="20">
        <f>'PROTOCOL Pain Scores'!L125</f>
        <v>0</v>
      </c>
      <c r="AL125" s="20">
        <f>'PROTOCOL Pain Scores'!M125</f>
        <v>0</v>
      </c>
      <c r="AM125" s="20">
        <f>'PROTOCOL Pain Scores'!N125</f>
        <v>0</v>
      </c>
      <c r="AN125" s="20">
        <f>'PROTOCOL Pain Scores'!O125</f>
        <v>0</v>
      </c>
      <c r="AO125" s="6">
        <f>SUM('PROTOCOL FIM Scores'!B125:S125)</f>
        <v>0</v>
      </c>
      <c r="AP125" s="6">
        <f>SUM('PROTOCOL FIM Scores'!U125:AL125)</f>
        <v>0</v>
      </c>
      <c r="AQ125" s="6">
        <f t="shared" si="18"/>
        <v>0</v>
      </c>
      <c r="AR125" s="6">
        <f>'PROTOCOL FIM Scores'!AN125</f>
        <v>0</v>
      </c>
      <c r="AS125" s="6">
        <f>'PROTOCOL FIM Scores'!AO125</f>
        <v>0</v>
      </c>
      <c r="AT125" s="6">
        <f>'PROTOCOL FIM Scores'!AP125</f>
        <v>0</v>
      </c>
      <c r="AU125" s="6">
        <f>'PROTOCOL FIM Scores'!AQ125</f>
        <v>0</v>
      </c>
      <c r="AV125" s="6">
        <f>'PROTOCOL FIM Scores'!AR125</f>
        <v>0</v>
      </c>
      <c r="AW125" s="6">
        <f>'PROTOCOL FIM Scores'!AS125</f>
        <v>0</v>
      </c>
      <c r="AX125" s="6">
        <f>'PROTOCOL FIM Scores'!AT125</f>
        <v>0</v>
      </c>
      <c r="AY125" s="6">
        <f>'PROTOCOL FIM Scores'!AU125</f>
        <v>0</v>
      </c>
      <c r="AZ125" s="6">
        <f>'PROTOCOL FIM Scores'!AV125</f>
        <v>0</v>
      </c>
      <c r="BA125" s="6">
        <f>'PROTOCOL FIM Scores'!AW125</f>
        <v>0</v>
      </c>
      <c r="BB125" s="6">
        <f>'PROTOCOL FIM Scores'!AX125</f>
        <v>0</v>
      </c>
      <c r="BC125" s="6">
        <f>'PROTOCOL FIM Scores'!AY125</f>
        <v>0</v>
      </c>
      <c r="BD125" s="6">
        <f>'PROTOCOL FIM Scores'!AZ125</f>
        <v>0</v>
      </c>
      <c r="BE125" s="6">
        <f>'PROTOCOL FIM Scores'!BA125</f>
        <v>0</v>
      </c>
      <c r="BF125" s="6">
        <f>'PROTOCOL FIM Scores'!BB125</f>
        <v>0</v>
      </c>
      <c r="BG125" s="6">
        <f>'PROTOCOL FIM Scores'!BC125</f>
        <v>0</v>
      </c>
      <c r="BH125" s="6">
        <f>'PROTOCOL FIM Scores'!BD125</f>
        <v>0</v>
      </c>
      <c r="BI125" s="6">
        <f>'PROTOCOL FIM Scores'!BE125</f>
        <v>0</v>
      </c>
      <c r="BJ125" s="18" t="e">
        <f t="shared" si="15"/>
        <v>#DIV/0!</v>
      </c>
    </row>
    <row r="126" spans="1:62" x14ac:dyDescent="0.15">
      <c r="A126" s="8">
        <v>125</v>
      </c>
      <c r="B126" s="68" t="s">
        <v>318</v>
      </c>
      <c r="G126" s="17">
        <f t="shared" si="16"/>
        <v>0</v>
      </c>
      <c r="Q126" s="5">
        <f t="shared" si="19"/>
        <v>0</v>
      </c>
      <c r="R126" s="5">
        <f>'PROTOCOL OMeq Intake'!A126</f>
        <v>0</v>
      </c>
      <c r="S126" s="20" t="e">
        <f>'PROTOCOL OMeq Intake'!B126</f>
        <v>#DIV/0!</v>
      </c>
      <c r="T126" s="21" t="e">
        <f>'PROTOCOL OMeq Intake'!C126</f>
        <v>#DIV/0!</v>
      </c>
      <c r="U126" s="21" t="e">
        <f>'PROTOCOL OMeq Intake'!D126</f>
        <v>#DIV/0!</v>
      </c>
      <c r="V126" s="5">
        <f>'PROTOCOL OMeq Intake'!F126</f>
        <v>0</v>
      </c>
      <c r="W126" s="5" t="e">
        <f>LOOKUP(2,1/('PROTOCOL OMeq Intake'!F126:AAC126&lt;&gt;""),'PROTOCOL OMeq Intake'!F126:AAC126)</f>
        <v>#N/A</v>
      </c>
      <c r="X126" s="5" t="e">
        <f t="shared" si="17"/>
        <v>#N/A</v>
      </c>
      <c r="Y126" s="18" t="e">
        <f t="shared" si="14"/>
        <v>#N/A</v>
      </c>
      <c r="Z126" s="20" t="e">
        <f>'PROTOCOL Pain Scores'!A126</f>
        <v>#N/A</v>
      </c>
      <c r="AA126" s="20" t="e">
        <f>'PROTOCOL Pain Scores'!B126</f>
        <v>#N/A</v>
      </c>
      <c r="AB126" s="20" t="e">
        <f>'PROTOCOL Pain Scores'!C126</f>
        <v>#DIV/0!</v>
      </c>
      <c r="AC126" s="20" t="e">
        <f>'PROTOCOL Pain Scores'!D126</f>
        <v>#DIV/0!</v>
      </c>
      <c r="AD126" s="20">
        <f>'PROTOCOL Pain Scores'!E126</f>
        <v>0</v>
      </c>
      <c r="AE126" s="20">
        <f>'PROTOCOL Pain Scores'!F126</f>
        <v>0</v>
      </c>
      <c r="AF126" s="20">
        <f>'PROTOCOL Pain Scores'!G126</f>
        <v>0</v>
      </c>
      <c r="AG126" s="20">
        <f>'PROTOCOL Pain Scores'!H126</f>
        <v>0</v>
      </c>
      <c r="AH126" s="20">
        <f>'PROTOCOL Pain Scores'!I126</f>
        <v>0</v>
      </c>
      <c r="AI126" s="20">
        <f>'PROTOCOL Pain Scores'!J126</f>
        <v>0</v>
      </c>
      <c r="AJ126" s="20">
        <f>'PROTOCOL Pain Scores'!K126</f>
        <v>0</v>
      </c>
      <c r="AK126" s="20">
        <f>'PROTOCOL Pain Scores'!L126</f>
        <v>0</v>
      </c>
      <c r="AL126" s="20">
        <f>'PROTOCOL Pain Scores'!M126</f>
        <v>0</v>
      </c>
      <c r="AM126" s="20">
        <f>'PROTOCOL Pain Scores'!N126</f>
        <v>0</v>
      </c>
      <c r="AN126" s="20">
        <f>'PROTOCOL Pain Scores'!O126</f>
        <v>0</v>
      </c>
      <c r="AO126" s="6">
        <f>SUM('PROTOCOL FIM Scores'!B126:S126)</f>
        <v>0</v>
      </c>
      <c r="AP126" s="6">
        <f>SUM('PROTOCOL FIM Scores'!U126:AL126)</f>
        <v>0</v>
      </c>
      <c r="AQ126" s="6">
        <f t="shared" si="18"/>
        <v>0</v>
      </c>
      <c r="AR126" s="6">
        <f>'PROTOCOL FIM Scores'!AN126</f>
        <v>0</v>
      </c>
      <c r="AS126" s="6">
        <f>'PROTOCOL FIM Scores'!AO126</f>
        <v>0</v>
      </c>
      <c r="AT126" s="6">
        <f>'PROTOCOL FIM Scores'!AP126</f>
        <v>0</v>
      </c>
      <c r="AU126" s="6">
        <f>'PROTOCOL FIM Scores'!AQ126</f>
        <v>0</v>
      </c>
      <c r="AV126" s="6">
        <f>'PROTOCOL FIM Scores'!AR126</f>
        <v>0</v>
      </c>
      <c r="AW126" s="6">
        <f>'PROTOCOL FIM Scores'!AS126</f>
        <v>0</v>
      </c>
      <c r="AX126" s="6">
        <f>'PROTOCOL FIM Scores'!AT126</f>
        <v>0</v>
      </c>
      <c r="AY126" s="6">
        <f>'PROTOCOL FIM Scores'!AU126</f>
        <v>0</v>
      </c>
      <c r="AZ126" s="6">
        <f>'PROTOCOL FIM Scores'!AV126</f>
        <v>0</v>
      </c>
      <c r="BA126" s="6">
        <f>'PROTOCOL FIM Scores'!AW126</f>
        <v>0</v>
      </c>
      <c r="BB126" s="6">
        <f>'PROTOCOL FIM Scores'!AX126</f>
        <v>0</v>
      </c>
      <c r="BC126" s="6">
        <f>'PROTOCOL FIM Scores'!AY126</f>
        <v>0</v>
      </c>
      <c r="BD126" s="6">
        <f>'PROTOCOL FIM Scores'!AZ126</f>
        <v>0</v>
      </c>
      <c r="BE126" s="6">
        <f>'PROTOCOL FIM Scores'!BA126</f>
        <v>0</v>
      </c>
      <c r="BF126" s="6">
        <f>'PROTOCOL FIM Scores'!BB126</f>
        <v>0</v>
      </c>
      <c r="BG126" s="6">
        <f>'PROTOCOL FIM Scores'!BC126</f>
        <v>0</v>
      </c>
      <c r="BH126" s="6">
        <f>'PROTOCOL FIM Scores'!BD126</f>
        <v>0</v>
      </c>
      <c r="BI126" s="6">
        <f>'PROTOCOL FIM Scores'!BE126</f>
        <v>0</v>
      </c>
      <c r="BJ126" s="18" t="e">
        <f t="shared" si="15"/>
        <v>#DIV/0!</v>
      </c>
    </row>
    <row r="127" spans="1:62" x14ac:dyDescent="0.15">
      <c r="A127" s="8">
        <v>126</v>
      </c>
      <c r="B127" s="5" t="s">
        <v>318</v>
      </c>
      <c r="G127" s="17">
        <f t="shared" si="16"/>
        <v>0</v>
      </c>
      <c r="Q127" s="5">
        <f t="shared" si="19"/>
        <v>0</v>
      </c>
      <c r="R127" s="5">
        <f>'PROTOCOL OMeq Intake'!A127</f>
        <v>0</v>
      </c>
      <c r="S127" s="20" t="e">
        <f>'PROTOCOL OMeq Intake'!B127</f>
        <v>#DIV/0!</v>
      </c>
      <c r="T127" s="21" t="e">
        <f>'PROTOCOL OMeq Intake'!C127</f>
        <v>#DIV/0!</v>
      </c>
      <c r="U127" s="21" t="e">
        <f>'PROTOCOL OMeq Intake'!D127</f>
        <v>#DIV/0!</v>
      </c>
      <c r="V127" s="5">
        <f>'PROTOCOL OMeq Intake'!F127</f>
        <v>0</v>
      </c>
      <c r="W127" s="5" t="e">
        <f>LOOKUP(2,1/('PROTOCOL OMeq Intake'!F127:AAC127&lt;&gt;""),'PROTOCOL OMeq Intake'!F127:AAC127)</f>
        <v>#N/A</v>
      </c>
      <c r="X127" s="5" t="e">
        <f t="shared" si="17"/>
        <v>#N/A</v>
      </c>
      <c r="Y127" s="18" t="e">
        <f t="shared" si="14"/>
        <v>#N/A</v>
      </c>
      <c r="Z127" s="20" t="e">
        <f>'PROTOCOL Pain Scores'!A127</f>
        <v>#N/A</v>
      </c>
      <c r="AA127" s="20" t="e">
        <f>'PROTOCOL Pain Scores'!B127</f>
        <v>#N/A</v>
      </c>
      <c r="AB127" s="20" t="e">
        <f>'PROTOCOL Pain Scores'!C127</f>
        <v>#DIV/0!</v>
      </c>
      <c r="AC127" s="20" t="e">
        <f>'PROTOCOL Pain Scores'!D127</f>
        <v>#DIV/0!</v>
      </c>
      <c r="AD127" s="20">
        <f>'PROTOCOL Pain Scores'!E127</f>
        <v>0</v>
      </c>
      <c r="AE127" s="20">
        <f>'PROTOCOL Pain Scores'!F127</f>
        <v>0</v>
      </c>
      <c r="AF127" s="20">
        <f>'PROTOCOL Pain Scores'!G127</f>
        <v>0</v>
      </c>
      <c r="AG127" s="20">
        <f>'PROTOCOL Pain Scores'!H127</f>
        <v>0</v>
      </c>
      <c r="AH127" s="20">
        <f>'PROTOCOL Pain Scores'!I127</f>
        <v>0</v>
      </c>
      <c r="AI127" s="20">
        <f>'PROTOCOL Pain Scores'!J127</f>
        <v>0</v>
      </c>
      <c r="AJ127" s="20">
        <f>'PROTOCOL Pain Scores'!K127</f>
        <v>0</v>
      </c>
      <c r="AK127" s="20">
        <f>'PROTOCOL Pain Scores'!L127</f>
        <v>0</v>
      </c>
      <c r="AL127" s="20">
        <f>'PROTOCOL Pain Scores'!M127</f>
        <v>0</v>
      </c>
      <c r="AM127" s="20">
        <f>'PROTOCOL Pain Scores'!N127</f>
        <v>0</v>
      </c>
      <c r="AN127" s="20">
        <f>'PROTOCOL Pain Scores'!O127</f>
        <v>0</v>
      </c>
      <c r="AO127" s="6">
        <f>SUM('PROTOCOL FIM Scores'!B127:S127)</f>
        <v>0</v>
      </c>
      <c r="AP127" s="6">
        <f>SUM('PROTOCOL FIM Scores'!U127:AL127)</f>
        <v>0</v>
      </c>
      <c r="AQ127" s="6">
        <f t="shared" si="18"/>
        <v>0</v>
      </c>
      <c r="AR127" s="6">
        <f>'PROTOCOL FIM Scores'!AN127</f>
        <v>0</v>
      </c>
      <c r="AS127" s="6">
        <f>'PROTOCOL FIM Scores'!AO127</f>
        <v>0</v>
      </c>
      <c r="AT127" s="6">
        <f>'PROTOCOL FIM Scores'!AP127</f>
        <v>0</v>
      </c>
      <c r="AU127" s="6">
        <f>'PROTOCOL FIM Scores'!AQ127</f>
        <v>0</v>
      </c>
      <c r="AV127" s="6">
        <f>'PROTOCOL FIM Scores'!AR127</f>
        <v>0</v>
      </c>
      <c r="AW127" s="6">
        <f>'PROTOCOL FIM Scores'!AS127</f>
        <v>0</v>
      </c>
      <c r="AX127" s="6">
        <f>'PROTOCOL FIM Scores'!AT127</f>
        <v>0</v>
      </c>
      <c r="AY127" s="6">
        <f>'PROTOCOL FIM Scores'!AU127</f>
        <v>0</v>
      </c>
      <c r="AZ127" s="6">
        <f>'PROTOCOL FIM Scores'!AV127</f>
        <v>0</v>
      </c>
      <c r="BA127" s="6">
        <f>'PROTOCOL FIM Scores'!AW127</f>
        <v>0</v>
      </c>
      <c r="BB127" s="6">
        <f>'PROTOCOL FIM Scores'!AX127</f>
        <v>0</v>
      </c>
      <c r="BC127" s="6">
        <f>'PROTOCOL FIM Scores'!AY127</f>
        <v>0</v>
      </c>
      <c r="BD127" s="6">
        <f>'PROTOCOL FIM Scores'!AZ127</f>
        <v>0</v>
      </c>
      <c r="BE127" s="6">
        <f>'PROTOCOL FIM Scores'!BA127</f>
        <v>0</v>
      </c>
      <c r="BF127" s="6">
        <f>'PROTOCOL FIM Scores'!BB127</f>
        <v>0</v>
      </c>
      <c r="BG127" s="6">
        <f>'PROTOCOL FIM Scores'!BC127</f>
        <v>0</v>
      </c>
      <c r="BH127" s="6">
        <f>'PROTOCOL FIM Scores'!BD127</f>
        <v>0</v>
      </c>
      <c r="BI127" s="6">
        <f>'PROTOCOL FIM Scores'!BE127</f>
        <v>0</v>
      </c>
      <c r="BJ127" s="18" t="e">
        <f t="shared" si="15"/>
        <v>#DIV/0!</v>
      </c>
    </row>
    <row r="128" spans="1:62" x14ac:dyDescent="0.15">
      <c r="A128" s="8">
        <v>127</v>
      </c>
      <c r="B128" s="68" t="s">
        <v>318</v>
      </c>
      <c r="G128" s="17">
        <f t="shared" si="16"/>
        <v>0</v>
      </c>
      <c r="Q128" s="5">
        <f t="shared" si="19"/>
        <v>0</v>
      </c>
      <c r="R128" s="5">
        <f>'PROTOCOL OMeq Intake'!A128</f>
        <v>0</v>
      </c>
      <c r="S128" s="20" t="e">
        <f>'PROTOCOL OMeq Intake'!B128</f>
        <v>#DIV/0!</v>
      </c>
      <c r="T128" s="21" t="e">
        <f>'PROTOCOL OMeq Intake'!C128</f>
        <v>#DIV/0!</v>
      </c>
      <c r="U128" s="21" t="e">
        <f>'PROTOCOL OMeq Intake'!D128</f>
        <v>#DIV/0!</v>
      </c>
      <c r="V128" s="5">
        <f>'PROTOCOL OMeq Intake'!F128</f>
        <v>0</v>
      </c>
      <c r="W128" s="5" t="e">
        <f>LOOKUP(2,1/('PROTOCOL OMeq Intake'!F128:AAC128&lt;&gt;""),'PROTOCOL OMeq Intake'!F128:AAC128)</f>
        <v>#N/A</v>
      </c>
      <c r="X128" s="5" t="e">
        <f t="shared" si="17"/>
        <v>#N/A</v>
      </c>
      <c r="Y128" s="18" t="e">
        <f t="shared" si="14"/>
        <v>#N/A</v>
      </c>
      <c r="Z128" s="20" t="e">
        <f>'PROTOCOL Pain Scores'!A128</f>
        <v>#N/A</v>
      </c>
      <c r="AA128" s="20" t="e">
        <f>'PROTOCOL Pain Scores'!B128</f>
        <v>#N/A</v>
      </c>
      <c r="AB128" s="20" t="e">
        <f>'PROTOCOL Pain Scores'!C128</f>
        <v>#DIV/0!</v>
      </c>
      <c r="AC128" s="20" t="e">
        <f>'PROTOCOL Pain Scores'!D128</f>
        <v>#DIV/0!</v>
      </c>
      <c r="AD128" s="20">
        <f>'PROTOCOL Pain Scores'!E128</f>
        <v>0</v>
      </c>
      <c r="AE128" s="20">
        <f>'PROTOCOL Pain Scores'!F128</f>
        <v>0</v>
      </c>
      <c r="AF128" s="20">
        <f>'PROTOCOL Pain Scores'!G128</f>
        <v>0</v>
      </c>
      <c r="AG128" s="20">
        <f>'PROTOCOL Pain Scores'!H128</f>
        <v>0</v>
      </c>
      <c r="AH128" s="20">
        <f>'PROTOCOL Pain Scores'!I128</f>
        <v>0</v>
      </c>
      <c r="AI128" s="20">
        <f>'PROTOCOL Pain Scores'!J128</f>
        <v>0</v>
      </c>
      <c r="AJ128" s="20">
        <f>'PROTOCOL Pain Scores'!K128</f>
        <v>0</v>
      </c>
      <c r="AK128" s="20">
        <f>'PROTOCOL Pain Scores'!L128</f>
        <v>0</v>
      </c>
      <c r="AL128" s="20">
        <f>'PROTOCOL Pain Scores'!M128</f>
        <v>0</v>
      </c>
      <c r="AM128" s="20">
        <f>'PROTOCOL Pain Scores'!N128</f>
        <v>0</v>
      </c>
      <c r="AN128" s="20">
        <f>'PROTOCOL Pain Scores'!O128</f>
        <v>0</v>
      </c>
      <c r="AO128" s="6">
        <f>SUM('PROTOCOL FIM Scores'!B128:S128)</f>
        <v>0</v>
      </c>
      <c r="AP128" s="6">
        <f>SUM('PROTOCOL FIM Scores'!U128:AL128)</f>
        <v>0</v>
      </c>
      <c r="AQ128" s="6">
        <f t="shared" si="18"/>
        <v>0</v>
      </c>
      <c r="AR128" s="6">
        <f>'PROTOCOL FIM Scores'!AN128</f>
        <v>0</v>
      </c>
      <c r="AS128" s="6">
        <f>'PROTOCOL FIM Scores'!AO128</f>
        <v>0</v>
      </c>
      <c r="AT128" s="6">
        <f>'PROTOCOL FIM Scores'!AP128</f>
        <v>0</v>
      </c>
      <c r="AU128" s="6">
        <f>'PROTOCOL FIM Scores'!AQ128</f>
        <v>0</v>
      </c>
      <c r="AV128" s="6">
        <f>'PROTOCOL FIM Scores'!AR128</f>
        <v>0</v>
      </c>
      <c r="AW128" s="6">
        <f>'PROTOCOL FIM Scores'!AS128</f>
        <v>0</v>
      </c>
      <c r="AX128" s="6">
        <f>'PROTOCOL FIM Scores'!AT128</f>
        <v>0</v>
      </c>
      <c r="AY128" s="6">
        <f>'PROTOCOL FIM Scores'!AU128</f>
        <v>0</v>
      </c>
      <c r="AZ128" s="6">
        <f>'PROTOCOL FIM Scores'!AV128</f>
        <v>0</v>
      </c>
      <c r="BA128" s="6">
        <f>'PROTOCOL FIM Scores'!AW128</f>
        <v>0</v>
      </c>
      <c r="BB128" s="6">
        <f>'PROTOCOL FIM Scores'!AX128</f>
        <v>0</v>
      </c>
      <c r="BC128" s="6">
        <f>'PROTOCOL FIM Scores'!AY128</f>
        <v>0</v>
      </c>
      <c r="BD128" s="6">
        <f>'PROTOCOL FIM Scores'!AZ128</f>
        <v>0</v>
      </c>
      <c r="BE128" s="6">
        <f>'PROTOCOL FIM Scores'!BA128</f>
        <v>0</v>
      </c>
      <c r="BF128" s="6">
        <f>'PROTOCOL FIM Scores'!BB128</f>
        <v>0</v>
      </c>
      <c r="BG128" s="6">
        <f>'PROTOCOL FIM Scores'!BC128</f>
        <v>0</v>
      </c>
      <c r="BH128" s="6">
        <f>'PROTOCOL FIM Scores'!BD128</f>
        <v>0</v>
      </c>
      <c r="BI128" s="6">
        <f>'PROTOCOL FIM Scores'!BE128</f>
        <v>0</v>
      </c>
      <c r="BJ128" s="18" t="e">
        <f t="shared" si="15"/>
        <v>#DIV/0!</v>
      </c>
    </row>
    <row r="129" spans="1:62" x14ac:dyDescent="0.15">
      <c r="A129" s="8">
        <v>128</v>
      </c>
      <c r="B129" s="5" t="s">
        <v>318</v>
      </c>
      <c r="G129" s="17">
        <f t="shared" si="16"/>
        <v>0</v>
      </c>
      <c r="Q129" s="5">
        <f t="shared" si="19"/>
        <v>0</v>
      </c>
      <c r="R129" s="5">
        <f>'PROTOCOL OMeq Intake'!A129</f>
        <v>0</v>
      </c>
      <c r="S129" s="20" t="e">
        <f>'PROTOCOL OMeq Intake'!B129</f>
        <v>#DIV/0!</v>
      </c>
      <c r="T129" s="21" t="e">
        <f>'PROTOCOL OMeq Intake'!C129</f>
        <v>#DIV/0!</v>
      </c>
      <c r="U129" s="21" t="e">
        <f>'PROTOCOL OMeq Intake'!D129</f>
        <v>#DIV/0!</v>
      </c>
      <c r="V129" s="5">
        <f>'PROTOCOL OMeq Intake'!F129</f>
        <v>0</v>
      </c>
      <c r="W129" s="5" t="e">
        <f>LOOKUP(2,1/('PROTOCOL OMeq Intake'!F129:AAC129&lt;&gt;""),'PROTOCOL OMeq Intake'!F129:AAC129)</f>
        <v>#N/A</v>
      </c>
      <c r="X129" s="5" t="e">
        <f t="shared" si="17"/>
        <v>#N/A</v>
      </c>
      <c r="Y129" s="18" t="e">
        <f t="shared" si="14"/>
        <v>#N/A</v>
      </c>
      <c r="Z129" s="20" t="e">
        <f>'PROTOCOL Pain Scores'!A129</f>
        <v>#N/A</v>
      </c>
      <c r="AA129" s="20" t="e">
        <f>'PROTOCOL Pain Scores'!B129</f>
        <v>#N/A</v>
      </c>
      <c r="AB129" s="20" t="e">
        <f>'PROTOCOL Pain Scores'!C129</f>
        <v>#DIV/0!</v>
      </c>
      <c r="AC129" s="20" t="e">
        <f>'PROTOCOL Pain Scores'!D129</f>
        <v>#DIV/0!</v>
      </c>
      <c r="AD129" s="20">
        <f>'PROTOCOL Pain Scores'!E129</f>
        <v>0</v>
      </c>
      <c r="AE129" s="20">
        <f>'PROTOCOL Pain Scores'!F129</f>
        <v>0</v>
      </c>
      <c r="AF129" s="20">
        <f>'PROTOCOL Pain Scores'!G129</f>
        <v>0</v>
      </c>
      <c r="AG129" s="20">
        <f>'PROTOCOL Pain Scores'!H129</f>
        <v>0</v>
      </c>
      <c r="AH129" s="20">
        <f>'PROTOCOL Pain Scores'!I129</f>
        <v>0</v>
      </c>
      <c r="AI129" s="20">
        <f>'PROTOCOL Pain Scores'!J129</f>
        <v>0</v>
      </c>
      <c r="AJ129" s="20">
        <f>'PROTOCOL Pain Scores'!K129</f>
        <v>0</v>
      </c>
      <c r="AK129" s="20">
        <f>'PROTOCOL Pain Scores'!L129</f>
        <v>0</v>
      </c>
      <c r="AL129" s="20">
        <f>'PROTOCOL Pain Scores'!M129</f>
        <v>0</v>
      </c>
      <c r="AM129" s="20">
        <f>'PROTOCOL Pain Scores'!N129</f>
        <v>0</v>
      </c>
      <c r="AN129" s="20">
        <f>'PROTOCOL Pain Scores'!O129</f>
        <v>0</v>
      </c>
      <c r="AO129" s="6">
        <f>SUM('PROTOCOL FIM Scores'!B129:S129)</f>
        <v>0</v>
      </c>
      <c r="AP129" s="6">
        <f>SUM('PROTOCOL FIM Scores'!U129:AL129)</f>
        <v>0</v>
      </c>
      <c r="AQ129" s="6">
        <f t="shared" si="18"/>
        <v>0</v>
      </c>
      <c r="AR129" s="6">
        <f>'PROTOCOL FIM Scores'!AN129</f>
        <v>0</v>
      </c>
      <c r="AS129" s="6">
        <f>'PROTOCOL FIM Scores'!AO129</f>
        <v>0</v>
      </c>
      <c r="AT129" s="6">
        <f>'PROTOCOL FIM Scores'!AP129</f>
        <v>0</v>
      </c>
      <c r="AU129" s="6">
        <f>'PROTOCOL FIM Scores'!AQ129</f>
        <v>0</v>
      </c>
      <c r="AV129" s="6">
        <f>'PROTOCOL FIM Scores'!AR129</f>
        <v>0</v>
      </c>
      <c r="AW129" s="6">
        <f>'PROTOCOL FIM Scores'!AS129</f>
        <v>0</v>
      </c>
      <c r="AX129" s="6">
        <f>'PROTOCOL FIM Scores'!AT129</f>
        <v>0</v>
      </c>
      <c r="AY129" s="6">
        <f>'PROTOCOL FIM Scores'!AU129</f>
        <v>0</v>
      </c>
      <c r="AZ129" s="6">
        <f>'PROTOCOL FIM Scores'!AV129</f>
        <v>0</v>
      </c>
      <c r="BA129" s="6">
        <f>'PROTOCOL FIM Scores'!AW129</f>
        <v>0</v>
      </c>
      <c r="BB129" s="6">
        <f>'PROTOCOL FIM Scores'!AX129</f>
        <v>0</v>
      </c>
      <c r="BC129" s="6">
        <f>'PROTOCOL FIM Scores'!AY129</f>
        <v>0</v>
      </c>
      <c r="BD129" s="6">
        <f>'PROTOCOL FIM Scores'!AZ129</f>
        <v>0</v>
      </c>
      <c r="BE129" s="6">
        <f>'PROTOCOL FIM Scores'!BA129</f>
        <v>0</v>
      </c>
      <c r="BF129" s="6">
        <f>'PROTOCOL FIM Scores'!BB129</f>
        <v>0</v>
      </c>
      <c r="BG129" s="6">
        <f>'PROTOCOL FIM Scores'!BC129</f>
        <v>0</v>
      </c>
      <c r="BH129" s="6">
        <f>'PROTOCOL FIM Scores'!BD129</f>
        <v>0</v>
      </c>
      <c r="BI129" s="6">
        <f>'PROTOCOL FIM Scores'!BE129</f>
        <v>0</v>
      </c>
      <c r="BJ129" s="18" t="e">
        <f t="shared" si="15"/>
        <v>#DIV/0!</v>
      </c>
    </row>
    <row r="130" spans="1:62" x14ac:dyDescent="0.15">
      <c r="A130" s="8">
        <v>129</v>
      </c>
      <c r="B130" s="68" t="s">
        <v>318</v>
      </c>
      <c r="G130" s="17">
        <f t="shared" si="16"/>
        <v>0</v>
      </c>
      <c r="Q130" s="5">
        <f t="shared" ref="Q130:Q155" si="20">INT(E130-D130)</f>
        <v>0</v>
      </c>
      <c r="R130" s="5">
        <f>'PROTOCOL OMeq Intake'!A130</f>
        <v>0</v>
      </c>
      <c r="S130" s="20" t="e">
        <f>'PROTOCOL OMeq Intake'!B130</f>
        <v>#DIV/0!</v>
      </c>
      <c r="T130" s="21" t="e">
        <f>'PROTOCOL OMeq Intake'!C130</f>
        <v>#DIV/0!</v>
      </c>
      <c r="U130" s="21" t="e">
        <f>'PROTOCOL OMeq Intake'!D130</f>
        <v>#DIV/0!</v>
      </c>
      <c r="V130" s="5">
        <f>'PROTOCOL OMeq Intake'!F130</f>
        <v>0</v>
      </c>
      <c r="W130" s="5" t="e">
        <f>LOOKUP(2,1/('PROTOCOL OMeq Intake'!F130:AAC130&lt;&gt;""),'PROTOCOL OMeq Intake'!F130:AAC130)</f>
        <v>#N/A</v>
      </c>
      <c r="X130" s="5" t="e">
        <f t="shared" si="17"/>
        <v>#N/A</v>
      </c>
      <c r="Y130" s="18" t="e">
        <f t="shared" ref="Y130:Y155" si="21">X130/Q130</f>
        <v>#N/A</v>
      </c>
      <c r="Z130" s="20" t="e">
        <f>'PROTOCOL Pain Scores'!A130</f>
        <v>#N/A</v>
      </c>
      <c r="AA130" s="20" t="e">
        <f>'PROTOCOL Pain Scores'!B130</f>
        <v>#N/A</v>
      </c>
      <c r="AB130" s="20" t="e">
        <f>'PROTOCOL Pain Scores'!C130</f>
        <v>#DIV/0!</v>
      </c>
      <c r="AC130" s="20" t="e">
        <f>'PROTOCOL Pain Scores'!D130</f>
        <v>#DIV/0!</v>
      </c>
      <c r="AD130" s="20">
        <f>'PROTOCOL Pain Scores'!E130</f>
        <v>0</v>
      </c>
      <c r="AE130" s="20">
        <f>'PROTOCOL Pain Scores'!F130</f>
        <v>0</v>
      </c>
      <c r="AF130" s="20">
        <f>'PROTOCOL Pain Scores'!G130</f>
        <v>0</v>
      </c>
      <c r="AG130" s="20">
        <f>'PROTOCOL Pain Scores'!H130</f>
        <v>0</v>
      </c>
      <c r="AH130" s="20">
        <f>'PROTOCOL Pain Scores'!I130</f>
        <v>0</v>
      </c>
      <c r="AI130" s="20">
        <f>'PROTOCOL Pain Scores'!J130</f>
        <v>0</v>
      </c>
      <c r="AJ130" s="20">
        <f>'PROTOCOL Pain Scores'!K130</f>
        <v>0</v>
      </c>
      <c r="AK130" s="20">
        <f>'PROTOCOL Pain Scores'!L130</f>
        <v>0</v>
      </c>
      <c r="AL130" s="20">
        <f>'PROTOCOL Pain Scores'!M130</f>
        <v>0</v>
      </c>
      <c r="AM130" s="20">
        <f>'PROTOCOL Pain Scores'!N130</f>
        <v>0</v>
      </c>
      <c r="AN130" s="20">
        <f>'PROTOCOL Pain Scores'!O130</f>
        <v>0</v>
      </c>
      <c r="AO130" s="6">
        <f>SUM('PROTOCOL FIM Scores'!B130:S130)</f>
        <v>0</v>
      </c>
      <c r="AP130" s="6">
        <f>SUM('PROTOCOL FIM Scores'!U130:AL130)</f>
        <v>0</v>
      </c>
      <c r="AQ130" s="6">
        <f t="shared" si="18"/>
        <v>0</v>
      </c>
      <c r="AR130" s="6">
        <f>'PROTOCOL FIM Scores'!AN130</f>
        <v>0</v>
      </c>
      <c r="AS130" s="6">
        <f>'PROTOCOL FIM Scores'!AO130</f>
        <v>0</v>
      </c>
      <c r="AT130" s="6">
        <f>'PROTOCOL FIM Scores'!AP130</f>
        <v>0</v>
      </c>
      <c r="AU130" s="6">
        <f>'PROTOCOL FIM Scores'!AQ130</f>
        <v>0</v>
      </c>
      <c r="AV130" s="6">
        <f>'PROTOCOL FIM Scores'!AR130</f>
        <v>0</v>
      </c>
      <c r="AW130" s="6">
        <f>'PROTOCOL FIM Scores'!AS130</f>
        <v>0</v>
      </c>
      <c r="AX130" s="6">
        <f>'PROTOCOL FIM Scores'!AT130</f>
        <v>0</v>
      </c>
      <c r="AY130" s="6">
        <f>'PROTOCOL FIM Scores'!AU130</f>
        <v>0</v>
      </c>
      <c r="AZ130" s="6">
        <f>'PROTOCOL FIM Scores'!AV130</f>
        <v>0</v>
      </c>
      <c r="BA130" s="6">
        <f>'PROTOCOL FIM Scores'!AW130</f>
        <v>0</v>
      </c>
      <c r="BB130" s="6">
        <f>'PROTOCOL FIM Scores'!AX130</f>
        <v>0</v>
      </c>
      <c r="BC130" s="6">
        <f>'PROTOCOL FIM Scores'!AY130</f>
        <v>0</v>
      </c>
      <c r="BD130" s="6">
        <f>'PROTOCOL FIM Scores'!AZ130</f>
        <v>0</v>
      </c>
      <c r="BE130" s="6">
        <f>'PROTOCOL FIM Scores'!BA130</f>
        <v>0</v>
      </c>
      <c r="BF130" s="6">
        <f>'PROTOCOL FIM Scores'!BB130</f>
        <v>0</v>
      </c>
      <c r="BG130" s="6">
        <f>'PROTOCOL FIM Scores'!BC130</f>
        <v>0</v>
      </c>
      <c r="BH130" s="6">
        <f>'PROTOCOL FIM Scores'!BD130</f>
        <v>0</v>
      </c>
      <c r="BI130" s="6">
        <f>'PROTOCOL FIM Scores'!BE130</f>
        <v>0</v>
      </c>
      <c r="BJ130" s="18" t="e">
        <f t="shared" ref="BJ130:BJ155" si="22">AQ130/Q130</f>
        <v>#DIV/0!</v>
      </c>
    </row>
    <row r="131" spans="1:62" x14ac:dyDescent="0.15">
      <c r="A131" s="8">
        <v>130</v>
      </c>
      <c r="B131" s="5" t="s">
        <v>318</v>
      </c>
      <c r="G131" s="17">
        <f t="shared" ref="G131:G155" si="23">INT((D131-C131)/365)</f>
        <v>0</v>
      </c>
      <c r="Q131" s="5">
        <f t="shared" si="20"/>
        <v>0</v>
      </c>
      <c r="R131" s="5">
        <f>'PROTOCOL OMeq Intake'!A131</f>
        <v>0</v>
      </c>
      <c r="S131" s="20" t="e">
        <f>'PROTOCOL OMeq Intake'!B131</f>
        <v>#DIV/0!</v>
      </c>
      <c r="T131" s="21" t="e">
        <f>'PROTOCOL OMeq Intake'!C131</f>
        <v>#DIV/0!</v>
      </c>
      <c r="U131" s="21" t="e">
        <f>'PROTOCOL OMeq Intake'!D131</f>
        <v>#DIV/0!</v>
      </c>
      <c r="V131" s="5">
        <f>'PROTOCOL OMeq Intake'!F131</f>
        <v>0</v>
      </c>
      <c r="W131" s="5" t="e">
        <f>LOOKUP(2,1/('PROTOCOL OMeq Intake'!F131:AAC131&lt;&gt;""),'PROTOCOL OMeq Intake'!F131:AAC131)</f>
        <v>#N/A</v>
      </c>
      <c r="X131" s="5" t="e">
        <f t="shared" ref="X131:X155" si="24">V131-W131</f>
        <v>#N/A</v>
      </c>
      <c r="Y131" s="18" t="e">
        <f t="shared" si="21"/>
        <v>#N/A</v>
      </c>
      <c r="Z131" s="20" t="e">
        <f>'PROTOCOL Pain Scores'!A131</f>
        <v>#N/A</v>
      </c>
      <c r="AA131" s="20" t="e">
        <f>'PROTOCOL Pain Scores'!B131</f>
        <v>#N/A</v>
      </c>
      <c r="AB131" s="20" t="e">
        <f>'PROTOCOL Pain Scores'!C131</f>
        <v>#DIV/0!</v>
      </c>
      <c r="AC131" s="20" t="e">
        <f>'PROTOCOL Pain Scores'!D131</f>
        <v>#DIV/0!</v>
      </c>
      <c r="AD131" s="20">
        <f>'PROTOCOL Pain Scores'!E131</f>
        <v>0</v>
      </c>
      <c r="AE131" s="20">
        <f>'PROTOCOL Pain Scores'!F131</f>
        <v>0</v>
      </c>
      <c r="AF131" s="20">
        <f>'PROTOCOL Pain Scores'!G131</f>
        <v>0</v>
      </c>
      <c r="AG131" s="20">
        <f>'PROTOCOL Pain Scores'!H131</f>
        <v>0</v>
      </c>
      <c r="AH131" s="20">
        <f>'PROTOCOL Pain Scores'!I131</f>
        <v>0</v>
      </c>
      <c r="AI131" s="20">
        <f>'PROTOCOL Pain Scores'!J131</f>
        <v>0</v>
      </c>
      <c r="AJ131" s="20">
        <f>'PROTOCOL Pain Scores'!K131</f>
        <v>0</v>
      </c>
      <c r="AK131" s="20">
        <f>'PROTOCOL Pain Scores'!L131</f>
        <v>0</v>
      </c>
      <c r="AL131" s="20">
        <f>'PROTOCOL Pain Scores'!M131</f>
        <v>0</v>
      </c>
      <c r="AM131" s="20">
        <f>'PROTOCOL Pain Scores'!N131</f>
        <v>0</v>
      </c>
      <c r="AN131" s="20">
        <f>'PROTOCOL Pain Scores'!O131</f>
        <v>0</v>
      </c>
      <c r="AO131" s="6">
        <f>SUM('PROTOCOL FIM Scores'!B131:S131)</f>
        <v>0</v>
      </c>
      <c r="AP131" s="6">
        <f>SUM('PROTOCOL FIM Scores'!U131:AL131)</f>
        <v>0</v>
      </c>
      <c r="AQ131" s="6">
        <f t="shared" ref="AQ131:AQ155" si="25">AP131-AO131</f>
        <v>0</v>
      </c>
      <c r="AR131" s="6">
        <f>'PROTOCOL FIM Scores'!AN131</f>
        <v>0</v>
      </c>
      <c r="AS131" s="6">
        <f>'PROTOCOL FIM Scores'!AO131</f>
        <v>0</v>
      </c>
      <c r="AT131" s="6">
        <f>'PROTOCOL FIM Scores'!AP131</f>
        <v>0</v>
      </c>
      <c r="AU131" s="6">
        <f>'PROTOCOL FIM Scores'!AQ131</f>
        <v>0</v>
      </c>
      <c r="AV131" s="6">
        <f>'PROTOCOL FIM Scores'!AR131</f>
        <v>0</v>
      </c>
      <c r="AW131" s="6">
        <f>'PROTOCOL FIM Scores'!AS131</f>
        <v>0</v>
      </c>
      <c r="AX131" s="6">
        <f>'PROTOCOL FIM Scores'!AT131</f>
        <v>0</v>
      </c>
      <c r="AY131" s="6">
        <f>'PROTOCOL FIM Scores'!AU131</f>
        <v>0</v>
      </c>
      <c r="AZ131" s="6">
        <f>'PROTOCOL FIM Scores'!AV131</f>
        <v>0</v>
      </c>
      <c r="BA131" s="6">
        <f>'PROTOCOL FIM Scores'!AW131</f>
        <v>0</v>
      </c>
      <c r="BB131" s="6">
        <f>'PROTOCOL FIM Scores'!AX131</f>
        <v>0</v>
      </c>
      <c r="BC131" s="6">
        <f>'PROTOCOL FIM Scores'!AY131</f>
        <v>0</v>
      </c>
      <c r="BD131" s="6">
        <f>'PROTOCOL FIM Scores'!AZ131</f>
        <v>0</v>
      </c>
      <c r="BE131" s="6">
        <f>'PROTOCOL FIM Scores'!BA131</f>
        <v>0</v>
      </c>
      <c r="BF131" s="6">
        <f>'PROTOCOL FIM Scores'!BB131</f>
        <v>0</v>
      </c>
      <c r="BG131" s="6">
        <f>'PROTOCOL FIM Scores'!BC131</f>
        <v>0</v>
      </c>
      <c r="BH131" s="6">
        <f>'PROTOCOL FIM Scores'!BD131</f>
        <v>0</v>
      </c>
      <c r="BI131" s="6">
        <f>'PROTOCOL FIM Scores'!BE131</f>
        <v>0</v>
      </c>
      <c r="BJ131" s="18" t="e">
        <f t="shared" si="22"/>
        <v>#DIV/0!</v>
      </c>
    </row>
    <row r="132" spans="1:62" x14ac:dyDescent="0.15">
      <c r="A132" s="8">
        <v>131</v>
      </c>
      <c r="B132" s="68" t="s">
        <v>318</v>
      </c>
      <c r="G132" s="17">
        <f t="shared" si="23"/>
        <v>0</v>
      </c>
      <c r="Q132" s="5">
        <f t="shared" si="20"/>
        <v>0</v>
      </c>
      <c r="R132" s="5">
        <f>'PROTOCOL OMeq Intake'!A132</f>
        <v>0</v>
      </c>
      <c r="S132" s="20" t="e">
        <f>'PROTOCOL OMeq Intake'!B132</f>
        <v>#DIV/0!</v>
      </c>
      <c r="T132" s="21" t="e">
        <f>'PROTOCOL OMeq Intake'!C132</f>
        <v>#DIV/0!</v>
      </c>
      <c r="U132" s="21" t="e">
        <f>'PROTOCOL OMeq Intake'!D132</f>
        <v>#DIV/0!</v>
      </c>
      <c r="V132" s="5">
        <f>'PROTOCOL OMeq Intake'!F132</f>
        <v>0</v>
      </c>
      <c r="W132" s="5" t="e">
        <f>LOOKUP(2,1/('PROTOCOL OMeq Intake'!F132:AAC132&lt;&gt;""),'PROTOCOL OMeq Intake'!F132:AAC132)</f>
        <v>#N/A</v>
      </c>
      <c r="X132" s="5" t="e">
        <f t="shared" si="24"/>
        <v>#N/A</v>
      </c>
      <c r="Y132" s="18" t="e">
        <f t="shared" si="21"/>
        <v>#N/A</v>
      </c>
      <c r="Z132" s="20" t="e">
        <f>'PROTOCOL Pain Scores'!A132</f>
        <v>#N/A</v>
      </c>
      <c r="AA132" s="20" t="e">
        <f>'PROTOCOL Pain Scores'!B132</f>
        <v>#N/A</v>
      </c>
      <c r="AB132" s="20" t="e">
        <f>'PROTOCOL Pain Scores'!C132</f>
        <v>#DIV/0!</v>
      </c>
      <c r="AC132" s="20" t="e">
        <f>'PROTOCOL Pain Scores'!D132</f>
        <v>#DIV/0!</v>
      </c>
      <c r="AD132" s="20">
        <f>'PROTOCOL Pain Scores'!E132</f>
        <v>0</v>
      </c>
      <c r="AE132" s="20">
        <f>'PROTOCOL Pain Scores'!F132</f>
        <v>0</v>
      </c>
      <c r="AF132" s="20">
        <f>'PROTOCOL Pain Scores'!G132</f>
        <v>0</v>
      </c>
      <c r="AG132" s="20">
        <f>'PROTOCOL Pain Scores'!H132</f>
        <v>0</v>
      </c>
      <c r="AH132" s="20">
        <f>'PROTOCOL Pain Scores'!I132</f>
        <v>0</v>
      </c>
      <c r="AI132" s="20">
        <f>'PROTOCOL Pain Scores'!J132</f>
        <v>0</v>
      </c>
      <c r="AJ132" s="20">
        <f>'PROTOCOL Pain Scores'!K132</f>
        <v>0</v>
      </c>
      <c r="AK132" s="20">
        <f>'PROTOCOL Pain Scores'!L132</f>
        <v>0</v>
      </c>
      <c r="AL132" s="20">
        <f>'PROTOCOL Pain Scores'!M132</f>
        <v>0</v>
      </c>
      <c r="AM132" s="20">
        <f>'PROTOCOL Pain Scores'!N132</f>
        <v>0</v>
      </c>
      <c r="AN132" s="20">
        <f>'PROTOCOL Pain Scores'!O132</f>
        <v>0</v>
      </c>
      <c r="AO132" s="6">
        <f>SUM('PROTOCOL FIM Scores'!B132:S132)</f>
        <v>0</v>
      </c>
      <c r="AP132" s="6">
        <f>SUM('PROTOCOL FIM Scores'!U132:AL132)</f>
        <v>0</v>
      </c>
      <c r="AQ132" s="6">
        <f t="shared" si="25"/>
        <v>0</v>
      </c>
      <c r="AR132" s="6">
        <f>'PROTOCOL FIM Scores'!AN132</f>
        <v>0</v>
      </c>
      <c r="AS132" s="6">
        <f>'PROTOCOL FIM Scores'!AO132</f>
        <v>0</v>
      </c>
      <c r="AT132" s="6">
        <f>'PROTOCOL FIM Scores'!AP132</f>
        <v>0</v>
      </c>
      <c r="AU132" s="6">
        <f>'PROTOCOL FIM Scores'!AQ132</f>
        <v>0</v>
      </c>
      <c r="AV132" s="6">
        <f>'PROTOCOL FIM Scores'!AR132</f>
        <v>0</v>
      </c>
      <c r="AW132" s="6">
        <f>'PROTOCOL FIM Scores'!AS132</f>
        <v>0</v>
      </c>
      <c r="AX132" s="6">
        <f>'PROTOCOL FIM Scores'!AT132</f>
        <v>0</v>
      </c>
      <c r="AY132" s="6">
        <f>'PROTOCOL FIM Scores'!AU132</f>
        <v>0</v>
      </c>
      <c r="AZ132" s="6">
        <f>'PROTOCOL FIM Scores'!AV132</f>
        <v>0</v>
      </c>
      <c r="BA132" s="6">
        <f>'PROTOCOL FIM Scores'!AW132</f>
        <v>0</v>
      </c>
      <c r="BB132" s="6">
        <f>'PROTOCOL FIM Scores'!AX132</f>
        <v>0</v>
      </c>
      <c r="BC132" s="6">
        <f>'PROTOCOL FIM Scores'!AY132</f>
        <v>0</v>
      </c>
      <c r="BD132" s="6">
        <f>'PROTOCOL FIM Scores'!AZ132</f>
        <v>0</v>
      </c>
      <c r="BE132" s="6">
        <f>'PROTOCOL FIM Scores'!BA132</f>
        <v>0</v>
      </c>
      <c r="BF132" s="6">
        <f>'PROTOCOL FIM Scores'!BB132</f>
        <v>0</v>
      </c>
      <c r="BG132" s="6">
        <f>'PROTOCOL FIM Scores'!BC132</f>
        <v>0</v>
      </c>
      <c r="BH132" s="6">
        <f>'PROTOCOL FIM Scores'!BD132</f>
        <v>0</v>
      </c>
      <c r="BI132" s="6">
        <f>'PROTOCOL FIM Scores'!BE132</f>
        <v>0</v>
      </c>
      <c r="BJ132" s="18" t="e">
        <f t="shared" si="22"/>
        <v>#DIV/0!</v>
      </c>
    </row>
    <row r="133" spans="1:62" x14ac:dyDescent="0.15">
      <c r="A133" s="8">
        <v>132</v>
      </c>
      <c r="B133" s="5" t="s">
        <v>318</v>
      </c>
      <c r="G133" s="17">
        <f t="shared" si="23"/>
        <v>0</v>
      </c>
      <c r="Q133" s="5">
        <f t="shared" si="20"/>
        <v>0</v>
      </c>
      <c r="R133" s="5">
        <f>'PROTOCOL OMeq Intake'!A133</f>
        <v>0</v>
      </c>
      <c r="S133" s="20" t="e">
        <f>'PROTOCOL OMeq Intake'!B133</f>
        <v>#DIV/0!</v>
      </c>
      <c r="T133" s="21" t="e">
        <f>'PROTOCOL OMeq Intake'!C133</f>
        <v>#DIV/0!</v>
      </c>
      <c r="U133" s="21" t="e">
        <f>'PROTOCOL OMeq Intake'!D133</f>
        <v>#DIV/0!</v>
      </c>
      <c r="V133" s="5">
        <f>'PROTOCOL OMeq Intake'!F133</f>
        <v>0</v>
      </c>
      <c r="W133" s="5" t="e">
        <f>LOOKUP(2,1/('PROTOCOL OMeq Intake'!F133:AAC133&lt;&gt;""),'PROTOCOL OMeq Intake'!F133:AAC133)</f>
        <v>#N/A</v>
      </c>
      <c r="X133" s="5" t="e">
        <f t="shared" si="24"/>
        <v>#N/A</v>
      </c>
      <c r="Y133" s="18" t="e">
        <f t="shared" si="21"/>
        <v>#N/A</v>
      </c>
      <c r="Z133" s="20" t="e">
        <f>'PROTOCOL Pain Scores'!A133</f>
        <v>#N/A</v>
      </c>
      <c r="AA133" s="20" t="e">
        <f>'PROTOCOL Pain Scores'!B133</f>
        <v>#N/A</v>
      </c>
      <c r="AB133" s="20" t="e">
        <f>'PROTOCOL Pain Scores'!C133</f>
        <v>#DIV/0!</v>
      </c>
      <c r="AC133" s="20" t="e">
        <f>'PROTOCOL Pain Scores'!D133</f>
        <v>#DIV/0!</v>
      </c>
      <c r="AD133" s="20">
        <f>'PROTOCOL Pain Scores'!E133</f>
        <v>0</v>
      </c>
      <c r="AE133" s="20">
        <f>'PROTOCOL Pain Scores'!F133</f>
        <v>0</v>
      </c>
      <c r="AF133" s="20">
        <f>'PROTOCOL Pain Scores'!G133</f>
        <v>0</v>
      </c>
      <c r="AG133" s="20">
        <f>'PROTOCOL Pain Scores'!H133</f>
        <v>0</v>
      </c>
      <c r="AH133" s="20">
        <f>'PROTOCOL Pain Scores'!I133</f>
        <v>0</v>
      </c>
      <c r="AI133" s="20">
        <f>'PROTOCOL Pain Scores'!J133</f>
        <v>0</v>
      </c>
      <c r="AJ133" s="20">
        <f>'PROTOCOL Pain Scores'!K133</f>
        <v>0</v>
      </c>
      <c r="AK133" s="20">
        <f>'PROTOCOL Pain Scores'!L133</f>
        <v>0</v>
      </c>
      <c r="AL133" s="20">
        <f>'PROTOCOL Pain Scores'!M133</f>
        <v>0</v>
      </c>
      <c r="AM133" s="20">
        <f>'PROTOCOL Pain Scores'!N133</f>
        <v>0</v>
      </c>
      <c r="AN133" s="20">
        <f>'PROTOCOL Pain Scores'!O133</f>
        <v>0</v>
      </c>
      <c r="AO133" s="6">
        <f>SUM('PROTOCOL FIM Scores'!B133:S133)</f>
        <v>0</v>
      </c>
      <c r="AP133" s="6">
        <f>SUM('PROTOCOL FIM Scores'!U133:AL133)</f>
        <v>0</v>
      </c>
      <c r="AQ133" s="6">
        <f t="shared" si="25"/>
        <v>0</v>
      </c>
      <c r="AR133" s="6">
        <f>'PROTOCOL FIM Scores'!AN133</f>
        <v>0</v>
      </c>
      <c r="AS133" s="6">
        <f>'PROTOCOL FIM Scores'!AO133</f>
        <v>0</v>
      </c>
      <c r="AT133" s="6">
        <f>'PROTOCOL FIM Scores'!AP133</f>
        <v>0</v>
      </c>
      <c r="AU133" s="6">
        <f>'PROTOCOL FIM Scores'!AQ133</f>
        <v>0</v>
      </c>
      <c r="AV133" s="6">
        <f>'PROTOCOL FIM Scores'!AR133</f>
        <v>0</v>
      </c>
      <c r="AW133" s="6">
        <f>'PROTOCOL FIM Scores'!AS133</f>
        <v>0</v>
      </c>
      <c r="AX133" s="6">
        <f>'PROTOCOL FIM Scores'!AT133</f>
        <v>0</v>
      </c>
      <c r="AY133" s="6">
        <f>'PROTOCOL FIM Scores'!AU133</f>
        <v>0</v>
      </c>
      <c r="AZ133" s="6">
        <f>'PROTOCOL FIM Scores'!AV133</f>
        <v>0</v>
      </c>
      <c r="BA133" s="6">
        <f>'PROTOCOL FIM Scores'!AW133</f>
        <v>0</v>
      </c>
      <c r="BB133" s="6">
        <f>'PROTOCOL FIM Scores'!AX133</f>
        <v>0</v>
      </c>
      <c r="BC133" s="6">
        <f>'PROTOCOL FIM Scores'!AY133</f>
        <v>0</v>
      </c>
      <c r="BD133" s="6">
        <f>'PROTOCOL FIM Scores'!AZ133</f>
        <v>0</v>
      </c>
      <c r="BE133" s="6">
        <f>'PROTOCOL FIM Scores'!BA133</f>
        <v>0</v>
      </c>
      <c r="BF133" s="6">
        <f>'PROTOCOL FIM Scores'!BB133</f>
        <v>0</v>
      </c>
      <c r="BG133" s="6">
        <f>'PROTOCOL FIM Scores'!BC133</f>
        <v>0</v>
      </c>
      <c r="BH133" s="6">
        <f>'PROTOCOL FIM Scores'!BD133</f>
        <v>0</v>
      </c>
      <c r="BI133" s="6">
        <f>'PROTOCOL FIM Scores'!BE133</f>
        <v>0</v>
      </c>
      <c r="BJ133" s="18" t="e">
        <f t="shared" si="22"/>
        <v>#DIV/0!</v>
      </c>
    </row>
    <row r="134" spans="1:62" x14ac:dyDescent="0.15">
      <c r="A134" s="8">
        <v>133</v>
      </c>
      <c r="B134" s="68" t="s">
        <v>318</v>
      </c>
      <c r="G134" s="17">
        <f t="shared" si="23"/>
        <v>0</v>
      </c>
      <c r="Q134" s="5">
        <f t="shared" si="20"/>
        <v>0</v>
      </c>
      <c r="R134" s="5">
        <f>'PROTOCOL OMeq Intake'!A134</f>
        <v>0</v>
      </c>
      <c r="S134" s="20" t="e">
        <f>'PROTOCOL OMeq Intake'!B134</f>
        <v>#DIV/0!</v>
      </c>
      <c r="T134" s="21" t="e">
        <f>'PROTOCOL OMeq Intake'!C134</f>
        <v>#DIV/0!</v>
      </c>
      <c r="U134" s="21" t="e">
        <f>'PROTOCOL OMeq Intake'!D134</f>
        <v>#DIV/0!</v>
      </c>
      <c r="V134" s="5">
        <f>'PROTOCOL OMeq Intake'!F134</f>
        <v>0</v>
      </c>
      <c r="W134" s="5" t="e">
        <f>LOOKUP(2,1/('PROTOCOL OMeq Intake'!F134:AAC134&lt;&gt;""),'PROTOCOL OMeq Intake'!F134:AAC134)</f>
        <v>#N/A</v>
      </c>
      <c r="X134" s="5" t="e">
        <f t="shared" si="24"/>
        <v>#N/A</v>
      </c>
      <c r="Y134" s="18" t="e">
        <f t="shared" si="21"/>
        <v>#N/A</v>
      </c>
      <c r="Z134" s="20" t="e">
        <f>'PROTOCOL Pain Scores'!A134</f>
        <v>#N/A</v>
      </c>
      <c r="AA134" s="20" t="e">
        <f>'PROTOCOL Pain Scores'!B134</f>
        <v>#N/A</v>
      </c>
      <c r="AB134" s="20" t="e">
        <f>'PROTOCOL Pain Scores'!C134</f>
        <v>#DIV/0!</v>
      </c>
      <c r="AC134" s="20" t="e">
        <f>'PROTOCOL Pain Scores'!D134</f>
        <v>#DIV/0!</v>
      </c>
      <c r="AD134" s="20">
        <f>'PROTOCOL Pain Scores'!E134</f>
        <v>0</v>
      </c>
      <c r="AE134" s="20">
        <f>'PROTOCOL Pain Scores'!F134</f>
        <v>0</v>
      </c>
      <c r="AF134" s="20">
        <f>'PROTOCOL Pain Scores'!G134</f>
        <v>0</v>
      </c>
      <c r="AG134" s="20">
        <f>'PROTOCOL Pain Scores'!H134</f>
        <v>0</v>
      </c>
      <c r="AH134" s="20">
        <f>'PROTOCOL Pain Scores'!I134</f>
        <v>0</v>
      </c>
      <c r="AI134" s="20">
        <f>'PROTOCOL Pain Scores'!J134</f>
        <v>0</v>
      </c>
      <c r="AJ134" s="20">
        <f>'PROTOCOL Pain Scores'!K134</f>
        <v>0</v>
      </c>
      <c r="AK134" s="20">
        <f>'PROTOCOL Pain Scores'!L134</f>
        <v>0</v>
      </c>
      <c r="AL134" s="20">
        <f>'PROTOCOL Pain Scores'!M134</f>
        <v>0</v>
      </c>
      <c r="AM134" s="20">
        <f>'PROTOCOL Pain Scores'!N134</f>
        <v>0</v>
      </c>
      <c r="AN134" s="20">
        <f>'PROTOCOL Pain Scores'!O134</f>
        <v>0</v>
      </c>
      <c r="AO134" s="6">
        <f>SUM('PROTOCOL FIM Scores'!B134:S134)</f>
        <v>0</v>
      </c>
      <c r="AP134" s="6">
        <f>SUM('PROTOCOL FIM Scores'!U134:AL134)</f>
        <v>0</v>
      </c>
      <c r="AQ134" s="6">
        <f t="shared" si="25"/>
        <v>0</v>
      </c>
      <c r="AR134" s="6">
        <f>'PROTOCOL FIM Scores'!AN134</f>
        <v>0</v>
      </c>
      <c r="AS134" s="6">
        <f>'PROTOCOL FIM Scores'!AO134</f>
        <v>0</v>
      </c>
      <c r="AT134" s="6">
        <f>'PROTOCOL FIM Scores'!AP134</f>
        <v>0</v>
      </c>
      <c r="AU134" s="6">
        <f>'PROTOCOL FIM Scores'!AQ134</f>
        <v>0</v>
      </c>
      <c r="AV134" s="6">
        <f>'PROTOCOL FIM Scores'!AR134</f>
        <v>0</v>
      </c>
      <c r="AW134" s="6">
        <f>'PROTOCOL FIM Scores'!AS134</f>
        <v>0</v>
      </c>
      <c r="AX134" s="6">
        <f>'PROTOCOL FIM Scores'!AT134</f>
        <v>0</v>
      </c>
      <c r="AY134" s="6">
        <f>'PROTOCOL FIM Scores'!AU134</f>
        <v>0</v>
      </c>
      <c r="AZ134" s="6">
        <f>'PROTOCOL FIM Scores'!AV134</f>
        <v>0</v>
      </c>
      <c r="BA134" s="6">
        <f>'PROTOCOL FIM Scores'!AW134</f>
        <v>0</v>
      </c>
      <c r="BB134" s="6">
        <f>'PROTOCOL FIM Scores'!AX134</f>
        <v>0</v>
      </c>
      <c r="BC134" s="6">
        <f>'PROTOCOL FIM Scores'!AY134</f>
        <v>0</v>
      </c>
      <c r="BD134" s="6">
        <f>'PROTOCOL FIM Scores'!AZ134</f>
        <v>0</v>
      </c>
      <c r="BE134" s="6">
        <f>'PROTOCOL FIM Scores'!BA134</f>
        <v>0</v>
      </c>
      <c r="BF134" s="6">
        <f>'PROTOCOL FIM Scores'!BB134</f>
        <v>0</v>
      </c>
      <c r="BG134" s="6">
        <f>'PROTOCOL FIM Scores'!BC134</f>
        <v>0</v>
      </c>
      <c r="BH134" s="6">
        <f>'PROTOCOL FIM Scores'!BD134</f>
        <v>0</v>
      </c>
      <c r="BI134" s="6">
        <f>'PROTOCOL FIM Scores'!BE134</f>
        <v>0</v>
      </c>
      <c r="BJ134" s="18" t="e">
        <f t="shared" si="22"/>
        <v>#DIV/0!</v>
      </c>
    </row>
    <row r="135" spans="1:62" x14ac:dyDescent="0.15">
      <c r="A135" s="8">
        <v>134</v>
      </c>
      <c r="B135" s="5" t="s">
        <v>318</v>
      </c>
      <c r="G135" s="17">
        <f t="shared" si="23"/>
        <v>0</v>
      </c>
      <c r="Q135" s="5">
        <f t="shared" si="20"/>
        <v>0</v>
      </c>
      <c r="R135" s="5">
        <f>'PROTOCOL OMeq Intake'!A135</f>
        <v>0</v>
      </c>
      <c r="S135" s="20" t="e">
        <f>'PROTOCOL OMeq Intake'!B135</f>
        <v>#DIV/0!</v>
      </c>
      <c r="T135" s="21" t="e">
        <f>'PROTOCOL OMeq Intake'!C135</f>
        <v>#DIV/0!</v>
      </c>
      <c r="U135" s="21" t="e">
        <f>'PROTOCOL OMeq Intake'!D135</f>
        <v>#DIV/0!</v>
      </c>
      <c r="V135" s="5">
        <f>'PROTOCOL OMeq Intake'!F135</f>
        <v>0</v>
      </c>
      <c r="W135" s="5" t="e">
        <f>LOOKUP(2,1/('PROTOCOL OMeq Intake'!F135:AAC135&lt;&gt;""),'PROTOCOL OMeq Intake'!F135:AAC135)</f>
        <v>#N/A</v>
      </c>
      <c r="X135" s="5" t="e">
        <f t="shared" si="24"/>
        <v>#N/A</v>
      </c>
      <c r="Y135" s="18" t="e">
        <f t="shared" si="21"/>
        <v>#N/A</v>
      </c>
      <c r="Z135" s="20" t="e">
        <f>'PROTOCOL Pain Scores'!A135</f>
        <v>#N/A</v>
      </c>
      <c r="AA135" s="20" t="e">
        <f>'PROTOCOL Pain Scores'!B135</f>
        <v>#N/A</v>
      </c>
      <c r="AB135" s="20" t="e">
        <f>'PROTOCOL Pain Scores'!C135</f>
        <v>#DIV/0!</v>
      </c>
      <c r="AC135" s="20" t="e">
        <f>'PROTOCOL Pain Scores'!D135</f>
        <v>#DIV/0!</v>
      </c>
      <c r="AD135" s="20">
        <f>'PROTOCOL Pain Scores'!E135</f>
        <v>0</v>
      </c>
      <c r="AE135" s="20">
        <f>'PROTOCOL Pain Scores'!F135</f>
        <v>0</v>
      </c>
      <c r="AF135" s="20">
        <f>'PROTOCOL Pain Scores'!G135</f>
        <v>0</v>
      </c>
      <c r="AG135" s="20">
        <f>'PROTOCOL Pain Scores'!H135</f>
        <v>0</v>
      </c>
      <c r="AH135" s="20">
        <f>'PROTOCOL Pain Scores'!I135</f>
        <v>0</v>
      </c>
      <c r="AI135" s="20">
        <f>'PROTOCOL Pain Scores'!J135</f>
        <v>0</v>
      </c>
      <c r="AJ135" s="20">
        <f>'PROTOCOL Pain Scores'!K135</f>
        <v>0</v>
      </c>
      <c r="AK135" s="20">
        <f>'PROTOCOL Pain Scores'!L135</f>
        <v>0</v>
      </c>
      <c r="AL135" s="20">
        <f>'PROTOCOL Pain Scores'!M135</f>
        <v>0</v>
      </c>
      <c r="AM135" s="20">
        <f>'PROTOCOL Pain Scores'!N135</f>
        <v>0</v>
      </c>
      <c r="AN135" s="20">
        <f>'PROTOCOL Pain Scores'!O135</f>
        <v>0</v>
      </c>
      <c r="AO135" s="6">
        <f>SUM('PROTOCOL FIM Scores'!B135:S135)</f>
        <v>0</v>
      </c>
      <c r="AP135" s="6">
        <f>SUM('PROTOCOL FIM Scores'!U135:AL135)</f>
        <v>0</v>
      </c>
      <c r="AQ135" s="6">
        <f t="shared" si="25"/>
        <v>0</v>
      </c>
      <c r="AR135" s="6">
        <f>'PROTOCOL FIM Scores'!AN135</f>
        <v>0</v>
      </c>
      <c r="AS135" s="6">
        <f>'PROTOCOL FIM Scores'!AO135</f>
        <v>0</v>
      </c>
      <c r="AT135" s="6">
        <f>'PROTOCOL FIM Scores'!AP135</f>
        <v>0</v>
      </c>
      <c r="AU135" s="6">
        <f>'PROTOCOL FIM Scores'!AQ135</f>
        <v>0</v>
      </c>
      <c r="AV135" s="6">
        <f>'PROTOCOL FIM Scores'!AR135</f>
        <v>0</v>
      </c>
      <c r="AW135" s="6">
        <f>'PROTOCOL FIM Scores'!AS135</f>
        <v>0</v>
      </c>
      <c r="AX135" s="6">
        <f>'PROTOCOL FIM Scores'!AT135</f>
        <v>0</v>
      </c>
      <c r="AY135" s="6">
        <f>'PROTOCOL FIM Scores'!AU135</f>
        <v>0</v>
      </c>
      <c r="AZ135" s="6">
        <f>'PROTOCOL FIM Scores'!AV135</f>
        <v>0</v>
      </c>
      <c r="BA135" s="6">
        <f>'PROTOCOL FIM Scores'!AW135</f>
        <v>0</v>
      </c>
      <c r="BB135" s="6">
        <f>'PROTOCOL FIM Scores'!AX135</f>
        <v>0</v>
      </c>
      <c r="BC135" s="6">
        <f>'PROTOCOL FIM Scores'!AY135</f>
        <v>0</v>
      </c>
      <c r="BD135" s="6">
        <f>'PROTOCOL FIM Scores'!AZ135</f>
        <v>0</v>
      </c>
      <c r="BE135" s="6">
        <f>'PROTOCOL FIM Scores'!BA135</f>
        <v>0</v>
      </c>
      <c r="BF135" s="6">
        <f>'PROTOCOL FIM Scores'!BB135</f>
        <v>0</v>
      </c>
      <c r="BG135" s="6">
        <f>'PROTOCOL FIM Scores'!BC135</f>
        <v>0</v>
      </c>
      <c r="BH135" s="6">
        <f>'PROTOCOL FIM Scores'!BD135</f>
        <v>0</v>
      </c>
      <c r="BI135" s="6">
        <f>'PROTOCOL FIM Scores'!BE135</f>
        <v>0</v>
      </c>
      <c r="BJ135" s="18" t="e">
        <f t="shared" si="22"/>
        <v>#DIV/0!</v>
      </c>
    </row>
    <row r="136" spans="1:62" x14ac:dyDescent="0.15">
      <c r="A136" s="8">
        <v>135</v>
      </c>
      <c r="B136" s="68" t="s">
        <v>318</v>
      </c>
      <c r="G136" s="17">
        <f t="shared" si="23"/>
        <v>0</v>
      </c>
      <c r="Q136" s="5">
        <f t="shared" si="20"/>
        <v>0</v>
      </c>
      <c r="R136" s="5">
        <f>'PROTOCOL OMeq Intake'!A136</f>
        <v>0</v>
      </c>
      <c r="S136" s="20" t="e">
        <f>'PROTOCOL OMeq Intake'!B136</f>
        <v>#DIV/0!</v>
      </c>
      <c r="T136" s="21" t="e">
        <f>'PROTOCOL OMeq Intake'!C136</f>
        <v>#DIV/0!</v>
      </c>
      <c r="U136" s="21" t="e">
        <f>'PROTOCOL OMeq Intake'!D136</f>
        <v>#DIV/0!</v>
      </c>
      <c r="V136" s="5">
        <f>'PROTOCOL OMeq Intake'!F136</f>
        <v>0</v>
      </c>
      <c r="W136" s="5" t="e">
        <f>LOOKUP(2,1/('PROTOCOL OMeq Intake'!F136:AAC136&lt;&gt;""),'PROTOCOL OMeq Intake'!F136:AAC136)</f>
        <v>#N/A</v>
      </c>
      <c r="X136" s="5" t="e">
        <f t="shared" si="24"/>
        <v>#N/A</v>
      </c>
      <c r="Y136" s="18" t="e">
        <f t="shared" si="21"/>
        <v>#N/A</v>
      </c>
      <c r="Z136" s="20" t="e">
        <f>'PROTOCOL Pain Scores'!A136</f>
        <v>#N/A</v>
      </c>
      <c r="AA136" s="20" t="e">
        <f>'PROTOCOL Pain Scores'!B136</f>
        <v>#N/A</v>
      </c>
      <c r="AB136" s="20" t="e">
        <f>'PROTOCOL Pain Scores'!C136</f>
        <v>#DIV/0!</v>
      </c>
      <c r="AC136" s="20" t="e">
        <f>'PROTOCOL Pain Scores'!D136</f>
        <v>#DIV/0!</v>
      </c>
      <c r="AD136" s="20">
        <f>'PROTOCOL Pain Scores'!E136</f>
        <v>0</v>
      </c>
      <c r="AE136" s="20">
        <f>'PROTOCOL Pain Scores'!F136</f>
        <v>0</v>
      </c>
      <c r="AF136" s="20">
        <f>'PROTOCOL Pain Scores'!G136</f>
        <v>0</v>
      </c>
      <c r="AG136" s="20">
        <f>'PROTOCOL Pain Scores'!H136</f>
        <v>0</v>
      </c>
      <c r="AH136" s="20">
        <f>'PROTOCOL Pain Scores'!I136</f>
        <v>0</v>
      </c>
      <c r="AI136" s="20">
        <f>'PROTOCOL Pain Scores'!J136</f>
        <v>0</v>
      </c>
      <c r="AJ136" s="20">
        <f>'PROTOCOL Pain Scores'!K136</f>
        <v>0</v>
      </c>
      <c r="AK136" s="20">
        <f>'PROTOCOL Pain Scores'!L136</f>
        <v>0</v>
      </c>
      <c r="AL136" s="20">
        <f>'PROTOCOL Pain Scores'!M136</f>
        <v>0</v>
      </c>
      <c r="AM136" s="20">
        <f>'PROTOCOL Pain Scores'!N136</f>
        <v>0</v>
      </c>
      <c r="AN136" s="20">
        <f>'PROTOCOL Pain Scores'!O136</f>
        <v>0</v>
      </c>
      <c r="AO136" s="6">
        <f>SUM('PROTOCOL FIM Scores'!B136:S136)</f>
        <v>0</v>
      </c>
      <c r="AP136" s="6">
        <f>SUM('PROTOCOL FIM Scores'!U136:AL136)</f>
        <v>0</v>
      </c>
      <c r="AQ136" s="6">
        <f t="shared" si="25"/>
        <v>0</v>
      </c>
      <c r="AR136" s="6">
        <f>'PROTOCOL FIM Scores'!AN136</f>
        <v>0</v>
      </c>
      <c r="AS136" s="6">
        <f>'PROTOCOL FIM Scores'!AO136</f>
        <v>0</v>
      </c>
      <c r="AT136" s="6">
        <f>'PROTOCOL FIM Scores'!AP136</f>
        <v>0</v>
      </c>
      <c r="AU136" s="6">
        <f>'PROTOCOL FIM Scores'!AQ136</f>
        <v>0</v>
      </c>
      <c r="AV136" s="6">
        <f>'PROTOCOL FIM Scores'!AR136</f>
        <v>0</v>
      </c>
      <c r="AW136" s="6">
        <f>'PROTOCOL FIM Scores'!AS136</f>
        <v>0</v>
      </c>
      <c r="AX136" s="6">
        <f>'PROTOCOL FIM Scores'!AT136</f>
        <v>0</v>
      </c>
      <c r="AY136" s="6">
        <f>'PROTOCOL FIM Scores'!AU136</f>
        <v>0</v>
      </c>
      <c r="AZ136" s="6">
        <f>'PROTOCOL FIM Scores'!AV136</f>
        <v>0</v>
      </c>
      <c r="BA136" s="6">
        <f>'PROTOCOL FIM Scores'!AW136</f>
        <v>0</v>
      </c>
      <c r="BB136" s="6">
        <f>'PROTOCOL FIM Scores'!AX136</f>
        <v>0</v>
      </c>
      <c r="BC136" s="6">
        <f>'PROTOCOL FIM Scores'!AY136</f>
        <v>0</v>
      </c>
      <c r="BD136" s="6">
        <f>'PROTOCOL FIM Scores'!AZ136</f>
        <v>0</v>
      </c>
      <c r="BE136" s="6">
        <f>'PROTOCOL FIM Scores'!BA136</f>
        <v>0</v>
      </c>
      <c r="BF136" s="6">
        <f>'PROTOCOL FIM Scores'!BB136</f>
        <v>0</v>
      </c>
      <c r="BG136" s="6">
        <f>'PROTOCOL FIM Scores'!BC136</f>
        <v>0</v>
      </c>
      <c r="BH136" s="6">
        <f>'PROTOCOL FIM Scores'!BD136</f>
        <v>0</v>
      </c>
      <c r="BI136" s="6">
        <f>'PROTOCOL FIM Scores'!BE136</f>
        <v>0</v>
      </c>
      <c r="BJ136" s="18" t="e">
        <f t="shared" si="22"/>
        <v>#DIV/0!</v>
      </c>
    </row>
    <row r="137" spans="1:62" x14ac:dyDescent="0.15">
      <c r="A137" s="8">
        <v>136</v>
      </c>
      <c r="B137" s="5" t="s">
        <v>318</v>
      </c>
      <c r="G137" s="17">
        <f t="shared" si="23"/>
        <v>0</v>
      </c>
      <c r="Q137" s="5">
        <f t="shared" si="20"/>
        <v>0</v>
      </c>
      <c r="R137" s="5">
        <f>'PROTOCOL OMeq Intake'!A137</f>
        <v>0</v>
      </c>
      <c r="S137" s="20" t="e">
        <f>'PROTOCOL OMeq Intake'!B137</f>
        <v>#DIV/0!</v>
      </c>
      <c r="T137" s="21" t="e">
        <f>'PROTOCOL OMeq Intake'!C137</f>
        <v>#DIV/0!</v>
      </c>
      <c r="U137" s="21" t="e">
        <f>'PROTOCOL OMeq Intake'!D137</f>
        <v>#DIV/0!</v>
      </c>
      <c r="V137" s="5">
        <f>'PROTOCOL OMeq Intake'!F137</f>
        <v>0</v>
      </c>
      <c r="W137" s="5" t="e">
        <f>LOOKUP(2,1/('PROTOCOL OMeq Intake'!F137:AAC137&lt;&gt;""),'PROTOCOL OMeq Intake'!F137:AAC137)</f>
        <v>#N/A</v>
      </c>
      <c r="X137" s="5" t="e">
        <f t="shared" si="24"/>
        <v>#N/A</v>
      </c>
      <c r="Y137" s="18" t="e">
        <f t="shared" si="21"/>
        <v>#N/A</v>
      </c>
      <c r="Z137" s="20" t="e">
        <f>'PROTOCOL Pain Scores'!A137</f>
        <v>#N/A</v>
      </c>
      <c r="AA137" s="20" t="e">
        <f>'PROTOCOL Pain Scores'!B137</f>
        <v>#N/A</v>
      </c>
      <c r="AB137" s="20" t="e">
        <f>'PROTOCOL Pain Scores'!C137</f>
        <v>#DIV/0!</v>
      </c>
      <c r="AC137" s="20" t="e">
        <f>'PROTOCOL Pain Scores'!D137</f>
        <v>#DIV/0!</v>
      </c>
      <c r="AD137" s="20">
        <f>'PROTOCOL Pain Scores'!E137</f>
        <v>0</v>
      </c>
      <c r="AE137" s="20">
        <f>'PROTOCOL Pain Scores'!F137</f>
        <v>0</v>
      </c>
      <c r="AF137" s="20">
        <f>'PROTOCOL Pain Scores'!G137</f>
        <v>0</v>
      </c>
      <c r="AG137" s="20">
        <f>'PROTOCOL Pain Scores'!H137</f>
        <v>0</v>
      </c>
      <c r="AH137" s="20">
        <f>'PROTOCOL Pain Scores'!I137</f>
        <v>0</v>
      </c>
      <c r="AI137" s="20">
        <f>'PROTOCOL Pain Scores'!J137</f>
        <v>0</v>
      </c>
      <c r="AJ137" s="20">
        <f>'PROTOCOL Pain Scores'!K137</f>
        <v>0</v>
      </c>
      <c r="AK137" s="20">
        <f>'PROTOCOL Pain Scores'!L137</f>
        <v>0</v>
      </c>
      <c r="AL137" s="20">
        <f>'PROTOCOL Pain Scores'!M137</f>
        <v>0</v>
      </c>
      <c r="AM137" s="20">
        <f>'PROTOCOL Pain Scores'!N137</f>
        <v>0</v>
      </c>
      <c r="AN137" s="20">
        <f>'PROTOCOL Pain Scores'!O137</f>
        <v>0</v>
      </c>
      <c r="AO137" s="6">
        <f>SUM('PROTOCOL FIM Scores'!B137:S137)</f>
        <v>0</v>
      </c>
      <c r="AP137" s="6">
        <f>SUM('PROTOCOL FIM Scores'!U137:AL137)</f>
        <v>0</v>
      </c>
      <c r="AQ137" s="6">
        <f t="shared" si="25"/>
        <v>0</v>
      </c>
      <c r="AR137" s="6">
        <f>'PROTOCOL FIM Scores'!AN137</f>
        <v>0</v>
      </c>
      <c r="AS137" s="6">
        <f>'PROTOCOL FIM Scores'!AO137</f>
        <v>0</v>
      </c>
      <c r="AT137" s="6">
        <f>'PROTOCOL FIM Scores'!AP137</f>
        <v>0</v>
      </c>
      <c r="AU137" s="6">
        <f>'PROTOCOL FIM Scores'!AQ137</f>
        <v>0</v>
      </c>
      <c r="AV137" s="6">
        <f>'PROTOCOL FIM Scores'!AR137</f>
        <v>0</v>
      </c>
      <c r="AW137" s="6">
        <f>'PROTOCOL FIM Scores'!AS137</f>
        <v>0</v>
      </c>
      <c r="AX137" s="6">
        <f>'PROTOCOL FIM Scores'!AT137</f>
        <v>0</v>
      </c>
      <c r="AY137" s="6">
        <f>'PROTOCOL FIM Scores'!AU137</f>
        <v>0</v>
      </c>
      <c r="AZ137" s="6">
        <f>'PROTOCOL FIM Scores'!AV137</f>
        <v>0</v>
      </c>
      <c r="BA137" s="6">
        <f>'PROTOCOL FIM Scores'!AW137</f>
        <v>0</v>
      </c>
      <c r="BB137" s="6">
        <f>'PROTOCOL FIM Scores'!AX137</f>
        <v>0</v>
      </c>
      <c r="BC137" s="6">
        <f>'PROTOCOL FIM Scores'!AY137</f>
        <v>0</v>
      </c>
      <c r="BD137" s="6">
        <f>'PROTOCOL FIM Scores'!AZ137</f>
        <v>0</v>
      </c>
      <c r="BE137" s="6">
        <f>'PROTOCOL FIM Scores'!BA137</f>
        <v>0</v>
      </c>
      <c r="BF137" s="6">
        <f>'PROTOCOL FIM Scores'!BB137</f>
        <v>0</v>
      </c>
      <c r="BG137" s="6">
        <f>'PROTOCOL FIM Scores'!BC137</f>
        <v>0</v>
      </c>
      <c r="BH137" s="6">
        <f>'PROTOCOL FIM Scores'!BD137</f>
        <v>0</v>
      </c>
      <c r="BI137" s="6">
        <f>'PROTOCOL FIM Scores'!BE137</f>
        <v>0</v>
      </c>
      <c r="BJ137" s="18" t="e">
        <f t="shared" si="22"/>
        <v>#DIV/0!</v>
      </c>
    </row>
    <row r="138" spans="1:62" x14ac:dyDescent="0.15">
      <c r="A138" s="8">
        <v>137</v>
      </c>
      <c r="B138" s="68" t="s">
        <v>318</v>
      </c>
      <c r="G138" s="17">
        <f t="shared" si="23"/>
        <v>0</v>
      </c>
      <c r="Q138" s="5">
        <f t="shared" si="20"/>
        <v>0</v>
      </c>
      <c r="R138" s="5">
        <f>'PROTOCOL OMeq Intake'!A138</f>
        <v>0</v>
      </c>
      <c r="S138" s="20" t="e">
        <f>'PROTOCOL OMeq Intake'!B138</f>
        <v>#DIV/0!</v>
      </c>
      <c r="T138" s="21" t="e">
        <f>'PROTOCOL OMeq Intake'!C138</f>
        <v>#DIV/0!</v>
      </c>
      <c r="U138" s="21" t="e">
        <f>'PROTOCOL OMeq Intake'!D138</f>
        <v>#DIV/0!</v>
      </c>
      <c r="V138" s="5">
        <f>'PROTOCOL OMeq Intake'!F138</f>
        <v>0</v>
      </c>
      <c r="W138" s="5" t="e">
        <f>LOOKUP(2,1/('PROTOCOL OMeq Intake'!F138:AAC138&lt;&gt;""),'PROTOCOL OMeq Intake'!F138:AAC138)</f>
        <v>#N/A</v>
      </c>
      <c r="X138" s="5" t="e">
        <f t="shared" si="24"/>
        <v>#N/A</v>
      </c>
      <c r="Y138" s="18" t="e">
        <f t="shared" si="21"/>
        <v>#N/A</v>
      </c>
      <c r="Z138" s="20" t="e">
        <f>'PROTOCOL Pain Scores'!A138</f>
        <v>#N/A</v>
      </c>
      <c r="AA138" s="20" t="e">
        <f>'PROTOCOL Pain Scores'!B138</f>
        <v>#N/A</v>
      </c>
      <c r="AB138" s="20" t="e">
        <f>'PROTOCOL Pain Scores'!C138</f>
        <v>#DIV/0!</v>
      </c>
      <c r="AC138" s="20" t="e">
        <f>'PROTOCOL Pain Scores'!D138</f>
        <v>#DIV/0!</v>
      </c>
      <c r="AD138" s="20">
        <f>'PROTOCOL Pain Scores'!E138</f>
        <v>0</v>
      </c>
      <c r="AE138" s="20">
        <f>'PROTOCOL Pain Scores'!F138</f>
        <v>0</v>
      </c>
      <c r="AF138" s="20">
        <f>'PROTOCOL Pain Scores'!G138</f>
        <v>0</v>
      </c>
      <c r="AG138" s="20">
        <f>'PROTOCOL Pain Scores'!H138</f>
        <v>0</v>
      </c>
      <c r="AH138" s="20">
        <f>'PROTOCOL Pain Scores'!I138</f>
        <v>0</v>
      </c>
      <c r="AI138" s="20">
        <f>'PROTOCOL Pain Scores'!J138</f>
        <v>0</v>
      </c>
      <c r="AJ138" s="20">
        <f>'PROTOCOL Pain Scores'!K138</f>
        <v>0</v>
      </c>
      <c r="AK138" s="20">
        <f>'PROTOCOL Pain Scores'!L138</f>
        <v>0</v>
      </c>
      <c r="AL138" s="20">
        <f>'PROTOCOL Pain Scores'!M138</f>
        <v>0</v>
      </c>
      <c r="AM138" s="20">
        <f>'PROTOCOL Pain Scores'!N138</f>
        <v>0</v>
      </c>
      <c r="AN138" s="20">
        <f>'PROTOCOL Pain Scores'!O138</f>
        <v>0</v>
      </c>
      <c r="AO138" s="6">
        <f>SUM('PROTOCOL FIM Scores'!B138:S138)</f>
        <v>0</v>
      </c>
      <c r="AP138" s="6">
        <f>SUM('PROTOCOL FIM Scores'!U138:AL138)</f>
        <v>0</v>
      </c>
      <c r="AQ138" s="6">
        <f t="shared" si="25"/>
        <v>0</v>
      </c>
      <c r="AR138" s="6">
        <f>'PROTOCOL FIM Scores'!AN138</f>
        <v>0</v>
      </c>
      <c r="AS138" s="6">
        <f>'PROTOCOL FIM Scores'!AO138</f>
        <v>0</v>
      </c>
      <c r="AT138" s="6">
        <f>'PROTOCOL FIM Scores'!AP138</f>
        <v>0</v>
      </c>
      <c r="AU138" s="6">
        <f>'PROTOCOL FIM Scores'!AQ138</f>
        <v>0</v>
      </c>
      <c r="AV138" s="6">
        <f>'PROTOCOL FIM Scores'!AR138</f>
        <v>0</v>
      </c>
      <c r="AW138" s="6">
        <f>'PROTOCOL FIM Scores'!AS138</f>
        <v>0</v>
      </c>
      <c r="AX138" s="6">
        <f>'PROTOCOL FIM Scores'!AT138</f>
        <v>0</v>
      </c>
      <c r="AY138" s="6">
        <f>'PROTOCOL FIM Scores'!AU138</f>
        <v>0</v>
      </c>
      <c r="AZ138" s="6">
        <f>'PROTOCOL FIM Scores'!AV138</f>
        <v>0</v>
      </c>
      <c r="BA138" s="6">
        <f>'PROTOCOL FIM Scores'!AW138</f>
        <v>0</v>
      </c>
      <c r="BB138" s="6">
        <f>'PROTOCOL FIM Scores'!AX138</f>
        <v>0</v>
      </c>
      <c r="BC138" s="6">
        <f>'PROTOCOL FIM Scores'!AY138</f>
        <v>0</v>
      </c>
      <c r="BD138" s="6">
        <f>'PROTOCOL FIM Scores'!AZ138</f>
        <v>0</v>
      </c>
      <c r="BE138" s="6">
        <f>'PROTOCOL FIM Scores'!BA138</f>
        <v>0</v>
      </c>
      <c r="BF138" s="6">
        <f>'PROTOCOL FIM Scores'!BB138</f>
        <v>0</v>
      </c>
      <c r="BG138" s="6">
        <f>'PROTOCOL FIM Scores'!BC138</f>
        <v>0</v>
      </c>
      <c r="BH138" s="6">
        <f>'PROTOCOL FIM Scores'!BD138</f>
        <v>0</v>
      </c>
      <c r="BI138" s="6">
        <f>'PROTOCOL FIM Scores'!BE138</f>
        <v>0</v>
      </c>
      <c r="BJ138" s="18" t="e">
        <f t="shared" si="22"/>
        <v>#DIV/0!</v>
      </c>
    </row>
    <row r="139" spans="1:62" x14ac:dyDescent="0.15">
      <c r="A139" s="8">
        <v>138</v>
      </c>
      <c r="B139" s="5" t="s">
        <v>318</v>
      </c>
      <c r="G139" s="17">
        <f t="shared" si="23"/>
        <v>0</v>
      </c>
      <c r="Q139" s="5">
        <f t="shared" si="20"/>
        <v>0</v>
      </c>
      <c r="R139" s="5">
        <f>'PROTOCOL OMeq Intake'!A139</f>
        <v>0</v>
      </c>
      <c r="S139" s="20" t="e">
        <f>'PROTOCOL OMeq Intake'!B139</f>
        <v>#DIV/0!</v>
      </c>
      <c r="T139" s="21" t="e">
        <f>'PROTOCOL OMeq Intake'!C139</f>
        <v>#DIV/0!</v>
      </c>
      <c r="U139" s="21" t="e">
        <f>'PROTOCOL OMeq Intake'!D139</f>
        <v>#DIV/0!</v>
      </c>
      <c r="V139" s="5">
        <f>'PROTOCOL OMeq Intake'!F139</f>
        <v>0</v>
      </c>
      <c r="W139" s="5" t="e">
        <f>LOOKUP(2,1/('PROTOCOL OMeq Intake'!F139:AAC139&lt;&gt;""),'PROTOCOL OMeq Intake'!F139:AAC139)</f>
        <v>#N/A</v>
      </c>
      <c r="X139" s="5" t="e">
        <f t="shared" si="24"/>
        <v>#N/A</v>
      </c>
      <c r="Y139" s="18" t="e">
        <f t="shared" si="21"/>
        <v>#N/A</v>
      </c>
      <c r="Z139" s="20" t="e">
        <f>'PROTOCOL Pain Scores'!A139</f>
        <v>#N/A</v>
      </c>
      <c r="AA139" s="20" t="e">
        <f>'PROTOCOL Pain Scores'!B139</f>
        <v>#N/A</v>
      </c>
      <c r="AB139" s="20" t="e">
        <f>'PROTOCOL Pain Scores'!C139</f>
        <v>#DIV/0!</v>
      </c>
      <c r="AC139" s="20" t="e">
        <f>'PROTOCOL Pain Scores'!D139</f>
        <v>#DIV/0!</v>
      </c>
      <c r="AD139" s="20">
        <f>'PROTOCOL Pain Scores'!E139</f>
        <v>0</v>
      </c>
      <c r="AE139" s="20">
        <f>'PROTOCOL Pain Scores'!F139</f>
        <v>0</v>
      </c>
      <c r="AF139" s="20">
        <f>'PROTOCOL Pain Scores'!G139</f>
        <v>0</v>
      </c>
      <c r="AG139" s="20">
        <f>'PROTOCOL Pain Scores'!H139</f>
        <v>0</v>
      </c>
      <c r="AH139" s="20">
        <f>'PROTOCOL Pain Scores'!I139</f>
        <v>0</v>
      </c>
      <c r="AI139" s="20">
        <f>'PROTOCOL Pain Scores'!J139</f>
        <v>0</v>
      </c>
      <c r="AJ139" s="20">
        <f>'PROTOCOL Pain Scores'!K139</f>
        <v>0</v>
      </c>
      <c r="AK139" s="20">
        <f>'PROTOCOL Pain Scores'!L139</f>
        <v>0</v>
      </c>
      <c r="AL139" s="20">
        <f>'PROTOCOL Pain Scores'!M139</f>
        <v>0</v>
      </c>
      <c r="AM139" s="20">
        <f>'PROTOCOL Pain Scores'!N139</f>
        <v>0</v>
      </c>
      <c r="AN139" s="20">
        <f>'PROTOCOL Pain Scores'!O139</f>
        <v>0</v>
      </c>
      <c r="AO139" s="6">
        <f>SUM('PROTOCOL FIM Scores'!B139:S139)</f>
        <v>0</v>
      </c>
      <c r="AP139" s="6">
        <f>SUM('PROTOCOL FIM Scores'!U139:AL139)</f>
        <v>0</v>
      </c>
      <c r="AQ139" s="6">
        <f t="shared" si="25"/>
        <v>0</v>
      </c>
      <c r="AR139" s="6">
        <f>'PROTOCOL FIM Scores'!AN139</f>
        <v>0</v>
      </c>
      <c r="AS139" s="6">
        <f>'PROTOCOL FIM Scores'!AO139</f>
        <v>0</v>
      </c>
      <c r="AT139" s="6">
        <f>'PROTOCOL FIM Scores'!AP139</f>
        <v>0</v>
      </c>
      <c r="AU139" s="6">
        <f>'PROTOCOL FIM Scores'!AQ139</f>
        <v>0</v>
      </c>
      <c r="AV139" s="6">
        <f>'PROTOCOL FIM Scores'!AR139</f>
        <v>0</v>
      </c>
      <c r="AW139" s="6">
        <f>'PROTOCOL FIM Scores'!AS139</f>
        <v>0</v>
      </c>
      <c r="AX139" s="6">
        <f>'PROTOCOL FIM Scores'!AT139</f>
        <v>0</v>
      </c>
      <c r="AY139" s="6">
        <f>'PROTOCOL FIM Scores'!AU139</f>
        <v>0</v>
      </c>
      <c r="AZ139" s="6">
        <f>'PROTOCOL FIM Scores'!AV139</f>
        <v>0</v>
      </c>
      <c r="BA139" s="6">
        <f>'PROTOCOL FIM Scores'!AW139</f>
        <v>0</v>
      </c>
      <c r="BB139" s="6">
        <f>'PROTOCOL FIM Scores'!AX139</f>
        <v>0</v>
      </c>
      <c r="BC139" s="6">
        <f>'PROTOCOL FIM Scores'!AY139</f>
        <v>0</v>
      </c>
      <c r="BD139" s="6">
        <f>'PROTOCOL FIM Scores'!AZ139</f>
        <v>0</v>
      </c>
      <c r="BE139" s="6">
        <f>'PROTOCOL FIM Scores'!BA139</f>
        <v>0</v>
      </c>
      <c r="BF139" s="6">
        <f>'PROTOCOL FIM Scores'!BB139</f>
        <v>0</v>
      </c>
      <c r="BG139" s="6">
        <f>'PROTOCOL FIM Scores'!BC139</f>
        <v>0</v>
      </c>
      <c r="BH139" s="6">
        <f>'PROTOCOL FIM Scores'!BD139</f>
        <v>0</v>
      </c>
      <c r="BI139" s="6">
        <f>'PROTOCOL FIM Scores'!BE139</f>
        <v>0</v>
      </c>
      <c r="BJ139" s="18" t="e">
        <f t="shared" si="22"/>
        <v>#DIV/0!</v>
      </c>
    </row>
    <row r="140" spans="1:62" x14ac:dyDescent="0.15">
      <c r="A140" s="8">
        <v>139</v>
      </c>
      <c r="B140" s="68" t="s">
        <v>318</v>
      </c>
      <c r="G140" s="17">
        <f t="shared" si="23"/>
        <v>0</v>
      </c>
      <c r="Q140" s="5">
        <f t="shared" si="20"/>
        <v>0</v>
      </c>
      <c r="R140" s="5">
        <f>'PROTOCOL OMeq Intake'!A140</f>
        <v>0</v>
      </c>
      <c r="S140" s="20" t="e">
        <f>'PROTOCOL OMeq Intake'!B140</f>
        <v>#DIV/0!</v>
      </c>
      <c r="T140" s="21" t="e">
        <f>'PROTOCOL OMeq Intake'!C140</f>
        <v>#DIV/0!</v>
      </c>
      <c r="U140" s="21" t="e">
        <f>'PROTOCOL OMeq Intake'!D140</f>
        <v>#DIV/0!</v>
      </c>
      <c r="V140" s="5">
        <f>'PROTOCOL OMeq Intake'!F140</f>
        <v>0</v>
      </c>
      <c r="W140" s="5" t="e">
        <f>LOOKUP(2,1/('PROTOCOL OMeq Intake'!F140:AAC140&lt;&gt;""),'PROTOCOL OMeq Intake'!F140:AAC140)</f>
        <v>#N/A</v>
      </c>
      <c r="X140" s="5" t="e">
        <f t="shared" si="24"/>
        <v>#N/A</v>
      </c>
      <c r="Y140" s="18" t="e">
        <f t="shared" si="21"/>
        <v>#N/A</v>
      </c>
      <c r="Z140" s="20" t="e">
        <f>'PROTOCOL Pain Scores'!A140</f>
        <v>#N/A</v>
      </c>
      <c r="AA140" s="20" t="e">
        <f>'PROTOCOL Pain Scores'!B140</f>
        <v>#N/A</v>
      </c>
      <c r="AB140" s="20" t="e">
        <f>'PROTOCOL Pain Scores'!C140</f>
        <v>#DIV/0!</v>
      </c>
      <c r="AC140" s="20" t="e">
        <f>'PROTOCOL Pain Scores'!D140</f>
        <v>#DIV/0!</v>
      </c>
      <c r="AD140" s="20">
        <f>'PROTOCOL Pain Scores'!E140</f>
        <v>0</v>
      </c>
      <c r="AE140" s="20">
        <f>'PROTOCOL Pain Scores'!F140</f>
        <v>0</v>
      </c>
      <c r="AF140" s="20">
        <f>'PROTOCOL Pain Scores'!G140</f>
        <v>0</v>
      </c>
      <c r="AG140" s="20">
        <f>'PROTOCOL Pain Scores'!H140</f>
        <v>0</v>
      </c>
      <c r="AH140" s="20">
        <f>'PROTOCOL Pain Scores'!I140</f>
        <v>0</v>
      </c>
      <c r="AI140" s="20">
        <f>'PROTOCOL Pain Scores'!J140</f>
        <v>0</v>
      </c>
      <c r="AJ140" s="20">
        <f>'PROTOCOL Pain Scores'!K140</f>
        <v>0</v>
      </c>
      <c r="AK140" s="20">
        <f>'PROTOCOL Pain Scores'!L140</f>
        <v>0</v>
      </c>
      <c r="AL140" s="20">
        <f>'PROTOCOL Pain Scores'!M140</f>
        <v>0</v>
      </c>
      <c r="AM140" s="20">
        <f>'PROTOCOL Pain Scores'!N140</f>
        <v>0</v>
      </c>
      <c r="AN140" s="20">
        <f>'PROTOCOL Pain Scores'!O140</f>
        <v>0</v>
      </c>
      <c r="AO140" s="6">
        <f>SUM('PROTOCOL FIM Scores'!B140:S140)</f>
        <v>0</v>
      </c>
      <c r="AP140" s="6">
        <f>SUM('PROTOCOL FIM Scores'!U140:AL140)</f>
        <v>0</v>
      </c>
      <c r="AQ140" s="6">
        <f t="shared" si="25"/>
        <v>0</v>
      </c>
      <c r="AR140" s="6">
        <f>'PROTOCOL FIM Scores'!AN140</f>
        <v>0</v>
      </c>
      <c r="AS140" s="6">
        <f>'PROTOCOL FIM Scores'!AO140</f>
        <v>0</v>
      </c>
      <c r="AT140" s="6">
        <f>'PROTOCOL FIM Scores'!AP140</f>
        <v>0</v>
      </c>
      <c r="AU140" s="6">
        <f>'PROTOCOL FIM Scores'!AQ140</f>
        <v>0</v>
      </c>
      <c r="AV140" s="6">
        <f>'PROTOCOL FIM Scores'!AR140</f>
        <v>0</v>
      </c>
      <c r="AW140" s="6">
        <f>'PROTOCOL FIM Scores'!AS140</f>
        <v>0</v>
      </c>
      <c r="AX140" s="6">
        <f>'PROTOCOL FIM Scores'!AT140</f>
        <v>0</v>
      </c>
      <c r="AY140" s="6">
        <f>'PROTOCOL FIM Scores'!AU140</f>
        <v>0</v>
      </c>
      <c r="AZ140" s="6">
        <f>'PROTOCOL FIM Scores'!AV140</f>
        <v>0</v>
      </c>
      <c r="BA140" s="6">
        <f>'PROTOCOL FIM Scores'!AW140</f>
        <v>0</v>
      </c>
      <c r="BB140" s="6">
        <f>'PROTOCOL FIM Scores'!AX140</f>
        <v>0</v>
      </c>
      <c r="BC140" s="6">
        <f>'PROTOCOL FIM Scores'!AY140</f>
        <v>0</v>
      </c>
      <c r="BD140" s="6">
        <f>'PROTOCOL FIM Scores'!AZ140</f>
        <v>0</v>
      </c>
      <c r="BE140" s="6">
        <f>'PROTOCOL FIM Scores'!BA140</f>
        <v>0</v>
      </c>
      <c r="BF140" s="6">
        <f>'PROTOCOL FIM Scores'!BB140</f>
        <v>0</v>
      </c>
      <c r="BG140" s="6">
        <f>'PROTOCOL FIM Scores'!BC140</f>
        <v>0</v>
      </c>
      <c r="BH140" s="6">
        <f>'PROTOCOL FIM Scores'!BD140</f>
        <v>0</v>
      </c>
      <c r="BI140" s="6">
        <f>'PROTOCOL FIM Scores'!BE140</f>
        <v>0</v>
      </c>
      <c r="BJ140" s="18" t="e">
        <f t="shared" si="22"/>
        <v>#DIV/0!</v>
      </c>
    </row>
    <row r="141" spans="1:62" x14ac:dyDescent="0.15">
      <c r="A141" s="8">
        <v>140</v>
      </c>
      <c r="B141" s="5" t="s">
        <v>318</v>
      </c>
      <c r="G141" s="17">
        <f t="shared" si="23"/>
        <v>0</v>
      </c>
      <c r="Q141" s="5">
        <f t="shared" si="20"/>
        <v>0</v>
      </c>
      <c r="R141" s="5">
        <f>'PROTOCOL OMeq Intake'!A141</f>
        <v>0</v>
      </c>
      <c r="S141" s="20" t="e">
        <f>'PROTOCOL OMeq Intake'!B141</f>
        <v>#DIV/0!</v>
      </c>
      <c r="T141" s="21" t="e">
        <f>'PROTOCOL OMeq Intake'!C141</f>
        <v>#DIV/0!</v>
      </c>
      <c r="U141" s="21" t="e">
        <f>'PROTOCOL OMeq Intake'!D141</f>
        <v>#DIV/0!</v>
      </c>
      <c r="V141" s="5">
        <f>'PROTOCOL OMeq Intake'!F141</f>
        <v>0</v>
      </c>
      <c r="W141" s="5" t="e">
        <f>LOOKUP(2,1/('PROTOCOL OMeq Intake'!F141:AAC141&lt;&gt;""),'PROTOCOL OMeq Intake'!F141:AAC141)</f>
        <v>#N/A</v>
      </c>
      <c r="X141" s="5" t="e">
        <f t="shared" si="24"/>
        <v>#N/A</v>
      </c>
      <c r="Y141" s="18" t="e">
        <f t="shared" si="21"/>
        <v>#N/A</v>
      </c>
      <c r="Z141" s="20" t="e">
        <f>'PROTOCOL Pain Scores'!A141</f>
        <v>#N/A</v>
      </c>
      <c r="AA141" s="20" t="e">
        <f>'PROTOCOL Pain Scores'!B141</f>
        <v>#N/A</v>
      </c>
      <c r="AB141" s="20" t="e">
        <f>'PROTOCOL Pain Scores'!C141</f>
        <v>#DIV/0!</v>
      </c>
      <c r="AC141" s="20" t="e">
        <f>'PROTOCOL Pain Scores'!D141</f>
        <v>#DIV/0!</v>
      </c>
      <c r="AD141" s="20">
        <f>'PROTOCOL Pain Scores'!E141</f>
        <v>0</v>
      </c>
      <c r="AE141" s="20">
        <f>'PROTOCOL Pain Scores'!F141</f>
        <v>0</v>
      </c>
      <c r="AF141" s="20">
        <f>'PROTOCOL Pain Scores'!G141</f>
        <v>0</v>
      </c>
      <c r="AG141" s="20">
        <f>'PROTOCOL Pain Scores'!H141</f>
        <v>0</v>
      </c>
      <c r="AH141" s="20">
        <f>'PROTOCOL Pain Scores'!I141</f>
        <v>0</v>
      </c>
      <c r="AI141" s="20">
        <f>'PROTOCOL Pain Scores'!J141</f>
        <v>0</v>
      </c>
      <c r="AJ141" s="20">
        <f>'PROTOCOL Pain Scores'!K141</f>
        <v>0</v>
      </c>
      <c r="AK141" s="20">
        <f>'PROTOCOL Pain Scores'!L141</f>
        <v>0</v>
      </c>
      <c r="AL141" s="20">
        <f>'PROTOCOL Pain Scores'!M141</f>
        <v>0</v>
      </c>
      <c r="AM141" s="20">
        <f>'PROTOCOL Pain Scores'!N141</f>
        <v>0</v>
      </c>
      <c r="AN141" s="20">
        <f>'PROTOCOL Pain Scores'!O141</f>
        <v>0</v>
      </c>
      <c r="AO141" s="6">
        <f>SUM('PROTOCOL FIM Scores'!B141:S141)</f>
        <v>0</v>
      </c>
      <c r="AP141" s="6">
        <f>SUM('PROTOCOL FIM Scores'!U141:AL141)</f>
        <v>0</v>
      </c>
      <c r="AQ141" s="6">
        <f t="shared" si="25"/>
        <v>0</v>
      </c>
      <c r="AR141" s="6">
        <f>'PROTOCOL FIM Scores'!AN141</f>
        <v>0</v>
      </c>
      <c r="AS141" s="6">
        <f>'PROTOCOL FIM Scores'!AO141</f>
        <v>0</v>
      </c>
      <c r="AT141" s="6">
        <f>'PROTOCOL FIM Scores'!AP141</f>
        <v>0</v>
      </c>
      <c r="AU141" s="6">
        <f>'PROTOCOL FIM Scores'!AQ141</f>
        <v>0</v>
      </c>
      <c r="AV141" s="6">
        <f>'PROTOCOL FIM Scores'!AR141</f>
        <v>0</v>
      </c>
      <c r="AW141" s="6">
        <f>'PROTOCOL FIM Scores'!AS141</f>
        <v>0</v>
      </c>
      <c r="AX141" s="6">
        <f>'PROTOCOL FIM Scores'!AT141</f>
        <v>0</v>
      </c>
      <c r="AY141" s="6">
        <f>'PROTOCOL FIM Scores'!AU141</f>
        <v>0</v>
      </c>
      <c r="AZ141" s="6">
        <f>'PROTOCOL FIM Scores'!AV141</f>
        <v>0</v>
      </c>
      <c r="BA141" s="6">
        <f>'PROTOCOL FIM Scores'!AW141</f>
        <v>0</v>
      </c>
      <c r="BB141" s="6">
        <f>'PROTOCOL FIM Scores'!AX141</f>
        <v>0</v>
      </c>
      <c r="BC141" s="6">
        <f>'PROTOCOL FIM Scores'!AY141</f>
        <v>0</v>
      </c>
      <c r="BD141" s="6">
        <f>'PROTOCOL FIM Scores'!AZ141</f>
        <v>0</v>
      </c>
      <c r="BE141" s="6">
        <f>'PROTOCOL FIM Scores'!BA141</f>
        <v>0</v>
      </c>
      <c r="BF141" s="6">
        <f>'PROTOCOL FIM Scores'!BB141</f>
        <v>0</v>
      </c>
      <c r="BG141" s="6">
        <f>'PROTOCOL FIM Scores'!BC141</f>
        <v>0</v>
      </c>
      <c r="BH141" s="6">
        <f>'PROTOCOL FIM Scores'!BD141</f>
        <v>0</v>
      </c>
      <c r="BI141" s="6">
        <f>'PROTOCOL FIM Scores'!BE141</f>
        <v>0</v>
      </c>
      <c r="BJ141" s="18" t="e">
        <f t="shared" si="22"/>
        <v>#DIV/0!</v>
      </c>
    </row>
    <row r="142" spans="1:62" x14ac:dyDescent="0.15">
      <c r="A142" s="8">
        <v>141</v>
      </c>
      <c r="B142" s="68" t="s">
        <v>318</v>
      </c>
      <c r="G142" s="17">
        <f t="shared" si="23"/>
        <v>0</v>
      </c>
      <c r="Q142" s="5">
        <f t="shared" si="20"/>
        <v>0</v>
      </c>
      <c r="R142" s="5">
        <f>'PROTOCOL OMeq Intake'!A142</f>
        <v>0</v>
      </c>
      <c r="S142" s="20" t="e">
        <f>'PROTOCOL OMeq Intake'!B142</f>
        <v>#DIV/0!</v>
      </c>
      <c r="T142" s="21" t="e">
        <f>'PROTOCOL OMeq Intake'!C142</f>
        <v>#DIV/0!</v>
      </c>
      <c r="U142" s="21" t="e">
        <f>'PROTOCOL OMeq Intake'!D142</f>
        <v>#DIV/0!</v>
      </c>
      <c r="V142" s="5">
        <f>'PROTOCOL OMeq Intake'!F142</f>
        <v>0</v>
      </c>
      <c r="W142" s="5" t="e">
        <f>LOOKUP(2,1/('PROTOCOL OMeq Intake'!F142:AAC142&lt;&gt;""),'PROTOCOL OMeq Intake'!F142:AAC142)</f>
        <v>#N/A</v>
      </c>
      <c r="X142" s="5" t="e">
        <f t="shared" si="24"/>
        <v>#N/A</v>
      </c>
      <c r="Y142" s="18" t="e">
        <f t="shared" si="21"/>
        <v>#N/A</v>
      </c>
      <c r="Z142" s="20" t="e">
        <f>'PROTOCOL Pain Scores'!A142</f>
        <v>#N/A</v>
      </c>
      <c r="AA142" s="20" t="e">
        <f>'PROTOCOL Pain Scores'!B142</f>
        <v>#N/A</v>
      </c>
      <c r="AB142" s="20" t="e">
        <f>'PROTOCOL Pain Scores'!C142</f>
        <v>#DIV/0!</v>
      </c>
      <c r="AC142" s="20" t="e">
        <f>'PROTOCOL Pain Scores'!D142</f>
        <v>#DIV/0!</v>
      </c>
      <c r="AD142" s="20">
        <f>'PROTOCOL Pain Scores'!E142</f>
        <v>0</v>
      </c>
      <c r="AE142" s="20">
        <f>'PROTOCOL Pain Scores'!F142</f>
        <v>0</v>
      </c>
      <c r="AF142" s="20">
        <f>'PROTOCOL Pain Scores'!G142</f>
        <v>0</v>
      </c>
      <c r="AG142" s="20">
        <f>'PROTOCOL Pain Scores'!H142</f>
        <v>0</v>
      </c>
      <c r="AH142" s="20">
        <f>'PROTOCOL Pain Scores'!I142</f>
        <v>0</v>
      </c>
      <c r="AI142" s="20">
        <f>'PROTOCOL Pain Scores'!J142</f>
        <v>0</v>
      </c>
      <c r="AJ142" s="20">
        <f>'PROTOCOL Pain Scores'!K142</f>
        <v>0</v>
      </c>
      <c r="AK142" s="20">
        <f>'PROTOCOL Pain Scores'!L142</f>
        <v>0</v>
      </c>
      <c r="AL142" s="20">
        <f>'PROTOCOL Pain Scores'!M142</f>
        <v>0</v>
      </c>
      <c r="AM142" s="20">
        <f>'PROTOCOL Pain Scores'!N142</f>
        <v>0</v>
      </c>
      <c r="AN142" s="20">
        <f>'PROTOCOL Pain Scores'!O142</f>
        <v>0</v>
      </c>
      <c r="AO142" s="6">
        <f>SUM('PROTOCOL FIM Scores'!B142:S142)</f>
        <v>0</v>
      </c>
      <c r="AP142" s="6">
        <f>SUM('PROTOCOL FIM Scores'!U142:AL142)</f>
        <v>0</v>
      </c>
      <c r="AQ142" s="6">
        <f t="shared" si="25"/>
        <v>0</v>
      </c>
      <c r="AR142" s="6">
        <f>'PROTOCOL FIM Scores'!AN142</f>
        <v>0</v>
      </c>
      <c r="AS142" s="6">
        <f>'PROTOCOL FIM Scores'!AO142</f>
        <v>0</v>
      </c>
      <c r="AT142" s="6">
        <f>'PROTOCOL FIM Scores'!AP142</f>
        <v>0</v>
      </c>
      <c r="AU142" s="6">
        <f>'PROTOCOL FIM Scores'!AQ142</f>
        <v>0</v>
      </c>
      <c r="AV142" s="6">
        <f>'PROTOCOL FIM Scores'!AR142</f>
        <v>0</v>
      </c>
      <c r="AW142" s="6">
        <f>'PROTOCOL FIM Scores'!AS142</f>
        <v>0</v>
      </c>
      <c r="AX142" s="6">
        <f>'PROTOCOL FIM Scores'!AT142</f>
        <v>0</v>
      </c>
      <c r="AY142" s="6">
        <f>'PROTOCOL FIM Scores'!AU142</f>
        <v>0</v>
      </c>
      <c r="AZ142" s="6">
        <f>'PROTOCOL FIM Scores'!AV142</f>
        <v>0</v>
      </c>
      <c r="BA142" s="6">
        <f>'PROTOCOL FIM Scores'!AW142</f>
        <v>0</v>
      </c>
      <c r="BB142" s="6">
        <f>'PROTOCOL FIM Scores'!AX142</f>
        <v>0</v>
      </c>
      <c r="BC142" s="6">
        <f>'PROTOCOL FIM Scores'!AY142</f>
        <v>0</v>
      </c>
      <c r="BD142" s="6">
        <f>'PROTOCOL FIM Scores'!AZ142</f>
        <v>0</v>
      </c>
      <c r="BE142" s="6">
        <f>'PROTOCOL FIM Scores'!BA142</f>
        <v>0</v>
      </c>
      <c r="BF142" s="6">
        <f>'PROTOCOL FIM Scores'!BB142</f>
        <v>0</v>
      </c>
      <c r="BG142" s="6">
        <f>'PROTOCOL FIM Scores'!BC142</f>
        <v>0</v>
      </c>
      <c r="BH142" s="6">
        <f>'PROTOCOL FIM Scores'!BD142</f>
        <v>0</v>
      </c>
      <c r="BI142" s="6">
        <f>'PROTOCOL FIM Scores'!BE142</f>
        <v>0</v>
      </c>
      <c r="BJ142" s="18" t="e">
        <f t="shared" si="22"/>
        <v>#DIV/0!</v>
      </c>
    </row>
    <row r="143" spans="1:62" x14ac:dyDescent="0.15">
      <c r="A143" s="8">
        <v>142</v>
      </c>
      <c r="B143" s="5" t="s">
        <v>318</v>
      </c>
      <c r="G143" s="17">
        <f t="shared" si="23"/>
        <v>0</v>
      </c>
      <c r="Q143" s="5">
        <f t="shared" si="20"/>
        <v>0</v>
      </c>
      <c r="R143" s="5">
        <f>'PROTOCOL OMeq Intake'!A143</f>
        <v>0</v>
      </c>
      <c r="S143" s="20" t="e">
        <f>'PROTOCOL OMeq Intake'!B143</f>
        <v>#DIV/0!</v>
      </c>
      <c r="T143" s="21" t="e">
        <f>'PROTOCOL OMeq Intake'!C143</f>
        <v>#DIV/0!</v>
      </c>
      <c r="U143" s="21" t="e">
        <f>'PROTOCOL OMeq Intake'!D143</f>
        <v>#DIV/0!</v>
      </c>
      <c r="V143" s="5">
        <f>'PROTOCOL OMeq Intake'!F143</f>
        <v>0</v>
      </c>
      <c r="W143" s="5" t="e">
        <f>LOOKUP(2,1/('PROTOCOL OMeq Intake'!F143:AAC143&lt;&gt;""),'PROTOCOL OMeq Intake'!F143:AAC143)</f>
        <v>#N/A</v>
      </c>
      <c r="X143" s="5" t="e">
        <f t="shared" si="24"/>
        <v>#N/A</v>
      </c>
      <c r="Y143" s="18" t="e">
        <f t="shared" si="21"/>
        <v>#N/A</v>
      </c>
      <c r="Z143" s="20" t="e">
        <f>'PROTOCOL Pain Scores'!A143</f>
        <v>#N/A</v>
      </c>
      <c r="AA143" s="20" t="e">
        <f>'PROTOCOL Pain Scores'!B143</f>
        <v>#N/A</v>
      </c>
      <c r="AB143" s="20" t="e">
        <f>'PROTOCOL Pain Scores'!C143</f>
        <v>#DIV/0!</v>
      </c>
      <c r="AC143" s="20" t="e">
        <f>'PROTOCOL Pain Scores'!D143</f>
        <v>#DIV/0!</v>
      </c>
      <c r="AD143" s="20">
        <f>'PROTOCOL Pain Scores'!E143</f>
        <v>0</v>
      </c>
      <c r="AE143" s="20">
        <f>'PROTOCOL Pain Scores'!F143</f>
        <v>0</v>
      </c>
      <c r="AF143" s="20">
        <f>'PROTOCOL Pain Scores'!G143</f>
        <v>0</v>
      </c>
      <c r="AG143" s="20">
        <f>'PROTOCOL Pain Scores'!H143</f>
        <v>0</v>
      </c>
      <c r="AH143" s="20">
        <f>'PROTOCOL Pain Scores'!I143</f>
        <v>0</v>
      </c>
      <c r="AI143" s="20">
        <f>'PROTOCOL Pain Scores'!J143</f>
        <v>0</v>
      </c>
      <c r="AJ143" s="20">
        <f>'PROTOCOL Pain Scores'!K143</f>
        <v>0</v>
      </c>
      <c r="AK143" s="20">
        <f>'PROTOCOL Pain Scores'!L143</f>
        <v>0</v>
      </c>
      <c r="AL143" s="20">
        <f>'PROTOCOL Pain Scores'!M143</f>
        <v>0</v>
      </c>
      <c r="AM143" s="20">
        <f>'PROTOCOL Pain Scores'!N143</f>
        <v>0</v>
      </c>
      <c r="AN143" s="20">
        <f>'PROTOCOL Pain Scores'!O143</f>
        <v>0</v>
      </c>
      <c r="AO143" s="6">
        <f>SUM('PROTOCOL FIM Scores'!B143:S143)</f>
        <v>0</v>
      </c>
      <c r="AP143" s="6">
        <f>SUM('PROTOCOL FIM Scores'!U143:AL143)</f>
        <v>0</v>
      </c>
      <c r="AQ143" s="6">
        <f t="shared" si="25"/>
        <v>0</v>
      </c>
      <c r="AR143" s="6">
        <f>'PROTOCOL FIM Scores'!AN143</f>
        <v>0</v>
      </c>
      <c r="AS143" s="6">
        <f>'PROTOCOL FIM Scores'!AO143</f>
        <v>0</v>
      </c>
      <c r="AT143" s="6">
        <f>'PROTOCOL FIM Scores'!AP143</f>
        <v>0</v>
      </c>
      <c r="AU143" s="6">
        <f>'PROTOCOL FIM Scores'!AQ143</f>
        <v>0</v>
      </c>
      <c r="AV143" s="6">
        <f>'PROTOCOL FIM Scores'!AR143</f>
        <v>0</v>
      </c>
      <c r="AW143" s="6">
        <f>'PROTOCOL FIM Scores'!AS143</f>
        <v>0</v>
      </c>
      <c r="AX143" s="6">
        <f>'PROTOCOL FIM Scores'!AT143</f>
        <v>0</v>
      </c>
      <c r="AY143" s="6">
        <f>'PROTOCOL FIM Scores'!AU143</f>
        <v>0</v>
      </c>
      <c r="AZ143" s="6">
        <f>'PROTOCOL FIM Scores'!AV143</f>
        <v>0</v>
      </c>
      <c r="BA143" s="6">
        <f>'PROTOCOL FIM Scores'!AW143</f>
        <v>0</v>
      </c>
      <c r="BB143" s="6">
        <f>'PROTOCOL FIM Scores'!AX143</f>
        <v>0</v>
      </c>
      <c r="BC143" s="6">
        <f>'PROTOCOL FIM Scores'!AY143</f>
        <v>0</v>
      </c>
      <c r="BD143" s="6">
        <f>'PROTOCOL FIM Scores'!AZ143</f>
        <v>0</v>
      </c>
      <c r="BE143" s="6">
        <f>'PROTOCOL FIM Scores'!BA143</f>
        <v>0</v>
      </c>
      <c r="BF143" s="6">
        <f>'PROTOCOL FIM Scores'!BB143</f>
        <v>0</v>
      </c>
      <c r="BG143" s="6">
        <f>'PROTOCOL FIM Scores'!BC143</f>
        <v>0</v>
      </c>
      <c r="BH143" s="6">
        <f>'PROTOCOL FIM Scores'!BD143</f>
        <v>0</v>
      </c>
      <c r="BI143" s="6">
        <f>'PROTOCOL FIM Scores'!BE143</f>
        <v>0</v>
      </c>
      <c r="BJ143" s="18" t="e">
        <f t="shared" si="22"/>
        <v>#DIV/0!</v>
      </c>
    </row>
    <row r="144" spans="1:62" x14ac:dyDescent="0.15">
      <c r="A144" s="8">
        <v>143</v>
      </c>
      <c r="B144" s="68" t="s">
        <v>318</v>
      </c>
      <c r="G144" s="17">
        <f t="shared" si="23"/>
        <v>0</v>
      </c>
      <c r="Q144" s="5">
        <f t="shared" si="20"/>
        <v>0</v>
      </c>
      <c r="R144" s="5">
        <f>'PROTOCOL OMeq Intake'!A144</f>
        <v>0</v>
      </c>
      <c r="S144" s="20" t="e">
        <f>'PROTOCOL OMeq Intake'!B144</f>
        <v>#DIV/0!</v>
      </c>
      <c r="T144" s="21" t="e">
        <f>'PROTOCOL OMeq Intake'!C144</f>
        <v>#DIV/0!</v>
      </c>
      <c r="U144" s="21" t="e">
        <f>'PROTOCOL OMeq Intake'!D144</f>
        <v>#DIV/0!</v>
      </c>
      <c r="V144" s="5">
        <f>'PROTOCOL OMeq Intake'!F144</f>
        <v>0</v>
      </c>
      <c r="W144" s="5" t="e">
        <f>LOOKUP(2,1/('PROTOCOL OMeq Intake'!F144:AAC144&lt;&gt;""),'PROTOCOL OMeq Intake'!F144:AAC144)</f>
        <v>#N/A</v>
      </c>
      <c r="X144" s="5" t="e">
        <f t="shared" si="24"/>
        <v>#N/A</v>
      </c>
      <c r="Y144" s="18" t="e">
        <f t="shared" si="21"/>
        <v>#N/A</v>
      </c>
      <c r="Z144" s="20" t="e">
        <f>'PROTOCOL Pain Scores'!A144</f>
        <v>#N/A</v>
      </c>
      <c r="AA144" s="20" t="e">
        <f>'PROTOCOL Pain Scores'!B144</f>
        <v>#N/A</v>
      </c>
      <c r="AB144" s="20" t="e">
        <f>'PROTOCOL Pain Scores'!C144</f>
        <v>#DIV/0!</v>
      </c>
      <c r="AC144" s="20" t="e">
        <f>'PROTOCOL Pain Scores'!D144</f>
        <v>#DIV/0!</v>
      </c>
      <c r="AD144" s="20">
        <f>'PROTOCOL Pain Scores'!E144</f>
        <v>0</v>
      </c>
      <c r="AE144" s="20">
        <f>'PROTOCOL Pain Scores'!F144</f>
        <v>0</v>
      </c>
      <c r="AF144" s="20">
        <f>'PROTOCOL Pain Scores'!G144</f>
        <v>0</v>
      </c>
      <c r="AG144" s="20">
        <f>'PROTOCOL Pain Scores'!H144</f>
        <v>0</v>
      </c>
      <c r="AH144" s="20">
        <f>'PROTOCOL Pain Scores'!I144</f>
        <v>0</v>
      </c>
      <c r="AI144" s="20">
        <f>'PROTOCOL Pain Scores'!J144</f>
        <v>0</v>
      </c>
      <c r="AJ144" s="20">
        <f>'PROTOCOL Pain Scores'!K144</f>
        <v>0</v>
      </c>
      <c r="AK144" s="20">
        <f>'PROTOCOL Pain Scores'!L144</f>
        <v>0</v>
      </c>
      <c r="AL144" s="20">
        <f>'PROTOCOL Pain Scores'!M144</f>
        <v>0</v>
      </c>
      <c r="AM144" s="20">
        <f>'PROTOCOL Pain Scores'!N144</f>
        <v>0</v>
      </c>
      <c r="AN144" s="20">
        <f>'PROTOCOL Pain Scores'!O144</f>
        <v>0</v>
      </c>
      <c r="AO144" s="6">
        <f>SUM('PROTOCOL FIM Scores'!B144:S144)</f>
        <v>0</v>
      </c>
      <c r="AP144" s="6">
        <f>SUM('PROTOCOL FIM Scores'!U144:AL144)</f>
        <v>0</v>
      </c>
      <c r="AQ144" s="6">
        <f t="shared" si="25"/>
        <v>0</v>
      </c>
      <c r="AR144" s="6">
        <f>'PROTOCOL FIM Scores'!AN144</f>
        <v>0</v>
      </c>
      <c r="AS144" s="6">
        <f>'PROTOCOL FIM Scores'!AO144</f>
        <v>0</v>
      </c>
      <c r="AT144" s="6">
        <f>'PROTOCOL FIM Scores'!AP144</f>
        <v>0</v>
      </c>
      <c r="AU144" s="6">
        <f>'PROTOCOL FIM Scores'!AQ144</f>
        <v>0</v>
      </c>
      <c r="AV144" s="6">
        <f>'PROTOCOL FIM Scores'!AR144</f>
        <v>0</v>
      </c>
      <c r="AW144" s="6">
        <f>'PROTOCOL FIM Scores'!AS144</f>
        <v>0</v>
      </c>
      <c r="AX144" s="6">
        <f>'PROTOCOL FIM Scores'!AT144</f>
        <v>0</v>
      </c>
      <c r="AY144" s="6">
        <f>'PROTOCOL FIM Scores'!AU144</f>
        <v>0</v>
      </c>
      <c r="AZ144" s="6">
        <f>'PROTOCOL FIM Scores'!AV144</f>
        <v>0</v>
      </c>
      <c r="BA144" s="6">
        <f>'PROTOCOL FIM Scores'!AW144</f>
        <v>0</v>
      </c>
      <c r="BB144" s="6">
        <f>'PROTOCOL FIM Scores'!AX144</f>
        <v>0</v>
      </c>
      <c r="BC144" s="6">
        <f>'PROTOCOL FIM Scores'!AY144</f>
        <v>0</v>
      </c>
      <c r="BD144" s="6">
        <f>'PROTOCOL FIM Scores'!AZ144</f>
        <v>0</v>
      </c>
      <c r="BE144" s="6">
        <f>'PROTOCOL FIM Scores'!BA144</f>
        <v>0</v>
      </c>
      <c r="BF144" s="6">
        <f>'PROTOCOL FIM Scores'!BB144</f>
        <v>0</v>
      </c>
      <c r="BG144" s="6">
        <f>'PROTOCOL FIM Scores'!BC144</f>
        <v>0</v>
      </c>
      <c r="BH144" s="6">
        <f>'PROTOCOL FIM Scores'!BD144</f>
        <v>0</v>
      </c>
      <c r="BI144" s="6">
        <f>'PROTOCOL FIM Scores'!BE144</f>
        <v>0</v>
      </c>
      <c r="BJ144" s="18" t="e">
        <f t="shared" si="22"/>
        <v>#DIV/0!</v>
      </c>
    </row>
    <row r="145" spans="1:62" x14ac:dyDescent="0.15">
      <c r="A145" s="8">
        <v>144</v>
      </c>
      <c r="B145" s="5" t="s">
        <v>318</v>
      </c>
      <c r="G145" s="17">
        <f t="shared" si="23"/>
        <v>0</v>
      </c>
      <c r="Q145" s="5">
        <f t="shared" si="20"/>
        <v>0</v>
      </c>
      <c r="R145" s="5">
        <f>'PROTOCOL OMeq Intake'!A145</f>
        <v>0</v>
      </c>
      <c r="S145" s="20" t="e">
        <f>'PROTOCOL OMeq Intake'!B145</f>
        <v>#DIV/0!</v>
      </c>
      <c r="T145" s="21" t="e">
        <f>'PROTOCOL OMeq Intake'!C145</f>
        <v>#DIV/0!</v>
      </c>
      <c r="U145" s="21" t="e">
        <f>'PROTOCOL OMeq Intake'!D145</f>
        <v>#DIV/0!</v>
      </c>
      <c r="V145" s="5">
        <f>'PROTOCOL OMeq Intake'!F145</f>
        <v>0</v>
      </c>
      <c r="W145" s="5" t="e">
        <f>LOOKUP(2,1/('PROTOCOL OMeq Intake'!F145:AAC145&lt;&gt;""),'PROTOCOL OMeq Intake'!F145:AAC145)</f>
        <v>#N/A</v>
      </c>
      <c r="X145" s="5" t="e">
        <f t="shared" si="24"/>
        <v>#N/A</v>
      </c>
      <c r="Y145" s="18" t="e">
        <f t="shared" si="21"/>
        <v>#N/A</v>
      </c>
      <c r="Z145" s="20" t="e">
        <f>'PROTOCOL Pain Scores'!A145</f>
        <v>#N/A</v>
      </c>
      <c r="AA145" s="20" t="e">
        <f>'PROTOCOL Pain Scores'!B145</f>
        <v>#N/A</v>
      </c>
      <c r="AB145" s="20" t="e">
        <f>'PROTOCOL Pain Scores'!C145</f>
        <v>#DIV/0!</v>
      </c>
      <c r="AC145" s="20" t="e">
        <f>'PROTOCOL Pain Scores'!D145</f>
        <v>#DIV/0!</v>
      </c>
      <c r="AD145" s="20">
        <f>'PROTOCOL Pain Scores'!E145</f>
        <v>0</v>
      </c>
      <c r="AE145" s="20">
        <f>'PROTOCOL Pain Scores'!F145</f>
        <v>0</v>
      </c>
      <c r="AF145" s="20">
        <f>'PROTOCOL Pain Scores'!G145</f>
        <v>0</v>
      </c>
      <c r="AG145" s="20">
        <f>'PROTOCOL Pain Scores'!H145</f>
        <v>0</v>
      </c>
      <c r="AH145" s="20">
        <f>'PROTOCOL Pain Scores'!I145</f>
        <v>0</v>
      </c>
      <c r="AI145" s="20">
        <f>'PROTOCOL Pain Scores'!J145</f>
        <v>0</v>
      </c>
      <c r="AJ145" s="20">
        <f>'PROTOCOL Pain Scores'!K145</f>
        <v>0</v>
      </c>
      <c r="AK145" s="20">
        <f>'PROTOCOL Pain Scores'!L145</f>
        <v>0</v>
      </c>
      <c r="AL145" s="20">
        <f>'PROTOCOL Pain Scores'!M145</f>
        <v>0</v>
      </c>
      <c r="AM145" s="20">
        <f>'PROTOCOL Pain Scores'!N145</f>
        <v>0</v>
      </c>
      <c r="AN145" s="20">
        <f>'PROTOCOL Pain Scores'!O145</f>
        <v>0</v>
      </c>
      <c r="AO145" s="6">
        <f>SUM('PROTOCOL FIM Scores'!B145:S145)</f>
        <v>0</v>
      </c>
      <c r="AP145" s="6">
        <f>SUM('PROTOCOL FIM Scores'!U145:AL145)</f>
        <v>0</v>
      </c>
      <c r="AQ145" s="6">
        <f t="shared" si="25"/>
        <v>0</v>
      </c>
      <c r="AR145" s="6">
        <f>'PROTOCOL FIM Scores'!AN145</f>
        <v>0</v>
      </c>
      <c r="AS145" s="6">
        <f>'PROTOCOL FIM Scores'!AO145</f>
        <v>0</v>
      </c>
      <c r="AT145" s="6">
        <f>'PROTOCOL FIM Scores'!AP145</f>
        <v>0</v>
      </c>
      <c r="AU145" s="6">
        <f>'PROTOCOL FIM Scores'!AQ145</f>
        <v>0</v>
      </c>
      <c r="AV145" s="6">
        <f>'PROTOCOL FIM Scores'!AR145</f>
        <v>0</v>
      </c>
      <c r="AW145" s="6">
        <f>'PROTOCOL FIM Scores'!AS145</f>
        <v>0</v>
      </c>
      <c r="AX145" s="6">
        <f>'PROTOCOL FIM Scores'!AT145</f>
        <v>0</v>
      </c>
      <c r="AY145" s="6">
        <f>'PROTOCOL FIM Scores'!AU145</f>
        <v>0</v>
      </c>
      <c r="AZ145" s="6">
        <f>'PROTOCOL FIM Scores'!AV145</f>
        <v>0</v>
      </c>
      <c r="BA145" s="6">
        <f>'PROTOCOL FIM Scores'!AW145</f>
        <v>0</v>
      </c>
      <c r="BB145" s="6">
        <f>'PROTOCOL FIM Scores'!AX145</f>
        <v>0</v>
      </c>
      <c r="BC145" s="6">
        <f>'PROTOCOL FIM Scores'!AY145</f>
        <v>0</v>
      </c>
      <c r="BD145" s="6">
        <f>'PROTOCOL FIM Scores'!AZ145</f>
        <v>0</v>
      </c>
      <c r="BE145" s="6">
        <f>'PROTOCOL FIM Scores'!BA145</f>
        <v>0</v>
      </c>
      <c r="BF145" s="6">
        <f>'PROTOCOL FIM Scores'!BB145</f>
        <v>0</v>
      </c>
      <c r="BG145" s="6">
        <f>'PROTOCOL FIM Scores'!BC145</f>
        <v>0</v>
      </c>
      <c r="BH145" s="6">
        <f>'PROTOCOL FIM Scores'!BD145</f>
        <v>0</v>
      </c>
      <c r="BI145" s="6">
        <f>'PROTOCOL FIM Scores'!BE145</f>
        <v>0</v>
      </c>
      <c r="BJ145" s="18" t="e">
        <f t="shared" si="22"/>
        <v>#DIV/0!</v>
      </c>
    </row>
    <row r="146" spans="1:62" x14ac:dyDescent="0.15">
      <c r="A146" s="8">
        <v>145</v>
      </c>
      <c r="B146" s="68" t="s">
        <v>318</v>
      </c>
      <c r="G146" s="17">
        <f t="shared" si="23"/>
        <v>0</v>
      </c>
      <c r="Q146" s="5">
        <f t="shared" si="20"/>
        <v>0</v>
      </c>
      <c r="R146" s="5">
        <f>'PROTOCOL OMeq Intake'!A146</f>
        <v>0</v>
      </c>
      <c r="S146" s="20" t="e">
        <f>'PROTOCOL OMeq Intake'!B146</f>
        <v>#DIV/0!</v>
      </c>
      <c r="T146" s="21" t="e">
        <f>'PROTOCOL OMeq Intake'!C146</f>
        <v>#DIV/0!</v>
      </c>
      <c r="U146" s="21" t="e">
        <f>'PROTOCOL OMeq Intake'!D146</f>
        <v>#DIV/0!</v>
      </c>
      <c r="V146" s="5">
        <f>'PROTOCOL OMeq Intake'!F146</f>
        <v>0</v>
      </c>
      <c r="W146" s="5" t="e">
        <f>LOOKUP(2,1/('PROTOCOL OMeq Intake'!F146:AAC146&lt;&gt;""),'PROTOCOL OMeq Intake'!F146:AAC146)</f>
        <v>#N/A</v>
      </c>
      <c r="X146" s="5" t="e">
        <f t="shared" si="24"/>
        <v>#N/A</v>
      </c>
      <c r="Y146" s="18" t="e">
        <f t="shared" si="21"/>
        <v>#N/A</v>
      </c>
      <c r="Z146" s="20" t="e">
        <f>'PROTOCOL Pain Scores'!A146</f>
        <v>#N/A</v>
      </c>
      <c r="AA146" s="20" t="e">
        <f>'PROTOCOL Pain Scores'!B146</f>
        <v>#N/A</v>
      </c>
      <c r="AB146" s="20" t="e">
        <f>'PROTOCOL Pain Scores'!C146</f>
        <v>#DIV/0!</v>
      </c>
      <c r="AC146" s="20" t="e">
        <f>'PROTOCOL Pain Scores'!D146</f>
        <v>#DIV/0!</v>
      </c>
      <c r="AD146" s="20">
        <f>'PROTOCOL Pain Scores'!E146</f>
        <v>0</v>
      </c>
      <c r="AE146" s="20">
        <f>'PROTOCOL Pain Scores'!F146</f>
        <v>0</v>
      </c>
      <c r="AF146" s="20">
        <f>'PROTOCOL Pain Scores'!G146</f>
        <v>0</v>
      </c>
      <c r="AG146" s="20">
        <f>'PROTOCOL Pain Scores'!H146</f>
        <v>0</v>
      </c>
      <c r="AH146" s="20">
        <f>'PROTOCOL Pain Scores'!I146</f>
        <v>0</v>
      </c>
      <c r="AI146" s="20">
        <f>'PROTOCOL Pain Scores'!J146</f>
        <v>0</v>
      </c>
      <c r="AJ146" s="20">
        <f>'PROTOCOL Pain Scores'!K146</f>
        <v>0</v>
      </c>
      <c r="AK146" s="20">
        <f>'PROTOCOL Pain Scores'!L146</f>
        <v>0</v>
      </c>
      <c r="AL146" s="20">
        <f>'PROTOCOL Pain Scores'!M146</f>
        <v>0</v>
      </c>
      <c r="AM146" s="20">
        <f>'PROTOCOL Pain Scores'!N146</f>
        <v>0</v>
      </c>
      <c r="AN146" s="20">
        <f>'PROTOCOL Pain Scores'!O146</f>
        <v>0</v>
      </c>
      <c r="AO146" s="6">
        <f>SUM('PROTOCOL FIM Scores'!B146:S146)</f>
        <v>0</v>
      </c>
      <c r="AP146" s="6">
        <f>SUM('PROTOCOL FIM Scores'!U146:AL146)</f>
        <v>0</v>
      </c>
      <c r="AQ146" s="6">
        <f t="shared" si="25"/>
        <v>0</v>
      </c>
      <c r="AR146" s="6">
        <f>'PROTOCOL FIM Scores'!AN146</f>
        <v>0</v>
      </c>
      <c r="AS146" s="6">
        <f>'PROTOCOL FIM Scores'!AO146</f>
        <v>0</v>
      </c>
      <c r="AT146" s="6">
        <f>'PROTOCOL FIM Scores'!AP146</f>
        <v>0</v>
      </c>
      <c r="AU146" s="6">
        <f>'PROTOCOL FIM Scores'!AQ146</f>
        <v>0</v>
      </c>
      <c r="AV146" s="6">
        <f>'PROTOCOL FIM Scores'!AR146</f>
        <v>0</v>
      </c>
      <c r="AW146" s="6">
        <f>'PROTOCOL FIM Scores'!AS146</f>
        <v>0</v>
      </c>
      <c r="AX146" s="6">
        <f>'PROTOCOL FIM Scores'!AT146</f>
        <v>0</v>
      </c>
      <c r="AY146" s="6">
        <f>'PROTOCOL FIM Scores'!AU146</f>
        <v>0</v>
      </c>
      <c r="AZ146" s="6">
        <f>'PROTOCOL FIM Scores'!AV146</f>
        <v>0</v>
      </c>
      <c r="BA146" s="6">
        <f>'PROTOCOL FIM Scores'!AW146</f>
        <v>0</v>
      </c>
      <c r="BB146" s="6">
        <f>'PROTOCOL FIM Scores'!AX146</f>
        <v>0</v>
      </c>
      <c r="BC146" s="6">
        <f>'PROTOCOL FIM Scores'!AY146</f>
        <v>0</v>
      </c>
      <c r="BD146" s="6">
        <f>'PROTOCOL FIM Scores'!AZ146</f>
        <v>0</v>
      </c>
      <c r="BE146" s="6">
        <f>'PROTOCOL FIM Scores'!BA146</f>
        <v>0</v>
      </c>
      <c r="BF146" s="6">
        <f>'PROTOCOL FIM Scores'!BB146</f>
        <v>0</v>
      </c>
      <c r="BG146" s="6">
        <f>'PROTOCOL FIM Scores'!BC146</f>
        <v>0</v>
      </c>
      <c r="BH146" s="6">
        <f>'PROTOCOL FIM Scores'!BD146</f>
        <v>0</v>
      </c>
      <c r="BI146" s="6">
        <f>'PROTOCOL FIM Scores'!BE146</f>
        <v>0</v>
      </c>
      <c r="BJ146" s="18" t="e">
        <f t="shared" si="22"/>
        <v>#DIV/0!</v>
      </c>
    </row>
    <row r="147" spans="1:62" x14ac:dyDescent="0.15">
      <c r="A147" s="8">
        <v>146</v>
      </c>
      <c r="B147" s="5" t="s">
        <v>318</v>
      </c>
      <c r="G147" s="17">
        <f t="shared" si="23"/>
        <v>0</v>
      </c>
      <c r="Q147" s="5">
        <f t="shared" si="20"/>
        <v>0</v>
      </c>
      <c r="R147" s="5">
        <f>'PROTOCOL OMeq Intake'!A147</f>
        <v>0</v>
      </c>
      <c r="S147" s="20" t="e">
        <f>'PROTOCOL OMeq Intake'!B147</f>
        <v>#DIV/0!</v>
      </c>
      <c r="T147" s="21" t="e">
        <f>'PROTOCOL OMeq Intake'!C147</f>
        <v>#DIV/0!</v>
      </c>
      <c r="U147" s="21" t="e">
        <f>'PROTOCOL OMeq Intake'!D147</f>
        <v>#DIV/0!</v>
      </c>
      <c r="V147" s="5">
        <f>'PROTOCOL OMeq Intake'!F147</f>
        <v>0</v>
      </c>
      <c r="W147" s="5" t="e">
        <f>LOOKUP(2,1/('PROTOCOL OMeq Intake'!F147:AAC147&lt;&gt;""),'PROTOCOL OMeq Intake'!F147:AAC147)</f>
        <v>#N/A</v>
      </c>
      <c r="X147" s="5" t="e">
        <f t="shared" si="24"/>
        <v>#N/A</v>
      </c>
      <c r="Y147" s="18" t="e">
        <f t="shared" si="21"/>
        <v>#N/A</v>
      </c>
      <c r="Z147" s="20" t="e">
        <f>'PROTOCOL Pain Scores'!A147</f>
        <v>#N/A</v>
      </c>
      <c r="AA147" s="20" t="e">
        <f>'PROTOCOL Pain Scores'!B147</f>
        <v>#N/A</v>
      </c>
      <c r="AB147" s="20" t="e">
        <f>'PROTOCOL Pain Scores'!C147</f>
        <v>#DIV/0!</v>
      </c>
      <c r="AC147" s="20" t="e">
        <f>'PROTOCOL Pain Scores'!D147</f>
        <v>#DIV/0!</v>
      </c>
      <c r="AD147" s="20">
        <f>'PROTOCOL Pain Scores'!E147</f>
        <v>0</v>
      </c>
      <c r="AE147" s="20">
        <f>'PROTOCOL Pain Scores'!F147</f>
        <v>0</v>
      </c>
      <c r="AF147" s="20">
        <f>'PROTOCOL Pain Scores'!G147</f>
        <v>0</v>
      </c>
      <c r="AG147" s="20">
        <f>'PROTOCOL Pain Scores'!H147</f>
        <v>0</v>
      </c>
      <c r="AH147" s="20">
        <f>'PROTOCOL Pain Scores'!I147</f>
        <v>0</v>
      </c>
      <c r="AI147" s="20">
        <f>'PROTOCOL Pain Scores'!J147</f>
        <v>0</v>
      </c>
      <c r="AJ147" s="20">
        <f>'PROTOCOL Pain Scores'!K147</f>
        <v>0</v>
      </c>
      <c r="AK147" s="20">
        <f>'PROTOCOL Pain Scores'!L147</f>
        <v>0</v>
      </c>
      <c r="AL147" s="20">
        <f>'PROTOCOL Pain Scores'!M147</f>
        <v>0</v>
      </c>
      <c r="AM147" s="20">
        <f>'PROTOCOL Pain Scores'!N147</f>
        <v>0</v>
      </c>
      <c r="AN147" s="20">
        <f>'PROTOCOL Pain Scores'!O147</f>
        <v>0</v>
      </c>
      <c r="AO147" s="6">
        <f>SUM('PROTOCOL FIM Scores'!B147:S147)</f>
        <v>0</v>
      </c>
      <c r="AP147" s="6">
        <f>SUM('PROTOCOL FIM Scores'!U147:AL147)</f>
        <v>0</v>
      </c>
      <c r="AQ147" s="6">
        <f t="shared" si="25"/>
        <v>0</v>
      </c>
      <c r="AR147" s="6">
        <f>'PROTOCOL FIM Scores'!AN147</f>
        <v>0</v>
      </c>
      <c r="AS147" s="6">
        <f>'PROTOCOL FIM Scores'!AO147</f>
        <v>0</v>
      </c>
      <c r="AT147" s="6">
        <f>'PROTOCOL FIM Scores'!AP147</f>
        <v>0</v>
      </c>
      <c r="AU147" s="6">
        <f>'PROTOCOL FIM Scores'!AQ147</f>
        <v>0</v>
      </c>
      <c r="AV147" s="6">
        <f>'PROTOCOL FIM Scores'!AR147</f>
        <v>0</v>
      </c>
      <c r="AW147" s="6">
        <f>'PROTOCOL FIM Scores'!AS147</f>
        <v>0</v>
      </c>
      <c r="AX147" s="6">
        <f>'PROTOCOL FIM Scores'!AT147</f>
        <v>0</v>
      </c>
      <c r="AY147" s="6">
        <f>'PROTOCOL FIM Scores'!AU147</f>
        <v>0</v>
      </c>
      <c r="AZ147" s="6">
        <f>'PROTOCOL FIM Scores'!AV147</f>
        <v>0</v>
      </c>
      <c r="BA147" s="6">
        <f>'PROTOCOL FIM Scores'!AW147</f>
        <v>0</v>
      </c>
      <c r="BB147" s="6">
        <f>'PROTOCOL FIM Scores'!AX147</f>
        <v>0</v>
      </c>
      <c r="BC147" s="6">
        <f>'PROTOCOL FIM Scores'!AY147</f>
        <v>0</v>
      </c>
      <c r="BD147" s="6">
        <f>'PROTOCOL FIM Scores'!AZ147</f>
        <v>0</v>
      </c>
      <c r="BE147" s="6">
        <f>'PROTOCOL FIM Scores'!BA147</f>
        <v>0</v>
      </c>
      <c r="BF147" s="6">
        <f>'PROTOCOL FIM Scores'!BB147</f>
        <v>0</v>
      </c>
      <c r="BG147" s="6">
        <f>'PROTOCOL FIM Scores'!BC147</f>
        <v>0</v>
      </c>
      <c r="BH147" s="6">
        <f>'PROTOCOL FIM Scores'!BD147</f>
        <v>0</v>
      </c>
      <c r="BI147" s="6">
        <f>'PROTOCOL FIM Scores'!BE147</f>
        <v>0</v>
      </c>
      <c r="BJ147" s="18" t="e">
        <f t="shared" si="22"/>
        <v>#DIV/0!</v>
      </c>
    </row>
    <row r="148" spans="1:62" x14ac:dyDescent="0.15">
      <c r="A148" s="8">
        <v>147</v>
      </c>
      <c r="B148" s="68" t="s">
        <v>318</v>
      </c>
      <c r="G148" s="17">
        <f t="shared" si="23"/>
        <v>0</v>
      </c>
      <c r="Q148" s="5">
        <f t="shared" si="20"/>
        <v>0</v>
      </c>
      <c r="R148" s="5">
        <f>'PROTOCOL OMeq Intake'!A148</f>
        <v>0</v>
      </c>
      <c r="S148" s="20" t="e">
        <f>'PROTOCOL OMeq Intake'!B148</f>
        <v>#DIV/0!</v>
      </c>
      <c r="T148" s="21" t="e">
        <f>'PROTOCOL OMeq Intake'!C148</f>
        <v>#DIV/0!</v>
      </c>
      <c r="U148" s="21" t="e">
        <f>'PROTOCOL OMeq Intake'!D148</f>
        <v>#DIV/0!</v>
      </c>
      <c r="V148" s="5">
        <f>'PROTOCOL OMeq Intake'!F148</f>
        <v>0</v>
      </c>
      <c r="W148" s="5" t="e">
        <f>LOOKUP(2,1/('PROTOCOL OMeq Intake'!F148:AAC148&lt;&gt;""),'PROTOCOL OMeq Intake'!F148:AAC148)</f>
        <v>#N/A</v>
      </c>
      <c r="X148" s="5" t="e">
        <f t="shared" si="24"/>
        <v>#N/A</v>
      </c>
      <c r="Y148" s="18" t="e">
        <f t="shared" si="21"/>
        <v>#N/A</v>
      </c>
      <c r="Z148" s="20" t="e">
        <f>'PROTOCOL Pain Scores'!A148</f>
        <v>#N/A</v>
      </c>
      <c r="AA148" s="20" t="e">
        <f>'PROTOCOL Pain Scores'!B148</f>
        <v>#N/A</v>
      </c>
      <c r="AB148" s="20" t="e">
        <f>'PROTOCOL Pain Scores'!C148</f>
        <v>#DIV/0!</v>
      </c>
      <c r="AC148" s="20" t="e">
        <f>'PROTOCOL Pain Scores'!D148</f>
        <v>#DIV/0!</v>
      </c>
      <c r="AD148" s="20">
        <f>'PROTOCOL Pain Scores'!E148</f>
        <v>0</v>
      </c>
      <c r="AE148" s="20">
        <f>'PROTOCOL Pain Scores'!F148</f>
        <v>0</v>
      </c>
      <c r="AF148" s="20">
        <f>'PROTOCOL Pain Scores'!G148</f>
        <v>0</v>
      </c>
      <c r="AG148" s="20">
        <f>'PROTOCOL Pain Scores'!H148</f>
        <v>0</v>
      </c>
      <c r="AH148" s="20">
        <f>'PROTOCOL Pain Scores'!I148</f>
        <v>0</v>
      </c>
      <c r="AI148" s="20">
        <f>'PROTOCOL Pain Scores'!J148</f>
        <v>0</v>
      </c>
      <c r="AJ148" s="20">
        <f>'PROTOCOL Pain Scores'!K148</f>
        <v>0</v>
      </c>
      <c r="AK148" s="20">
        <f>'PROTOCOL Pain Scores'!L148</f>
        <v>0</v>
      </c>
      <c r="AL148" s="20">
        <f>'PROTOCOL Pain Scores'!M148</f>
        <v>0</v>
      </c>
      <c r="AM148" s="20">
        <f>'PROTOCOL Pain Scores'!N148</f>
        <v>0</v>
      </c>
      <c r="AN148" s="20">
        <f>'PROTOCOL Pain Scores'!O148</f>
        <v>0</v>
      </c>
      <c r="AO148" s="6">
        <f>SUM('PROTOCOL FIM Scores'!B148:S148)</f>
        <v>0</v>
      </c>
      <c r="AP148" s="6">
        <f>SUM('PROTOCOL FIM Scores'!U148:AL148)</f>
        <v>0</v>
      </c>
      <c r="AQ148" s="6">
        <f t="shared" si="25"/>
        <v>0</v>
      </c>
      <c r="AR148" s="6">
        <f>'PROTOCOL FIM Scores'!AN148</f>
        <v>0</v>
      </c>
      <c r="AS148" s="6">
        <f>'PROTOCOL FIM Scores'!AO148</f>
        <v>0</v>
      </c>
      <c r="AT148" s="6">
        <f>'PROTOCOL FIM Scores'!AP148</f>
        <v>0</v>
      </c>
      <c r="AU148" s="6">
        <f>'PROTOCOL FIM Scores'!AQ148</f>
        <v>0</v>
      </c>
      <c r="AV148" s="6">
        <f>'PROTOCOL FIM Scores'!AR148</f>
        <v>0</v>
      </c>
      <c r="AW148" s="6">
        <f>'PROTOCOL FIM Scores'!AS148</f>
        <v>0</v>
      </c>
      <c r="AX148" s="6">
        <f>'PROTOCOL FIM Scores'!AT148</f>
        <v>0</v>
      </c>
      <c r="AY148" s="6">
        <f>'PROTOCOL FIM Scores'!AU148</f>
        <v>0</v>
      </c>
      <c r="AZ148" s="6">
        <f>'PROTOCOL FIM Scores'!AV148</f>
        <v>0</v>
      </c>
      <c r="BA148" s="6">
        <f>'PROTOCOL FIM Scores'!AW148</f>
        <v>0</v>
      </c>
      <c r="BB148" s="6">
        <f>'PROTOCOL FIM Scores'!AX148</f>
        <v>0</v>
      </c>
      <c r="BC148" s="6">
        <f>'PROTOCOL FIM Scores'!AY148</f>
        <v>0</v>
      </c>
      <c r="BD148" s="6">
        <f>'PROTOCOL FIM Scores'!AZ148</f>
        <v>0</v>
      </c>
      <c r="BE148" s="6">
        <f>'PROTOCOL FIM Scores'!BA148</f>
        <v>0</v>
      </c>
      <c r="BF148" s="6">
        <f>'PROTOCOL FIM Scores'!BB148</f>
        <v>0</v>
      </c>
      <c r="BG148" s="6">
        <f>'PROTOCOL FIM Scores'!BC148</f>
        <v>0</v>
      </c>
      <c r="BH148" s="6">
        <f>'PROTOCOL FIM Scores'!BD148</f>
        <v>0</v>
      </c>
      <c r="BI148" s="6">
        <f>'PROTOCOL FIM Scores'!BE148</f>
        <v>0</v>
      </c>
      <c r="BJ148" s="18" t="e">
        <f t="shared" si="22"/>
        <v>#DIV/0!</v>
      </c>
    </row>
    <row r="149" spans="1:62" x14ac:dyDescent="0.15">
      <c r="A149" s="8">
        <v>148</v>
      </c>
      <c r="B149" s="5" t="s">
        <v>318</v>
      </c>
      <c r="G149" s="17">
        <f t="shared" si="23"/>
        <v>0</v>
      </c>
      <c r="Q149" s="5">
        <f t="shared" si="20"/>
        <v>0</v>
      </c>
      <c r="R149" s="5">
        <f>'PROTOCOL OMeq Intake'!A149</f>
        <v>0</v>
      </c>
      <c r="S149" s="20" t="e">
        <f>'PROTOCOL OMeq Intake'!B149</f>
        <v>#DIV/0!</v>
      </c>
      <c r="T149" s="21" t="e">
        <f>'PROTOCOL OMeq Intake'!C149</f>
        <v>#DIV/0!</v>
      </c>
      <c r="U149" s="21" t="e">
        <f>'PROTOCOL OMeq Intake'!D149</f>
        <v>#DIV/0!</v>
      </c>
      <c r="V149" s="5">
        <f>'PROTOCOL OMeq Intake'!F149</f>
        <v>0</v>
      </c>
      <c r="W149" s="5" t="e">
        <f>LOOKUP(2,1/('PROTOCOL OMeq Intake'!F149:AAC149&lt;&gt;""),'PROTOCOL OMeq Intake'!F149:AAC149)</f>
        <v>#N/A</v>
      </c>
      <c r="X149" s="5" t="e">
        <f t="shared" si="24"/>
        <v>#N/A</v>
      </c>
      <c r="Y149" s="18" t="e">
        <f t="shared" si="21"/>
        <v>#N/A</v>
      </c>
      <c r="Z149" s="20" t="e">
        <f>'PROTOCOL Pain Scores'!A149</f>
        <v>#N/A</v>
      </c>
      <c r="AA149" s="20" t="e">
        <f>'PROTOCOL Pain Scores'!B149</f>
        <v>#N/A</v>
      </c>
      <c r="AB149" s="20" t="e">
        <f>'PROTOCOL Pain Scores'!C149</f>
        <v>#DIV/0!</v>
      </c>
      <c r="AC149" s="20" t="e">
        <f>'PROTOCOL Pain Scores'!D149</f>
        <v>#DIV/0!</v>
      </c>
      <c r="AD149" s="20">
        <f>'PROTOCOL Pain Scores'!E149</f>
        <v>0</v>
      </c>
      <c r="AE149" s="20">
        <f>'PROTOCOL Pain Scores'!F149</f>
        <v>0</v>
      </c>
      <c r="AF149" s="20">
        <f>'PROTOCOL Pain Scores'!G149</f>
        <v>0</v>
      </c>
      <c r="AG149" s="20">
        <f>'PROTOCOL Pain Scores'!H149</f>
        <v>0</v>
      </c>
      <c r="AH149" s="20">
        <f>'PROTOCOL Pain Scores'!I149</f>
        <v>0</v>
      </c>
      <c r="AI149" s="20">
        <f>'PROTOCOL Pain Scores'!J149</f>
        <v>0</v>
      </c>
      <c r="AJ149" s="20">
        <f>'PROTOCOL Pain Scores'!K149</f>
        <v>0</v>
      </c>
      <c r="AK149" s="20">
        <f>'PROTOCOL Pain Scores'!L149</f>
        <v>0</v>
      </c>
      <c r="AL149" s="20">
        <f>'PROTOCOL Pain Scores'!M149</f>
        <v>0</v>
      </c>
      <c r="AM149" s="20">
        <f>'PROTOCOL Pain Scores'!N149</f>
        <v>0</v>
      </c>
      <c r="AN149" s="20">
        <f>'PROTOCOL Pain Scores'!O149</f>
        <v>0</v>
      </c>
      <c r="AO149" s="6">
        <f>SUM('PROTOCOL FIM Scores'!B149:S149)</f>
        <v>0</v>
      </c>
      <c r="AP149" s="6">
        <f>SUM('PROTOCOL FIM Scores'!U149:AL149)</f>
        <v>0</v>
      </c>
      <c r="AQ149" s="6">
        <f t="shared" si="25"/>
        <v>0</v>
      </c>
      <c r="AR149" s="6">
        <f>'PROTOCOL FIM Scores'!AN149</f>
        <v>0</v>
      </c>
      <c r="AS149" s="6">
        <f>'PROTOCOL FIM Scores'!AO149</f>
        <v>0</v>
      </c>
      <c r="AT149" s="6">
        <f>'PROTOCOL FIM Scores'!AP149</f>
        <v>0</v>
      </c>
      <c r="AU149" s="6">
        <f>'PROTOCOL FIM Scores'!AQ149</f>
        <v>0</v>
      </c>
      <c r="AV149" s="6">
        <f>'PROTOCOL FIM Scores'!AR149</f>
        <v>0</v>
      </c>
      <c r="AW149" s="6">
        <f>'PROTOCOL FIM Scores'!AS149</f>
        <v>0</v>
      </c>
      <c r="AX149" s="6">
        <f>'PROTOCOL FIM Scores'!AT149</f>
        <v>0</v>
      </c>
      <c r="AY149" s="6">
        <f>'PROTOCOL FIM Scores'!AU149</f>
        <v>0</v>
      </c>
      <c r="AZ149" s="6">
        <f>'PROTOCOL FIM Scores'!AV149</f>
        <v>0</v>
      </c>
      <c r="BA149" s="6">
        <f>'PROTOCOL FIM Scores'!AW149</f>
        <v>0</v>
      </c>
      <c r="BB149" s="6">
        <f>'PROTOCOL FIM Scores'!AX149</f>
        <v>0</v>
      </c>
      <c r="BC149" s="6">
        <f>'PROTOCOL FIM Scores'!AY149</f>
        <v>0</v>
      </c>
      <c r="BD149" s="6">
        <f>'PROTOCOL FIM Scores'!AZ149</f>
        <v>0</v>
      </c>
      <c r="BE149" s="6">
        <f>'PROTOCOL FIM Scores'!BA149</f>
        <v>0</v>
      </c>
      <c r="BF149" s="6">
        <f>'PROTOCOL FIM Scores'!BB149</f>
        <v>0</v>
      </c>
      <c r="BG149" s="6">
        <f>'PROTOCOL FIM Scores'!BC149</f>
        <v>0</v>
      </c>
      <c r="BH149" s="6">
        <f>'PROTOCOL FIM Scores'!BD149</f>
        <v>0</v>
      </c>
      <c r="BI149" s="6">
        <f>'PROTOCOL FIM Scores'!BE149</f>
        <v>0</v>
      </c>
      <c r="BJ149" s="18" t="e">
        <f t="shared" si="22"/>
        <v>#DIV/0!</v>
      </c>
    </row>
    <row r="150" spans="1:62" x14ac:dyDescent="0.15">
      <c r="A150" s="8">
        <v>149</v>
      </c>
      <c r="B150" s="68" t="s">
        <v>318</v>
      </c>
      <c r="G150" s="17">
        <f t="shared" si="23"/>
        <v>0</v>
      </c>
      <c r="Q150" s="5">
        <f t="shared" si="20"/>
        <v>0</v>
      </c>
      <c r="R150" s="5">
        <f>'PROTOCOL OMeq Intake'!A150</f>
        <v>0</v>
      </c>
      <c r="S150" s="20" t="e">
        <f>'PROTOCOL OMeq Intake'!B150</f>
        <v>#DIV/0!</v>
      </c>
      <c r="T150" s="21" t="e">
        <f>'PROTOCOL OMeq Intake'!C150</f>
        <v>#DIV/0!</v>
      </c>
      <c r="U150" s="21" t="e">
        <f>'PROTOCOL OMeq Intake'!D150</f>
        <v>#DIV/0!</v>
      </c>
      <c r="V150" s="5">
        <f>'PROTOCOL OMeq Intake'!F150</f>
        <v>0</v>
      </c>
      <c r="W150" s="5" t="e">
        <f>LOOKUP(2,1/('PROTOCOL OMeq Intake'!F150:AAC150&lt;&gt;""),'PROTOCOL OMeq Intake'!F150:AAC150)</f>
        <v>#N/A</v>
      </c>
      <c r="X150" s="5" t="e">
        <f t="shared" si="24"/>
        <v>#N/A</v>
      </c>
      <c r="Y150" s="18" t="e">
        <f t="shared" si="21"/>
        <v>#N/A</v>
      </c>
      <c r="Z150" s="20" t="e">
        <f>'PROTOCOL Pain Scores'!A150</f>
        <v>#N/A</v>
      </c>
      <c r="AA150" s="20" t="e">
        <f>'PROTOCOL Pain Scores'!B150</f>
        <v>#N/A</v>
      </c>
      <c r="AB150" s="20" t="e">
        <f>'PROTOCOL Pain Scores'!C150</f>
        <v>#DIV/0!</v>
      </c>
      <c r="AC150" s="20" t="e">
        <f>'PROTOCOL Pain Scores'!D150</f>
        <v>#DIV/0!</v>
      </c>
      <c r="AD150" s="20">
        <f>'PROTOCOL Pain Scores'!E150</f>
        <v>0</v>
      </c>
      <c r="AE150" s="20">
        <f>'PROTOCOL Pain Scores'!F150</f>
        <v>0</v>
      </c>
      <c r="AF150" s="20">
        <f>'PROTOCOL Pain Scores'!G150</f>
        <v>0</v>
      </c>
      <c r="AG150" s="20">
        <f>'PROTOCOL Pain Scores'!H150</f>
        <v>0</v>
      </c>
      <c r="AH150" s="20">
        <f>'PROTOCOL Pain Scores'!I150</f>
        <v>0</v>
      </c>
      <c r="AI150" s="20">
        <f>'PROTOCOL Pain Scores'!J150</f>
        <v>0</v>
      </c>
      <c r="AJ150" s="20">
        <f>'PROTOCOL Pain Scores'!K150</f>
        <v>0</v>
      </c>
      <c r="AK150" s="20">
        <f>'PROTOCOL Pain Scores'!L150</f>
        <v>0</v>
      </c>
      <c r="AL150" s="20">
        <f>'PROTOCOL Pain Scores'!M150</f>
        <v>0</v>
      </c>
      <c r="AM150" s="20">
        <f>'PROTOCOL Pain Scores'!N150</f>
        <v>0</v>
      </c>
      <c r="AN150" s="20">
        <f>'PROTOCOL Pain Scores'!O150</f>
        <v>0</v>
      </c>
      <c r="AO150" s="6">
        <f>SUM('PROTOCOL FIM Scores'!B150:S150)</f>
        <v>0</v>
      </c>
      <c r="AP150" s="6">
        <f>SUM('PROTOCOL FIM Scores'!U150:AL150)</f>
        <v>0</v>
      </c>
      <c r="AQ150" s="6">
        <f t="shared" si="25"/>
        <v>0</v>
      </c>
      <c r="AR150" s="6">
        <f>'PROTOCOL FIM Scores'!AN150</f>
        <v>0</v>
      </c>
      <c r="AS150" s="6">
        <f>'PROTOCOL FIM Scores'!AO150</f>
        <v>0</v>
      </c>
      <c r="AT150" s="6">
        <f>'PROTOCOL FIM Scores'!AP150</f>
        <v>0</v>
      </c>
      <c r="AU150" s="6">
        <f>'PROTOCOL FIM Scores'!AQ150</f>
        <v>0</v>
      </c>
      <c r="AV150" s="6">
        <f>'PROTOCOL FIM Scores'!AR150</f>
        <v>0</v>
      </c>
      <c r="AW150" s="6">
        <f>'PROTOCOL FIM Scores'!AS150</f>
        <v>0</v>
      </c>
      <c r="AX150" s="6">
        <f>'PROTOCOL FIM Scores'!AT150</f>
        <v>0</v>
      </c>
      <c r="AY150" s="6">
        <f>'PROTOCOL FIM Scores'!AU150</f>
        <v>0</v>
      </c>
      <c r="AZ150" s="6">
        <f>'PROTOCOL FIM Scores'!AV150</f>
        <v>0</v>
      </c>
      <c r="BA150" s="6">
        <f>'PROTOCOL FIM Scores'!AW150</f>
        <v>0</v>
      </c>
      <c r="BB150" s="6">
        <f>'PROTOCOL FIM Scores'!AX150</f>
        <v>0</v>
      </c>
      <c r="BC150" s="6">
        <f>'PROTOCOL FIM Scores'!AY150</f>
        <v>0</v>
      </c>
      <c r="BD150" s="6">
        <f>'PROTOCOL FIM Scores'!AZ150</f>
        <v>0</v>
      </c>
      <c r="BE150" s="6">
        <f>'PROTOCOL FIM Scores'!BA150</f>
        <v>0</v>
      </c>
      <c r="BF150" s="6">
        <f>'PROTOCOL FIM Scores'!BB150</f>
        <v>0</v>
      </c>
      <c r="BG150" s="6">
        <f>'PROTOCOL FIM Scores'!BC150</f>
        <v>0</v>
      </c>
      <c r="BH150" s="6">
        <f>'PROTOCOL FIM Scores'!BD150</f>
        <v>0</v>
      </c>
      <c r="BI150" s="6">
        <f>'PROTOCOL FIM Scores'!BE150</f>
        <v>0</v>
      </c>
      <c r="BJ150" s="18" t="e">
        <f t="shared" si="22"/>
        <v>#DIV/0!</v>
      </c>
    </row>
    <row r="151" spans="1:62" x14ac:dyDescent="0.15">
      <c r="A151" s="8">
        <v>150</v>
      </c>
      <c r="B151" s="5" t="s">
        <v>318</v>
      </c>
      <c r="G151" s="17">
        <f t="shared" si="23"/>
        <v>0</v>
      </c>
      <c r="Q151" s="5">
        <f t="shared" si="20"/>
        <v>0</v>
      </c>
      <c r="R151" s="5">
        <f>'PROTOCOL OMeq Intake'!A151</f>
        <v>0</v>
      </c>
      <c r="S151" s="20" t="e">
        <f>'PROTOCOL OMeq Intake'!B151</f>
        <v>#DIV/0!</v>
      </c>
      <c r="T151" s="21" t="e">
        <f>'PROTOCOL OMeq Intake'!C151</f>
        <v>#DIV/0!</v>
      </c>
      <c r="U151" s="21" t="e">
        <f>'PROTOCOL OMeq Intake'!D151</f>
        <v>#DIV/0!</v>
      </c>
      <c r="V151" s="5">
        <f>'PROTOCOL OMeq Intake'!F151</f>
        <v>0</v>
      </c>
      <c r="W151" s="5" t="e">
        <f>LOOKUP(2,1/('PROTOCOL OMeq Intake'!F151:AAC151&lt;&gt;""),'PROTOCOL OMeq Intake'!F151:AAC151)</f>
        <v>#N/A</v>
      </c>
      <c r="X151" s="5" t="e">
        <f t="shared" si="24"/>
        <v>#N/A</v>
      </c>
      <c r="Y151" s="18" t="e">
        <f t="shared" si="21"/>
        <v>#N/A</v>
      </c>
      <c r="Z151" s="20" t="e">
        <f>'PROTOCOL Pain Scores'!A151</f>
        <v>#N/A</v>
      </c>
      <c r="AA151" s="20" t="e">
        <f>'PROTOCOL Pain Scores'!B151</f>
        <v>#N/A</v>
      </c>
      <c r="AB151" s="20" t="e">
        <f>'PROTOCOL Pain Scores'!C151</f>
        <v>#DIV/0!</v>
      </c>
      <c r="AC151" s="20" t="e">
        <f>'PROTOCOL Pain Scores'!D151</f>
        <v>#DIV/0!</v>
      </c>
      <c r="AD151" s="20">
        <f>'PROTOCOL Pain Scores'!E151</f>
        <v>0</v>
      </c>
      <c r="AE151" s="20">
        <f>'PROTOCOL Pain Scores'!F151</f>
        <v>0</v>
      </c>
      <c r="AF151" s="20">
        <f>'PROTOCOL Pain Scores'!G151</f>
        <v>0</v>
      </c>
      <c r="AG151" s="20">
        <f>'PROTOCOL Pain Scores'!H151</f>
        <v>0</v>
      </c>
      <c r="AH151" s="20">
        <f>'PROTOCOL Pain Scores'!I151</f>
        <v>0</v>
      </c>
      <c r="AI151" s="20">
        <f>'PROTOCOL Pain Scores'!J151</f>
        <v>0</v>
      </c>
      <c r="AJ151" s="20">
        <f>'PROTOCOL Pain Scores'!K151</f>
        <v>0</v>
      </c>
      <c r="AK151" s="20">
        <f>'PROTOCOL Pain Scores'!L151</f>
        <v>0</v>
      </c>
      <c r="AL151" s="20">
        <f>'PROTOCOL Pain Scores'!M151</f>
        <v>0</v>
      </c>
      <c r="AM151" s="20">
        <f>'PROTOCOL Pain Scores'!N151</f>
        <v>0</v>
      </c>
      <c r="AN151" s="20">
        <f>'PROTOCOL Pain Scores'!O151</f>
        <v>0</v>
      </c>
      <c r="AO151" s="6">
        <f>SUM('PROTOCOL FIM Scores'!B151:S151)</f>
        <v>0</v>
      </c>
      <c r="AP151" s="6">
        <f>SUM('PROTOCOL FIM Scores'!U151:AL151)</f>
        <v>0</v>
      </c>
      <c r="AQ151" s="6">
        <f t="shared" si="25"/>
        <v>0</v>
      </c>
      <c r="AR151" s="6">
        <f>'PROTOCOL FIM Scores'!AN151</f>
        <v>0</v>
      </c>
      <c r="AS151" s="6">
        <f>'PROTOCOL FIM Scores'!AO151</f>
        <v>0</v>
      </c>
      <c r="AT151" s="6">
        <f>'PROTOCOL FIM Scores'!AP151</f>
        <v>0</v>
      </c>
      <c r="AU151" s="6">
        <f>'PROTOCOL FIM Scores'!AQ151</f>
        <v>0</v>
      </c>
      <c r="AV151" s="6">
        <f>'PROTOCOL FIM Scores'!AR151</f>
        <v>0</v>
      </c>
      <c r="AW151" s="6">
        <f>'PROTOCOL FIM Scores'!AS151</f>
        <v>0</v>
      </c>
      <c r="AX151" s="6">
        <f>'PROTOCOL FIM Scores'!AT151</f>
        <v>0</v>
      </c>
      <c r="AY151" s="6">
        <f>'PROTOCOL FIM Scores'!AU151</f>
        <v>0</v>
      </c>
      <c r="AZ151" s="6">
        <f>'PROTOCOL FIM Scores'!AV151</f>
        <v>0</v>
      </c>
      <c r="BA151" s="6">
        <f>'PROTOCOL FIM Scores'!AW151</f>
        <v>0</v>
      </c>
      <c r="BB151" s="6">
        <f>'PROTOCOL FIM Scores'!AX151</f>
        <v>0</v>
      </c>
      <c r="BC151" s="6">
        <f>'PROTOCOL FIM Scores'!AY151</f>
        <v>0</v>
      </c>
      <c r="BD151" s="6">
        <f>'PROTOCOL FIM Scores'!AZ151</f>
        <v>0</v>
      </c>
      <c r="BE151" s="6">
        <f>'PROTOCOL FIM Scores'!BA151</f>
        <v>0</v>
      </c>
      <c r="BF151" s="6">
        <f>'PROTOCOL FIM Scores'!BB151</f>
        <v>0</v>
      </c>
      <c r="BG151" s="6">
        <f>'PROTOCOL FIM Scores'!BC151</f>
        <v>0</v>
      </c>
      <c r="BH151" s="6">
        <f>'PROTOCOL FIM Scores'!BD151</f>
        <v>0</v>
      </c>
      <c r="BI151" s="6">
        <f>'PROTOCOL FIM Scores'!BE151</f>
        <v>0</v>
      </c>
      <c r="BJ151" s="18" t="e">
        <f t="shared" si="22"/>
        <v>#DIV/0!</v>
      </c>
    </row>
    <row r="152" spans="1:62" x14ac:dyDescent="0.15">
      <c r="A152" s="8">
        <v>151</v>
      </c>
      <c r="B152" s="68" t="s">
        <v>318</v>
      </c>
      <c r="G152" s="17">
        <f t="shared" si="23"/>
        <v>0</v>
      </c>
      <c r="Q152" s="5">
        <f t="shared" si="20"/>
        <v>0</v>
      </c>
      <c r="R152" s="5">
        <f>'PROTOCOL OMeq Intake'!A152</f>
        <v>0</v>
      </c>
      <c r="S152" s="20" t="e">
        <f>'PROTOCOL OMeq Intake'!B152</f>
        <v>#DIV/0!</v>
      </c>
      <c r="T152" s="21" t="e">
        <f>'PROTOCOL OMeq Intake'!C152</f>
        <v>#DIV/0!</v>
      </c>
      <c r="U152" s="21" t="e">
        <f>'PROTOCOL OMeq Intake'!D152</f>
        <v>#DIV/0!</v>
      </c>
      <c r="V152" s="5">
        <f>'PROTOCOL OMeq Intake'!F152</f>
        <v>0</v>
      </c>
      <c r="W152" s="5" t="e">
        <f>LOOKUP(2,1/('PROTOCOL OMeq Intake'!F152:AAC152&lt;&gt;""),'PROTOCOL OMeq Intake'!F152:AAC152)</f>
        <v>#N/A</v>
      </c>
      <c r="X152" s="5" t="e">
        <f t="shared" si="24"/>
        <v>#N/A</v>
      </c>
      <c r="Y152" s="18" t="e">
        <f t="shared" si="21"/>
        <v>#N/A</v>
      </c>
      <c r="Z152" s="20" t="e">
        <f>'PROTOCOL Pain Scores'!A152</f>
        <v>#N/A</v>
      </c>
      <c r="AA152" s="20" t="e">
        <f>'PROTOCOL Pain Scores'!B152</f>
        <v>#N/A</v>
      </c>
      <c r="AB152" s="20" t="e">
        <f>'PROTOCOL Pain Scores'!C152</f>
        <v>#DIV/0!</v>
      </c>
      <c r="AC152" s="20" t="e">
        <f>'PROTOCOL Pain Scores'!D152</f>
        <v>#DIV/0!</v>
      </c>
      <c r="AD152" s="20">
        <f>'PROTOCOL Pain Scores'!E152</f>
        <v>0</v>
      </c>
      <c r="AE152" s="20">
        <f>'PROTOCOL Pain Scores'!F152</f>
        <v>0</v>
      </c>
      <c r="AF152" s="20">
        <f>'PROTOCOL Pain Scores'!G152</f>
        <v>0</v>
      </c>
      <c r="AG152" s="20">
        <f>'PROTOCOL Pain Scores'!H152</f>
        <v>0</v>
      </c>
      <c r="AH152" s="20">
        <f>'PROTOCOL Pain Scores'!I152</f>
        <v>0</v>
      </c>
      <c r="AI152" s="20">
        <f>'PROTOCOL Pain Scores'!J152</f>
        <v>0</v>
      </c>
      <c r="AJ152" s="20">
        <f>'PROTOCOL Pain Scores'!K152</f>
        <v>0</v>
      </c>
      <c r="AK152" s="20">
        <f>'PROTOCOL Pain Scores'!L152</f>
        <v>0</v>
      </c>
      <c r="AL152" s="20">
        <f>'PROTOCOL Pain Scores'!M152</f>
        <v>0</v>
      </c>
      <c r="AM152" s="20">
        <f>'PROTOCOL Pain Scores'!N152</f>
        <v>0</v>
      </c>
      <c r="AN152" s="20">
        <f>'PROTOCOL Pain Scores'!O152</f>
        <v>0</v>
      </c>
      <c r="AO152" s="6">
        <f>SUM('PROTOCOL FIM Scores'!B152:S152)</f>
        <v>0</v>
      </c>
      <c r="AP152" s="6">
        <f>SUM('PROTOCOL FIM Scores'!U152:AL152)</f>
        <v>0</v>
      </c>
      <c r="AQ152" s="6">
        <f t="shared" si="25"/>
        <v>0</v>
      </c>
      <c r="AR152" s="6">
        <f>'PROTOCOL FIM Scores'!AN152</f>
        <v>0</v>
      </c>
      <c r="AS152" s="6">
        <f>'PROTOCOL FIM Scores'!AO152</f>
        <v>0</v>
      </c>
      <c r="AT152" s="6">
        <f>'PROTOCOL FIM Scores'!AP152</f>
        <v>0</v>
      </c>
      <c r="AU152" s="6">
        <f>'PROTOCOL FIM Scores'!AQ152</f>
        <v>0</v>
      </c>
      <c r="AV152" s="6">
        <f>'PROTOCOL FIM Scores'!AR152</f>
        <v>0</v>
      </c>
      <c r="AW152" s="6">
        <f>'PROTOCOL FIM Scores'!AS152</f>
        <v>0</v>
      </c>
      <c r="AX152" s="6">
        <f>'PROTOCOL FIM Scores'!AT152</f>
        <v>0</v>
      </c>
      <c r="AY152" s="6">
        <f>'PROTOCOL FIM Scores'!AU152</f>
        <v>0</v>
      </c>
      <c r="AZ152" s="6">
        <f>'PROTOCOL FIM Scores'!AV152</f>
        <v>0</v>
      </c>
      <c r="BA152" s="6">
        <f>'PROTOCOL FIM Scores'!AW152</f>
        <v>0</v>
      </c>
      <c r="BB152" s="6">
        <f>'PROTOCOL FIM Scores'!AX152</f>
        <v>0</v>
      </c>
      <c r="BC152" s="6">
        <f>'PROTOCOL FIM Scores'!AY152</f>
        <v>0</v>
      </c>
      <c r="BD152" s="6">
        <f>'PROTOCOL FIM Scores'!AZ152</f>
        <v>0</v>
      </c>
      <c r="BE152" s="6">
        <f>'PROTOCOL FIM Scores'!BA152</f>
        <v>0</v>
      </c>
      <c r="BF152" s="6">
        <f>'PROTOCOL FIM Scores'!BB152</f>
        <v>0</v>
      </c>
      <c r="BG152" s="6">
        <f>'PROTOCOL FIM Scores'!BC152</f>
        <v>0</v>
      </c>
      <c r="BH152" s="6">
        <f>'PROTOCOL FIM Scores'!BD152</f>
        <v>0</v>
      </c>
      <c r="BI152" s="6">
        <f>'PROTOCOL FIM Scores'!BE152</f>
        <v>0</v>
      </c>
      <c r="BJ152" s="18" t="e">
        <f t="shared" si="22"/>
        <v>#DIV/0!</v>
      </c>
    </row>
    <row r="153" spans="1:62" x14ac:dyDescent="0.15">
      <c r="A153" s="8">
        <v>152</v>
      </c>
      <c r="B153" s="5" t="s">
        <v>318</v>
      </c>
      <c r="G153" s="17">
        <f t="shared" si="23"/>
        <v>0</v>
      </c>
      <c r="Q153" s="5">
        <f t="shared" si="20"/>
        <v>0</v>
      </c>
      <c r="R153" s="5">
        <f>'PROTOCOL OMeq Intake'!A153</f>
        <v>0</v>
      </c>
      <c r="S153" s="20" t="e">
        <f>'PROTOCOL OMeq Intake'!B153</f>
        <v>#DIV/0!</v>
      </c>
      <c r="T153" s="21" t="e">
        <f>'PROTOCOL OMeq Intake'!C153</f>
        <v>#DIV/0!</v>
      </c>
      <c r="U153" s="21" t="e">
        <f>'PROTOCOL OMeq Intake'!D153</f>
        <v>#DIV/0!</v>
      </c>
      <c r="V153" s="5">
        <f>'PROTOCOL OMeq Intake'!F153</f>
        <v>0</v>
      </c>
      <c r="W153" s="5" t="e">
        <f>LOOKUP(2,1/('PROTOCOL OMeq Intake'!F153:AAC153&lt;&gt;""),'PROTOCOL OMeq Intake'!F153:AAC153)</f>
        <v>#N/A</v>
      </c>
      <c r="X153" s="5" t="e">
        <f t="shared" si="24"/>
        <v>#N/A</v>
      </c>
      <c r="Y153" s="18" t="e">
        <f t="shared" si="21"/>
        <v>#N/A</v>
      </c>
      <c r="Z153" s="20" t="e">
        <f>'PROTOCOL Pain Scores'!A153</f>
        <v>#N/A</v>
      </c>
      <c r="AA153" s="20" t="e">
        <f>'PROTOCOL Pain Scores'!B153</f>
        <v>#N/A</v>
      </c>
      <c r="AB153" s="20" t="e">
        <f>'PROTOCOL Pain Scores'!C153</f>
        <v>#DIV/0!</v>
      </c>
      <c r="AC153" s="20" t="e">
        <f>'PROTOCOL Pain Scores'!D153</f>
        <v>#DIV/0!</v>
      </c>
      <c r="AD153" s="20">
        <f>'PROTOCOL Pain Scores'!E153</f>
        <v>0</v>
      </c>
      <c r="AE153" s="20">
        <f>'PROTOCOL Pain Scores'!F153</f>
        <v>0</v>
      </c>
      <c r="AF153" s="20">
        <f>'PROTOCOL Pain Scores'!G153</f>
        <v>0</v>
      </c>
      <c r="AG153" s="20">
        <f>'PROTOCOL Pain Scores'!H153</f>
        <v>0</v>
      </c>
      <c r="AH153" s="20">
        <f>'PROTOCOL Pain Scores'!I153</f>
        <v>0</v>
      </c>
      <c r="AI153" s="20">
        <f>'PROTOCOL Pain Scores'!J153</f>
        <v>0</v>
      </c>
      <c r="AJ153" s="20">
        <f>'PROTOCOL Pain Scores'!K153</f>
        <v>0</v>
      </c>
      <c r="AK153" s="20">
        <f>'PROTOCOL Pain Scores'!L153</f>
        <v>0</v>
      </c>
      <c r="AL153" s="20">
        <f>'PROTOCOL Pain Scores'!M153</f>
        <v>0</v>
      </c>
      <c r="AM153" s="20">
        <f>'PROTOCOL Pain Scores'!N153</f>
        <v>0</v>
      </c>
      <c r="AN153" s="20">
        <f>'PROTOCOL Pain Scores'!O153</f>
        <v>0</v>
      </c>
      <c r="AO153" s="6">
        <f>SUM('PROTOCOL FIM Scores'!B153:S153)</f>
        <v>0</v>
      </c>
      <c r="AP153" s="6">
        <f>SUM('PROTOCOL FIM Scores'!U153:AL153)</f>
        <v>0</v>
      </c>
      <c r="AQ153" s="6">
        <f t="shared" si="25"/>
        <v>0</v>
      </c>
      <c r="AR153" s="6">
        <f>'PROTOCOL FIM Scores'!AN153</f>
        <v>0</v>
      </c>
      <c r="AS153" s="6">
        <f>'PROTOCOL FIM Scores'!AO153</f>
        <v>0</v>
      </c>
      <c r="AT153" s="6">
        <f>'PROTOCOL FIM Scores'!AP153</f>
        <v>0</v>
      </c>
      <c r="AU153" s="6">
        <f>'PROTOCOL FIM Scores'!AQ153</f>
        <v>0</v>
      </c>
      <c r="AV153" s="6">
        <f>'PROTOCOL FIM Scores'!AR153</f>
        <v>0</v>
      </c>
      <c r="AW153" s="6">
        <f>'PROTOCOL FIM Scores'!AS153</f>
        <v>0</v>
      </c>
      <c r="AX153" s="6">
        <f>'PROTOCOL FIM Scores'!AT153</f>
        <v>0</v>
      </c>
      <c r="AY153" s="6">
        <f>'PROTOCOL FIM Scores'!AU153</f>
        <v>0</v>
      </c>
      <c r="AZ153" s="6">
        <f>'PROTOCOL FIM Scores'!AV153</f>
        <v>0</v>
      </c>
      <c r="BA153" s="6">
        <f>'PROTOCOL FIM Scores'!AW153</f>
        <v>0</v>
      </c>
      <c r="BB153" s="6">
        <f>'PROTOCOL FIM Scores'!AX153</f>
        <v>0</v>
      </c>
      <c r="BC153" s="6">
        <f>'PROTOCOL FIM Scores'!AY153</f>
        <v>0</v>
      </c>
      <c r="BD153" s="6">
        <f>'PROTOCOL FIM Scores'!AZ153</f>
        <v>0</v>
      </c>
      <c r="BE153" s="6">
        <f>'PROTOCOL FIM Scores'!BA153</f>
        <v>0</v>
      </c>
      <c r="BF153" s="6">
        <f>'PROTOCOL FIM Scores'!BB153</f>
        <v>0</v>
      </c>
      <c r="BG153" s="6">
        <f>'PROTOCOL FIM Scores'!BC153</f>
        <v>0</v>
      </c>
      <c r="BH153" s="6">
        <f>'PROTOCOL FIM Scores'!BD153</f>
        <v>0</v>
      </c>
      <c r="BI153" s="6">
        <f>'PROTOCOL FIM Scores'!BE153</f>
        <v>0</v>
      </c>
      <c r="BJ153" s="18" t="e">
        <f t="shared" si="22"/>
        <v>#DIV/0!</v>
      </c>
    </row>
    <row r="154" spans="1:62" x14ac:dyDescent="0.15">
      <c r="A154" s="8">
        <v>153</v>
      </c>
      <c r="B154" s="68" t="s">
        <v>318</v>
      </c>
      <c r="G154" s="17">
        <f t="shared" si="23"/>
        <v>0</v>
      </c>
      <c r="Q154" s="5">
        <f t="shared" si="20"/>
        <v>0</v>
      </c>
      <c r="R154" s="5">
        <f>'PROTOCOL OMeq Intake'!A154</f>
        <v>0</v>
      </c>
      <c r="S154" s="20" t="e">
        <f>'PROTOCOL OMeq Intake'!B154</f>
        <v>#DIV/0!</v>
      </c>
      <c r="T154" s="21" t="e">
        <f>'PROTOCOL OMeq Intake'!C154</f>
        <v>#DIV/0!</v>
      </c>
      <c r="U154" s="21" t="e">
        <f>'PROTOCOL OMeq Intake'!D154</f>
        <v>#DIV/0!</v>
      </c>
      <c r="V154" s="5">
        <f>'PROTOCOL OMeq Intake'!F154</f>
        <v>0</v>
      </c>
      <c r="W154" s="5" t="e">
        <f>LOOKUP(2,1/('PROTOCOL OMeq Intake'!F154:AAC154&lt;&gt;""),'PROTOCOL OMeq Intake'!F154:AAC154)</f>
        <v>#N/A</v>
      </c>
      <c r="X154" s="5" t="e">
        <f t="shared" si="24"/>
        <v>#N/A</v>
      </c>
      <c r="Y154" s="18" t="e">
        <f t="shared" si="21"/>
        <v>#N/A</v>
      </c>
      <c r="Z154" s="20" t="e">
        <f>'PROTOCOL Pain Scores'!A154</f>
        <v>#N/A</v>
      </c>
      <c r="AA154" s="20" t="e">
        <f>'PROTOCOL Pain Scores'!B154</f>
        <v>#N/A</v>
      </c>
      <c r="AB154" s="20" t="e">
        <f>'PROTOCOL Pain Scores'!C154</f>
        <v>#DIV/0!</v>
      </c>
      <c r="AC154" s="20" t="e">
        <f>'PROTOCOL Pain Scores'!D154</f>
        <v>#DIV/0!</v>
      </c>
      <c r="AD154" s="20">
        <f>'PROTOCOL Pain Scores'!E154</f>
        <v>0</v>
      </c>
      <c r="AE154" s="20">
        <f>'PROTOCOL Pain Scores'!F154</f>
        <v>0</v>
      </c>
      <c r="AF154" s="20">
        <f>'PROTOCOL Pain Scores'!G154</f>
        <v>0</v>
      </c>
      <c r="AG154" s="20">
        <f>'PROTOCOL Pain Scores'!H154</f>
        <v>0</v>
      </c>
      <c r="AH154" s="20">
        <f>'PROTOCOL Pain Scores'!I154</f>
        <v>0</v>
      </c>
      <c r="AI154" s="20">
        <f>'PROTOCOL Pain Scores'!J154</f>
        <v>0</v>
      </c>
      <c r="AJ154" s="20">
        <f>'PROTOCOL Pain Scores'!K154</f>
        <v>0</v>
      </c>
      <c r="AK154" s="20">
        <f>'PROTOCOL Pain Scores'!L154</f>
        <v>0</v>
      </c>
      <c r="AL154" s="20">
        <f>'PROTOCOL Pain Scores'!M154</f>
        <v>0</v>
      </c>
      <c r="AM154" s="20">
        <f>'PROTOCOL Pain Scores'!N154</f>
        <v>0</v>
      </c>
      <c r="AN154" s="20">
        <f>'PROTOCOL Pain Scores'!O154</f>
        <v>0</v>
      </c>
      <c r="AO154" s="6">
        <f>SUM('PROTOCOL FIM Scores'!B154:S154)</f>
        <v>0</v>
      </c>
      <c r="AP154" s="6">
        <f>SUM('PROTOCOL FIM Scores'!U154:AL154)</f>
        <v>0</v>
      </c>
      <c r="AQ154" s="6">
        <f t="shared" si="25"/>
        <v>0</v>
      </c>
      <c r="AR154" s="6">
        <f>'PROTOCOL FIM Scores'!AN154</f>
        <v>0</v>
      </c>
      <c r="AS154" s="6">
        <f>'PROTOCOL FIM Scores'!AO154</f>
        <v>0</v>
      </c>
      <c r="AT154" s="6">
        <f>'PROTOCOL FIM Scores'!AP154</f>
        <v>0</v>
      </c>
      <c r="AU154" s="6">
        <f>'PROTOCOL FIM Scores'!AQ154</f>
        <v>0</v>
      </c>
      <c r="AV154" s="6">
        <f>'PROTOCOL FIM Scores'!AR154</f>
        <v>0</v>
      </c>
      <c r="AW154" s="6">
        <f>'PROTOCOL FIM Scores'!AS154</f>
        <v>0</v>
      </c>
      <c r="AX154" s="6">
        <f>'PROTOCOL FIM Scores'!AT154</f>
        <v>0</v>
      </c>
      <c r="AY154" s="6">
        <f>'PROTOCOL FIM Scores'!AU154</f>
        <v>0</v>
      </c>
      <c r="AZ154" s="6">
        <f>'PROTOCOL FIM Scores'!AV154</f>
        <v>0</v>
      </c>
      <c r="BA154" s="6">
        <f>'PROTOCOL FIM Scores'!AW154</f>
        <v>0</v>
      </c>
      <c r="BB154" s="6">
        <f>'PROTOCOL FIM Scores'!AX154</f>
        <v>0</v>
      </c>
      <c r="BC154" s="6">
        <f>'PROTOCOL FIM Scores'!AY154</f>
        <v>0</v>
      </c>
      <c r="BD154" s="6">
        <f>'PROTOCOL FIM Scores'!AZ154</f>
        <v>0</v>
      </c>
      <c r="BE154" s="6">
        <f>'PROTOCOL FIM Scores'!BA154</f>
        <v>0</v>
      </c>
      <c r="BF154" s="6">
        <f>'PROTOCOL FIM Scores'!BB154</f>
        <v>0</v>
      </c>
      <c r="BG154" s="6">
        <f>'PROTOCOL FIM Scores'!BC154</f>
        <v>0</v>
      </c>
      <c r="BH154" s="6">
        <f>'PROTOCOL FIM Scores'!BD154</f>
        <v>0</v>
      </c>
      <c r="BI154" s="6">
        <f>'PROTOCOL FIM Scores'!BE154</f>
        <v>0</v>
      </c>
      <c r="BJ154" s="18" t="e">
        <f t="shared" si="22"/>
        <v>#DIV/0!</v>
      </c>
    </row>
    <row r="155" spans="1:62" x14ac:dyDescent="0.15">
      <c r="A155" s="8">
        <v>154</v>
      </c>
      <c r="B155" s="5" t="s">
        <v>318</v>
      </c>
      <c r="G155" s="17">
        <f t="shared" si="23"/>
        <v>0</v>
      </c>
      <c r="Q155" s="5">
        <f t="shared" si="20"/>
        <v>0</v>
      </c>
      <c r="R155" s="5">
        <f>'PROTOCOL OMeq Intake'!A155</f>
        <v>0</v>
      </c>
      <c r="S155" s="20" t="e">
        <f>'PROTOCOL OMeq Intake'!B155</f>
        <v>#DIV/0!</v>
      </c>
      <c r="T155" s="21" t="e">
        <f>'PROTOCOL OMeq Intake'!C155</f>
        <v>#DIV/0!</v>
      </c>
      <c r="U155" s="21" t="e">
        <f>'PROTOCOL OMeq Intake'!D155</f>
        <v>#DIV/0!</v>
      </c>
      <c r="V155" s="5">
        <f>'PROTOCOL OMeq Intake'!F155</f>
        <v>0</v>
      </c>
      <c r="W155" s="5" t="e">
        <f>LOOKUP(2,1/('PROTOCOL OMeq Intake'!F155:AAC155&lt;&gt;""),'PROTOCOL OMeq Intake'!F155:AAC155)</f>
        <v>#N/A</v>
      </c>
      <c r="X155" s="5" t="e">
        <f t="shared" si="24"/>
        <v>#N/A</v>
      </c>
      <c r="Y155" s="18" t="e">
        <f t="shared" si="21"/>
        <v>#N/A</v>
      </c>
      <c r="Z155" s="20" t="e">
        <f>'PROTOCOL Pain Scores'!A155</f>
        <v>#N/A</v>
      </c>
      <c r="AA155" s="20" t="e">
        <f>'PROTOCOL Pain Scores'!B155</f>
        <v>#N/A</v>
      </c>
      <c r="AB155" s="20" t="e">
        <f>'PROTOCOL Pain Scores'!C155</f>
        <v>#DIV/0!</v>
      </c>
      <c r="AC155" s="20" t="e">
        <f>'PROTOCOL Pain Scores'!D155</f>
        <v>#DIV/0!</v>
      </c>
      <c r="AD155" s="20">
        <f>'PROTOCOL Pain Scores'!E155</f>
        <v>0</v>
      </c>
      <c r="AE155" s="20">
        <f>'PROTOCOL Pain Scores'!F155</f>
        <v>0</v>
      </c>
      <c r="AF155" s="20">
        <f>'PROTOCOL Pain Scores'!G155</f>
        <v>0</v>
      </c>
      <c r="AG155" s="20">
        <f>'PROTOCOL Pain Scores'!H155</f>
        <v>0</v>
      </c>
      <c r="AH155" s="20">
        <f>'PROTOCOL Pain Scores'!I155</f>
        <v>0</v>
      </c>
      <c r="AI155" s="20">
        <f>'PROTOCOL Pain Scores'!J155</f>
        <v>0</v>
      </c>
      <c r="AJ155" s="20">
        <f>'PROTOCOL Pain Scores'!K155</f>
        <v>0</v>
      </c>
      <c r="AK155" s="20">
        <f>'PROTOCOL Pain Scores'!L155</f>
        <v>0</v>
      </c>
      <c r="AL155" s="20">
        <f>'PROTOCOL Pain Scores'!M155</f>
        <v>0</v>
      </c>
      <c r="AM155" s="20">
        <f>'PROTOCOL Pain Scores'!N155</f>
        <v>0</v>
      </c>
      <c r="AN155" s="20">
        <f>'PROTOCOL Pain Scores'!O155</f>
        <v>0</v>
      </c>
      <c r="AO155" s="6">
        <f>SUM('PROTOCOL FIM Scores'!B155:S155)</f>
        <v>0</v>
      </c>
      <c r="AP155" s="6">
        <f>SUM('PROTOCOL FIM Scores'!U155:AL155)</f>
        <v>0</v>
      </c>
      <c r="AQ155" s="6">
        <f t="shared" si="25"/>
        <v>0</v>
      </c>
      <c r="AR155" s="6">
        <f>'PROTOCOL FIM Scores'!AN155</f>
        <v>0</v>
      </c>
      <c r="AS155" s="6">
        <f>'PROTOCOL FIM Scores'!AO155</f>
        <v>0</v>
      </c>
      <c r="AT155" s="6">
        <f>'PROTOCOL FIM Scores'!AP155</f>
        <v>0</v>
      </c>
      <c r="AU155" s="6">
        <f>'PROTOCOL FIM Scores'!AQ155</f>
        <v>0</v>
      </c>
      <c r="AV155" s="6">
        <f>'PROTOCOL FIM Scores'!AR155</f>
        <v>0</v>
      </c>
      <c r="AW155" s="6">
        <f>'PROTOCOL FIM Scores'!AS155</f>
        <v>0</v>
      </c>
      <c r="AX155" s="6">
        <f>'PROTOCOL FIM Scores'!AT155</f>
        <v>0</v>
      </c>
      <c r="AY155" s="6">
        <f>'PROTOCOL FIM Scores'!AU155</f>
        <v>0</v>
      </c>
      <c r="AZ155" s="6">
        <f>'PROTOCOL FIM Scores'!AV155</f>
        <v>0</v>
      </c>
      <c r="BA155" s="6">
        <f>'PROTOCOL FIM Scores'!AW155</f>
        <v>0</v>
      </c>
      <c r="BB155" s="6">
        <f>'PROTOCOL FIM Scores'!AX155</f>
        <v>0</v>
      </c>
      <c r="BC155" s="6">
        <f>'PROTOCOL FIM Scores'!AY155</f>
        <v>0</v>
      </c>
      <c r="BD155" s="6">
        <f>'PROTOCOL FIM Scores'!AZ155</f>
        <v>0</v>
      </c>
      <c r="BE155" s="6">
        <f>'PROTOCOL FIM Scores'!BA155</f>
        <v>0</v>
      </c>
      <c r="BF155" s="6">
        <f>'PROTOCOL FIM Scores'!BB155</f>
        <v>0</v>
      </c>
      <c r="BG155" s="6">
        <f>'PROTOCOL FIM Scores'!BC155</f>
        <v>0</v>
      </c>
      <c r="BH155" s="6">
        <f>'PROTOCOL FIM Scores'!BD155</f>
        <v>0</v>
      </c>
      <c r="BI155" s="6">
        <f>'PROTOCOL FIM Scores'!BE155</f>
        <v>0</v>
      </c>
      <c r="BJ155" s="18" t="e">
        <f t="shared" si="22"/>
        <v>#DIV/0!</v>
      </c>
    </row>
    <row r="156" spans="1:62" x14ac:dyDescent="0.15">
      <c r="Z156" s="20"/>
      <c r="AA156" s="20"/>
      <c r="AB156" s="20"/>
      <c r="AC156" s="20"/>
    </row>
    <row r="157" spans="1:62" x14ac:dyDescent="0.15">
      <c r="Z157" s="20"/>
      <c r="AA157" s="20"/>
      <c r="AB157" s="20"/>
      <c r="AC157" s="20"/>
    </row>
    <row r="158" spans="1:62" x14ac:dyDescent="0.15">
      <c r="Z158" s="20"/>
      <c r="AA158" s="20"/>
      <c r="AB158" s="20"/>
      <c r="AC158" s="20"/>
    </row>
    <row r="159" spans="1:62" x14ac:dyDescent="0.15">
      <c r="Z159" s="20"/>
      <c r="AA159" s="20"/>
      <c r="AB159" s="20"/>
      <c r="AC159" s="20"/>
    </row>
    <row r="160" spans="1:62" x14ac:dyDescent="0.15">
      <c r="Z160" s="20"/>
      <c r="AA160" s="20"/>
      <c r="AB160" s="20"/>
      <c r="AC160" s="20"/>
    </row>
    <row r="161" spans="26:29" x14ac:dyDescent="0.15">
      <c r="Z161" s="20"/>
      <c r="AA161" s="20"/>
      <c r="AB161" s="20"/>
      <c r="AC161" s="20"/>
    </row>
    <row r="162" spans="26:29" x14ac:dyDescent="0.15">
      <c r="Z162" s="20"/>
      <c r="AA162" s="20"/>
      <c r="AB162" s="20"/>
      <c r="AC162" s="20"/>
    </row>
    <row r="163" spans="26:29" x14ac:dyDescent="0.15">
      <c r="Z163" s="20"/>
      <c r="AA163" s="20"/>
      <c r="AB163" s="20"/>
      <c r="AC163" s="20"/>
    </row>
    <row r="164" spans="26:29" x14ac:dyDescent="0.15">
      <c r="Z164" s="20"/>
      <c r="AA164" s="20"/>
      <c r="AB164" s="20"/>
      <c r="AC164" s="20"/>
    </row>
    <row r="165" spans="26:29" x14ac:dyDescent="0.15">
      <c r="Z165" s="20"/>
      <c r="AA165" s="20"/>
      <c r="AB165" s="20"/>
      <c r="AC165" s="20"/>
    </row>
    <row r="166" spans="26:29" x14ac:dyDescent="0.15">
      <c r="Z166" s="20"/>
      <c r="AA166" s="20"/>
      <c r="AB166" s="20"/>
      <c r="AC166" s="20"/>
    </row>
    <row r="167" spans="26:29" x14ac:dyDescent="0.15">
      <c r="Z167" s="20"/>
      <c r="AA167" s="20"/>
      <c r="AB167" s="20"/>
      <c r="AC167" s="20"/>
    </row>
    <row r="168" spans="26:29" x14ac:dyDescent="0.15">
      <c r="Z168" s="20"/>
      <c r="AA168" s="20"/>
      <c r="AB168" s="20"/>
      <c r="AC168" s="20"/>
    </row>
    <row r="169" spans="26:29" x14ac:dyDescent="0.15">
      <c r="Z169" s="20"/>
      <c r="AA169" s="20"/>
      <c r="AB169" s="20"/>
      <c r="AC169" s="20"/>
    </row>
    <row r="170" spans="26:29" x14ac:dyDescent="0.15">
      <c r="Z170" s="20"/>
      <c r="AA170" s="20"/>
      <c r="AB170" s="20"/>
      <c r="AC170" s="20"/>
    </row>
    <row r="171" spans="26:29" x14ac:dyDescent="0.15">
      <c r="Z171" s="20"/>
      <c r="AA171" s="20"/>
      <c r="AB171" s="20"/>
      <c r="AC171" s="20"/>
    </row>
    <row r="172" spans="26:29" x14ac:dyDescent="0.15">
      <c r="Z172" s="20"/>
      <c r="AA172" s="20"/>
      <c r="AB172" s="20"/>
      <c r="AC172" s="20"/>
    </row>
    <row r="173" spans="26:29" x14ac:dyDescent="0.15">
      <c r="Z173" s="20"/>
      <c r="AA173" s="20"/>
      <c r="AB173" s="20"/>
      <c r="AC173" s="20"/>
    </row>
    <row r="174" spans="26:29" x14ac:dyDescent="0.15">
      <c r="Z174" s="20"/>
      <c r="AA174" s="20"/>
      <c r="AB174" s="20"/>
      <c r="AC174" s="20"/>
    </row>
    <row r="175" spans="26:29" x14ac:dyDescent="0.15">
      <c r="Z175" s="20"/>
      <c r="AA175" s="20"/>
      <c r="AB175" s="20"/>
      <c r="AC175" s="20"/>
    </row>
    <row r="176" spans="26:29" x14ac:dyDescent="0.15">
      <c r="Z176" s="20"/>
      <c r="AA176" s="20"/>
      <c r="AB176" s="20"/>
      <c r="AC176" s="20"/>
    </row>
    <row r="177" spans="26:29" x14ac:dyDescent="0.15">
      <c r="Z177" s="20"/>
      <c r="AA177" s="20"/>
      <c r="AB177" s="20"/>
      <c r="AC177" s="20"/>
    </row>
    <row r="178" spans="26:29" x14ac:dyDescent="0.15">
      <c r="Z178" s="20"/>
      <c r="AA178" s="20"/>
      <c r="AB178" s="20"/>
      <c r="AC178" s="20"/>
    </row>
    <row r="179" spans="26:29" x14ac:dyDescent="0.15">
      <c r="Z179" s="20"/>
      <c r="AA179" s="20"/>
      <c r="AB179" s="20"/>
      <c r="AC179" s="20"/>
    </row>
    <row r="180" spans="26:29" x14ac:dyDescent="0.15">
      <c r="Z180" s="20"/>
      <c r="AA180" s="20"/>
      <c r="AB180" s="20"/>
      <c r="AC180" s="20"/>
    </row>
    <row r="181" spans="26:29" x14ac:dyDescent="0.15">
      <c r="Z181" s="20"/>
      <c r="AA181" s="20"/>
      <c r="AB181" s="20"/>
      <c r="AC181" s="20"/>
    </row>
    <row r="182" spans="26:29" x14ac:dyDescent="0.15">
      <c r="Z182" s="20"/>
      <c r="AA182" s="20"/>
      <c r="AB182" s="20"/>
      <c r="AC182" s="20"/>
    </row>
    <row r="183" spans="26:29" x14ac:dyDescent="0.15">
      <c r="Z183" s="20"/>
      <c r="AA183" s="20"/>
      <c r="AB183" s="20"/>
      <c r="AC183" s="20"/>
    </row>
    <row r="184" spans="26:29" x14ac:dyDescent="0.15">
      <c r="Z184" s="20"/>
      <c r="AA184" s="20"/>
      <c r="AB184" s="20"/>
      <c r="AC184" s="20"/>
    </row>
    <row r="185" spans="26:29" x14ac:dyDescent="0.15">
      <c r="Z185" s="20"/>
      <c r="AA185" s="20"/>
      <c r="AB185" s="20"/>
      <c r="AC185" s="20"/>
    </row>
    <row r="186" spans="26:29" x14ac:dyDescent="0.15">
      <c r="Z186" s="20"/>
      <c r="AA186" s="20"/>
      <c r="AB186" s="20"/>
      <c r="AC186" s="20"/>
    </row>
    <row r="187" spans="26:29" x14ac:dyDescent="0.15">
      <c r="Z187" s="20"/>
      <c r="AA187" s="20"/>
      <c r="AB187" s="20"/>
      <c r="AC187" s="20"/>
    </row>
    <row r="188" spans="26:29" x14ac:dyDescent="0.15">
      <c r="Z188" s="20"/>
      <c r="AA188" s="20"/>
      <c r="AB188" s="20"/>
      <c r="AC188" s="20"/>
    </row>
    <row r="189" spans="26:29" x14ac:dyDescent="0.15">
      <c r="Z189" s="20"/>
      <c r="AA189" s="20"/>
      <c r="AB189" s="20"/>
      <c r="AC189" s="20"/>
    </row>
    <row r="190" spans="26:29" x14ac:dyDescent="0.15">
      <c r="Z190" s="20"/>
      <c r="AA190" s="20"/>
      <c r="AB190" s="20"/>
      <c r="AC190" s="20"/>
    </row>
    <row r="191" spans="26:29" x14ac:dyDescent="0.15">
      <c r="Z191" s="20"/>
      <c r="AA191" s="20"/>
      <c r="AB191" s="20"/>
      <c r="AC191" s="20"/>
    </row>
    <row r="192" spans="26:29" x14ac:dyDescent="0.15">
      <c r="Z192" s="20"/>
      <c r="AA192" s="20"/>
      <c r="AB192" s="20"/>
      <c r="AC192" s="20"/>
    </row>
    <row r="193" spans="26:29" x14ac:dyDescent="0.15">
      <c r="Z193" s="20"/>
      <c r="AA193" s="20"/>
      <c r="AB193" s="20"/>
      <c r="AC193" s="20"/>
    </row>
    <row r="194" spans="26:29" x14ac:dyDescent="0.15">
      <c r="Z194" s="20"/>
      <c r="AA194" s="20"/>
      <c r="AB194" s="20"/>
      <c r="AC194" s="20"/>
    </row>
    <row r="195" spans="26:29" x14ac:dyDescent="0.15">
      <c r="Z195" s="20"/>
      <c r="AA195" s="20"/>
      <c r="AB195" s="20"/>
      <c r="AC195" s="20"/>
    </row>
    <row r="196" spans="26:29" x14ac:dyDescent="0.15">
      <c r="Z196" s="20"/>
      <c r="AA196" s="20"/>
      <c r="AB196" s="20"/>
      <c r="AC196" s="20"/>
    </row>
    <row r="197" spans="26:29" x14ac:dyDescent="0.15">
      <c r="Z197" s="20"/>
      <c r="AA197" s="20"/>
      <c r="AB197" s="20"/>
      <c r="AC197" s="20"/>
    </row>
    <row r="198" spans="26:29" x14ac:dyDescent="0.15">
      <c r="Z198" s="20"/>
      <c r="AA198" s="20"/>
      <c r="AB198" s="20"/>
      <c r="AC198" s="20"/>
    </row>
    <row r="199" spans="26:29" x14ac:dyDescent="0.15">
      <c r="Z199" s="20"/>
      <c r="AA199" s="20"/>
      <c r="AB199" s="20"/>
      <c r="AC199" s="20"/>
    </row>
    <row r="200" spans="26:29" x14ac:dyDescent="0.15">
      <c r="Z200" s="20"/>
      <c r="AA200" s="20"/>
      <c r="AB200" s="20"/>
      <c r="AC200" s="20"/>
    </row>
    <row r="201" spans="26:29" x14ac:dyDescent="0.15">
      <c r="Z201" s="20"/>
      <c r="AA201" s="20"/>
      <c r="AB201" s="20"/>
      <c r="AC201" s="20"/>
    </row>
    <row r="202" spans="26:29" x14ac:dyDescent="0.15">
      <c r="Z202" s="20"/>
      <c r="AA202" s="20"/>
      <c r="AB202" s="20"/>
      <c r="AC202" s="20"/>
    </row>
    <row r="203" spans="26:29" x14ac:dyDescent="0.15">
      <c r="Z203" s="20"/>
      <c r="AA203" s="20"/>
      <c r="AB203" s="20"/>
      <c r="AC203" s="20"/>
    </row>
    <row r="204" spans="26:29" x14ac:dyDescent="0.15">
      <c r="Z204" s="20"/>
      <c r="AA204" s="20"/>
      <c r="AB204" s="20"/>
      <c r="AC204" s="20"/>
    </row>
    <row r="205" spans="26:29" x14ac:dyDescent="0.15">
      <c r="Z205" s="20"/>
      <c r="AA205" s="20"/>
      <c r="AB205" s="20"/>
      <c r="AC205" s="20"/>
    </row>
    <row r="206" spans="26:29" x14ac:dyDescent="0.15">
      <c r="Z206" s="20"/>
      <c r="AA206" s="20"/>
      <c r="AB206" s="20"/>
      <c r="AC206" s="20"/>
    </row>
    <row r="207" spans="26:29" x14ac:dyDescent="0.15">
      <c r="Z207" s="20"/>
      <c r="AA207" s="20"/>
      <c r="AB207" s="20"/>
      <c r="AC207" s="20"/>
    </row>
    <row r="208" spans="26:29" x14ac:dyDescent="0.15">
      <c r="Z208" s="20"/>
      <c r="AA208" s="20"/>
      <c r="AB208" s="20"/>
      <c r="AC208" s="20"/>
    </row>
    <row r="209" spans="26:29" x14ac:dyDescent="0.15">
      <c r="Z209" s="20"/>
      <c r="AA209" s="20"/>
      <c r="AB209" s="20"/>
      <c r="AC209" s="20"/>
    </row>
    <row r="210" spans="26:29" x14ac:dyDescent="0.15">
      <c r="Z210" s="20"/>
      <c r="AA210" s="20"/>
      <c r="AB210" s="20"/>
      <c r="AC210" s="20"/>
    </row>
    <row r="211" spans="26:29" x14ac:dyDescent="0.15">
      <c r="Z211" s="20"/>
      <c r="AA211" s="20"/>
      <c r="AB211" s="20"/>
      <c r="AC211" s="20"/>
    </row>
    <row r="212" spans="26:29" x14ac:dyDescent="0.15">
      <c r="Z212" s="20"/>
      <c r="AA212" s="20"/>
      <c r="AB212" s="20"/>
      <c r="AC212" s="20"/>
    </row>
    <row r="213" spans="26:29" x14ac:dyDescent="0.15">
      <c r="Z213" s="20"/>
      <c r="AA213" s="20"/>
      <c r="AB213" s="20"/>
      <c r="AC213" s="20"/>
    </row>
    <row r="214" spans="26:29" x14ac:dyDescent="0.15">
      <c r="Z214" s="20"/>
      <c r="AA214" s="20"/>
      <c r="AB214" s="20"/>
      <c r="AC214" s="20"/>
    </row>
    <row r="215" spans="26:29" x14ac:dyDescent="0.15">
      <c r="Z215" s="20"/>
      <c r="AA215" s="20"/>
      <c r="AB215" s="20"/>
      <c r="AC215" s="20"/>
    </row>
    <row r="216" spans="26:29" x14ac:dyDescent="0.15">
      <c r="Z216" s="20"/>
      <c r="AA216" s="20"/>
      <c r="AB216" s="20"/>
      <c r="AC216" s="20"/>
    </row>
    <row r="217" spans="26:29" x14ac:dyDescent="0.15">
      <c r="Z217" s="20"/>
      <c r="AA217" s="20"/>
      <c r="AB217" s="20"/>
      <c r="AC217" s="20"/>
    </row>
    <row r="218" spans="26:29" x14ac:dyDescent="0.15">
      <c r="Z218" s="20"/>
      <c r="AA218" s="20"/>
      <c r="AB218" s="20"/>
      <c r="AC218" s="20"/>
    </row>
    <row r="219" spans="26:29" x14ac:dyDescent="0.15">
      <c r="Z219" s="20"/>
      <c r="AA219" s="20"/>
      <c r="AB219" s="20"/>
      <c r="AC219" s="20"/>
    </row>
    <row r="220" spans="26:29" x14ac:dyDescent="0.15">
      <c r="Z220" s="20"/>
      <c r="AA220" s="20"/>
      <c r="AB220" s="20"/>
      <c r="AC220" s="20"/>
    </row>
    <row r="221" spans="26:29" x14ac:dyDescent="0.15">
      <c r="Z221" s="20"/>
      <c r="AA221" s="20"/>
      <c r="AB221" s="20"/>
      <c r="AC221" s="20"/>
    </row>
    <row r="222" spans="26:29" x14ac:dyDescent="0.15">
      <c r="Z222" s="20"/>
      <c r="AA222" s="20"/>
      <c r="AB222" s="20"/>
      <c r="AC222" s="20"/>
    </row>
    <row r="223" spans="26:29" x14ac:dyDescent="0.15">
      <c r="Z223" s="20"/>
      <c r="AA223" s="20"/>
      <c r="AB223" s="20"/>
      <c r="AC223" s="20"/>
    </row>
    <row r="224" spans="26:29" x14ac:dyDescent="0.15">
      <c r="Z224" s="20"/>
      <c r="AA224" s="20"/>
      <c r="AB224" s="20"/>
      <c r="AC224" s="20"/>
    </row>
    <row r="225" spans="26:29" x14ac:dyDescent="0.15">
      <c r="Z225" s="20"/>
      <c r="AA225" s="20"/>
      <c r="AB225" s="20"/>
      <c r="AC225" s="20"/>
    </row>
    <row r="226" spans="26:29" x14ac:dyDescent="0.15">
      <c r="Z226" s="20"/>
      <c r="AA226" s="20"/>
      <c r="AB226" s="20"/>
      <c r="AC226" s="20"/>
    </row>
    <row r="227" spans="26:29" x14ac:dyDescent="0.15">
      <c r="Z227" s="20"/>
      <c r="AA227" s="20"/>
      <c r="AB227" s="20"/>
      <c r="AC227" s="20"/>
    </row>
    <row r="228" spans="26:29" x14ac:dyDescent="0.15">
      <c r="Z228" s="20"/>
      <c r="AA228" s="20"/>
      <c r="AB228" s="20"/>
      <c r="AC228" s="20"/>
    </row>
    <row r="229" spans="26:29" x14ac:dyDescent="0.15">
      <c r="Z229" s="20"/>
      <c r="AA229" s="20"/>
      <c r="AB229" s="20"/>
      <c r="AC229" s="20"/>
    </row>
    <row r="230" spans="26:29" x14ac:dyDescent="0.15">
      <c r="Z230" s="20"/>
      <c r="AA230" s="20"/>
      <c r="AB230" s="20"/>
      <c r="AC230" s="20"/>
    </row>
    <row r="231" spans="26:29" x14ac:dyDescent="0.15">
      <c r="Z231" s="20"/>
      <c r="AA231" s="20"/>
      <c r="AB231" s="20"/>
      <c r="AC231" s="20"/>
    </row>
    <row r="232" spans="26:29" x14ac:dyDescent="0.15">
      <c r="Z232" s="20"/>
      <c r="AA232" s="20"/>
      <c r="AB232" s="20"/>
      <c r="AC232" s="20"/>
    </row>
    <row r="233" spans="26:29" x14ac:dyDescent="0.15">
      <c r="Z233" s="20"/>
      <c r="AA233" s="20"/>
      <c r="AB233" s="20"/>
      <c r="AC233" s="20"/>
    </row>
    <row r="234" spans="26:29" x14ac:dyDescent="0.15">
      <c r="Z234" s="20"/>
      <c r="AA234" s="20"/>
      <c r="AB234" s="20"/>
      <c r="AC234" s="20"/>
    </row>
    <row r="235" spans="26:29" x14ac:dyDescent="0.15">
      <c r="Z235" s="20"/>
      <c r="AA235" s="20"/>
      <c r="AB235" s="20"/>
      <c r="AC235" s="20"/>
    </row>
    <row r="236" spans="26:29" x14ac:dyDescent="0.15">
      <c r="Z236" s="20"/>
      <c r="AA236" s="20"/>
      <c r="AB236" s="20"/>
      <c r="AC236" s="20"/>
    </row>
    <row r="237" spans="26:29" x14ac:dyDescent="0.15">
      <c r="Z237" s="20"/>
      <c r="AA237" s="20"/>
      <c r="AB237" s="20"/>
      <c r="AC237" s="20"/>
    </row>
    <row r="238" spans="26:29" x14ac:dyDescent="0.15">
      <c r="Z238" s="20"/>
      <c r="AA238" s="20"/>
      <c r="AB238" s="20"/>
      <c r="AC238" s="20"/>
    </row>
    <row r="239" spans="26:29" x14ac:dyDescent="0.15">
      <c r="Z239" s="20"/>
      <c r="AA239" s="20"/>
      <c r="AB239" s="20"/>
      <c r="AC239" s="20"/>
    </row>
    <row r="240" spans="26:29" x14ac:dyDescent="0.15">
      <c r="Z240" s="20"/>
      <c r="AA240" s="20"/>
      <c r="AB240" s="20"/>
      <c r="AC240" s="20"/>
    </row>
    <row r="241" spans="26:29" x14ac:dyDescent="0.15">
      <c r="Z241" s="20"/>
      <c r="AA241" s="20"/>
      <c r="AB241" s="20"/>
      <c r="AC241" s="20"/>
    </row>
    <row r="242" spans="26:29" x14ac:dyDescent="0.15">
      <c r="Z242" s="20"/>
      <c r="AA242" s="20"/>
      <c r="AB242" s="20"/>
      <c r="AC242" s="20"/>
    </row>
    <row r="243" spans="26:29" x14ac:dyDescent="0.15">
      <c r="Z243" s="20"/>
      <c r="AA243" s="20"/>
      <c r="AB243" s="20"/>
      <c r="AC243" s="20"/>
    </row>
    <row r="244" spans="26:29" x14ac:dyDescent="0.15">
      <c r="Z244" s="20"/>
      <c r="AA244" s="20"/>
      <c r="AB244" s="20"/>
      <c r="AC244" s="20"/>
    </row>
    <row r="245" spans="26:29" x14ac:dyDescent="0.15">
      <c r="Z245" s="20"/>
      <c r="AA245" s="20"/>
      <c r="AB245" s="20"/>
      <c r="AC245" s="20"/>
    </row>
    <row r="246" spans="26:29" x14ac:dyDescent="0.15">
      <c r="Z246" s="20"/>
      <c r="AA246" s="20"/>
      <c r="AB246" s="20"/>
      <c r="AC246" s="20"/>
    </row>
    <row r="247" spans="26:29" x14ac:dyDescent="0.15">
      <c r="Z247" s="20"/>
      <c r="AA247" s="20"/>
      <c r="AB247" s="20"/>
      <c r="AC247" s="20"/>
    </row>
    <row r="248" spans="26:29" x14ac:dyDescent="0.15">
      <c r="Z248" s="20"/>
      <c r="AA248" s="20"/>
      <c r="AB248" s="20"/>
      <c r="AC248" s="20"/>
    </row>
    <row r="249" spans="26:29" x14ac:dyDescent="0.15">
      <c r="Z249" s="20"/>
      <c r="AA249" s="20"/>
      <c r="AB249" s="20"/>
      <c r="AC249" s="20"/>
    </row>
    <row r="250" spans="26:29" x14ac:dyDescent="0.15">
      <c r="Z250" s="20"/>
      <c r="AA250" s="20"/>
      <c r="AB250" s="20"/>
      <c r="AC250" s="20"/>
    </row>
    <row r="251" spans="26:29" x14ac:dyDescent="0.15">
      <c r="Z251" s="20"/>
      <c r="AA251" s="20"/>
      <c r="AB251" s="20"/>
      <c r="AC251" s="20"/>
    </row>
    <row r="252" spans="26:29" x14ac:dyDescent="0.15">
      <c r="Z252" s="20"/>
      <c r="AA252" s="20"/>
      <c r="AB252" s="20"/>
      <c r="AC252" s="20"/>
    </row>
    <row r="253" spans="26:29" x14ac:dyDescent="0.15">
      <c r="Z253" s="20"/>
      <c r="AA253" s="20"/>
      <c r="AB253" s="20"/>
      <c r="AC253" s="20"/>
    </row>
    <row r="254" spans="26:29" x14ac:dyDescent="0.15">
      <c r="Z254" s="20"/>
      <c r="AA254" s="20"/>
      <c r="AB254" s="20"/>
      <c r="AC254" s="20"/>
    </row>
    <row r="255" spans="26:29" x14ac:dyDescent="0.15">
      <c r="Z255" s="20"/>
      <c r="AA255" s="20"/>
      <c r="AB255" s="20"/>
      <c r="AC255" s="20"/>
    </row>
    <row r="256" spans="26:29" x14ac:dyDescent="0.15">
      <c r="Z256" s="20"/>
      <c r="AA256" s="20"/>
      <c r="AB256" s="20"/>
      <c r="AC256" s="20"/>
    </row>
    <row r="257" spans="26:29" x14ac:dyDescent="0.15">
      <c r="Z257" s="20"/>
      <c r="AA257" s="20"/>
      <c r="AB257" s="20"/>
      <c r="AC257" s="20"/>
    </row>
    <row r="258" spans="26:29" x14ac:dyDescent="0.15">
      <c r="Z258" s="20"/>
      <c r="AA258" s="20"/>
      <c r="AB258" s="20"/>
      <c r="AC258" s="20"/>
    </row>
    <row r="259" spans="26:29" x14ac:dyDescent="0.15">
      <c r="Z259" s="20"/>
      <c r="AA259" s="20"/>
      <c r="AB259" s="20"/>
      <c r="AC259" s="20"/>
    </row>
    <row r="260" spans="26:29" x14ac:dyDescent="0.15">
      <c r="Z260" s="20"/>
      <c r="AA260" s="20"/>
      <c r="AB260" s="20"/>
      <c r="AC260" s="20"/>
    </row>
    <row r="261" spans="26:29" x14ac:dyDescent="0.15">
      <c r="Z261" s="20"/>
      <c r="AA261" s="20"/>
      <c r="AB261" s="20"/>
      <c r="AC261" s="20"/>
    </row>
    <row r="262" spans="26:29" x14ac:dyDescent="0.15">
      <c r="Z262" s="20"/>
      <c r="AA262" s="20"/>
      <c r="AB262" s="20"/>
      <c r="AC262" s="20"/>
    </row>
    <row r="263" spans="26:29" x14ac:dyDescent="0.15">
      <c r="Z263" s="20"/>
      <c r="AA263" s="20"/>
      <c r="AB263" s="20"/>
      <c r="AC263" s="20"/>
    </row>
    <row r="264" spans="26:29" x14ac:dyDescent="0.15">
      <c r="Z264" s="20"/>
      <c r="AA264" s="20"/>
      <c r="AB264" s="20"/>
      <c r="AC264" s="20"/>
    </row>
    <row r="265" spans="26:29" x14ac:dyDescent="0.15">
      <c r="Z265" s="20"/>
      <c r="AA265" s="20"/>
      <c r="AB265" s="20"/>
      <c r="AC265" s="20"/>
    </row>
    <row r="266" spans="26:29" x14ac:dyDescent="0.15">
      <c r="Z266" s="20"/>
      <c r="AA266" s="20"/>
      <c r="AB266" s="20"/>
      <c r="AC266" s="20"/>
    </row>
    <row r="267" spans="26:29" x14ac:dyDescent="0.15">
      <c r="Z267" s="20"/>
      <c r="AA267" s="20"/>
      <c r="AB267" s="20"/>
      <c r="AC267" s="20"/>
    </row>
    <row r="268" spans="26:29" x14ac:dyDescent="0.15">
      <c r="Z268" s="20"/>
      <c r="AA268" s="20"/>
      <c r="AB268" s="20"/>
      <c r="AC268" s="20"/>
    </row>
    <row r="269" spans="26:29" x14ac:dyDescent="0.15">
      <c r="Z269" s="20"/>
      <c r="AA269" s="20"/>
      <c r="AB269" s="20"/>
      <c r="AC269" s="20"/>
    </row>
    <row r="270" spans="26:29" x14ac:dyDescent="0.15">
      <c r="Z270" s="20"/>
      <c r="AA270" s="20"/>
      <c r="AB270" s="20"/>
      <c r="AC270" s="20"/>
    </row>
    <row r="271" spans="26:29" x14ac:dyDescent="0.15">
      <c r="Z271" s="20"/>
      <c r="AA271" s="20"/>
      <c r="AB271" s="20"/>
      <c r="AC271" s="20"/>
    </row>
    <row r="272" spans="26:29" x14ac:dyDescent="0.15">
      <c r="Z272" s="20"/>
      <c r="AA272" s="20"/>
      <c r="AB272" s="20"/>
      <c r="AC272" s="20"/>
    </row>
    <row r="273" spans="26:29" x14ac:dyDescent="0.15">
      <c r="Z273" s="20"/>
      <c r="AA273" s="20"/>
      <c r="AB273" s="20"/>
      <c r="AC273" s="20"/>
    </row>
    <row r="274" spans="26:29" x14ac:dyDescent="0.15">
      <c r="Z274" s="20"/>
      <c r="AA274" s="20"/>
      <c r="AB274" s="20"/>
      <c r="AC274" s="20"/>
    </row>
    <row r="275" spans="26:29" x14ac:dyDescent="0.15">
      <c r="Z275" s="20"/>
      <c r="AA275" s="20"/>
      <c r="AB275" s="20"/>
      <c r="AC275" s="20"/>
    </row>
    <row r="276" spans="26:29" x14ac:dyDescent="0.15">
      <c r="Z276" s="20"/>
      <c r="AA276" s="20"/>
      <c r="AB276" s="20"/>
      <c r="AC276" s="20"/>
    </row>
    <row r="277" spans="26:29" x14ac:dyDescent="0.15">
      <c r="Z277" s="20"/>
      <c r="AA277" s="20"/>
      <c r="AB277" s="20"/>
      <c r="AC277" s="20"/>
    </row>
    <row r="278" spans="26:29" x14ac:dyDescent="0.15">
      <c r="Z278" s="20"/>
      <c r="AA278" s="20"/>
      <c r="AB278" s="20"/>
      <c r="AC278" s="20"/>
    </row>
    <row r="279" spans="26:29" x14ac:dyDescent="0.15">
      <c r="Z279" s="20"/>
      <c r="AA279" s="20"/>
      <c r="AB279" s="20"/>
      <c r="AC279" s="20"/>
    </row>
    <row r="280" spans="26:29" x14ac:dyDescent="0.15">
      <c r="Z280" s="20"/>
      <c r="AA280" s="20"/>
      <c r="AB280" s="20"/>
      <c r="AC280" s="20"/>
    </row>
    <row r="281" spans="26:29" x14ac:dyDescent="0.15">
      <c r="Z281" s="20"/>
      <c r="AA281" s="20"/>
      <c r="AB281" s="20"/>
      <c r="AC281" s="20"/>
    </row>
    <row r="282" spans="26:29" x14ac:dyDescent="0.15">
      <c r="Z282" s="20"/>
      <c r="AA282" s="20"/>
      <c r="AB282" s="20"/>
      <c r="AC282" s="20"/>
    </row>
    <row r="283" spans="26:29" x14ac:dyDescent="0.15">
      <c r="Z283" s="20"/>
      <c r="AA283" s="20"/>
      <c r="AB283" s="20"/>
      <c r="AC283" s="20"/>
    </row>
    <row r="284" spans="26:29" x14ac:dyDescent="0.15">
      <c r="Z284" s="20"/>
      <c r="AA284" s="20"/>
      <c r="AB284" s="20"/>
      <c r="AC284" s="20"/>
    </row>
    <row r="285" spans="26:29" x14ac:dyDescent="0.15">
      <c r="Z285" s="20"/>
      <c r="AA285" s="20"/>
      <c r="AB285" s="20"/>
      <c r="AC285" s="20"/>
    </row>
    <row r="286" spans="26:29" x14ac:dyDescent="0.15">
      <c r="Z286" s="20"/>
      <c r="AA286" s="20"/>
      <c r="AB286" s="20"/>
      <c r="AC286" s="20"/>
    </row>
    <row r="287" spans="26:29" x14ac:dyDescent="0.15">
      <c r="Z287" s="20"/>
      <c r="AA287" s="20"/>
      <c r="AB287" s="20"/>
      <c r="AC287" s="20"/>
    </row>
    <row r="288" spans="26:29" x14ac:dyDescent="0.15">
      <c r="Z288" s="20"/>
      <c r="AA288" s="20"/>
      <c r="AB288" s="20"/>
      <c r="AC288" s="20"/>
    </row>
    <row r="289" spans="26:29" x14ac:dyDescent="0.15">
      <c r="Z289" s="20"/>
      <c r="AA289" s="20"/>
      <c r="AB289" s="20"/>
      <c r="AC289" s="20"/>
    </row>
    <row r="290" spans="26:29" x14ac:dyDescent="0.15">
      <c r="Z290" s="20"/>
      <c r="AA290" s="20"/>
      <c r="AB290" s="20"/>
      <c r="AC290" s="20"/>
    </row>
    <row r="291" spans="26:29" x14ac:dyDescent="0.15">
      <c r="Z291" s="20"/>
      <c r="AA291" s="20"/>
      <c r="AB291" s="20"/>
      <c r="AC291" s="20"/>
    </row>
    <row r="292" spans="26:29" x14ac:dyDescent="0.15">
      <c r="Z292" s="20"/>
      <c r="AA292" s="20"/>
      <c r="AB292" s="20"/>
      <c r="AC292" s="20"/>
    </row>
    <row r="293" spans="26:29" x14ac:dyDescent="0.15">
      <c r="Z293" s="20"/>
      <c r="AA293" s="20"/>
      <c r="AB293" s="20"/>
      <c r="AC293" s="20"/>
    </row>
    <row r="294" spans="26:29" x14ac:dyDescent="0.15">
      <c r="Z294" s="20"/>
      <c r="AA294" s="20"/>
      <c r="AB294" s="20"/>
      <c r="AC294" s="20"/>
    </row>
    <row r="295" spans="26:29" x14ac:dyDescent="0.15">
      <c r="Z295" s="20"/>
      <c r="AA295" s="20"/>
      <c r="AB295" s="20"/>
      <c r="AC295" s="20"/>
    </row>
    <row r="296" spans="26:29" x14ac:dyDescent="0.15">
      <c r="Z296" s="20"/>
      <c r="AA296" s="20"/>
      <c r="AB296" s="20"/>
      <c r="AC296" s="20"/>
    </row>
    <row r="297" spans="26:29" x14ac:dyDescent="0.15">
      <c r="Z297" s="20"/>
      <c r="AA297" s="20"/>
      <c r="AB297" s="20"/>
      <c r="AC297" s="20"/>
    </row>
    <row r="298" spans="26:29" x14ac:dyDescent="0.15">
      <c r="Z298" s="20"/>
      <c r="AA298" s="20"/>
      <c r="AB298" s="20"/>
      <c r="AC298" s="20"/>
    </row>
    <row r="299" spans="26:29" x14ac:dyDescent="0.15">
      <c r="Z299" s="20"/>
      <c r="AA299" s="20"/>
      <c r="AB299" s="20"/>
      <c r="AC299" s="20"/>
    </row>
    <row r="300" spans="26:29" x14ac:dyDescent="0.15">
      <c r="Z300" s="20"/>
      <c r="AA300" s="20"/>
      <c r="AB300" s="20"/>
      <c r="AC300" s="20"/>
    </row>
    <row r="301" spans="26:29" x14ac:dyDescent="0.15">
      <c r="Z301" s="20"/>
      <c r="AA301" s="20"/>
      <c r="AB301" s="20"/>
      <c r="AC301" s="20"/>
    </row>
    <row r="302" spans="26:29" x14ac:dyDescent="0.15">
      <c r="Z302" s="20"/>
      <c r="AA302" s="20"/>
      <c r="AB302" s="20"/>
      <c r="AC302" s="20"/>
    </row>
    <row r="303" spans="26:29" x14ac:dyDescent="0.15">
      <c r="Z303" s="20"/>
      <c r="AA303" s="20"/>
      <c r="AB303" s="20"/>
      <c r="AC303" s="20"/>
    </row>
    <row r="304" spans="26:29" x14ac:dyDescent="0.15">
      <c r="Z304" s="20"/>
      <c r="AA304" s="20"/>
      <c r="AB304" s="20"/>
      <c r="AC304" s="20"/>
    </row>
    <row r="305" spans="26:29" x14ac:dyDescent="0.15">
      <c r="Z305" s="20"/>
      <c r="AA305" s="20"/>
      <c r="AB305" s="20"/>
      <c r="AC305" s="20"/>
    </row>
    <row r="306" spans="26:29" x14ac:dyDescent="0.15">
      <c r="Z306" s="20"/>
      <c r="AA306" s="20"/>
      <c r="AB306" s="20"/>
      <c r="AC306" s="20"/>
    </row>
    <row r="307" spans="26:29" x14ac:dyDescent="0.15">
      <c r="Z307" s="20"/>
      <c r="AA307" s="20"/>
      <c r="AB307" s="20"/>
      <c r="AC307" s="20"/>
    </row>
    <row r="308" spans="26:29" x14ac:dyDescent="0.15">
      <c r="Z308" s="20"/>
      <c r="AA308" s="20"/>
      <c r="AB308" s="20"/>
      <c r="AC308" s="20"/>
    </row>
    <row r="309" spans="26:29" x14ac:dyDescent="0.15">
      <c r="Z309" s="20"/>
      <c r="AA309" s="20"/>
      <c r="AB309" s="20"/>
      <c r="AC309" s="20"/>
    </row>
    <row r="310" spans="26:29" x14ac:dyDescent="0.15">
      <c r="Z310" s="20"/>
      <c r="AA310" s="20"/>
      <c r="AB310" s="20"/>
      <c r="AC310" s="20"/>
    </row>
  </sheetData>
  <sheetProtection sheet="1" objects="1" scenarios="1"/>
  <sortState ref="A2:G6">
    <sortCondition descending="1" ref="G3:G6"/>
  </sortState>
  <phoneticPr fontId="3" type="noConversion"/>
  <dataValidations count="4">
    <dataValidation type="list" allowBlank="1" showInputMessage="1" showErrorMessage="1" sqref="J2:J310">
      <formula1>INDIRECT(I2)</formula1>
    </dataValidation>
    <dataValidation type="list" allowBlank="1" showInputMessage="1" showErrorMessage="1" sqref="I2:I310">
      <formula1>$BL$2:$BL$16</formula1>
    </dataValidation>
    <dataValidation type="list" allowBlank="1" showInputMessage="1" showErrorMessage="1" sqref="H2:H310">
      <formula1>$BZ$2:$BZ$3</formula1>
    </dataValidation>
    <dataValidation type="list" allowBlank="1" showInputMessage="1" showErrorMessage="1" sqref="B2:B310">
      <formula1>$CB$2:$CB$4</formula1>
    </dataValidation>
  </dataValidations>
  <pageMargins left="0.75" right="0.75" top="1" bottom="1" header="0.5" footer="0.5"/>
  <ignoredErrors>
    <ignoredError sqref="W2" emptyCellReferenc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10"/>
  <sheetViews>
    <sheetView topLeftCell="C1" zoomScale="150" workbookViewId="0">
      <pane ySplit="1" topLeftCell="A54" activePane="bottomLeft" state="frozen"/>
      <selection activeCell="K28" sqref="K28"/>
      <selection pane="bottomLeft" activeCell="L58" sqref="L58"/>
    </sheetView>
  </sheetViews>
  <sheetFormatPr baseColWidth="10" defaultColWidth="10.83203125" defaultRowHeight="13" x14ac:dyDescent="0.15"/>
  <cols>
    <col min="1" max="1" width="10.83203125" style="10"/>
    <col min="2" max="2" width="12.83203125" style="17" customWidth="1"/>
    <col min="3" max="4" width="12.83203125" style="23" customWidth="1"/>
    <col min="5" max="5" width="10.83203125" style="24"/>
    <col min="6" max="6" width="4.83203125" style="43" customWidth="1"/>
    <col min="7" max="159" width="4.83203125" style="2" customWidth="1"/>
    <col min="160" max="16384" width="10.83203125" style="2"/>
  </cols>
  <sheetData>
    <row r="1" spans="1:159" s="6" customFormat="1" ht="15" x14ac:dyDescent="0.15">
      <c r="A1" s="10" t="s">
        <v>70</v>
      </c>
      <c r="B1" s="17" t="s">
        <v>159</v>
      </c>
      <c r="C1" s="25" t="s">
        <v>161</v>
      </c>
      <c r="D1" s="25" t="s">
        <v>162</v>
      </c>
      <c r="E1" s="24" t="str">
        <f>'PROTOCOL Data collection'!A1</f>
        <v>Subject</v>
      </c>
      <c r="F1" s="67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>
        <v>17</v>
      </c>
      <c r="W1" s="6">
        <v>18</v>
      </c>
      <c r="X1" s="6">
        <v>19</v>
      </c>
      <c r="Y1" s="6">
        <v>20</v>
      </c>
      <c r="Z1" s="6">
        <v>21</v>
      </c>
      <c r="AA1" s="6">
        <v>22</v>
      </c>
      <c r="AB1" s="6">
        <v>23</v>
      </c>
      <c r="AC1" s="6">
        <v>24</v>
      </c>
      <c r="AD1" s="6">
        <v>25</v>
      </c>
      <c r="AE1" s="6">
        <v>26</v>
      </c>
      <c r="AF1" s="6">
        <v>27</v>
      </c>
      <c r="AG1" s="6">
        <v>28</v>
      </c>
      <c r="AH1" s="6">
        <v>29</v>
      </c>
      <c r="AI1" s="6">
        <v>30</v>
      </c>
      <c r="AJ1" s="6">
        <v>31</v>
      </c>
      <c r="AK1" s="6">
        <v>32</v>
      </c>
      <c r="AL1" s="6">
        <v>33</v>
      </c>
      <c r="AM1" s="6">
        <v>34</v>
      </c>
      <c r="AN1" s="6">
        <v>35</v>
      </c>
      <c r="AO1" s="6">
        <v>36</v>
      </c>
      <c r="AP1" s="6">
        <v>37</v>
      </c>
      <c r="AQ1" s="6">
        <v>38</v>
      </c>
      <c r="AR1" s="6">
        <v>39</v>
      </c>
      <c r="AS1" s="6">
        <v>40</v>
      </c>
      <c r="AT1" s="6">
        <v>41</v>
      </c>
      <c r="AU1" s="6">
        <v>42</v>
      </c>
      <c r="AV1" s="6">
        <v>43</v>
      </c>
      <c r="AW1" s="6">
        <v>44</v>
      </c>
      <c r="AX1" s="6">
        <v>45</v>
      </c>
      <c r="AY1" s="6">
        <v>46</v>
      </c>
      <c r="AZ1" s="6">
        <v>47</v>
      </c>
      <c r="BA1" s="6">
        <v>48</v>
      </c>
      <c r="BB1" s="6">
        <v>49</v>
      </c>
      <c r="BC1" s="6">
        <v>50</v>
      </c>
      <c r="BD1" s="6">
        <v>51</v>
      </c>
      <c r="BE1" s="6">
        <v>52</v>
      </c>
      <c r="BF1" s="6">
        <v>53</v>
      </c>
      <c r="BG1" s="6">
        <v>54</v>
      </c>
      <c r="BH1" s="6">
        <v>55</v>
      </c>
      <c r="BI1" s="6">
        <v>56</v>
      </c>
      <c r="BJ1" s="6">
        <v>57</v>
      </c>
      <c r="BK1" s="6">
        <v>58</v>
      </c>
      <c r="BL1" s="6">
        <v>59</v>
      </c>
      <c r="BM1" s="6">
        <v>60</v>
      </c>
      <c r="BN1" s="6">
        <v>61</v>
      </c>
      <c r="BO1" s="6">
        <v>62</v>
      </c>
      <c r="BP1" s="6">
        <v>63</v>
      </c>
      <c r="BQ1" s="6">
        <v>64</v>
      </c>
      <c r="BR1" s="6">
        <v>65</v>
      </c>
      <c r="BS1" s="6">
        <v>66</v>
      </c>
      <c r="BT1" s="6">
        <v>67</v>
      </c>
      <c r="BU1" s="6">
        <v>68</v>
      </c>
      <c r="BV1" s="6">
        <v>69</v>
      </c>
      <c r="BW1" s="6">
        <v>70</v>
      </c>
      <c r="BX1" s="6">
        <v>71</v>
      </c>
      <c r="BY1" s="6">
        <v>72</v>
      </c>
      <c r="BZ1" s="6">
        <v>73</v>
      </c>
      <c r="CA1" s="6">
        <v>74</v>
      </c>
      <c r="CB1" s="6">
        <v>75</v>
      </c>
      <c r="CC1" s="6">
        <v>76</v>
      </c>
      <c r="CD1" s="6">
        <v>77</v>
      </c>
      <c r="CE1" s="6">
        <v>78</v>
      </c>
      <c r="CF1" s="6">
        <v>79</v>
      </c>
      <c r="CG1" s="6">
        <v>80</v>
      </c>
      <c r="CH1" s="6">
        <v>81</v>
      </c>
      <c r="CI1" s="6">
        <v>82</v>
      </c>
      <c r="CJ1" s="6">
        <v>83</v>
      </c>
      <c r="CK1" s="6">
        <v>84</v>
      </c>
      <c r="CL1" s="6">
        <v>85</v>
      </c>
      <c r="CM1" s="6">
        <v>86</v>
      </c>
      <c r="CN1" s="6">
        <v>87</v>
      </c>
      <c r="CO1" s="6">
        <v>88</v>
      </c>
      <c r="CP1" s="6">
        <v>89</v>
      </c>
      <c r="CQ1" s="6">
        <v>90</v>
      </c>
      <c r="CR1" s="6">
        <v>91</v>
      </c>
      <c r="CS1" s="6">
        <v>92</v>
      </c>
      <c r="CT1" s="6">
        <v>93</v>
      </c>
      <c r="CU1" s="6">
        <v>94</v>
      </c>
      <c r="CV1" s="6">
        <v>95</v>
      </c>
      <c r="CW1" s="6">
        <v>96</v>
      </c>
      <c r="CX1" s="6">
        <v>97</v>
      </c>
      <c r="CY1" s="6">
        <v>98</v>
      </c>
      <c r="CZ1" s="6">
        <v>99</v>
      </c>
      <c r="DA1" s="6">
        <v>100</v>
      </c>
      <c r="DB1" s="6">
        <v>101</v>
      </c>
      <c r="DC1" s="6">
        <v>102</v>
      </c>
      <c r="DD1" s="6">
        <v>103</v>
      </c>
      <c r="DE1" s="6">
        <v>104</v>
      </c>
      <c r="DF1" s="6">
        <v>105</v>
      </c>
      <c r="DG1" s="6">
        <v>106</v>
      </c>
      <c r="DH1" s="6">
        <v>107</v>
      </c>
      <c r="DI1" s="6">
        <v>108</v>
      </c>
      <c r="DJ1" s="6">
        <v>109</v>
      </c>
      <c r="DK1" s="6">
        <v>110</v>
      </c>
      <c r="DL1" s="6">
        <v>111</v>
      </c>
      <c r="DM1" s="6">
        <v>112</v>
      </c>
      <c r="DN1" s="6">
        <v>113</v>
      </c>
      <c r="DO1" s="6">
        <v>114</v>
      </c>
      <c r="DP1" s="6">
        <v>115</v>
      </c>
      <c r="DQ1" s="6">
        <v>116</v>
      </c>
      <c r="DR1" s="6">
        <v>117</v>
      </c>
      <c r="DS1" s="6">
        <v>118</v>
      </c>
      <c r="DT1" s="6">
        <v>119</v>
      </c>
      <c r="DU1" s="6">
        <v>120</v>
      </c>
      <c r="DV1" s="6">
        <v>121</v>
      </c>
      <c r="DW1" s="6">
        <v>122</v>
      </c>
      <c r="DX1" s="6">
        <v>123</v>
      </c>
      <c r="DY1" s="6">
        <v>124</v>
      </c>
      <c r="DZ1" s="6">
        <v>125</v>
      </c>
      <c r="EA1" s="6">
        <v>126</v>
      </c>
      <c r="EB1" s="6">
        <v>127</v>
      </c>
      <c r="EC1" s="6">
        <v>128</v>
      </c>
      <c r="ED1" s="6">
        <v>129</v>
      </c>
      <c r="EE1" s="6">
        <v>130</v>
      </c>
      <c r="EF1" s="6">
        <v>131</v>
      </c>
      <c r="EG1" s="6">
        <v>132</v>
      </c>
      <c r="EH1" s="6">
        <v>133</v>
      </c>
      <c r="EI1" s="6">
        <v>134</v>
      </c>
      <c r="EJ1" s="6">
        <v>135</v>
      </c>
      <c r="EK1" s="6">
        <v>136</v>
      </c>
      <c r="EL1" s="6">
        <v>137</v>
      </c>
      <c r="EM1" s="6">
        <v>138</v>
      </c>
      <c r="EN1" s="6">
        <v>139</v>
      </c>
      <c r="EO1" s="6">
        <v>140</v>
      </c>
      <c r="EP1" s="6">
        <v>141</v>
      </c>
      <c r="EQ1" s="6">
        <v>142</v>
      </c>
      <c r="ER1" s="6">
        <v>143</v>
      </c>
      <c r="ES1" s="6">
        <v>144</v>
      </c>
      <c r="ET1" s="6">
        <v>145</v>
      </c>
      <c r="EU1" s="6">
        <v>146</v>
      </c>
      <c r="EV1" s="6">
        <v>147</v>
      </c>
      <c r="EW1" s="6">
        <v>148</v>
      </c>
      <c r="EX1" s="6">
        <v>149</v>
      </c>
      <c r="EY1" s="6">
        <v>150</v>
      </c>
      <c r="EZ1" s="6">
        <v>151</v>
      </c>
      <c r="FA1" s="6">
        <v>152</v>
      </c>
      <c r="FB1" s="6">
        <v>153</v>
      </c>
      <c r="FC1" s="6">
        <v>154</v>
      </c>
    </row>
    <row r="2" spans="1:159" x14ac:dyDescent="0.15">
      <c r="A2" s="10">
        <f t="shared" ref="A2:A65" si="0">SUM(F2:AAC2)</f>
        <v>5</v>
      </c>
      <c r="B2" s="17">
        <f>AVERAGE(F2:FC2)</f>
        <v>0.625</v>
      </c>
      <c r="C2" s="23">
        <f>SLOPE(F2:FC2,$F$1:$FC$1)</f>
        <v>-0.41666666666666669</v>
      </c>
      <c r="D2" s="23">
        <f>RSQ(F2:FC2,$F$1:$FC$1)</f>
        <v>0.33333333333333343</v>
      </c>
      <c r="E2" s="24">
        <f>'PROTOCOL Data collection'!A2</f>
        <v>1</v>
      </c>
      <c r="F2" s="43">
        <v>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39"/>
    </row>
    <row r="3" spans="1:159" x14ac:dyDescent="0.15">
      <c r="A3" s="10">
        <f t="shared" si="0"/>
        <v>180</v>
      </c>
      <c r="B3" s="17">
        <f t="shared" ref="B3:B66" si="1">AVERAGE(F3:FC3)</f>
        <v>22.5</v>
      </c>
      <c r="C3" s="23">
        <f t="shared" ref="C3:C66" si="2">SLOPE(F3:FC3,$F$1:$FC$1)</f>
        <v>-5.3571428571428568</v>
      </c>
      <c r="D3" s="23">
        <f t="shared" ref="D3:D66" si="3">RSQ(F3:FC3,$F$1:$FC$1)</f>
        <v>0.73051948051948079</v>
      </c>
      <c r="E3" s="24">
        <f>'PROTOCOL Data collection'!A3</f>
        <v>2</v>
      </c>
      <c r="F3" s="43">
        <v>50</v>
      </c>
      <c r="G3" s="2">
        <v>35</v>
      </c>
      <c r="H3" s="2">
        <v>20</v>
      </c>
      <c r="I3" s="2">
        <v>15</v>
      </c>
      <c r="J3" s="2">
        <v>30</v>
      </c>
      <c r="K3" s="2">
        <v>15</v>
      </c>
      <c r="L3" s="2">
        <v>15</v>
      </c>
      <c r="M3" s="2">
        <v>0</v>
      </c>
      <c r="N3" s="39"/>
    </row>
    <row r="4" spans="1:159" x14ac:dyDescent="0.15">
      <c r="A4" s="10">
        <f t="shared" si="0"/>
        <v>40.5</v>
      </c>
      <c r="B4" s="17">
        <f t="shared" si="1"/>
        <v>10.125</v>
      </c>
      <c r="C4" s="23">
        <f t="shared" si="2"/>
        <v>-5.45</v>
      </c>
      <c r="D4" s="23">
        <f t="shared" si="3"/>
        <v>0.80195747553155605</v>
      </c>
      <c r="E4" s="24">
        <f>'PROTOCOL Data collection'!A4</f>
        <v>3</v>
      </c>
      <c r="F4" s="43">
        <v>15</v>
      </c>
      <c r="G4" s="2">
        <v>17.5</v>
      </c>
      <c r="H4" s="2">
        <v>8</v>
      </c>
      <c r="I4" s="2">
        <v>0</v>
      </c>
      <c r="J4" s="39"/>
    </row>
    <row r="5" spans="1:159" x14ac:dyDescent="0.15">
      <c r="A5" s="10">
        <f t="shared" si="0"/>
        <v>0</v>
      </c>
      <c r="B5" s="17">
        <f t="shared" si="1"/>
        <v>0</v>
      </c>
      <c r="C5" s="23">
        <f t="shared" si="2"/>
        <v>0</v>
      </c>
      <c r="D5" s="23" t="e">
        <f t="shared" si="3"/>
        <v>#DIV/0!</v>
      </c>
      <c r="E5" s="24">
        <f>'PROTOCOL Data collection'!A5</f>
        <v>4</v>
      </c>
      <c r="F5" s="43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9"/>
    </row>
    <row r="6" spans="1:159" x14ac:dyDescent="0.15">
      <c r="A6" s="10">
        <f t="shared" si="0"/>
        <v>132.25</v>
      </c>
      <c r="B6" s="17">
        <f t="shared" si="1"/>
        <v>14.694444444444445</v>
      </c>
      <c r="C6" s="23">
        <f t="shared" si="2"/>
        <v>-0.57499999999999996</v>
      </c>
      <c r="D6" s="23">
        <f t="shared" si="3"/>
        <v>0.11845247968153924</v>
      </c>
      <c r="E6" s="24">
        <f>'PROTOCOL Data collection'!A6</f>
        <v>5</v>
      </c>
      <c r="F6" s="43">
        <v>18.75</v>
      </c>
      <c r="G6" s="2">
        <v>15</v>
      </c>
      <c r="H6" s="2">
        <v>15</v>
      </c>
      <c r="I6" s="2">
        <v>15</v>
      </c>
      <c r="J6" s="2">
        <v>15</v>
      </c>
      <c r="K6" s="2">
        <v>15</v>
      </c>
      <c r="L6" s="2">
        <v>8</v>
      </c>
      <c r="M6" s="2">
        <v>22.5</v>
      </c>
      <c r="N6" s="2">
        <v>8</v>
      </c>
      <c r="O6" s="39"/>
    </row>
    <row r="7" spans="1:159" x14ac:dyDescent="0.15">
      <c r="A7" s="10">
        <f t="shared" si="0"/>
        <v>360</v>
      </c>
      <c r="B7" s="17">
        <f t="shared" si="1"/>
        <v>60</v>
      </c>
      <c r="C7" s="23">
        <f t="shared" si="2"/>
        <v>-6.2857142857142856</v>
      </c>
      <c r="D7" s="23">
        <f t="shared" si="3"/>
        <v>0.31428571428571433</v>
      </c>
      <c r="E7" s="24">
        <f>'PROTOCOL Data collection'!A7</f>
        <v>6</v>
      </c>
      <c r="F7" s="43">
        <v>90</v>
      </c>
      <c r="G7" s="2">
        <v>50</v>
      </c>
      <c r="H7" s="2">
        <v>80</v>
      </c>
      <c r="I7" s="2">
        <v>40</v>
      </c>
      <c r="J7" s="2">
        <v>40</v>
      </c>
      <c r="K7" s="2">
        <v>60</v>
      </c>
      <c r="L7" s="39"/>
    </row>
    <row r="8" spans="1:159" x14ac:dyDescent="0.15">
      <c r="A8" s="10">
        <f t="shared" si="0"/>
        <v>160</v>
      </c>
      <c r="B8" s="17">
        <f t="shared" si="1"/>
        <v>14.545454545454545</v>
      </c>
      <c r="C8" s="23">
        <f t="shared" si="2"/>
        <v>-6</v>
      </c>
      <c r="D8" s="23">
        <f t="shared" si="3"/>
        <v>0.52992700729927011</v>
      </c>
      <c r="E8" s="24">
        <f>'PROTOCOL Data collection'!A8</f>
        <v>7</v>
      </c>
      <c r="F8" s="43">
        <v>50</v>
      </c>
      <c r="G8" s="2">
        <v>80</v>
      </c>
      <c r="H8" s="2">
        <v>30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9"/>
    </row>
    <row r="9" spans="1:159" x14ac:dyDescent="0.15">
      <c r="A9" s="10">
        <f t="shared" si="0"/>
        <v>287.5</v>
      </c>
      <c r="B9" s="17">
        <f t="shared" si="1"/>
        <v>47.916666666666664</v>
      </c>
      <c r="C9" s="23">
        <f t="shared" si="2"/>
        <v>-6.1428571428571432</v>
      </c>
      <c r="D9" s="23">
        <f t="shared" si="3"/>
        <v>0.66312014345487147</v>
      </c>
      <c r="E9" s="24">
        <f>'PROTOCOL Data collection'!A9</f>
        <v>8</v>
      </c>
      <c r="F9" s="43">
        <v>70</v>
      </c>
      <c r="G9" s="2">
        <v>45</v>
      </c>
      <c r="H9" s="2">
        <v>52.5</v>
      </c>
      <c r="I9" s="2">
        <v>45</v>
      </c>
      <c r="J9" s="2">
        <v>48.75</v>
      </c>
      <c r="K9" s="2">
        <v>26.25</v>
      </c>
      <c r="L9" s="39"/>
    </row>
    <row r="10" spans="1:159" x14ac:dyDescent="0.15">
      <c r="A10" s="10">
        <f t="shared" si="0"/>
        <v>200</v>
      </c>
      <c r="B10" s="17">
        <f t="shared" si="1"/>
        <v>25</v>
      </c>
      <c r="C10" s="23">
        <f t="shared" si="2"/>
        <v>-1.3333333333333333</v>
      </c>
      <c r="D10" s="23">
        <f t="shared" si="3"/>
        <v>0.34567901234567916</v>
      </c>
      <c r="E10" s="24">
        <f>'PROTOCOL Data collection'!A10</f>
        <v>9</v>
      </c>
      <c r="F10" s="55">
        <v>36</v>
      </c>
      <c r="G10" s="2">
        <v>24</v>
      </c>
      <c r="H10" s="2">
        <v>24</v>
      </c>
      <c r="I10" s="2">
        <v>28</v>
      </c>
      <c r="J10" s="2">
        <v>24</v>
      </c>
      <c r="K10" s="2">
        <v>16</v>
      </c>
      <c r="L10" s="2">
        <v>24</v>
      </c>
      <c r="M10" s="2">
        <v>24</v>
      </c>
      <c r="N10" s="39"/>
    </row>
    <row r="11" spans="1:159" x14ac:dyDescent="0.15">
      <c r="A11" s="10">
        <f t="shared" si="0"/>
        <v>160</v>
      </c>
      <c r="B11" s="17">
        <f t="shared" si="1"/>
        <v>22.857142857142858</v>
      </c>
      <c r="C11" s="23">
        <f t="shared" si="2"/>
        <v>-2</v>
      </c>
      <c r="D11" s="23">
        <f t="shared" si="3"/>
        <v>0.61249999999999982</v>
      </c>
      <c r="E11" s="24">
        <f>'PROTOCOL Data collection'!A11</f>
        <v>10</v>
      </c>
      <c r="F11" s="43">
        <v>24</v>
      </c>
      <c r="G11" s="2">
        <v>32</v>
      </c>
      <c r="H11" s="2">
        <v>28</v>
      </c>
      <c r="I11" s="2">
        <v>20</v>
      </c>
      <c r="J11" s="2">
        <v>20</v>
      </c>
      <c r="K11" s="2">
        <v>20</v>
      </c>
      <c r="L11" s="2">
        <v>16</v>
      </c>
      <c r="M11" s="39"/>
    </row>
    <row r="12" spans="1:159" x14ac:dyDescent="0.15">
      <c r="A12" s="10">
        <f t="shared" si="0"/>
        <v>35</v>
      </c>
      <c r="B12" s="17">
        <f t="shared" si="1"/>
        <v>4.375</v>
      </c>
      <c r="C12" s="23">
        <f t="shared" si="2"/>
        <v>-0.5357142857142857</v>
      </c>
      <c r="D12" s="23">
        <f t="shared" si="3"/>
        <v>5.4325955734406461E-2</v>
      </c>
      <c r="E12" s="24">
        <f>'PROTOCOL Data collection'!A12</f>
        <v>11</v>
      </c>
      <c r="F12" s="43">
        <v>15</v>
      </c>
      <c r="G12" s="2">
        <v>5</v>
      </c>
      <c r="H12" s="2">
        <v>0</v>
      </c>
      <c r="I12" s="2">
        <v>0</v>
      </c>
      <c r="J12" s="2">
        <v>0</v>
      </c>
      <c r="K12" s="2">
        <v>0</v>
      </c>
      <c r="L12" s="2">
        <v>10</v>
      </c>
      <c r="M12" s="2">
        <v>5</v>
      </c>
      <c r="N12" s="39"/>
    </row>
    <row r="13" spans="1:159" x14ac:dyDescent="0.15">
      <c r="A13" s="10">
        <f t="shared" si="0"/>
        <v>653</v>
      </c>
      <c r="B13" s="17">
        <f t="shared" si="1"/>
        <v>59.363636363636367</v>
      </c>
      <c r="C13" s="23">
        <f t="shared" si="2"/>
        <v>-2.7</v>
      </c>
      <c r="D13" s="23">
        <f t="shared" si="3"/>
        <v>0.17362609243366661</v>
      </c>
      <c r="E13" s="24">
        <f>'PROTOCOL Data collection'!A13</f>
        <v>12</v>
      </c>
      <c r="F13" s="43">
        <v>83</v>
      </c>
      <c r="G13" s="2">
        <v>105</v>
      </c>
      <c r="H13" s="2">
        <v>46</v>
      </c>
      <c r="I13" s="2">
        <v>53</v>
      </c>
      <c r="J13" s="2">
        <v>53</v>
      </c>
      <c r="K13" s="2">
        <v>53</v>
      </c>
      <c r="L13" s="2">
        <v>57</v>
      </c>
      <c r="M13" s="2">
        <v>41</v>
      </c>
      <c r="N13" s="2">
        <v>34</v>
      </c>
      <c r="O13" s="2">
        <v>46</v>
      </c>
      <c r="P13" s="2">
        <v>82</v>
      </c>
      <c r="Q13" s="39"/>
    </row>
    <row r="14" spans="1:159" x14ac:dyDescent="0.15">
      <c r="A14" s="10">
        <f t="shared" si="0"/>
        <v>28</v>
      </c>
      <c r="B14" s="17">
        <f t="shared" si="1"/>
        <v>4.666666666666667</v>
      </c>
      <c r="C14" s="23">
        <f t="shared" si="2"/>
        <v>1.4857142857142858</v>
      </c>
      <c r="D14" s="23">
        <f t="shared" si="3"/>
        <v>0.35331010452961681</v>
      </c>
      <c r="E14" s="24">
        <f>'PROTOCOL Data collection'!A14</f>
        <v>13</v>
      </c>
      <c r="F14" s="43">
        <v>0</v>
      </c>
      <c r="G14" s="2">
        <v>4</v>
      </c>
      <c r="H14" s="2">
        <v>0</v>
      </c>
      <c r="I14" s="2">
        <v>8</v>
      </c>
      <c r="J14" s="2">
        <v>12</v>
      </c>
      <c r="K14" s="2">
        <v>4</v>
      </c>
      <c r="L14" s="39"/>
    </row>
    <row r="15" spans="1:159" x14ac:dyDescent="0.15">
      <c r="A15" s="10">
        <f t="shared" si="0"/>
        <v>689</v>
      </c>
      <c r="B15" s="17">
        <f t="shared" si="1"/>
        <v>98.428571428571431</v>
      </c>
      <c r="C15" s="23">
        <f t="shared" si="2"/>
        <v>-3.5</v>
      </c>
      <c r="D15" s="23">
        <f t="shared" si="3"/>
        <v>0.18543404386777876</v>
      </c>
      <c r="E15" s="24">
        <f>'PROTOCOL Data collection'!A15</f>
        <v>14</v>
      </c>
      <c r="F15" s="43">
        <v>98</v>
      </c>
      <c r="G15" s="2">
        <v>128</v>
      </c>
      <c r="H15" s="2">
        <v>98</v>
      </c>
      <c r="I15" s="2">
        <v>105</v>
      </c>
      <c r="J15" s="2">
        <v>75</v>
      </c>
      <c r="K15" s="2">
        <v>80</v>
      </c>
      <c r="L15" s="2">
        <v>105</v>
      </c>
      <c r="M15" s="58"/>
    </row>
    <row r="16" spans="1:159" x14ac:dyDescent="0.15">
      <c r="A16" s="10">
        <f t="shared" si="0"/>
        <v>243</v>
      </c>
      <c r="B16" s="17">
        <f t="shared" si="1"/>
        <v>20.25</v>
      </c>
      <c r="C16" s="23">
        <f t="shared" si="2"/>
        <v>-0.81468531468531469</v>
      </c>
      <c r="D16" s="23">
        <f t="shared" si="3"/>
        <v>5.8868562047349478E-2</v>
      </c>
      <c r="E16" s="24">
        <f>'PROTOCOL Data collection'!A16</f>
        <v>15</v>
      </c>
      <c r="F16" s="43">
        <v>48</v>
      </c>
      <c r="G16" s="2">
        <v>8</v>
      </c>
      <c r="H16" s="2">
        <v>13</v>
      </c>
      <c r="I16" s="2">
        <v>20</v>
      </c>
      <c r="J16" s="2">
        <v>14</v>
      </c>
      <c r="K16" s="2">
        <v>30</v>
      </c>
      <c r="L16" s="2">
        <v>30</v>
      </c>
      <c r="M16" s="2">
        <v>20</v>
      </c>
      <c r="N16" s="2">
        <v>0</v>
      </c>
      <c r="O16" s="2">
        <v>20</v>
      </c>
      <c r="P16" s="2">
        <v>20</v>
      </c>
      <c r="Q16" s="2">
        <v>20</v>
      </c>
      <c r="R16" s="39"/>
    </row>
    <row r="17" spans="1:22" x14ac:dyDescent="0.15">
      <c r="A17" s="10">
        <f t="shared" si="0"/>
        <v>602</v>
      </c>
      <c r="B17" s="17">
        <f t="shared" si="1"/>
        <v>100.33333333333333</v>
      </c>
      <c r="C17" s="23">
        <f t="shared" si="2"/>
        <v>12.742857142857142</v>
      </c>
      <c r="D17" s="23">
        <f t="shared" si="3"/>
        <v>0.50569293086792211</v>
      </c>
      <c r="E17" s="24">
        <f>'PROTOCOL Data collection'!A17</f>
        <v>16</v>
      </c>
      <c r="F17" s="43">
        <v>74</v>
      </c>
      <c r="G17" s="2">
        <v>72</v>
      </c>
      <c r="H17" s="2">
        <v>80</v>
      </c>
      <c r="I17" s="2">
        <v>112</v>
      </c>
      <c r="J17" s="2">
        <v>160</v>
      </c>
      <c r="K17" s="2">
        <v>104</v>
      </c>
      <c r="L17" s="39"/>
    </row>
    <row r="18" spans="1:22" x14ac:dyDescent="0.15">
      <c r="A18" s="10">
        <f t="shared" si="0"/>
        <v>588</v>
      </c>
      <c r="B18" s="17">
        <f t="shared" si="1"/>
        <v>42</v>
      </c>
      <c r="C18" s="23">
        <f t="shared" si="2"/>
        <v>-5.2307692307692308</v>
      </c>
      <c r="D18" s="23">
        <f t="shared" si="3"/>
        <v>0.74599896747547756</v>
      </c>
      <c r="E18" s="24">
        <f>'PROTOCOL Data collection'!A18</f>
        <v>17</v>
      </c>
      <c r="F18" s="43">
        <v>76</v>
      </c>
      <c r="G18" s="2">
        <v>64</v>
      </c>
      <c r="H18" s="2">
        <v>64</v>
      </c>
      <c r="I18" s="2">
        <v>72</v>
      </c>
      <c r="J18" s="2">
        <v>56</v>
      </c>
      <c r="K18" s="2">
        <v>64</v>
      </c>
      <c r="L18" s="2">
        <v>16</v>
      </c>
      <c r="M18" s="2">
        <v>64</v>
      </c>
      <c r="N18" s="2">
        <v>24</v>
      </c>
      <c r="O18" s="2">
        <v>24</v>
      </c>
      <c r="P18" s="2">
        <v>16</v>
      </c>
      <c r="Q18" s="2">
        <v>24</v>
      </c>
      <c r="R18" s="2">
        <v>8</v>
      </c>
      <c r="S18" s="2">
        <v>16</v>
      </c>
      <c r="T18" s="39"/>
    </row>
    <row r="19" spans="1:22" x14ac:dyDescent="0.15">
      <c r="A19" s="10">
        <f t="shared" si="0"/>
        <v>190</v>
      </c>
      <c r="B19" s="17">
        <f t="shared" si="1"/>
        <v>23.75</v>
      </c>
      <c r="C19" s="23">
        <f t="shared" si="2"/>
        <v>0.11904761904761904</v>
      </c>
      <c r="D19" s="23">
        <f t="shared" si="3"/>
        <v>1.0131712259371837E-3</v>
      </c>
      <c r="E19" s="24">
        <f>'PROTOCOL Data collection'!A19</f>
        <v>18</v>
      </c>
      <c r="F19" s="43">
        <v>40</v>
      </c>
      <c r="G19" s="2">
        <v>10</v>
      </c>
      <c r="H19" s="2">
        <v>20</v>
      </c>
      <c r="I19" s="2">
        <v>20</v>
      </c>
      <c r="J19" s="2">
        <v>20</v>
      </c>
      <c r="K19" s="2">
        <v>30</v>
      </c>
      <c r="L19" s="2">
        <v>20</v>
      </c>
      <c r="M19" s="2">
        <v>30</v>
      </c>
      <c r="N19" s="39"/>
    </row>
    <row r="20" spans="1:22" x14ac:dyDescent="0.15">
      <c r="A20" s="10">
        <f t="shared" si="0"/>
        <v>149</v>
      </c>
      <c r="B20" s="17">
        <f t="shared" si="1"/>
        <v>18.625</v>
      </c>
      <c r="C20" s="23">
        <f t="shared" si="2"/>
        <v>-6.7023809523809526</v>
      </c>
      <c r="D20" s="23">
        <f t="shared" si="3"/>
        <v>0.56054376294284214</v>
      </c>
      <c r="E20" s="24">
        <f>'PROTOCOL Data collection'!A20</f>
        <v>19</v>
      </c>
      <c r="F20" s="43">
        <v>55</v>
      </c>
      <c r="G20" s="2">
        <v>50</v>
      </c>
      <c r="H20" s="2">
        <v>20</v>
      </c>
      <c r="I20" s="2">
        <v>0</v>
      </c>
      <c r="J20" s="2">
        <v>0</v>
      </c>
      <c r="K20" s="2">
        <v>6</v>
      </c>
      <c r="L20" s="2">
        <v>6</v>
      </c>
      <c r="M20" s="2">
        <v>12</v>
      </c>
      <c r="N20" s="39"/>
    </row>
    <row r="21" spans="1:22" x14ac:dyDescent="0.15">
      <c r="A21" s="10">
        <f t="shared" si="0"/>
        <v>180</v>
      </c>
      <c r="B21" s="17">
        <f t="shared" si="1"/>
        <v>30</v>
      </c>
      <c r="C21" s="23">
        <f t="shared" si="2"/>
        <v>-2.2857142857142856</v>
      </c>
      <c r="D21" s="23">
        <f t="shared" si="3"/>
        <v>0.45714285714285707</v>
      </c>
      <c r="E21" s="24">
        <f>'PROTOCOL Data collection'!A21</f>
        <v>20</v>
      </c>
      <c r="F21" s="43">
        <v>30</v>
      </c>
      <c r="G21" s="2">
        <v>40</v>
      </c>
      <c r="H21" s="2">
        <v>30</v>
      </c>
      <c r="I21" s="2">
        <v>30</v>
      </c>
      <c r="J21" s="2">
        <v>30</v>
      </c>
      <c r="K21" s="2">
        <v>20</v>
      </c>
      <c r="L21" s="39"/>
      <c r="O21" s="38"/>
    </row>
    <row r="22" spans="1:22" x14ac:dyDescent="0.15">
      <c r="A22" s="10">
        <f t="shared" si="0"/>
        <v>325</v>
      </c>
      <c r="B22" s="17">
        <f t="shared" si="1"/>
        <v>20.3125</v>
      </c>
      <c r="C22" s="23">
        <f t="shared" si="2"/>
        <v>-0.71323529411764708</v>
      </c>
      <c r="D22" s="23">
        <f t="shared" si="3"/>
        <v>0.22362448009506833</v>
      </c>
      <c r="E22" s="24">
        <f>'PROTOCOL Data collection'!A22</f>
        <v>21</v>
      </c>
      <c r="F22" s="43">
        <v>40</v>
      </c>
      <c r="G22" s="2">
        <v>20</v>
      </c>
      <c r="H22" s="2">
        <v>30</v>
      </c>
      <c r="I22" s="2">
        <v>25</v>
      </c>
      <c r="J22" s="2">
        <v>15</v>
      </c>
      <c r="K22" s="2">
        <v>20</v>
      </c>
      <c r="L22" s="2">
        <v>15</v>
      </c>
      <c r="M22" s="2">
        <v>15</v>
      </c>
      <c r="N22" s="2">
        <v>15</v>
      </c>
      <c r="O22" s="2">
        <v>25</v>
      </c>
      <c r="P22" s="2">
        <v>15</v>
      </c>
      <c r="Q22" s="2">
        <v>10</v>
      </c>
      <c r="R22" s="2">
        <v>20</v>
      </c>
      <c r="S22" s="2">
        <v>20</v>
      </c>
      <c r="T22" s="2">
        <v>20</v>
      </c>
      <c r="U22" s="2">
        <v>20</v>
      </c>
      <c r="V22" s="61"/>
    </row>
    <row r="23" spans="1:22" x14ac:dyDescent="0.15">
      <c r="A23" s="10">
        <f t="shared" si="0"/>
        <v>239</v>
      </c>
      <c r="B23" s="17">
        <f t="shared" si="1"/>
        <v>47.8</v>
      </c>
      <c r="C23" s="23">
        <f t="shared" si="2"/>
        <v>7</v>
      </c>
      <c r="D23" s="23">
        <f t="shared" si="3"/>
        <v>0.41638341264445949</v>
      </c>
      <c r="E23" s="24">
        <f>'PROTOCOL Data collection'!A23</f>
        <v>22</v>
      </c>
      <c r="F23" s="43">
        <v>48</v>
      </c>
      <c r="G23" s="2">
        <v>24</v>
      </c>
      <c r="H23" s="2">
        <v>39</v>
      </c>
      <c r="I23" s="2">
        <v>66</v>
      </c>
      <c r="J23" s="2">
        <v>62</v>
      </c>
      <c r="K23" s="39"/>
    </row>
    <row r="24" spans="1:22" x14ac:dyDescent="0.15">
      <c r="A24" s="10">
        <f t="shared" si="0"/>
        <v>182</v>
      </c>
      <c r="B24" s="17">
        <f t="shared" si="1"/>
        <v>30.333333333333332</v>
      </c>
      <c r="C24" s="23">
        <f t="shared" si="2"/>
        <v>7.6571428571428575</v>
      </c>
      <c r="D24" s="23">
        <f t="shared" si="3"/>
        <v>0.57342984883968484</v>
      </c>
      <c r="E24" s="24">
        <f>'PROTOCOL Data collection'!A24</f>
        <v>23</v>
      </c>
      <c r="F24" s="43">
        <v>20</v>
      </c>
      <c r="G24" s="2">
        <v>15</v>
      </c>
      <c r="H24" s="2">
        <v>25</v>
      </c>
      <c r="I24" s="2">
        <v>14</v>
      </c>
      <c r="J24" s="2">
        <v>58</v>
      </c>
      <c r="K24" s="2">
        <v>50</v>
      </c>
      <c r="L24" s="39"/>
    </row>
    <row r="25" spans="1:22" x14ac:dyDescent="0.15">
      <c r="A25" s="10">
        <f t="shared" si="0"/>
        <v>325</v>
      </c>
      <c r="B25" s="17">
        <f t="shared" si="1"/>
        <v>29.545454545454547</v>
      </c>
      <c r="C25" s="23">
        <f t="shared" si="2"/>
        <v>-0.2727272727272726</v>
      </c>
      <c r="D25" s="23">
        <f t="shared" si="3"/>
        <v>3.6809815950920206E-3</v>
      </c>
      <c r="E25" s="24">
        <f>'PROTOCOL Data collection'!A25</f>
        <v>24</v>
      </c>
      <c r="F25" s="43">
        <v>30</v>
      </c>
      <c r="G25" s="2">
        <v>40</v>
      </c>
      <c r="H25" s="2">
        <v>40</v>
      </c>
      <c r="I25" s="2">
        <v>25</v>
      </c>
      <c r="J25" s="2">
        <v>35</v>
      </c>
      <c r="K25" s="2">
        <v>15</v>
      </c>
      <c r="L25" s="2">
        <v>30</v>
      </c>
      <c r="M25" s="2">
        <v>15</v>
      </c>
      <c r="N25" s="2">
        <v>0</v>
      </c>
      <c r="O25" s="2">
        <v>50</v>
      </c>
      <c r="P25" s="38">
        <v>45</v>
      </c>
      <c r="Q25" s="39"/>
    </row>
    <row r="26" spans="1:22" x14ac:dyDescent="0.15">
      <c r="A26" s="10">
        <f t="shared" si="0"/>
        <v>20</v>
      </c>
      <c r="B26" s="17">
        <f t="shared" si="1"/>
        <v>2.8571428571428572</v>
      </c>
      <c r="C26" s="23">
        <f t="shared" si="2"/>
        <v>-1.25</v>
      </c>
      <c r="D26" s="23">
        <f t="shared" si="3"/>
        <v>0.47115384615384598</v>
      </c>
      <c r="E26" s="24">
        <f>'PROTOCOL Data collection'!A26</f>
        <v>25</v>
      </c>
      <c r="F26" s="43">
        <v>5</v>
      </c>
      <c r="G26" s="2">
        <v>10</v>
      </c>
      <c r="H26" s="2">
        <v>0</v>
      </c>
      <c r="I26" s="2">
        <v>5</v>
      </c>
      <c r="J26" s="2">
        <v>0</v>
      </c>
      <c r="K26" s="2">
        <v>0</v>
      </c>
      <c r="L26" s="2">
        <v>0</v>
      </c>
      <c r="M26" s="39"/>
    </row>
    <row r="27" spans="1:22" x14ac:dyDescent="0.15">
      <c r="A27" s="10">
        <f t="shared" si="0"/>
        <v>214</v>
      </c>
      <c r="B27" s="17">
        <f t="shared" si="1"/>
        <v>14.266666666666667</v>
      </c>
      <c r="C27" s="23">
        <f t="shared" si="2"/>
        <v>-4.2857142857142871E-2</v>
      </c>
      <c r="D27" s="23">
        <f t="shared" si="3"/>
        <v>1.7319905061261157E-3</v>
      </c>
      <c r="E27" s="24">
        <f>'PROTOCOL Data collection'!A27</f>
        <v>26</v>
      </c>
      <c r="F27" s="43">
        <v>10</v>
      </c>
      <c r="G27" s="2">
        <v>15</v>
      </c>
      <c r="H27" s="2">
        <v>20</v>
      </c>
      <c r="I27" s="2">
        <v>14</v>
      </c>
      <c r="J27" s="2">
        <v>9</v>
      </c>
      <c r="K27" s="2">
        <v>18</v>
      </c>
      <c r="L27" s="2">
        <v>18</v>
      </c>
      <c r="M27" s="2">
        <v>10</v>
      </c>
      <c r="N27" s="2">
        <v>10</v>
      </c>
      <c r="O27" s="2">
        <v>15</v>
      </c>
      <c r="P27" s="2">
        <v>25</v>
      </c>
      <c r="Q27" s="2">
        <v>15</v>
      </c>
      <c r="R27" s="2">
        <v>10</v>
      </c>
      <c r="S27" s="2">
        <v>15</v>
      </c>
      <c r="T27" s="2">
        <v>10</v>
      </c>
      <c r="U27" s="39"/>
    </row>
    <row r="28" spans="1:22" x14ac:dyDescent="0.15">
      <c r="A28" s="10">
        <f t="shared" si="0"/>
        <v>228</v>
      </c>
      <c r="B28" s="17">
        <f t="shared" si="1"/>
        <v>32.571428571428569</v>
      </c>
      <c r="C28" s="23">
        <f t="shared" si="2"/>
        <v>-8.0357142857142865</v>
      </c>
      <c r="D28" s="23">
        <f t="shared" si="3"/>
        <v>0.85781821878812492</v>
      </c>
      <c r="E28" s="24">
        <f>'PROTOCOL Data collection'!A28</f>
        <v>27</v>
      </c>
      <c r="F28" s="43">
        <v>68</v>
      </c>
      <c r="G28" s="2">
        <v>38</v>
      </c>
      <c r="H28" s="2">
        <v>38</v>
      </c>
      <c r="I28" s="2">
        <v>30</v>
      </c>
      <c r="J28" s="2">
        <v>23</v>
      </c>
      <c r="K28" s="2">
        <v>23</v>
      </c>
      <c r="L28" s="2">
        <v>8</v>
      </c>
      <c r="M28" s="39"/>
    </row>
    <row r="29" spans="1:22" x14ac:dyDescent="0.15">
      <c r="A29" s="10">
        <f t="shared" si="0"/>
        <v>138</v>
      </c>
      <c r="B29" s="17">
        <f t="shared" si="1"/>
        <v>13.8</v>
      </c>
      <c r="C29" s="23">
        <f t="shared" si="2"/>
        <v>-4.872727272727273</v>
      </c>
      <c r="D29" s="23">
        <f t="shared" si="3"/>
        <v>0.77436605140589931</v>
      </c>
      <c r="E29" s="24">
        <f>'PROTOCOL Data collection'!A29</f>
        <v>28</v>
      </c>
      <c r="F29" s="43">
        <v>50</v>
      </c>
      <c r="G29" s="2">
        <v>20</v>
      </c>
      <c r="H29" s="2">
        <v>25</v>
      </c>
      <c r="I29" s="2">
        <v>28</v>
      </c>
      <c r="J29" s="2">
        <v>10</v>
      </c>
      <c r="K29" s="2">
        <v>5</v>
      </c>
      <c r="L29" s="2">
        <v>0</v>
      </c>
      <c r="M29" s="2">
        <v>0</v>
      </c>
      <c r="N29" s="2">
        <v>0</v>
      </c>
      <c r="O29" s="2">
        <v>0</v>
      </c>
      <c r="P29" s="39"/>
    </row>
    <row r="30" spans="1:22" x14ac:dyDescent="0.15">
      <c r="A30" s="10">
        <f t="shared" si="0"/>
        <v>193</v>
      </c>
      <c r="B30" s="17">
        <f t="shared" si="1"/>
        <v>32.166666666666664</v>
      </c>
      <c r="C30" s="23">
        <f t="shared" si="2"/>
        <v>-1.5714285714285714</v>
      </c>
      <c r="D30" s="23">
        <f t="shared" si="3"/>
        <v>0.2069319347850872</v>
      </c>
      <c r="E30" s="24">
        <f>'PROTOCOL Data collection'!A30</f>
        <v>29</v>
      </c>
      <c r="F30" s="43">
        <v>30</v>
      </c>
      <c r="G30" s="2">
        <v>43</v>
      </c>
      <c r="H30" s="2">
        <v>33</v>
      </c>
      <c r="I30" s="2">
        <v>33</v>
      </c>
      <c r="J30" s="2">
        <v>23</v>
      </c>
      <c r="K30" s="2">
        <v>31</v>
      </c>
      <c r="L30" s="39"/>
    </row>
    <row r="31" spans="1:22" x14ac:dyDescent="0.15">
      <c r="A31" s="10">
        <f t="shared" si="0"/>
        <v>640</v>
      </c>
      <c r="B31" s="17">
        <f t="shared" si="1"/>
        <v>80</v>
      </c>
      <c r="C31" s="23">
        <f t="shared" si="2"/>
        <v>2.5</v>
      </c>
      <c r="D31" s="23">
        <f t="shared" si="3"/>
        <v>0.12804878048780494</v>
      </c>
      <c r="E31" s="24">
        <f>'PROTOCOL Data collection'!A31</f>
        <v>30</v>
      </c>
      <c r="F31" s="43">
        <v>70</v>
      </c>
      <c r="G31" s="2">
        <v>45</v>
      </c>
      <c r="H31" s="2">
        <v>90</v>
      </c>
      <c r="I31" s="2">
        <v>100</v>
      </c>
      <c r="J31" s="2">
        <v>95</v>
      </c>
      <c r="K31" s="2">
        <v>80</v>
      </c>
      <c r="L31" s="2">
        <v>80</v>
      </c>
      <c r="M31" s="2">
        <v>80</v>
      </c>
      <c r="N31" s="39"/>
    </row>
    <row r="32" spans="1:22" x14ac:dyDescent="0.15">
      <c r="A32" s="10">
        <f t="shared" si="0"/>
        <v>275</v>
      </c>
      <c r="B32" s="17">
        <f t="shared" si="1"/>
        <v>27.5</v>
      </c>
      <c r="C32" s="23">
        <f t="shared" si="2"/>
        <v>-8.0303030303030312</v>
      </c>
      <c r="D32" s="23">
        <f t="shared" si="3"/>
        <v>0.79851043265677413</v>
      </c>
      <c r="E32" s="24">
        <f>'PROTOCOL Data collection'!A32</f>
        <v>31</v>
      </c>
      <c r="F32" s="43">
        <v>50</v>
      </c>
      <c r="G32" s="2">
        <v>55</v>
      </c>
      <c r="H32" s="2">
        <v>60</v>
      </c>
      <c r="I32" s="2">
        <v>50</v>
      </c>
      <c r="J32" s="2">
        <v>50</v>
      </c>
      <c r="K32" s="2">
        <v>10</v>
      </c>
      <c r="L32" s="2">
        <v>0</v>
      </c>
      <c r="M32" s="2">
        <v>0</v>
      </c>
      <c r="N32" s="2">
        <v>0</v>
      </c>
      <c r="O32" s="2">
        <v>0</v>
      </c>
      <c r="P32" s="39"/>
    </row>
    <row r="33" spans="1:33" x14ac:dyDescent="0.15">
      <c r="A33" s="10">
        <f t="shared" si="0"/>
        <v>239</v>
      </c>
      <c r="B33" s="17">
        <f t="shared" si="1"/>
        <v>18.384615384615383</v>
      </c>
      <c r="C33" s="23">
        <f t="shared" si="2"/>
        <v>-2.3131868131868134</v>
      </c>
      <c r="D33" s="23">
        <f t="shared" si="3"/>
        <v>0.69408286340852121</v>
      </c>
      <c r="E33" s="24">
        <f>'PROTOCOL Data collection'!A33</f>
        <v>32</v>
      </c>
      <c r="F33" s="43">
        <v>20</v>
      </c>
      <c r="G33" s="2">
        <v>40</v>
      </c>
      <c r="H33" s="2">
        <v>35</v>
      </c>
      <c r="I33" s="2">
        <v>25</v>
      </c>
      <c r="J33" s="2">
        <v>23</v>
      </c>
      <c r="K33" s="2">
        <v>23</v>
      </c>
      <c r="L33" s="2">
        <v>15</v>
      </c>
      <c r="M33" s="2">
        <v>8</v>
      </c>
      <c r="N33" s="2">
        <v>15</v>
      </c>
      <c r="O33" s="2">
        <v>15</v>
      </c>
      <c r="P33" s="2">
        <v>5</v>
      </c>
      <c r="Q33" s="2">
        <v>10</v>
      </c>
      <c r="R33" s="2">
        <v>5</v>
      </c>
      <c r="S33" s="39"/>
    </row>
    <row r="34" spans="1:33" x14ac:dyDescent="0.15">
      <c r="A34" s="10">
        <f t="shared" si="0"/>
        <v>284</v>
      </c>
      <c r="B34" s="17">
        <f t="shared" si="1"/>
        <v>47.333333333333336</v>
      </c>
      <c r="C34" s="23">
        <f t="shared" si="2"/>
        <v>-13.314285714285715</v>
      </c>
      <c r="D34" s="23">
        <f t="shared" si="3"/>
        <v>0.72290552386870555</v>
      </c>
      <c r="E34" s="24">
        <f>'PROTOCOL Data collection'!A34</f>
        <v>33</v>
      </c>
      <c r="F34" s="43">
        <v>83</v>
      </c>
      <c r="G34" s="2">
        <v>75</v>
      </c>
      <c r="H34" s="2">
        <v>60</v>
      </c>
      <c r="I34" s="2">
        <v>12</v>
      </c>
      <c r="J34" s="2">
        <v>24</v>
      </c>
      <c r="K34" s="2">
        <v>30</v>
      </c>
      <c r="L34" s="39"/>
    </row>
    <row r="35" spans="1:33" x14ac:dyDescent="0.15">
      <c r="A35" s="10">
        <f t="shared" si="0"/>
        <v>375</v>
      </c>
      <c r="B35" s="17">
        <f t="shared" si="1"/>
        <v>23.4375</v>
      </c>
      <c r="C35" s="23">
        <f t="shared" si="2"/>
        <v>-4.125</v>
      </c>
      <c r="D35" s="23">
        <f t="shared" si="3"/>
        <v>0.89890750182083001</v>
      </c>
      <c r="E35" s="24">
        <f>'PROTOCOL Data collection'!A35</f>
        <v>34</v>
      </c>
      <c r="F35" s="43">
        <v>50</v>
      </c>
      <c r="G35" s="2">
        <v>40</v>
      </c>
      <c r="H35" s="2">
        <v>50</v>
      </c>
      <c r="I35" s="2">
        <v>50</v>
      </c>
      <c r="J35" s="2">
        <v>50</v>
      </c>
      <c r="K35" s="2">
        <v>40</v>
      </c>
      <c r="L35" s="2">
        <v>30</v>
      </c>
      <c r="M35" s="2">
        <v>20</v>
      </c>
      <c r="N35" s="2">
        <v>15</v>
      </c>
      <c r="O35" s="2">
        <v>20</v>
      </c>
      <c r="P35" s="2">
        <v>10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9"/>
    </row>
    <row r="36" spans="1:33" x14ac:dyDescent="0.15">
      <c r="A36" s="10">
        <f t="shared" si="0"/>
        <v>47</v>
      </c>
      <c r="B36" s="17">
        <f t="shared" si="1"/>
        <v>1.7407407407407407</v>
      </c>
      <c r="C36" s="23">
        <f t="shared" si="2"/>
        <v>-0.18498168498168499</v>
      </c>
      <c r="D36" s="23">
        <f t="shared" si="3"/>
        <v>0.22137729152065033</v>
      </c>
      <c r="E36" s="24">
        <f>'PROTOCOL Data collection'!A36</f>
        <v>35</v>
      </c>
      <c r="F36" s="43">
        <v>3</v>
      </c>
      <c r="G36" s="2">
        <v>3</v>
      </c>
      <c r="H36" s="2">
        <v>6</v>
      </c>
      <c r="I36" s="2">
        <v>3</v>
      </c>
      <c r="J36" s="2">
        <v>6</v>
      </c>
      <c r="K36" s="2">
        <v>6</v>
      </c>
      <c r="L36" s="2">
        <v>10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9"/>
    </row>
    <row r="37" spans="1:33" x14ac:dyDescent="0.15">
      <c r="A37" s="10">
        <f t="shared" si="0"/>
        <v>2076</v>
      </c>
      <c r="B37" s="17">
        <f t="shared" si="1"/>
        <v>188.72727272727272</v>
      </c>
      <c r="C37" s="23">
        <f t="shared" si="2"/>
        <v>5.4545454545454543E-2</v>
      </c>
      <c r="D37" s="23">
        <f t="shared" si="3"/>
        <v>1.3513513513513512E-3</v>
      </c>
      <c r="E37" s="24">
        <f>'PROTOCOL Data collection'!A37</f>
        <v>36</v>
      </c>
      <c r="F37" s="43">
        <v>192</v>
      </c>
      <c r="G37" s="2">
        <v>192</v>
      </c>
      <c r="H37" s="2">
        <v>186</v>
      </c>
      <c r="I37" s="2">
        <v>186</v>
      </c>
      <c r="J37" s="2">
        <v>186</v>
      </c>
      <c r="K37" s="2">
        <v>192</v>
      </c>
      <c r="L37" s="2">
        <v>180</v>
      </c>
      <c r="M37" s="2">
        <v>186</v>
      </c>
      <c r="N37" s="2">
        <v>198</v>
      </c>
      <c r="O37" s="2">
        <v>186</v>
      </c>
      <c r="P37" s="2">
        <v>192</v>
      </c>
      <c r="Q37" s="39"/>
    </row>
    <row r="38" spans="1:33" x14ac:dyDescent="0.15">
      <c r="A38" s="10">
        <f>SUM(F38:AAC38)</f>
        <v>90</v>
      </c>
      <c r="B38" s="17">
        <f>AVERAGE(F38:FC38)</f>
        <v>10</v>
      </c>
      <c r="C38" s="23">
        <f>SLOPE(F38:FC38,$F$1:$FC$1)</f>
        <v>-2.4166666666666665</v>
      </c>
      <c r="D38" s="23">
        <f>RSQ(F38:FC38,$F$1:$FC$1)</f>
        <v>0.41225490196078424</v>
      </c>
      <c r="E38" s="24">
        <f>'PROTOCOL Data collection'!A38</f>
        <v>37</v>
      </c>
      <c r="F38" s="43">
        <v>35</v>
      </c>
      <c r="G38" s="2">
        <v>10</v>
      </c>
      <c r="H38" s="2">
        <v>5</v>
      </c>
      <c r="I38" s="2">
        <v>5</v>
      </c>
      <c r="J38" s="2">
        <v>10</v>
      </c>
      <c r="K38" s="2">
        <v>15</v>
      </c>
      <c r="L38" s="2">
        <v>5</v>
      </c>
      <c r="M38" s="2">
        <v>5</v>
      </c>
      <c r="N38" s="2">
        <v>0</v>
      </c>
      <c r="O38" s="39"/>
    </row>
    <row r="39" spans="1:33" x14ac:dyDescent="0.15">
      <c r="A39" s="10">
        <f t="shared" si="0"/>
        <v>354</v>
      </c>
      <c r="B39" s="17">
        <f t="shared" si="1"/>
        <v>20.823529411764707</v>
      </c>
      <c r="C39" s="23">
        <f t="shared" si="2"/>
        <v>-2.1838235294117649</v>
      </c>
      <c r="D39" s="23">
        <f t="shared" si="3"/>
        <v>0.37358121385977611</v>
      </c>
      <c r="E39" s="24">
        <f>'PROTOCOL Data collection'!A39</f>
        <v>38</v>
      </c>
      <c r="F39" s="43">
        <v>75</v>
      </c>
      <c r="G39" s="2">
        <v>45</v>
      </c>
      <c r="H39" s="2">
        <v>35</v>
      </c>
      <c r="I39" s="2">
        <v>0</v>
      </c>
      <c r="J39" s="2">
        <v>15</v>
      </c>
      <c r="K39" s="2">
        <v>19</v>
      </c>
      <c r="L39" s="2">
        <v>23</v>
      </c>
      <c r="M39" s="2">
        <v>15</v>
      </c>
      <c r="N39" s="2">
        <v>23</v>
      </c>
      <c r="O39" s="2">
        <v>23</v>
      </c>
      <c r="P39" s="2">
        <v>15</v>
      </c>
      <c r="Q39" s="2">
        <v>0</v>
      </c>
      <c r="R39" s="2">
        <v>19</v>
      </c>
      <c r="S39" s="2">
        <v>23</v>
      </c>
      <c r="T39" s="2">
        <v>8</v>
      </c>
      <c r="U39" s="2">
        <v>8</v>
      </c>
      <c r="V39" s="2">
        <v>8</v>
      </c>
      <c r="W39" s="39"/>
    </row>
    <row r="40" spans="1:33" x14ac:dyDescent="0.15">
      <c r="A40" s="10">
        <f t="shared" si="0"/>
        <v>292</v>
      </c>
      <c r="B40" s="17">
        <f t="shared" si="1"/>
        <v>29.2</v>
      </c>
      <c r="C40" s="23">
        <f t="shared" si="2"/>
        <v>1.3212121212121213</v>
      </c>
      <c r="D40" s="23">
        <f t="shared" si="3"/>
        <v>0.21571617916734753</v>
      </c>
      <c r="E40" s="24">
        <f>'PROTOCOL Data collection'!A40</f>
        <v>39</v>
      </c>
      <c r="F40" s="43">
        <v>27</v>
      </c>
      <c r="G40" s="2">
        <v>37</v>
      </c>
      <c r="H40" s="2">
        <v>15</v>
      </c>
      <c r="I40" s="2">
        <v>24</v>
      </c>
      <c r="J40" s="2">
        <v>23</v>
      </c>
      <c r="K40" s="2">
        <v>33</v>
      </c>
      <c r="L40" s="2">
        <v>28</v>
      </c>
      <c r="M40" s="2">
        <v>23</v>
      </c>
      <c r="N40" s="2">
        <v>40</v>
      </c>
      <c r="O40" s="2">
        <v>42</v>
      </c>
      <c r="P40" s="39"/>
    </row>
    <row r="41" spans="1:33" x14ac:dyDescent="0.15">
      <c r="A41" s="10">
        <f t="shared" si="0"/>
        <v>463</v>
      </c>
      <c r="B41" s="17">
        <f t="shared" si="1"/>
        <v>28.9375</v>
      </c>
      <c r="C41" s="23">
        <f t="shared" si="2"/>
        <v>-0.80147058823529416</v>
      </c>
      <c r="D41" s="23">
        <f t="shared" si="3"/>
        <v>9.3776984266051647E-2</v>
      </c>
      <c r="E41" s="24">
        <f>'PROTOCOL Data collection'!A41</f>
        <v>40</v>
      </c>
      <c r="F41" s="43">
        <v>38</v>
      </c>
      <c r="G41" s="2">
        <v>45</v>
      </c>
      <c r="H41" s="2">
        <v>15</v>
      </c>
      <c r="I41" s="2">
        <v>27</v>
      </c>
      <c r="J41" s="2">
        <v>53</v>
      </c>
      <c r="K41" s="2">
        <v>11</v>
      </c>
      <c r="L41" s="2">
        <v>19</v>
      </c>
      <c r="M41" s="2">
        <v>27</v>
      </c>
      <c r="N41" s="2">
        <v>35</v>
      </c>
      <c r="O41" s="2">
        <v>46</v>
      </c>
      <c r="P41" s="2">
        <v>38</v>
      </c>
      <c r="Q41" s="2">
        <v>30</v>
      </c>
      <c r="R41" s="2">
        <v>22</v>
      </c>
      <c r="S41" s="2">
        <v>15</v>
      </c>
      <c r="T41" s="2">
        <v>19</v>
      </c>
      <c r="U41" s="2">
        <v>23</v>
      </c>
      <c r="V41" s="39"/>
    </row>
    <row r="42" spans="1:33" x14ac:dyDescent="0.15">
      <c r="A42" s="10">
        <f t="shared" si="0"/>
        <v>180</v>
      </c>
      <c r="B42" s="17">
        <f t="shared" si="1"/>
        <v>30</v>
      </c>
      <c r="C42" s="23">
        <f t="shared" si="2"/>
        <v>-1.1428571428571428</v>
      </c>
      <c r="D42" s="23">
        <f t="shared" si="3"/>
        <v>0.15238095238095242</v>
      </c>
      <c r="E42" s="24">
        <f>'PROTOCOL Data collection'!A42</f>
        <v>41</v>
      </c>
      <c r="F42" s="43">
        <v>30</v>
      </c>
      <c r="G42" s="2">
        <v>30</v>
      </c>
      <c r="H42" s="2">
        <v>35</v>
      </c>
      <c r="I42" s="2">
        <v>30</v>
      </c>
      <c r="J42" s="2">
        <v>35</v>
      </c>
      <c r="K42" s="2">
        <v>20</v>
      </c>
      <c r="L42" s="39"/>
    </row>
    <row r="43" spans="1:33" x14ac:dyDescent="0.15">
      <c r="A43" s="10">
        <f t="shared" si="0"/>
        <v>41</v>
      </c>
      <c r="B43" s="17">
        <f t="shared" si="1"/>
        <v>3.4166666666666665</v>
      </c>
      <c r="C43" s="23">
        <f t="shared" si="2"/>
        <v>-0.67132867132867136</v>
      </c>
      <c r="D43" s="23">
        <f t="shared" si="3"/>
        <v>0.44626118255662406</v>
      </c>
      <c r="E43" s="24">
        <f>'PROTOCOL Data collection'!A43</f>
        <v>42</v>
      </c>
      <c r="F43" s="43">
        <v>4</v>
      </c>
      <c r="G43" s="2">
        <v>4</v>
      </c>
      <c r="H43" s="2">
        <v>12</v>
      </c>
      <c r="I43" s="2">
        <v>4</v>
      </c>
      <c r="J43" s="2">
        <v>8</v>
      </c>
      <c r="K43" s="2">
        <v>4</v>
      </c>
      <c r="L43" s="2">
        <v>2.5</v>
      </c>
      <c r="M43" s="2">
        <v>0</v>
      </c>
      <c r="N43" s="2">
        <v>0</v>
      </c>
      <c r="O43" s="2">
        <v>2.5</v>
      </c>
      <c r="P43" s="2">
        <v>0</v>
      </c>
      <c r="Q43" s="2">
        <v>0</v>
      </c>
      <c r="R43" s="39"/>
    </row>
    <row r="44" spans="1:33" x14ac:dyDescent="0.15">
      <c r="A44" s="10">
        <f t="shared" si="0"/>
        <v>207</v>
      </c>
      <c r="B44" s="17">
        <f t="shared" si="1"/>
        <v>23</v>
      </c>
      <c r="C44" s="23">
        <f t="shared" si="2"/>
        <v>-0.76666666666666672</v>
      </c>
      <c r="D44" s="23">
        <f t="shared" si="3"/>
        <v>9.0427350427350423E-2</v>
      </c>
      <c r="E44" s="24">
        <f>'PROTOCOL Data collection'!A44</f>
        <v>43</v>
      </c>
      <c r="F44" s="43">
        <v>15</v>
      </c>
      <c r="G44" s="2">
        <v>33</v>
      </c>
      <c r="H44" s="2">
        <v>23</v>
      </c>
      <c r="I44" s="2">
        <v>30</v>
      </c>
      <c r="J44" s="2">
        <v>23</v>
      </c>
      <c r="K44" s="2">
        <v>30</v>
      </c>
      <c r="L44" s="2">
        <v>15</v>
      </c>
      <c r="M44" s="2">
        <v>23</v>
      </c>
      <c r="N44" s="2">
        <v>15</v>
      </c>
      <c r="O44" s="39"/>
    </row>
    <row r="45" spans="1:33" x14ac:dyDescent="0.15">
      <c r="A45" s="10">
        <f t="shared" si="0"/>
        <v>220</v>
      </c>
      <c r="B45" s="17">
        <f t="shared" si="1"/>
        <v>27.5</v>
      </c>
      <c r="C45" s="23">
        <f t="shared" si="2"/>
        <v>-0.95238095238095233</v>
      </c>
      <c r="D45" s="23">
        <f t="shared" si="3"/>
        <v>8.4656084656084679E-2</v>
      </c>
      <c r="E45" s="24">
        <f>'PROTOCOL Data collection'!A45</f>
        <v>44</v>
      </c>
      <c r="F45" s="43">
        <v>45</v>
      </c>
      <c r="G45" s="2">
        <v>25</v>
      </c>
      <c r="H45" s="2">
        <v>25</v>
      </c>
      <c r="I45" s="2">
        <v>20</v>
      </c>
      <c r="J45" s="2">
        <v>20</v>
      </c>
      <c r="K45" s="2">
        <v>25</v>
      </c>
      <c r="L45" s="2">
        <v>30</v>
      </c>
      <c r="M45" s="2">
        <v>30</v>
      </c>
      <c r="N45" s="39"/>
    </row>
    <row r="46" spans="1:33" x14ac:dyDescent="0.15">
      <c r="A46" s="10">
        <f t="shared" si="0"/>
        <v>540</v>
      </c>
      <c r="B46" s="17">
        <f t="shared" si="1"/>
        <v>60</v>
      </c>
      <c r="C46" s="23">
        <f t="shared" si="2"/>
        <v>-6.083333333333333</v>
      </c>
      <c r="D46" s="23">
        <f t="shared" si="3"/>
        <v>0.82789584886900303</v>
      </c>
      <c r="E46" s="24">
        <f>'PROTOCOL Data collection'!A46</f>
        <v>45</v>
      </c>
      <c r="F46" s="43">
        <v>90</v>
      </c>
      <c r="G46" s="2">
        <v>74</v>
      </c>
      <c r="H46" s="2">
        <v>82</v>
      </c>
      <c r="I46" s="2">
        <v>64</v>
      </c>
      <c r="J46" s="2">
        <v>46</v>
      </c>
      <c r="K46" s="2">
        <v>50</v>
      </c>
      <c r="L46" s="2">
        <v>45</v>
      </c>
      <c r="M46" s="2">
        <v>51</v>
      </c>
      <c r="N46" s="2">
        <v>38</v>
      </c>
      <c r="O46" s="39"/>
    </row>
    <row r="47" spans="1:33" x14ac:dyDescent="0.15">
      <c r="A47" s="10">
        <f t="shared" si="0"/>
        <v>849</v>
      </c>
      <c r="B47" s="17">
        <f t="shared" si="1"/>
        <v>106.125</v>
      </c>
      <c r="C47" s="23">
        <f t="shared" si="2"/>
        <v>-0.55952380952380953</v>
      </c>
      <c r="D47" s="23">
        <f t="shared" si="3"/>
        <v>1.8341844148295764E-2</v>
      </c>
      <c r="E47" s="24">
        <f>'PROTOCOL Data collection'!A47</f>
        <v>46</v>
      </c>
      <c r="F47" s="43">
        <v>123</v>
      </c>
      <c r="G47" s="2">
        <v>105</v>
      </c>
      <c r="H47" s="2">
        <v>100</v>
      </c>
      <c r="I47" s="2">
        <v>90</v>
      </c>
      <c r="J47" s="2">
        <v>113</v>
      </c>
      <c r="K47" s="2">
        <v>100</v>
      </c>
      <c r="L47" s="2">
        <v>105</v>
      </c>
      <c r="M47" s="2">
        <v>113</v>
      </c>
      <c r="N47" s="39"/>
    </row>
    <row r="48" spans="1:33" x14ac:dyDescent="0.15">
      <c r="A48" s="10">
        <f t="shared" si="0"/>
        <v>547</v>
      </c>
      <c r="B48" s="17">
        <f t="shared" si="1"/>
        <v>60.777777777777779</v>
      </c>
      <c r="C48" s="23">
        <f t="shared" si="2"/>
        <v>-6.4333333333333336</v>
      </c>
      <c r="D48" s="23">
        <f t="shared" si="3"/>
        <v>0.81270545454545451</v>
      </c>
      <c r="E48" s="24">
        <f>'PROTOCOL Data collection'!A48</f>
        <v>47</v>
      </c>
      <c r="F48" s="43">
        <v>96</v>
      </c>
      <c r="G48" s="2">
        <v>74</v>
      </c>
      <c r="H48" s="2">
        <v>82</v>
      </c>
      <c r="I48" s="2">
        <v>64</v>
      </c>
      <c r="J48" s="2">
        <v>46</v>
      </c>
      <c r="K48" s="2">
        <v>50</v>
      </c>
      <c r="L48" s="2">
        <v>45</v>
      </c>
      <c r="M48" s="2">
        <v>52</v>
      </c>
      <c r="N48" s="2">
        <v>38</v>
      </c>
      <c r="O48" s="39"/>
    </row>
    <row r="49" spans="1:30" x14ac:dyDescent="0.15">
      <c r="A49" s="10">
        <f t="shared" si="0"/>
        <v>0</v>
      </c>
      <c r="B49" s="17">
        <f t="shared" si="1"/>
        <v>0</v>
      </c>
      <c r="C49" s="23">
        <f t="shared" si="2"/>
        <v>0</v>
      </c>
      <c r="D49" s="23" t="e">
        <f t="shared" si="3"/>
        <v>#DIV/0!</v>
      </c>
      <c r="E49" s="24">
        <f>'PROTOCOL Data collection'!A49</f>
        <v>48</v>
      </c>
      <c r="F49" s="43">
        <v>0</v>
      </c>
      <c r="G49" s="2">
        <v>0</v>
      </c>
      <c r="H49" s="2">
        <v>0</v>
      </c>
      <c r="I49" s="2">
        <v>0</v>
      </c>
      <c r="J49" s="39"/>
    </row>
    <row r="50" spans="1:30" x14ac:dyDescent="0.15">
      <c r="A50" s="10">
        <f t="shared" si="0"/>
        <v>80</v>
      </c>
      <c r="B50" s="17">
        <f t="shared" si="1"/>
        <v>11.428571428571429</v>
      </c>
      <c r="C50" s="23">
        <f t="shared" si="2"/>
        <v>-2.5</v>
      </c>
      <c r="D50" s="23">
        <f t="shared" si="3"/>
        <v>0.40163934426229503</v>
      </c>
      <c r="E50" s="24">
        <f>'PROTOCOL Data collection'!A50</f>
        <v>49</v>
      </c>
      <c r="F50" s="43">
        <v>25</v>
      </c>
      <c r="G50" s="2">
        <v>10</v>
      </c>
      <c r="H50" s="2">
        <v>10</v>
      </c>
      <c r="I50" s="2">
        <v>20</v>
      </c>
      <c r="J50" s="2">
        <v>0</v>
      </c>
      <c r="K50" s="2">
        <v>10</v>
      </c>
      <c r="L50" s="2">
        <v>5</v>
      </c>
      <c r="M50" s="39"/>
    </row>
    <row r="51" spans="1:30" x14ac:dyDescent="0.15">
      <c r="A51" s="10">
        <f t="shared" si="0"/>
        <v>160</v>
      </c>
      <c r="B51" s="17">
        <f t="shared" si="1"/>
        <v>17.777777777777779</v>
      </c>
      <c r="C51" s="23">
        <f t="shared" si="2"/>
        <v>8.3333333333333329E-2</v>
      </c>
      <c r="D51" s="23">
        <f t="shared" si="3"/>
        <v>2.0270270270270271E-3</v>
      </c>
      <c r="E51" s="24">
        <f>'PROTOCOL Data collection'!A51</f>
        <v>50</v>
      </c>
      <c r="F51" s="43">
        <v>15</v>
      </c>
      <c r="G51" s="2">
        <v>10</v>
      </c>
      <c r="H51" s="2">
        <v>20</v>
      </c>
      <c r="I51" s="2">
        <v>25</v>
      </c>
      <c r="J51" s="2">
        <v>20</v>
      </c>
      <c r="K51" s="2">
        <v>25</v>
      </c>
      <c r="L51" s="2">
        <v>15</v>
      </c>
      <c r="M51" s="2">
        <v>15</v>
      </c>
      <c r="N51" s="2">
        <v>15</v>
      </c>
      <c r="O51" s="39"/>
    </row>
    <row r="52" spans="1:30" x14ac:dyDescent="0.15">
      <c r="A52" s="10">
        <f t="shared" si="0"/>
        <v>64</v>
      </c>
      <c r="B52" s="17">
        <f t="shared" si="1"/>
        <v>4.9230769230769234</v>
      </c>
      <c r="C52" s="23">
        <f t="shared" si="2"/>
        <v>-0.4615384615384614</v>
      </c>
      <c r="D52" s="23">
        <f t="shared" si="3"/>
        <v>9.2105263157894648E-2</v>
      </c>
      <c r="E52" s="24">
        <f>'PROTOCOL Data collection'!A52</f>
        <v>51</v>
      </c>
      <c r="F52" s="43">
        <v>19</v>
      </c>
      <c r="G52" s="2">
        <v>0</v>
      </c>
      <c r="H52" s="2">
        <v>0</v>
      </c>
      <c r="I52" s="2">
        <v>10</v>
      </c>
      <c r="J52" s="2">
        <v>10</v>
      </c>
      <c r="K52" s="2">
        <v>0</v>
      </c>
      <c r="L52" s="2">
        <v>0</v>
      </c>
      <c r="M52" s="2">
        <v>0</v>
      </c>
      <c r="N52" s="2">
        <v>10</v>
      </c>
      <c r="O52" s="2">
        <v>5</v>
      </c>
      <c r="P52" s="2">
        <v>5</v>
      </c>
      <c r="Q52" s="2">
        <v>5</v>
      </c>
      <c r="R52" s="2">
        <v>0</v>
      </c>
      <c r="S52" s="39"/>
    </row>
    <row r="53" spans="1:30" x14ac:dyDescent="0.15">
      <c r="A53" s="10">
        <f t="shared" si="0"/>
        <v>65</v>
      </c>
      <c r="B53" s="17">
        <f t="shared" si="1"/>
        <v>8.125</v>
      </c>
      <c r="C53" s="23">
        <f t="shared" si="2"/>
        <v>0.17857142857142858</v>
      </c>
      <c r="D53" s="23">
        <f t="shared" si="3"/>
        <v>9.11854103343465E-3</v>
      </c>
      <c r="E53" s="24">
        <f>'PROTOCOL Data collection'!A53</f>
        <v>52</v>
      </c>
      <c r="F53" s="43">
        <v>10</v>
      </c>
      <c r="G53" s="2">
        <v>5</v>
      </c>
      <c r="H53" s="2">
        <v>15</v>
      </c>
      <c r="I53" s="2">
        <v>0</v>
      </c>
      <c r="J53" s="2">
        <v>5</v>
      </c>
      <c r="K53" s="2">
        <v>10</v>
      </c>
      <c r="L53" s="2">
        <v>10</v>
      </c>
      <c r="M53" s="2">
        <v>10</v>
      </c>
      <c r="N53" s="39"/>
    </row>
    <row r="54" spans="1:30" x14ac:dyDescent="0.15">
      <c r="A54" s="10">
        <f t="shared" si="0"/>
        <v>935</v>
      </c>
      <c r="B54" s="17">
        <f t="shared" si="1"/>
        <v>71.92307692307692</v>
      </c>
      <c r="C54" s="23">
        <f t="shared" si="2"/>
        <v>-1.098901098901099</v>
      </c>
      <c r="D54" s="23">
        <f t="shared" si="3"/>
        <v>0.13626205919223858</v>
      </c>
      <c r="E54" s="24">
        <f>'PROTOCOL Data collection'!A54</f>
        <v>53</v>
      </c>
      <c r="F54" s="43">
        <v>83</v>
      </c>
      <c r="G54" s="2">
        <v>60</v>
      </c>
      <c r="H54" s="2">
        <v>83</v>
      </c>
      <c r="I54" s="2">
        <v>91</v>
      </c>
      <c r="J54" s="2">
        <v>60</v>
      </c>
      <c r="K54" s="2">
        <v>68</v>
      </c>
      <c r="L54" s="2">
        <v>68</v>
      </c>
      <c r="M54" s="2">
        <v>91</v>
      </c>
      <c r="N54" s="2">
        <v>68</v>
      </c>
      <c r="O54" s="2">
        <v>68</v>
      </c>
      <c r="P54" s="2">
        <v>75</v>
      </c>
      <c r="Q54" s="2">
        <v>60</v>
      </c>
      <c r="R54" s="2">
        <v>60</v>
      </c>
      <c r="S54" s="39"/>
    </row>
    <row r="55" spans="1:30" x14ac:dyDescent="0.15">
      <c r="A55" s="10">
        <f t="shared" si="0"/>
        <v>180</v>
      </c>
      <c r="B55" s="17">
        <f t="shared" si="1"/>
        <v>20</v>
      </c>
      <c r="C55" s="23">
        <f t="shared" si="2"/>
        <v>-0.66666666666666663</v>
      </c>
      <c r="D55" s="23">
        <f t="shared" si="3"/>
        <v>1.666666666666667E-2</v>
      </c>
      <c r="E55" s="24">
        <f>'PROTOCOL Data collection'!A55</f>
        <v>54</v>
      </c>
      <c r="F55" s="43">
        <v>0</v>
      </c>
      <c r="G55" s="2">
        <v>50</v>
      </c>
      <c r="H55" s="2">
        <v>20</v>
      </c>
      <c r="I55" s="2">
        <v>20</v>
      </c>
      <c r="J55" s="2">
        <v>20</v>
      </c>
      <c r="K55" s="2">
        <v>10</v>
      </c>
      <c r="L55" s="2">
        <v>30</v>
      </c>
      <c r="M55" s="2">
        <v>20</v>
      </c>
      <c r="N55" s="2">
        <v>10</v>
      </c>
      <c r="O55" s="39"/>
      <c r="AD55" s="39"/>
    </row>
    <row r="56" spans="1:30" x14ac:dyDescent="0.15">
      <c r="A56" s="10">
        <f t="shared" si="0"/>
        <v>384</v>
      </c>
      <c r="B56" s="17">
        <f t="shared" si="1"/>
        <v>16</v>
      </c>
      <c r="C56" s="23">
        <f t="shared" si="2"/>
        <v>-0.95217391304347831</v>
      </c>
      <c r="D56" s="23">
        <f t="shared" si="3"/>
        <v>0.52604966437064005</v>
      </c>
      <c r="E56" s="24">
        <f>'PROTOCOL Data collection'!A56</f>
        <v>55</v>
      </c>
      <c r="F56" s="43">
        <v>23</v>
      </c>
      <c r="G56" s="2">
        <v>23</v>
      </c>
      <c r="H56" s="2">
        <v>38</v>
      </c>
      <c r="I56" s="2">
        <v>30</v>
      </c>
      <c r="J56" s="2">
        <v>15</v>
      </c>
      <c r="K56" s="2">
        <v>8</v>
      </c>
      <c r="L56" s="2">
        <v>15</v>
      </c>
      <c r="M56" s="2">
        <v>24</v>
      </c>
      <c r="N56" s="2">
        <v>23</v>
      </c>
      <c r="O56" s="2">
        <v>16</v>
      </c>
      <c r="P56" s="2">
        <v>33</v>
      </c>
      <c r="Q56" s="2">
        <v>16</v>
      </c>
      <c r="R56" s="2">
        <v>20</v>
      </c>
      <c r="S56" s="2">
        <v>12</v>
      </c>
      <c r="T56" s="2">
        <v>8</v>
      </c>
      <c r="U56" s="2">
        <v>16</v>
      </c>
      <c r="V56" s="2">
        <v>16</v>
      </c>
      <c r="W56" s="2">
        <v>8</v>
      </c>
      <c r="X56" s="2">
        <v>8</v>
      </c>
      <c r="Y56" s="2">
        <v>8</v>
      </c>
      <c r="Z56" s="2">
        <v>8</v>
      </c>
      <c r="AA56" s="2">
        <v>8</v>
      </c>
      <c r="AB56" s="2">
        <v>8</v>
      </c>
      <c r="AC56" s="2">
        <v>0</v>
      </c>
      <c r="AD56" s="39"/>
    </row>
    <row r="57" spans="1:30" x14ac:dyDescent="0.15">
      <c r="A57" s="10">
        <f t="shared" si="0"/>
        <v>125</v>
      </c>
      <c r="B57" s="17">
        <f t="shared" si="1"/>
        <v>10.416666666666666</v>
      </c>
      <c r="C57" s="23">
        <f t="shared" si="2"/>
        <v>-2.1503496503496504</v>
      </c>
      <c r="D57" s="23">
        <f t="shared" si="3"/>
        <v>0.6162943852264241</v>
      </c>
      <c r="E57" s="24">
        <f>'PROTOCOL Data collection'!A57</f>
        <v>56</v>
      </c>
      <c r="F57" s="43">
        <v>15</v>
      </c>
      <c r="G57" s="2">
        <v>15</v>
      </c>
      <c r="H57" s="2">
        <v>30</v>
      </c>
      <c r="I57" s="2">
        <v>20</v>
      </c>
      <c r="J57" s="2">
        <v>20</v>
      </c>
      <c r="K57" s="2">
        <v>10</v>
      </c>
      <c r="L57" s="2">
        <v>10</v>
      </c>
      <c r="M57" s="2">
        <v>0</v>
      </c>
      <c r="N57" s="2">
        <v>0</v>
      </c>
      <c r="O57" s="2">
        <v>0</v>
      </c>
      <c r="P57" s="2">
        <v>0</v>
      </c>
      <c r="Q57" s="2">
        <v>5</v>
      </c>
      <c r="R57" s="39"/>
    </row>
    <row r="58" spans="1:30" x14ac:dyDescent="0.15">
      <c r="A58" s="10">
        <f t="shared" si="0"/>
        <v>0</v>
      </c>
      <c r="B58" s="17" t="e">
        <f t="shared" si="1"/>
        <v>#DIV/0!</v>
      </c>
      <c r="C58" s="23" t="e">
        <f t="shared" si="2"/>
        <v>#DIV/0!</v>
      </c>
      <c r="D58" s="23" t="e">
        <f t="shared" si="3"/>
        <v>#DIV/0!</v>
      </c>
      <c r="E58" s="24">
        <f>'PROTOCOL Data collection'!A58</f>
        <v>57</v>
      </c>
    </row>
    <row r="59" spans="1:30" x14ac:dyDescent="0.15">
      <c r="A59" s="10">
        <f t="shared" si="0"/>
        <v>0</v>
      </c>
      <c r="B59" s="17" t="e">
        <f t="shared" si="1"/>
        <v>#DIV/0!</v>
      </c>
      <c r="C59" s="23" t="e">
        <f t="shared" si="2"/>
        <v>#DIV/0!</v>
      </c>
      <c r="D59" s="23" t="e">
        <f t="shared" si="3"/>
        <v>#DIV/0!</v>
      </c>
      <c r="E59" s="24">
        <f>'PROTOCOL Data collection'!A59</f>
        <v>58</v>
      </c>
    </row>
    <row r="60" spans="1:30" x14ac:dyDescent="0.15">
      <c r="A60" s="10">
        <f t="shared" si="0"/>
        <v>0</v>
      </c>
      <c r="B60" s="17" t="e">
        <f t="shared" si="1"/>
        <v>#DIV/0!</v>
      </c>
      <c r="C60" s="23" t="e">
        <f t="shared" si="2"/>
        <v>#DIV/0!</v>
      </c>
      <c r="D60" s="23" t="e">
        <f t="shared" si="3"/>
        <v>#DIV/0!</v>
      </c>
      <c r="E60" s="24">
        <f>'PROTOCOL Data collection'!A60</f>
        <v>59</v>
      </c>
    </row>
    <row r="61" spans="1:30" x14ac:dyDescent="0.15">
      <c r="A61" s="10">
        <f t="shared" si="0"/>
        <v>0</v>
      </c>
      <c r="B61" s="17" t="e">
        <f t="shared" si="1"/>
        <v>#DIV/0!</v>
      </c>
      <c r="C61" s="23" t="e">
        <f t="shared" si="2"/>
        <v>#DIV/0!</v>
      </c>
      <c r="D61" s="23" t="e">
        <f t="shared" si="3"/>
        <v>#DIV/0!</v>
      </c>
      <c r="E61" s="24">
        <f>'PROTOCOL Data collection'!A61</f>
        <v>60</v>
      </c>
    </row>
    <row r="62" spans="1:30" x14ac:dyDescent="0.15">
      <c r="A62" s="10">
        <f t="shared" si="0"/>
        <v>0</v>
      </c>
      <c r="B62" s="17" t="e">
        <f t="shared" si="1"/>
        <v>#DIV/0!</v>
      </c>
      <c r="C62" s="23" t="e">
        <f t="shared" si="2"/>
        <v>#DIV/0!</v>
      </c>
      <c r="D62" s="23" t="e">
        <f t="shared" si="3"/>
        <v>#DIV/0!</v>
      </c>
      <c r="E62" s="24">
        <f>'PROTOCOL Data collection'!A62</f>
        <v>61</v>
      </c>
    </row>
    <row r="63" spans="1:30" x14ac:dyDescent="0.15">
      <c r="A63" s="10">
        <f t="shared" si="0"/>
        <v>0</v>
      </c>
      <c r="B63" s="17" t="e">
        <f t="shared" si="1"/>
        <v>#DIV/0!</v>
      </c>
      <c r="C63" s="23" t="e">
        <f t="shared" si="2"/>
        <v>#DIV/0!</v>
      </c>
      <c r="D63" s="23" t="e">
        <f t="shared" si="3"/>
        <v>#DIV/0!</v>
      </c>
      <c r="E63" s="24">
        <f>'PROTOCOL Data collection'!A63</f>
        <v>62</v>
      </c>
    </row>
    <row r="64" spans="1:30" x14ac:dyDescent="0.15">
      <c r="A64" s="10">
        <f t="shared" si="0"/>
        <v>0</v>
      </c>
      <c r="B64" s="17" t="e">
        <f t="shared" si="1"/>
        <v>#DIV/0!</v>
      </c>
      <c r="C64" s="23" t="e">
        <f t="shared" si="2"/>
        <v>#DIV/0!</v>
      </c>
      <c r="D64" s="23" t="e">
        <f t="shared" si="3"/>
        <v>#DIV/0!</v>
      </c>
      <c r="E64" s="24">
        <f>'PROTOCOL Data collection'!A64</f>
        <v>63</v>
      </c>
    </row>
    <row r="65" spans="1:5" x14ac:dyDescent="0.15">
      <c r="A65" s="10">
        <f t="shared" si="0"/>
        <v>0</v>
      </c>
      <c r="B65" s="17" t="e">
        <f t="shared" si="1"/>
        <v>#DIV/0!</v>
      </c>
      <c r="C65" s="23" t="e">
        <f t="shared" si="2"/>
        <v>#DIV/0!</v>
      </c>
      <c r="D65" s="23" t="e">
        <f t="shared" si="3"/>
        <v>#DIV/0!</v>
      </c>
      <c r="E65" s="24">
        <f>'PROTOCOL Data collection'!A65</f>
        <v>64</v>
      </c>
    </row>
    <row r="66" spans="1:5" x14ac:dyDescent="0.15">
      <c r="A66" s="10">
        <f t="shared" ref="A66:A129" si="4">SUM(F66:AAC66)</f>
        <v>0</v>
      </c>
      <c r="B66" s="17" t="e">
        <f t="shared" si="1"/>
        <v>#DIV/0!</v>
      </c>
      <c r="C66" s="23" t="e">
        <f t="shared" si="2"/>
        <v>#DIV/0!</v>
      </c>
      <c r="D66" s="23" t="e">
        <f t="shared" si="3"/>
        <v>#DIV/0!</v>
      </c>
      <c r="E66" s="24">
        <f>'PROTOCOL Data collection'!A66</f>
        <v>65</v>
      </c>
    </row>
    <row r="67" spans="1:5" x14ac:dyDescent="0.15">
      <c r="A67" s="10">
        <f t="shared" si="4"/>
        <v>0</v>
      </c>
      <c r="B67" s="17" t="e">
        <f t="shared" ref="B67:B130" si="5">AVERAGE(F67:FC67)</f>
        <v>#DIV/0!</v>
      </c>
      <c r="C67" s="23" t="e">
        <f t="shared" ref="C67:C130" si="6">SLOPE(F67:FC67,$F$1:$FC$1)</f>
        <v>#DIV/0!</v>
      </c>
      <c r="D67" s="23" t="e">
        <f t="shared" ref="D67:D130" si="7">RSQ(F67:FC67,$F$1:$FC$1)</f>
        <v>#DIV/0!</v>
      </c>
      <c r="E67" s="24">
        <f>'PROTOCOL Data collection'!A67</f>
        <v>66</v>
      </c>
    </row>
    <row r="68" spans="1:5" x14ac:dyDescent="0.15">
      <c r="A68" s="10">
        <f t="shared" si="4"/>
        <v>0</v>
      </c>
      <c r="B68" s="17" t="e">
        <f t="shared" si="5"/>
        <v>#DIV/0!</v>
      </c>
      <c r="C68" s="23" t="e">
        <f t="shared" si="6"/>
        <v>#DIV/0!</v>
      </c>
      <c r="D68" s="23" t="e">
        <f t="shared" si="7"/>
        <v>#DIV/0!</v>
      </c>
      <c r="E68" s="24">
        <f>'PROTOCOL Data collection'!A68</f>
        <v>67</v>
      </c>
    </row>
    <row r="69" spans="1:5" x14ac:dyDescent="0.15">
      <c r="A69" s="10">
        <f t="shared" si="4"/>
        <v>0</v>
      </c>
      <c r="B69" s="17" t="e">
        <f t="shared" si="5"/>
        <v>#DIV/0!</v>
      </c>
      <c r="C69" s="23" t="e">
        <f t="shared" si="6"/>
        <v>#DIV/0!</v>
      </c>
      <c r="D69" s="23" t="e">
        <f t="shared" si="7"/>
        <v>#DIV/0!</v>
      </c>
      <c r="E69" s="24">
        <f>'PROTOCOL Data collection'!A69</f>
        <v>68</v>
      </c>
    </row>
    <row r="70" spans="1:5" x14ac:dyDescent="0.15">
      <c r="A70" s="10">
        <f t="shared" si="4"/>
        <v>0</v>
      </c>
      <c r="B70" s="17" t="e">
        <f t="shared" si="5"/>
        <v>#DIV/0!</v>
      </c>
      <c r="C70" s="23" t="e">
        <f t="shared" si="6"/>
        <v>#DIV/0!</v>
      </c>
      <c r="D70" s="23" t="e">
        <f t="shared" si="7"/>
        <v>#DIV/0!</v>
      </c>
      <c r="E70" s="24">
        <f>'PROTOCOL Data collection'!A70</f>
        <v>69</v>
      </c>
    </row>
    <row r="71" spans="1:5" x14ac:dyDescent="0.15">
      <c r="A71" s="10">
        <f t="shared" si="4"/>
        <v>0</v>
      </c>
      <c r="B71" s="17" t="e">
        <f t="shared" si="5"/>
        <v>#DIV/0!</v>
      </c>
      <c r="C71" s="23" t="e">
        <f t="shared" si="6"/>
        <v>#DIV/0!</v>
      </c>
      <c r="D71" s="23" t="e">
        <f t="shared" si="7"/>
        <v>#DIV/0!</v>
      </c>
      <c r="E71" s="24">
        <f>'PROTOCOL Data collection'!A71</f>
        <v>70</v>
      </c>
    </row>
    <row r="72" spans="1:5" x14ac:dyDescent="0.15">
      <c r="A72" s="10">
        <f t="shared" si="4"/>
        <v>0</v>
      </c>
      <c r="B72" s="17" t="e">
        <f t="shared" si="5"/>
        <v>#DIV/0!</v>
      </c>
      <c r="C72" s="23" t="e">
        <f t="shared" si="6"/>
        <v>#DIV/0!</v>
      </c>
      <c r="D72" s="23" t="e">
        <f t="shared" si="7"/>
        <v>#DIV/0!</v>
      </c>
      <c r="E72" s="24">
        <f>'PROTOCOL Data collection'!A72</f>
        <v>71</v>
      </c>
    </row>
    <row r="73" spans="1:5" x14ac:dyDescent="0.15">
      <c r="A73" s="10">
        <f t="shared" si="4"/>
        <v>0</v>
      </c>
      <c r="B73" s="17" t="e">
        <f t="shared" si="5"/>
        <v>#DIV/0!</v>
      </c>
      <c r="C73" s="23" t="e">
        <f t="shared" si="6"/>
        <v>#DIV/0!</v>
      </c>
      <c r="D73" s="23" t="e">
        <f t="shared" si="7"/>
        <v>#DIV/0!</v>
      </c>
      <c r="E73" s="24">
        <f>'PROTOCOL Data collection'!A73</f>
        <v>72</v>
      </c>
    </row>
    <row r="74" spans="1:5" x14ac:dyDescent="0.15">
      <c r="A74" s="10">
        <f t="shared" si="4"/>
        <v>0</v>
      </c>
      <c r="B74" s="17" t="e">
        <f t="shared" si="5"/>
        <v>#DIV/0!</v>
      </c>
      <c r="C74" s="23" t="e">
        <f t="shared" si="6"/>
        <v>#DIV/0!</v>
      </c>
      <c r="D74" s="23" t="e">
        <f t="shared" si="7"/>
        <v>#DIV/0!</v>
      </c>
      <c r="E74" s="24">
        <f>'PROTOCOL Data collection'!A74</f>
        <v>73</v>
      </c>
    </row>
    <row r="75" spans="1:5" x14ac:dyDescent="0.15">
      <c r="A75" s="10">
        <f t="shared" si="4"/>
        <v>0</v>
      </c>
      <c r="B75" s="17" t="e">
        <f t="shared" si="5"/>
        <v>#DIV/0!</v>
      </c>
      <c r="C75" s="23" t="e">
        <f t="shared" si="6"/>
        <v>#DIV/0!</v>
      </c>
      <c r="D75" s="23" t="e">
        <f t="shared" si="7"/>
        <v>#DIV/0!</v>
      </c>
      <c r="E75" s="24">
        <f>'PROTOCOL Data collection'!A75</f>
        <v>74</v>
      </c>
    </row>
    <row r="76" spans="1:5" x14ac:dyDescent="0.15">
      <c r="A76" s="10">
        <f t="shared" si="4"/>
        <v>0</v>
      </c>
      <c r="B76" s="17" t="e">
        <f t="shared" si="5"/>
        <v>#DIV/0!</v>
      </c>
      <c r="C76" s="23" t="e">
        <f t="shared" si="6"/>
        <v>#DIV/0!</v>
      </c>
      <c r="D76" s="23" t="e">
        <f t="shared" si="7"/>
        <v>#DIV/0!</v>
      </c>
      <c r="E76" s="24">
        <f>'PROTOCOL Data collection'!A76</f>
        <v>75</v>
      </c>
    </row>
    <row r="77" spans="1:5" x14ac:dyDescent="0.15">
      <c r="A77" s="10">
        <f t="shared" si="4"/>
        <v>0</v>
      </c>
      <c r="B77" s="17" t="e">
        <f t="shared" si="5"/>
        <v>#DIV/0!</v>
      </c>
      <c r="C77" s="23" t="e">
        <f t="shared" si="6"/>
        <v>#DIV/0!</v>
      </c>
      <c r="D77" s="23" t="e">
        <f t="shared" si="7"/>
        <v>#DIV/0!</v>
      </c>
      <c r="E77" s="24">
        <f>'PROTOCOL Data collection'!A77</f>
        <v>76</v>
      </c>
    </row>
    <row r="78" spans="1:5" x14ac:dyDescent="0.15">
      <c r="A78" s="10">
        <f t="shared" si="4"/>
        <v>0</v>
      </c>
      <c r="B78" s="17" t="e">
        <f t="shared" si="5"/>
        <v>#DIV/0!</v>
      </c>
      <c r="C78" s="23" t="e">
        <f t="shared" si="6"/>
        <v>#DIV/0!</v>
      </c>
      <c r="D78" s="23" t="e">
        <f t="shared" si="7"/>
        <v>#DIV/0!</v>
      </c>
      <c r="E78" s="24">
        <f>'PROTOCOL Data collection'!A78</f>
        <v>77</v>
      </c>
    </row>
    <row r="79" spans="1:5" x14ac:dyDescent="0.15">
      <c r="A79" s="10">
        <f t="shared" si="4"/>
        <v>0</v>
      </c>
      <c r="B79" s="17" t="e">
        <f t="shared" si="5"/>
        <v>#DIV/0!</v>
      </c>
      <c r="C79" s="23" t="e">
        <f t="shared" si="6"/>
        <v>#DIV/0!</v>
      </c>
      <c r="D79" s="23" t="e">
        <f t="shared" si="7"/>
        <v>#DIV/0!</v>
      </c>
      <c r="E79" s="24">
        <f>'PROTOCOL Data collection'!A79</f>
        <v>78</v>
      </c>
    </row>
    <row r="80" spans="1:5" x14ac:dyDescent="0.15">
      <c r="A80" s="10">
        <f t="shared" si="4"/>
        <v>0</v>
      </c>
      <c r="B80" s="17" t="e">
        <f t="shared" si="5"/>
        <v>#DIV/0!</v>
      </c>
      <c r="C80" s="23" t="e">
        <f t="shared" si="6"/>
        <v>#DIV/0!</v>
      </c>
      <c r="D80" s="23" t="e">
        <f t="shared" si="7"/>
        <v>#DIV/0!</v>
      </c>
      <c r="E80" s="24">
        <f>'PROTOCOL Data collection'!A80</f>
        <v>79</v>
      </c>
    </row>
    <row r="81" spans="1:5" x14ac:dyDescent="0.15">
      <c r="A81" s="10">
        <f t="shared" si="4"/>
        <v>0</v>
      </c>
      <c r="B81" s="17" t="e">
        <f t="shared" si="5"/>
        <v>#DIV/0!</v>
      </c>
      <c r="C81" s="23" t="e">
        <f t="shared" si="6"/>
        <v>#DIV/0!</v>
      </c>
      <c r="D81" s="23" t="e">
        <f t="shared" si="7"/>
        <v>#DIV/0!</v>
      </c>
      <c r="E81" s="24">
        <f>'PROTOCOL Data collection'!A81</f>
        <v>80</v>
      </c>
    </row>
    <row r="82" spans="1:5" x14ac:dyDescent="0.15">
      <c r="A82" s="10">
        <f t="shared" si="4"/>
        <v>0</v>
      </c>
      <c r="B82" s="17" t="e">
        <f t="shared" si="5"/>
        <v>#DIV/0!</v>
      </c>
      <c r="C82" s="23" t="e">
        <f t="shared" si="6"/>
        <v>#DIV/0!</v>
      </c>
      <c r="D82" s="23" t="e">
        <f t="shared" si="7"/>
        <v>#DIV/0!</v>
      </c>
      <c r="E82" s="24">
        <f>'PROTOCOL Data collection'!A82</f>
        <v>81</v>
      </c>
    </row>
    <row r="83" spans="1:5" x14ac:dyDescent="0.15">
      <c r="A83" s="10">
        <f t="shared" si="4"/>
        <v>0</v>
      </c>
      <c r="B83" s="17" t="e">
        <f t="shared" si="5"/>
        <v>#DIV/0!</v>
      </c>
      <c r="C83" s="23" t="e">
        <f t="shared" si="6"/>
        <v>#DIV/0!</v>
      </c>
      <c r="D83" s="23" t="e">
        <f t="shared" si="7"/>
        <v>#DIV/0!</v>
      </c>
      <c r="E83" s="24">
        <f>'PROTOCOL Data collection'!A83</f>
        <v>82</v>
      </c>
    </row>
    <row r="84" spans="1:5" x14ac:dyDescent="0.15">
      <c r="A84" s="10">
        <f t="shared" si="4"/>
        <v>0</v>
      </c>
      <c r="B84" s="17" t="e">
        <f t="shared" si="5"/>
        <v>#DIV/0!</v>
      </c>
      <c r="C84" s="23" t="e">
        <f t="shared" si="6"/>
        <v>#DIV/0!</v>
      </c>
      <c r="D84" s="23" t="e">
        <f t="shared" si="7"/>
        <v>#DIV/0!</v>
      </c>
      <c r="E84" s="24">
        <f>'PROTOCOL Data collection'!A84</f>
        <v>83</v>
      </c>
    </row>
    <row r="85" spans="1:5" x14ac:dyDescent="0.15">
      <c r="A85" s="10">
        <f t="shared" si="4"/>
        <v>0</v>
      </c>
      <c r="B85" s="17" t="e">
        <f t="shared" si="5"/>
        <v>#DIV/0!</v>
      </c>
      <c r="C85" s="23" t="e">
        <f t="shared" si="6"/>
        <v>#DIV/0!</v>
      </c>
      <c r="D85" s="23" t="e">
        <f t="shared" si="7"/>
        <v>#DIV/0!</v>
      </c>
      <c r="E85" s="24">
        <f>'PROTOCOL Data collection'!A85</f>
        <v>84</v>
      </c>
    </row>
    <row r="86" spans="1:5" x14ac:dyDescent="0.15">
      <c r="A86" s="10">
        <f t="shared" si="4"/>
        <v>0</v>
      </c>
      <c r="B86" s="17" t="e">
        <f t="shared" si="5"/>
        <v>#DIV/0!</v>
      </c>
      <c r="C86" s="23" t="e">
        <f t="shared" si="6"/>
        <v>#DIV/0!</v>
      </c>
      <c r="D86" s="23" t="e">
        <f t="shared" si="7"/>
        <v>#DIV/0!</v>
      </c>
      <c r="E86" s="24">
        <f>'PROTOCOL Data collection'!A86</f>
        <v>85</v>
      </c>
    </row>
    <row r="87" spans="1:5" x14ac:dyDescent="0.15">
      <c r="A87" s="10">
        <f t="shared" si="4"/>
        <v>0</v>
      </c>
      <c r="B87" s="17" t="e">
        <f t="shared" si="5"/>
        <v>#DIV/0!</v>
      </c>
      <c r="C87" s="23" t="e">
        <f t="shared" si="6"/>
        <v>#DIV/0!</v>
      </c>
      <c r="D87" s="23" t="e">
        <f t="shared" si="7"/>
        <v>#DIV/0!</v>
      </c>
      <c r="E87" s="24">
        <f>'PROTOCOL Data collection'!A87</f>
        <v>86</v>
      </c>
    </row>
    <row r="88" spans="1:5" x14ac:dyDescent="0.15">
      <c r="A88" s="10">
        <f t="shared" si="4"/>
        <v>0</v>
      </c>
      <c r="B88" s="17" t="e">
        <f t="shared" si="5"/>
        <v>#DIV/0!</v>
      </c>
      <c r="C88" s="23" t="e">
        <f t="shared" si="6"/>
        <v>#DIV/0!</v>
      </c>
      <c r="D88" s="23" t="e">
        <f t="shared" si="7"/>
        <v>#DIV/0!</v>
      </c>
      <c r="E88" s="24">
        <f>'PROTOCOL Data collection'!A88</f>
        <v>87</v>
      </c>
    </row>
    <row r="89" spans="1:5" x14ac:dyDescent="0.15">
      <c r="A89" s="10">
        <f t="shared" si="4"/>
        <v>0</v>
      </c>
      <c r="B89" s="17" t="e">
        <f t="shared" si="5"/>
        <v>#DIV/0!</v>
      </c>
      <c r="C89" s="23" t="e">
        <f t="shared" si="6"/>
        <v>#DIV/0!</v>
      </c>
      <c r="D89" s="23" t="e">
        <f t="shared" si="7"/>
        <v>#DIV/0!</v>
      </c>
      <c r="E89" s="24">
        <f>'PROTOCOL Data collection'!A89</f>
        <v>88</v>
      </c>
    </row>
    <row r="90" spans="1:5" x14ac:dyDescent="0.15">
      <c r="A90" s="10">
        <f t="shared" si="4"/>
        <v>0</v>
      </c>
      <c r="B90" s="17" t="e">
        <f t="shared" si="5"/>
        <v>#DIV/0!</v>
      </c>
      <c r="C90" s="23" t="e">
        <f t="shared" si="6"/>
        <v>#DIV/0!</v>
      </c>
      <c r="D90" s="23" t="e">
        <f t="shared" si="7"/>
        <v>#DIV/0!</v>
      </c>
      <c r="E90" s="24">
        <f>'PROTOCOL Data collection'!A90</f>
        <v>89</v>
      </c>
    </row>
    <row r="91" spans="1:5" x14ac:dyDescent="0.15">
      <c r="A91" s="10">
        <f t="shared" si="4"/>
        <v>0</v>
      </c>
      <c r="B91" s="17" t="e">
        <f t="shared" si="5"/>
        <v>#DIV/0!</v>
      </c>
      <c r="C91" s="23" t="e">
        <f t="shared" si="6"/>
        <v>#DIV/0!</v>
      </c>
      <c r="D91" s="23" t="e">
        <f t="shared" si="7"/>
        <v>#DIV/0!</v>
      </c>
      <c r="E91" s="24">
        <f>'PROTOCOL Data collection'!A91</f>
        <v>90</v>
      </c>
    </row>
    <row r="92" spans="1:5" x14ac:dyDescent="0.15">
      <c r="A92" s="10">
        <f t="shared" si="4"/>
        <v>0</v>
      </c>
      <c r="B92" s="17" t="e">
        <f t="shared" si="5"/>
        <v>#DIV/0!</v>
      </c>
      <c r="C92" s="23" t="e">
        <f t="shared" si="6"/>
        <v>#DIV/0!</v>
      </c>
      <c r="D92" s="23" t="e">
        <f t="shared" si="7"/>
        <v>#DIV/0!</v>
      </c>
      <c r="E92" s="24">
        <f>'PROTOCOL Data collection'!A92</f>
        <v>91</v>
      </c>
    </row>
    <row r="93" spans="1:5" x14ac:dyDescent="0.15">
      <c r="A93" s="10">
        <f t="shared" si="4"/>
        <v>0</v>
      </c>
      <c r="B93" s="17" t="e">
        <f t="shared" si="5"/>
        <v>#DIV/0!</v>
      </c>
      <c r="C93" s="23" t="e">
        <f t="shared" si="6"/>
        <v>#DIV/0!</v>
      </c>
      <c r="D93" s="23" t="e">
        <f t="shared" si="7"/>
        <v>#DIV/0!</v>
      </c>
      <c r="E93" s="24">
        <f>'PROTOCOL Data collection'!A93</f>
        <v>92</v>
      </c>
    </row>
    <row r="94" spans="1:5" x14ac:dyDescent="0.15">
      <c r="A94" s="10">
        <f t="shared" si="4"/>
        <v>0</v>
      </c>
      <c r="B94" s="17" t="e">
        <f t="shared" si="5"/>
        <v>#DIV/0!</v>
      </c>
      <c r="C94" s="23" t="e">
        <f t="shared" si="6"/>
        <v>#DIV/0!</v>
      </c>
      <c r="D94" s="23" t="e">
        <f t="shared" si="7"/>
        <v>#DIV/0!</v>
      </c>
      <c r="E94" s="24">
        <f>'PROTOCOL Data collection'!A94</f>
        <v>93</v>
      </c>
    </row>
    <row r="95" spans="1:5" x14ac:dyDescent="0.15">
      <c r="A95" s="10">
        <f t="shared" si="4"/>
        <v>0</v>
      </c>
      <c r="B95" s="17" t="e">
        <f t="shared" si="5"/>
        <v>#DIV/0!</v>
      </c>
      <c r="C95" s="23" t="e">
        <f t="shared" si="6"/>
        <v>#DIV/0!</v>
      </c>
      <c r="D95" s="23" t="e">
        <f t="shared" si="7"/>
        <v>#DIV/0!</v>
      </c>
      <c r="E95" s="24">
        <f>'PROTOCOL Data collection'!A95</f>
        <v>94</v>
      </c>
    </row>
    <row r="96" spans="1:5" x14ac:dyDescent="0.15">
      <c r="A96" s="10">
        <f t="shared" si="4"/>
        <v>0</v>
      </c>
      <c r="B96" s="17" t="e">
        <f t="shared" si="5"/>
        <v>#DIV/0!</v>
      </c>
      <c r="C96" s="23" t="e">
        <f t="shared" si="6"/>
        <v>#DIV/0!</v>
      </c>
      <c r="D96" s="23" t="e">
        <f t="shared" si="7"/>
        <v>#DIV/0!</v>
      </c>
      <c r="E96" s="24">
        <f>'PROTOCOL Data collection'!A96</f>
        <v>95</v>
      </c>
    </row>
    <row r="97" spans="1:5" x14ac:dyDescent="0.15">
      <c r="A97" s="10">
        <f t="shared" si="4"/>
        <v>0</v>
      </c>
      <c r="B97" s="17" t="e">
        <f t="shared" si="5"/>
        <v>#DIV/0!</v>
      </c>
      <c r="C97" s="23" t="e">
        <f t="shared" si="6"/>
        <v>#DIV/0!</v>
      </c>
      <c r="D97" s="23" t="e">
        <f t="shared" si="7"/>
        <v>#DIV/0!</v>
      </c>
      <c r="E97" s="24">
        <f>'PROTOCOL Data collection'!A97</f>
        <v>96</v>
      </c>
    </row>
    <row r="98" spans="1:5" x14ac:dyDescent="0.15">
      <c r="A98" s="10">
        <f t="shared" si="4"/>
        <v>0</v>
      </c>
      <c r="B98" s="17" t="e">
        <f t="shared" si="5"/>
        <v>#DIV/0!</v>
      </c>
      <c r="C98" s="23" t="e">
        <f t="shared" si="6"/>
        <v>#DIV/0!</v>
      </c>
      <c r="D98" s="23" t="e">
        <f t="shared" si="7"/>
        <v>#DIV/0!</v>
      </c>
      <c r="E98" s="24">
        <f>'PROTOCOL Data collection'!A98</f>
        <v>97</v>
      </c>
    </row>
    <row r="99" spans="1:5" x14ac:dyDescent="0.15">
      <c r="A99" s="10">
        <f t="shared" si="4"/>
        <v>0</v>
      </c>
      <c r="B99" s="17" t="e">
        <f t="shared" si="5"/>
        <v>#DIV/0!</v>
      </c>
      <c r="C99" s="23" t="e">
        <f t="shared" si="6"/>
        <v>#DIV/0!</v>
      </c>
      <c r="D99" s="23" t="e">
        <f t="shared" si="7"/>
        <v>#DIV/0!</v>
      </c>
      <c r="E99" s="24">
        <f>'PROTOCOL Data collection'!A99</f>
        <v>98</v>
      </c>
    </row>
    <row r="100" spans="1:5" x14ac:dyDescent="0.15">
      <c r="A100" s="10">
        <f t="shared" si="4"/>
        <v>0</v>
      </c>
      <c r="B100" s="17" t="e">
        <f t="shared" si="5"/>
        <v>#DIV/0!</v>
      </c>
      <c r="C100" s="23" t="e">
        <f t="shared" si="6"/>
        <v>#DIV/0!</v>
      </c>
      <c r="D100" s="23" t="e">
        <f t="shared" si="7"/>
        <v>#DIV/0!</v>
      </c>
      <c r="E100" s="24">
        <f>'PROTOCOL Data collection'!A100</f>
        <v>99</v>
      </c>
    </row>
    <row r="101" spans="1:5" x14ac:dyDescent="0.15">
      <c r="A101" s="10">
        <f t="shared" si="4"/>
        <v>0</v>
      </c>
      <c r="B101" s="17" t="e">
        <f t="shared" si="5"/>
        <v>#DIV/0!</v>
      </c>
      <c r="C101" s="23" t="e">
        <f t="shared" si="6"/>
        <v>#DIV/0!</v>
      </c>
      <c r="D101" s="23" t="e">
        <f t="shared" si="7"/>
        <v>#DIV/0!</v>
      </c>
      <c r="E101" s="24">
        <f>'PROTOCOL Data collection'!A101</f>
        <v>100</v>
      </c>
    </row>
    <row r="102" spans="1:5" x14ac:dyDescent="0.15">
      <c r="A102" s="10">
        <f t="shared" si="4"/>
        <v>0</v>
      </c>
      <c r="B102" s="17" t="e">
        <f t="shared" si="5"/>
        <v>#DIV/0!</v>
      </c>
      <c r="C102" s="23" t="e">
        <f t="shared" si="6"/>
        <v>#DIV/0!</v>
      </c>
      <c r="D102" s="23" t="e">
        <f t="shared" si="7"/>
        <v>#DIV/0!</v>
      </c>
      <c r="E102" s="24">
        <f>'PROTOCOL Data collection'!A102</f>
        <v>101</v>
      </c>
    </row>
    <row r="103" spans="1:5" x14ac:dyDescent="0.15">
      <c r="A103" s="10">
        <f t="shared" si="4"/>
        <v>0</v>
      </c>
      <c r="B103" s="17" t="e">
        <f t="shared" si="5"/>
        <v>#DIV/0!</v>
      </c>
      <c r="C103" s="23" t="e">
        <f t="shared" si="6"/>
        <v>#DIV/0!</v>
      </c>
      <c r="D103" s="23" t="e">
        <f t="shared" si="7"/>
        <v>#DIV/0!</v>
      </c>
      <c r="E103" s="24">
        <f>'PROTOCOL Data collection'!A103</f>
        <v>102</v>
      </c>
    </row>
    <row r="104" spans="1:5" x14ac:dyDescent="0.15">
      <c r="A104" s="10">
        <f t="shared" si="4"/>
        <v>0</v>
      </c>
      <c r="B104" s="17" t="e">
        <f t="shared" si="5"/>
        <v>#DIV/0!</v>
      </c>
      <c r="C104" s="23" t="e">
        <f t="shared" si="6"/>
        <v>#DIV/0!</v>
      </c>
      <c r="D104" s="23" t="e">
        <f t="shared" si="7"/>
        <v>#DIV/0!</v>
      </c>
      <c r="E104" s="24">
        <f>'PROTOCOL Data collection'!A104</f>
        <v>103</v>
      </c>
    </row>
    <row r="105" spans="1:5" x14ac:dyDescent="0.15">
      <c r="A105" s="10">
        <f t="shared" si="4"/>
        <v>0</v>
      </c>
      <c r="B105" s="17" t="e">
        <f t="shared" si="5"/>
        <v>#DIV/0!</v>
      </c>
      <c r="C105" s="23" t="e">
        <f t="shared" si="6"/>
        <v>#DIV/0!</v>
      </c>
      <c r="D105" s="23" t="e">
        <f t="shared" si="7"/>
        <v>#DIV/0!</v>
      </c>
      <c r="E105" s="24">
        <f>'PROTOCOL Data collection'!A105</f>
        <v>104</v>
      </c>
    </row>
    <row r="106" spans="1:5" x14ac:dyDescent="0.15">
      <c r="A106" s="10">
        <f t="shared" si="4"/>
        <v>0</v>
      </c>
      <c r="B106" s="17" t="e">
        <f t="shared" si="5"/>
        <v>#DIV/0!</v>
      </c>
      <c r="C106" s="23" t="e">
        <f t="shared" si="6"/>
        <v>#DIV/0!</v>
      </c>
      <c r="D106" s="23" t="e">
        <f t="shared" si="7"/>
        <v>#DIV/0!</v>
      </c>
      <c r="E106" s="24">
        <f>'PROTOCOL Data collection'!A106</f>
        <v>105</v>
      </c>
    </row>
    <row r="107" spans="1:5" x14ac:dyDescent="0.15">
      <c r="A107" s="10">
        <f t="shared" si="4"/>
        <v>0</v>
      </c>
      <c r="B107" s="17" t="e">
        <f t="shared" si="5"/>
        <v>#DIV/0!</v>
      </c>
      <c r="C107" s="23" t="e">
        <f t="shared" si="6"/>
        <v>#DIV/0!</v>
      </c>
      <c r="D107" s="23" t="e">
        <f t="shared" si="7"/>
        <v>#DIV/0!</v>
      </c>
      <c r="E107" s="24">
        <f>'PROTOCOL Data collection'!A107</f>
        <v>106</v>
      </c>
    </row>
    <row r="108" spans="1:5" x14ac:dyDescent="0.15">
      <c r="A108" s="10">
        <f t="shared" si="4"/>
        <v>0</v>
      </c>
      <c r="B108" s="17" t="e">
        <f t="shared" si="5"/>
        <v>#DIV/0!</v>
      </c>
      <c r="C108" s="23" t="e">
        <f t="shared" si="6"/>
        <v>#DIV/0!</v>
      </c>
      <c r="D108" s="23" t="e">
        <f t="shared" si="7"/>
        <v>#DIV/0!</v>
      </c>
      <c r="E108" s="24">
        <f>'PROTOCOL Data collection'!A108</f>
        <v>107</v>
      </c>
    </row>
    <row r="109" spans="1:5" x14ac:dyDescent="0.15">
      <c r="A109" s="10">
        <f t="shared" si="4"/>
        <v>0</v>
      </c>
      <c r="B109" s="17" t="e">
        <f t="shared" si="5"/>
        <v>#DIV/0!</v>
      </c>
      <c r="C109" s="23" t="e">
        <f t="shared" si="6"/>
        <v>#DIV/0!</v>
      </c>
      <c r="D109" s="23" t="e">
        <f t="shared" si="7"/>
        <v>#DIV/0!</v>
      </c>
      <c r="E109" s="24">
        <f>'PROTOCOL Data collection'!A109</f>
        <v>108</v>
      </c>
    </row>
    <row r="110" spans="1:5" x14ac:dyDescent="0.15">
      <c r="A110" s="10">
        <f t="shared" si="4"/>
        <v>0</v>
      </c>
      <c r="B110" s="17" t="e">
        <f t="shared" si="5"/>
        <v>#DIV/0!</v>
      </c>
      <c r="C110" s="23" t="e">
        <f t="shared" si="6"/>
        <v>#DIV/0!</v>
      </c>
      <c r="D110" s="23" t="e">
        <f t="shared" si="7"/>
        <v>#DIV/0!</v>
      </c>
      <c r="E110" s="24">
        <f>'PROTOCOL Data collection'!A110</f>
        <v>109</v>
      </c>
    </row>
    <row r="111" spans="1:5" x14ac:dyDescent="0.15">
      <c r="A111" s="10">
        <f t="shared" si="4"/>
        <v>0</v>
      </c>
      <c r="B111" s="17" t="e">
        <f t="shared" si="5"/>
        <v>#DIV/0!</v>
      </c>
      <c r="C111" s="23" t="e">
        <f t="shared" si="6"/>
        <v>#DIV/0!</v>
      </c>
      <c r="D111" s="23" t="e">
        <f t="shared" si="7"/>
        <v>#DIV/0!</v>
      </c>
      <c r="E111" s="24">
        <f>'PROTOCOL Data collection'!A111</f>
        <v>110</v>
      </c>
    </row>
    <row r="112" spans="1:5" x14ac:dyDescent="0.15">
      <c r="A112" s="10">
        <f t="shared" si="4"/>
        <v>0</v>
      </c>
      <c r="B112" s="17" t="e">
        <f t="shared" si="5"/>
        <v>#DIV/0!</v>
      </c>
      <c r="C112" s="23" t="e">
        <f t="shared" si="6"/>
        <v>#DIV/0!</v>
      </c>
      <c r="D112" s="23" t="e">
        <f t="shared" si="7"/>
        <v>#DIV/0!</v>
      </c>
      <c r="E112" s="24">
        <f>'PROTOCOL Data collection'!A112</f>
        <v>111</v>
      </c>
    </row>
    <row r="113" spans="1:5" x14ac:dyDescent="0.15">
      <c r="A113" s="10">
        <f t="shared" si="4"/>
        <v>0</v>
      </c>
      <c r="B113" s="17" t="e">
        <f t="shared" si="5"/>
        <v>#DIV/0!</v>
      </c>
      <c r="C113" s="23" t="e">
        <f t="shared" si="6"/>
        <v>#DIV/0!</v>
      </c>
      <c r="D113" s="23" t="e">
        <f t="shared" si="7"/>
        <v>#DIV/0!</v>
      </c>
      <c r="E113" s="24">
        <f>'PROTOCOL Data collection'!A113</f>
        <v>112</v>
      </c>
    </row>
    <row r="114" spans="1:5" x14ac:dyDescent="0.15">
      <c r="A114" s="10">
        <f t="shared" si="4"/>
        <v>0</v>
      </c>
      <c r="B114" s="17" t="e">
        <f t="shared" si="5"/>
        <v>#DIV/0!</v>
      </c>
      <c r="C114" s="23" t="e">
        <f t="shared" si="6"/>
        <v>#DIV/0!</v>
      </c>
      <c r="D114" s="23" t="e">
        <f t="shared" si="7"/>
        <v>#DIV/0!</v>
      </c>
      <c r="E114" s="24">
        <f>'PROTOCOL Data collection'!A114</f>
        <v>113</v>
      </c>
    </row>
    <row r="115" spans="1:5" x14ac:dyDescent="0.15">
      <c r="A115" s="10">
        <f t="shared" si="4"/>
        <v>0</v>
      </c>
      <c r="B115" s="17" t="e">
        <f t="shared" si="5"/>
        <v>#DIV/0!</v>
      </c>
      <c r="C115" s="23" t="e">
        <f t="shared" si="6"/>
        <v>#DIV/0!</v>
      </c>
      <c r="D115" s="23" t="e">
        <f t="shared" si="7"/>
        <v>#DIV/0!</v>
      </c>
      <c r="E115" s="24">
        <f>'PROTOCOL Data collection'!A115</f>
        <v>114</v>
      </c>
    </row>
    <row r="116" spans="1:5" x14ac:dyDescent="0.15">
      <c r="A116" s="10">
        <f t="shared" si="4"/>
        <v>0</v>
      </c>
      <c r="B116" s="17" t="e">
        <f t="shared" si="5"/>
        <v>#DIV/0!</v>
      </c>
      <c r="C116" s="23" t="e">
        <f t="shared" si="6"/>
        <v>#DIV/0!</v>
      </c>
      <c r="D116" s="23" t="e">
        <f t="shared" si="7"/>
        <v>#DIV/0!</v>
      </c>
      <c r="E116" s="24">
        <f>'PROTOCOL Data collection'!A116</f>
        <v>115</v>
      </c>
    </row>
    <row r="117" spans="1:5" x14ac:dyDescent="0.15">
      <c r="A117" s="10">
        <f t="shared" si="4"/>
        <v>0</v>
      </c>
      <c r="B117" s="17" t="e">
        <f t="shared" si="5"/>
        <v>#DIV/0!</v>
      </c>
      <c r="C117" s="23" t="e">
        <f t="shared" si="6"/>
        <v>#DIV/0!</v>
      </c>
      <c r="D117" s="23" t="e">
        <f t="shared" si="7"/>
        <v>#DIV/0!</v>
      </c>
      <c r="E117" s="24">
        <f>'PROTOCOL Data collection'!A117</f>
        <v>116</v>
      </c>
    </row>
    <row r="118" spans="1:5" x14ac:dyDescent="0.15">
      <c r="A118" s="10">
        <f t="shared" si="4"/>
        <v>0</v>
      </c>
      <c r="B118" s="17" t="e">
        <f t="shared" si="5"/>
        <v>#DIV/0!</v>
      </c>
      <c r="C118" s="23" t="e">
        <f t="shared" si="6"/>
        <v>#DIV/0!</v>
      </c>
      <c r="D118" s="23" t="e">
        <f t="shared" si="7"/>
        <v>#DIV/0!</v>
      </c>
      <c r="E118" s="24">
        <f>'PROTOCOL Data collection'!A118</f>
        <v>117</v>
      </c>
    </row>
    <row r="119" spans="1:5" x14ac:dyDescent="0.15">
      <c r="A119" s="10">
        <f t="shared" si="4"/>
        <v>0</v>
      </c>
      <c r="B119" s="17" t="e">
        <f t="shared" si="5"/>
        <v>#DIV/0!</v>
      </c>
      <c r="C119" s="23" t="e">
        <f t="shared" si="6"/>
        <v>#DIV/0!</v>
      </c>
      <c r="D119" s="23" t="e">
        <f t="shared" si="7"/>
        <v>#DIV/0!</v>
      </c>
      <c r="E119" s="24">
        <f>'PROTOCOL Data collection'!A119</f>
        <v>118</v>
      </c>
    </row>
    <row r="120" spans="1:5" x14ac:dyDescent="0.15">
      <c r="A120" s="10">
        <f t="shared" si="4"/>
        <v>0</v>
      </c>
      <c r="B120" s="17" t="e">
        <f t="shared" si="5"/>
        <v>#DIV/0!</v>
      </c>
      <c r="C120" s="23" t="e">
        <f t="shared" si="6"/>
        <v>#DIV/0!</v>
      </c>
      <c r="D120" s="23" t="e">
        <f t="shared" si="7"/>
        <v>#DIV/0!</v>
      </c>
      <c r="E120" s="24">
        <f>'PROTOCOL Data collection'!A120</f>
        <v>119</v>
      </c>
    </row>
    <row r="121" spans="1:5" x14ac:dyDescent="0.15">
      <c r="A121" s="10">
        <f t="shared" si="4"/>
        <v>0</v>
      </c>
      <c r="B121" s="17" t="e">
        <f t="shared" si="5"/>
        <v>#DIV/0!</v>
      </c>
      <c r="C121" s="23" t="e">
        <f t="shared" si="6"/>
        <v>#DIV/0!</v>
      </c>
      <c r="D121" s="23" t="e">
        <f t="shared" si="7"/>
        <v>#DIV/0!</v>
      </c>
      <c r="E121" s="24">
        <f>'PROTOCOL Data collection'!A121</f>
        <v>120</v>
      </c>
    </row>
    <row r="122" spans="1:5" x14ac:dyDescent="0.15">
      <c r="A122" s="10">
        <f t="shared" si="4"/>
        <v>0</v>
      </c>
      <c r="B122" s="17" t="e">
        <f t="shared" si="5"/>
        <v>#DIV/0!</v>
      </c>
      <c r="C122" s="23" t="e">
        <f t="shared" si="6"/>
        <v>#DIV/0!</v>
      </c>
      <c r="D122" s="23" t="e">
        <f t="shared" si="7"/>
        <v>#DIV/0!</v>
      </c>
      <c r="E122" s="24">
        <f>'PROTOCOL Data collection'!A122</f>
        <v>121</v>
      </c>
    </row>
    <row r="123" spans="1:5" x14ac:dyDescent="0.15">
      <c r="A123" s="10">
        <f t="shared" si="4"/>
        <v>0</v>
      </c>
      <c r="B123" s="17" t="e">
        <f t="shared" si="5"/>
        <v>#DIV/0!</v>
      </c>
      <c r="C123" s="23" t="e">
        <f t="shared" si="6"/>
        <v>#DIV/0!</v>
      </c>
      <c r="D123" s="23" t="e">
        <f t="shared" si="7"/>
        <v>#DIV/0!</v>
      </c>
      <c r="E123" s="24">
        <f>'PROTOCOL Data collection'!A123</f>
        <v>122</v>
      </c>
    </row>
    <row r="124" spans="1:5" x14ac:dyDescent="0.15">
      <c r="A124" s="10">
        <f t="shared" si="4"/>
        <v>0</v>
      </c>
      <c r="B124" s="17" t="e">
        <f t="shared" si="5"/>
        <v>#DIV/0!</v>
      </c>
      <c r="C124" s="23" t="e">
        <f t="shared" si="6"/>
        <v>#DIV/0!</v>
      </c>
      <c r="D124" s="23" t="e">
        <f t="shared" si="7"/>
        <v>#DIV/0!</v>
      </c>
      <c r="E124" s="24">
        <f>'PROTOCOL Data collection'!A124</f>
        <v>123</v>
      </c>
    </row>
    <row r="125" spans="1:5" x14ac:dyDescent="0.15">
      <c r="A125" s="10">
        <f t="shared" si="4"/>
        <v>0</v>
      </c>
      <c r="B125" s="17" t="e">
        <f t="shared" si="5"/>
        <v>#DIV/0!</v>
      </c>
      <c r="C125" s="23" t="e">
        <f t="shared" si="6"/>
        <v>#DIV/0!</v>
      </c>
      <c r="D125" s="23" t="e">
        <f t="shared" si="7"/>
        <v>#DIV/0!</v>
      </c>
      <c r="E125" s="24">
        <f>'PROTOCOL Data collection'!A125</f>
        <v>124</v>
      </c>
    </row>
    <row r="126" spans="1:5" x14ac:dyDescent="0.15">
      <c r="A126" s="10">
        <f t="shared" si="4"/>
        <v>0</v>
      </c>
      <c r="B126" s="17" t="e">
        <f t="shared" si="5"/>
        <v>#DIV/0!</v>
      </c>
      <c r="C126" s="23" t="e">
        <f t="shared" si="6"/>
        <v>#DIV/0!</v>
      </c>
      <c r="D126" s="23" t="e">
        <f t="shared" si="7"/>
        <v>#DIV/0!</v>
      </c>
      <c r="E126" s="24">
        <f>'PROTOCOL Data collection'!A126</f>
        <v>125</v>
      </c>
    </row>
    <row r="127" spans="1:5" x14ac:dyDescent="0.15">
      <c r="A127" s="10">
        <f t="shared" si="4"/>
        <v>0</v>
      </c>
      <c r="B127" s="17" t="e">
        <f t="shared" si="5"/>
        <v>#DIV/0!</v>
      </c>
      <c r="C127" s="23" t="e">
        <f t="shared" si="6"/>
        <v>#DIV/0!</v>
      </c>
      <c r="D127" s="23" t="e">
        <f t="shared" si="7"/>
        <v>#DIV/0!</v>
      </c>
      <c r="E127" s="24">
        <f>'PROTOCOL Data collection'!A127</f>
        <v>126</v>
      </c>
    </row>
    <row r="128" spans="1:5" x14ac:dyDescent="0.15">
      <c r="A128" s="10">
        <f t="shared" si="4"/>
        <v>0</v>
      </c>
      <c r="B128" s="17" t="e">
        <f t="shared" si="5"/>
        <v>#DIV/0!</v>
      </c>
      <c r="C128" s="23" t="e">
        <f t="shared" si="6"/>
        <v>#DIV/0!</v>
      </c>
      <c r="D128" s="23" t="e">
        <f t="shared" si="7"/>
        <v>#DIV/0!</v>
      </c>
      <c r="E128" s="24">
        <f>'PROTOCOL Data collection'!A128</f>
        <v>127</v>
      </c>
    </row>
    <row r="129" spans="1:5" x14ac:dyDescent="0.15">
      <c r="A129" s="10">
        <f t="shared" si="4"/>
        <v>0</v>
      </c>
      <c r="B129" s="17" t="e">
        <f t="shared" si="5"/>
        <v>#DIV/0!</v>
      </c>
      <c r="C129" s="23" t="e">
        <f t="shared" si="6"/>
        <v>#DIV/0!</v>
      </c>
      <c r="D129" s="23" t="e">
        <f t="shared" si="7"/>
        <v>#DIV/0!</v>
      </c>
      <c r="E129" s="24">
        <f>'PROTOCOL Data collection'!A129</f>
        <v>128</v>
      </c>
    </row>
    <row r="130" spans="1:5" x14ac:dyDescent="0.15">
      <c r="A130" s="10">
        <f t="shared" ref="A130:A193" si="8">SUM(F130:AAC130)</f>
        <v>0</v>
      </c>
      <c r="B130" s="17" t="e">
        <f t="shared" si="5"/>
        <v>#DIV/0!</v>
      </c>
      <c r="C130" s="23" t="e">
        <f t="shared" si="6"/>
        <v>#DIV/0!</v>
      </c>
      <c r="D130" s="23" t="e">
        <f t="shared" si="7"/>
        <v>#DIV/0!</v>
      </c>
      <c r="E130" s="24">
        <f>'PROTOCOL Data collection'!A130</f>
        <v>129</v>
      </c>
    </row>
    <row r="131" spans="1:5" x14ac:dyDescent="0.15">
      <c r="A131" s="10">
        <f t="shared" si="8"/>
        <v>0</v>
      </c>
      <c r="B131" s="17" t="e">
        <f t="shared" ref="B131:B194" si="9">AVERAGE(F131:FC131)</f>
        <v>#DIV/0!</v>
      </c>
      <c r="C131" s="23" t="e">
        <f t="shared" ref="C131:C194" si="10">SLOPE(F131:FC131,$F$1:$FC$1)</f>
        <v>#DIV/0!</v>
      </c>
      <c r="D131" s="23" t="e">
        <f t="shared" ref="D131:D194" si="11">RSQ(F131:FC131,$F$1:$FC$1)</f>
        <v>#DIV/0!</v>
      </c>
      <c r="E131" s="24">
        <f>'PROTOCOL Data collection'!A131</f>
        <v>130</v>
      </c>
    </row>
    <row r="132" spans="1:5" x14ac:dyDescent="0.15">
      <c r="A132" s="10">
        <f t="shared" si="8"/>
        <v>0</v>
      </c>
      <c r="B132" s="17" t="e">
        <f t="shared" si="9"/>
        <v>#DIV/0!</v>
      </c>
      <c r="C132" s="23" t="e">
        <f t="shared" si="10"/>
        <v>#DIV/0!</v>
      </c>
      <c r="D132" s="23" t="e">
        <f t="shared" si="11"/>
        <v>#DIV/0!</v>
      </c>
      <c r="E132" s="24">
        <f>'PROTOCOL Data collection'!A132</f>
        <v>131</v>
      </c>
    </row>
    <row r="133" spans="1:5" x14ac:dyDescent="0.15">
      <c r="A133" s="10">
        <f t="shared" si="8"/>
        <v>0</v>
      </c>
      <c r="B133" s="17" t="e">
        <f t="shared" si="9"/>
        <v>#DIV/0!</v>
      </c>
      <c r="C133" s="23" t="e">
        <f t="shared" si="10"/>
        <v>#DIV/0!</v>
      </c>
      <c r="D133" s="23" t="e">
        <f t="shared" si="11"/>
        <v>#DIV/0!</v>
      </c>
      <c r="E133" s="24">
        <f>'PROTOCOL Data collection'!A133</f>
        <v>132</v>
      </c>
    </row>
    <row r="134" spans="1:5" x14ac:dyDescent="0.15">
      <c r="A134" s="10">
        <f t="shared" si="8"/>
        <v>0</v>
      </c>
      <c r="B134" s="17" t="e">
        <f t="shared" si="9"/>
        <v>#DIV/0!</v>
      </c>
      <c r="C134" s="23" t="e">
        <f t="shared" si="10"/>
        <v>#DIV/0!</v>
      </c>
      <c r="D134" s="23" t="e">
        <f t="shared" si="11"/>
        <v>#DIV/0!</v>
      </c>
      <c r="E134" s="24">
        <f>'PROTOCOL Data collection'!A134</f>
        <v>133</v>
      </c>
    </row>
    <row r="135" spans="1:5" x14ac:dyDescent="0.15">
      <c r="A135" s="10">
        <f t="shared" si="8"/>
        <v>0</v>
      </c>
      <c r="B135" s="17" t="e">
        <f t="shared" si="9"/>
        <v>#DIV/0!</v>
      </c>
      <c r="C135" s="23" t="e">
        <f t="shared" si="10"/>
        <v>#DIV/0!</v>
      </c>
      <c r="D135" s="23" t="e">
        <f t="shared" si="11"/>
        <v>#DIV/0!</v>
      </c>
      <c r="E135" s="24">
        <f>'PROTOCOL Data collection'!A135</f>
        <v>134</v>
      </c>
    </row>
    <row r="136" spans="1:5" x14ac:dyDescent="0.15">
      <c r="A136" s="10">
        <f t="shared" si="8"/>
        <v>0</v>
      </c>
      <c r="B136" s="17" t="e">
        <f t="shared" si="9"/>
        <v>#DIV/0!</v>
      </c>
      <c r="C136" s="23" t="e">
        <f t="shared" si="10"/>
        <v>#DIV/0!</v>
      </c>
      <c r="D136" s="23" t="e">
        <f t="shared" si="11"/>
        <v>#DIV/0!</v>
      </c>
      <c r="E136" s="24">
        <f>'PROTOCOL Data collection'!A136</f>
        <v>135</v>
      </c>
    </row>
    <row r="137" spans="1:5" x14ac:dyDescent="0.15">
      <c r="A137" s="10">
        <f t="shared" si="8"/>
        <v>0</v>
      </c>
      <c r="B137" s="17" t="e">
        <f t="shared" si="9"/>
        <v>#DIV/0!</v>
      </c>
      <c r="C137" s="23" t="e">
        <f t="shared" si="10"/>
        <v>#DIV/0!</v>
      </c>
      <c r="D137" s="23" t="e">
        <f t="shared" si="11"/>
        <v>#DIV/0!</v>
      </c>
      <c r="E137" s="24">
        <f>'PROTOCOL Data collection'!A137</f>
        <v>136</v>
      </c>
    </row>
    <row r="138" spans="1:5" x14ac:dyDescent="0.15">
      <c r="A138" s="10">
        <f t="shared" si="8"/>
        <v>0</v>
      </c>
      <c r="B138" s="17" t="e">
        <f t="shared" si="9"/>
        <v>#DIV/0!</v>
      </c>
      <c r="C138" s="23" t="e">
        <f t="shared" si="10"/>
        <v>#DIV/0!</v>
      </c>
      <c r="D138" s="23" t="e">
        <f t="shared" si="11"/>
        <v>#DIV/0!</v>
      </c>
      <c r="E138" s="24">
        <f>'PROTOCOL Data collection'!A138</f>
        <v>137</v>
      </c>
    </row>
    <row r="139" spans="1:5" x14ac:dyDescent="0.15">
      <c r="A139" s="10">
        <f t="shared" si="8"/>
        <v>0</v>
      </c>
      <c r="B139" s="17" t="e">
        <f t="shared" si="9"/>
        <v>#DIV/0!</v>
      </c>
      <c r="C139" s="23" t="e">
        <f t="shared" si="10"/>
        <v>#DIV/0!</v>
      </c>
      <c r="D139" s="23" t="e">
        <f t="shared" si="11"/>
        <v>#DIV/0!</v>
      </c>
      <c r="E139" s="24">
        <f>'PROTOCOL Data collection'!A139</f>
        <v>138</v>
      </c>
    </row>
    <row r="140" spans="1:5" x14ac:dyDescent="0.15">
      <c r="A140" s="10">
        <f t="shared" si="8"/>
        <v>0</v>
      </c>
      <c r="B140" s="17" t="e">
        <f t="shared" si="9"/>
        <v>#DIV/0!</v>
      </c>
      <c r="C140" s="23" t="e">
        <f t="shared" si="10"/>
        <v>#DIV/0!</v>
      </c>
      <c r="D140" s="23" t="e">
        <f t="shared" si="11"/>
        <v>#DIV/0!</v>
      </c>
      <c r="E140" s="24">
        <f>'PROTOCOL Data collection'!A140</f>
        <v>139</v>
      </c>
    </row>
    <row r="141" spans="1:5" x14ac:dyDescent="0.15">
      <c r="A141" s="10">
        <f t="shared" si="8"/>
        <v>0</v>
      </c>
      <c r="B141" s="17" t="e">
        <f t="shared" si="9"/>
        <v>#DIV/0!</v>
      </c>
      <c r="C141" s="23" t="e">
        <f t="shared" si="10"/>
        <v>#DIV/0!</v>
      </c>
      <c r="D141" s="23" t="e">
        <f t="shared" si="11"/>
        <v>#DIV/0!</v>
      </c>
      <c r="E141" s="24">
        <f>'PROTOCOL Data collection'!A141</f>
        <v>140</v>
      </c>
    </row>
    <row r="142" spans="1:5" x14ac:dyDescent="0.15">
      <c r="A142" s="10">
        <f t="shared" si="8"/>
        <v>0</v>
      </c>
      <c r="B142" s="17" t="e">
        <f t="shared" si="9"/>
        <v>#DIV/0!</v>
      </c>
      <c r="C142" s="23" t="e">
        <f t="shared" si="10"/>
        <v>#DIV/0!</v>
      </c>
      <c r="D142" s="23" t="e">
        <f t="shared" si="11"/>
        <v>#DIV/0!</v>
      </c>
      <c r="E142" s="24">
        <f>'PROTOCOL Data collection'!A142</f>
        <v>141</v>
      </c>
    </row>
    <row r="143" spans="1:5" x14ac:dyDescent="0.15">
      <c r="A143" s="10">
        <f t="shared" si="8"/>
        <v>0</v>
      </c>
      <c r="B143" s="17" t="e">
        <f t="shared" si="9"/>
        <v>#DIV/0!</v>
      </c>
      <c r="C143" s="23" t="e">
        <f t="shared" si="10"/>
        <v>#DIV/0!</v>
      </c>
      <c r="D143" s="23" t="e">
        <f t="shared" si="11"/>
        <v>#DIV/0!</v>
      </c>
      <c r="E143" s="24">
        <f>'PROTOCOL Data collection'!A143</f>
        <v>142</v>
      </c>
    </row>
    <row r="144" spans="1:5" x14ac:dyDescent="0.15">
      <c r="A144" s="10">
        <f t="shared" si="8"/>
        <v>0</v>
      </c>
      <c r="B144" s="17" t="e">
        <f t="shared" si="9"/>
        <v>#DIV/0!</v>
      </c>
      <c r="C144" s="23" t="e">
        <f t="shared" si="10"/>
        <v>#DIV/0!</v>
      </c>
      <c r="D144" s="23" t="e">
        <f t="shared" si="11"/>
        <v>#DIV/0!</v>
      </c>
      <c r="E144" s="24">
        <f>'PROTOCOL Data collection'!A144</f>
        <v>143</v>
      </c>
    </row>
    <row r="145" spans="1:5" x14ac:dyDescent="0.15">
      <c r="A145" s="10">
        <f t="shared" si="8"/>
        <v>0</v>
      </c>
      <c r="B145" s="17" t="e">
        <f t="shared" si="9"/>
        <v>#DIV/0!</v>
      </c>
      <c r="C145" s="23" t="e">
        <f t="shared" si="10"/>
        <v>#DIV/0!</v>
      </c>
      <c r="D145" s="23" t="e">
        <f t="shared" si="11"/>
        <v>#DIV/0!</v>
      </c>
      <c r="E145" s="24">
        <f>'PROTOCOL Data collection'!A145</f>
        <v>144</v>
      </c>
    </row>
    <row r="146" spans="1:5" x14ac:dyDescent="0.15">
      <c r="A146" s="10">
        <f t="shared" si="8"/>
        <v>0</v>
      </c>
      <c r="B146" s="17" t="e">
        <f t="shared" si="9"/>
        <v>#DIV/0!</v>
      </c>
      <c r="C146" s="23" t="e">
        <f t="shared" si="10"/>
        <v>#DIV/0!</v>
      </c>
      <c r="D146" s="23" t="e">
        <f t="shared" si="11"/>
        <v>#DIV/0!</v>
      </c>
      <c r="E146" s="24">
        <f>'PROTOCOL Data collection'!A146</f>
        <v>145</v>
      </c>
    </row>
    <row r="147" spans="1:5" x14ac:dyDescent="0.15">
      <c r="A147" s="10">
        <f t="shared" si="8"/>
        <v>0</v>
      </c>
      <c r="B147" s="17" t="e">
        <f t="shared" si="9"/>
        <v>#DIV/0!</v>
      </c>
      <c r="C147" s="23" t="e">
        <f t="shared" si="10"/>
        <v>#DIV/0!</v>
      </c>
      <c r="D147" s="23" t="e">
        <f t="shared" si="11"/>
        <v>#DIV/0!</v>
      </c>
      <c r="E147" s="24">
        <f>'PROTOCOL Data collection'!A147</f>
        <v>146</v>
      </c>
    </row>
    <row r="148" spans="1:5" x14ac:dyDescent="0.15">
      <c r="A148" s="10">
        <f t="shared" si="8"/>
        <v>0</v>
      </c>
      <c r="B148" s="17" t="e">
        <f t="shared" si="9"/>
        <v>#DIV/0!</v>
      </c>
      <c r="C148" s="23" t="e">
        <f t="shared" si="10"/>
        <v>#DIV/0!</v>
      </c>
      <c r="D148" s="23" t="e">
        <f t="shared" si="11"/>
        <v>#DIV/0!</v>
      </c>
      <c r="E148" s="24">
        <f>'PROTOCOL Data collection'!A148</f>
        <v>147</v>
      </c>
    </row>
    <row r="149" spans="1:5" x14ac:dyDescent="0.15">
      <c r="A149" s="10">
        <f t="shared" si="8"/>
        <v>0</v>
      </c>
      <c r="B149" s="17" t="e">
        <f t="shared" si="9"/>
        <v>#DIV/0!</v>
      </c>
      <c r="C149" s="23" t="e">
        <f t="shared" si="10"/>
        <v>#DIV/0!</v>
      </c>
      <c r="D149" s="23" t="e">
        <f t="shared" si="11"/>
        <v>#DIV/0!</v>
      </c>
      <c r="E149" s="24">
        <f>'PROTOCOL Data collection'!A149</f>
        <v>148</v>
      </c>
    </row>
    <row r="150" spans="1:5" x14ac:dyDescent="0.15">
      <c r="A150" s="10">
        <f t="shared" si="8"/>
        <v>0</v>
      </c>
      <c r="B150" s="17" t="e">
        <f t="shared" si="9"/>
        <v>#DIV/0!</v>
      </c>
      <c r="C150" s="23" t="e">
        <f t="shared" si="10"/>
        <v>#DIV/0!</v>
      </c>
      <c r="D150" s="23" t="e">
        <f t="shared" si="11"/>
        <v>#DIV/0!</v>
      </c>
      <c r="E150" s="24">
        <f>'PROTOCOL Data collection'!A150</f>
        <v>149</v>
      </c>
    </row>
    <row r="151" spans="1:5" x14ac:dyDescent="0.15">
      <c r="A151" s="10">
        <f t="shared" si="8"/>
        <v>0</v>
      </c>
      <c r="B151" s="17" t="e">
        <f t="shared" si="9"/>
        <v>#DIV/0!</v>
      </c>
      <c r="C151" s="23" t="e">
        <f t="shared" si="10"/>
        <v>#DIV/0!</v>
      </c>
      <c r="D151" s="23" t="e">
        <f t="shared" si="11"/>
        <v>#DIV/0!</v>
      </c>
      <c r="E151" s="24">
        <f>'PROTOCOL Data collection'!A151</f>
        <v>150</v>
      </c>
    </row>
    <row r="152" spans="1:5" x14ac:dyDescent="0.15">
      <c r="A152" s="10">
        <f t="shared" si="8"/>
        <v>0</v>
      </c>
      <c r="B152" s="17" t="e">
        <f t="shared" si="9"/>
        <v>#DIV/0!</v>
      </c>
      <c r="C152" s="23" t="e">
        <f t="shared" si="10"/>
        <v>#DIV/0!</v>
      </c>
      <c r="D152" s="23" t="e">
        <f t="shared" si="11"/>
        <v>#DIV/0!</v>
      </c>
      <c r="E152" s="24">
        <f>'PROTOCOL Data collection'!A152</f>
        <v>151</v>
      </c>
    </row>
    <row r="153" spans="1:5" x14ac:dyDescent="0.15">
      <c r="A153" s="10">
        <f t="shared" si="8"/>
        <v>0</v>
      </c>
      <c r="B153" s="17" t="e">
        <f t="shared" si="9"/>
        <v>#DIV/0!</v>
      </c>
      <c r="C153" s="23" t="e">
        <f t="shared" si="10"/>
        <v>#DIV/0!</v>
      </c>
      <c r="D153" s="23" t="e">
        <f t="shared" si="11"/>
        <v>#DIV/0!</v>
      </c>
      <c r="E153" s="24">
        <f>'PROTOCOL Data collection'!A153</f>
        <v>152</v>
      </c>
    </row>
    <row r="154" spans="1:5" x14ac:dyDescent="0.15">
      <c r="A154" s="10">
        <f t="shared" si="8"/>
        <v>0</v>
      </c>
      <c r="B154" s="17" t="e">
        <f t="shared" si="9"/>
        <v>#DIV/0!</v>
      </c>
      <c r="C154" s="23" t="e">
        <f t="shared" si="10"/>
        <v>#DIV/0!</v>
      </c>
      <c r="D154" s="23" t="e">
        <f t="shared" si="11"/>
        <v>#DIV/0!</v>
      </c>
      <c r="E154" s="24">
        <f>'PROTOCOL Data collection'!A154</f>
        <v>153</v>
      </c>
    </row>
    <row r="155" spans="1:5" x14ac:dyDescent="0.15">
      <c r="A155" s="10">
        <f t="shared" si="8"/>
        <v>0</v>
      </c>
      <c r="B155" s="17" t="e">
        <f t="shared" si="9"/>
        <v>#DIV/0!</v>
      </c>
      <c r="C155" s="23" t="e">
        <f t="shared" si="10"/>
        <v>#DIV/0!</v>
      </c>
      <c r="D155" s="23" t="e">
        <f t="shared" si="11"/>
        <v>#DIV/0!</v>
      </c>
      <c r="E155" s="24">
        <f>'PROTOCOL Data collection'!A155</f>
        <v>154</v>
      </c>
    </row>
    <row r="156" spans="1:5" x14ac:dyDescent="0.15">
      <c r="A156" s="10">
        <f t="shared" si="8"/>
        <v>0</v>
      </c>
      <c r="B156" s="17" t="e">
        <f t="shared" si="9"/>
        <v>#DIV/0!</v>
      </c>
      <c r="C156" s="23" t="e">
        <f t="shared" si="10"/>
        <v>#DIV/0!</v>
      </c>
      <c r="D156" s="23" t="e">
        <f t="shared" si="11"/>
        <v>#DIV/0!</v>
      </c>
      <c r="E156" s="24">
        <f>'PROTOCOL Data collection'!A156</f>
        <v>0</v>
      </c>
    </row>
    <row r="157" spans="1:5" x14ac:dyDescent="0.15">
      <c r="A157" s="10">
        <f t="shared" si="8"/>
        <v>0</v>
      </c>
      <c r="B157" s="17" t="e">
        <f t="shared" si="9"/>
        <v>#DIV/0!</v>
      </c>
      <c r="C157" s="23" t="e">
        <f t="shared" si="10"/>
        <v>#DIV/0!</v>
      </c>
      <c r="D157" s="23" t="e">
        <f t="shared" si="11"/>
        <v>#DIV/0!</v>
      </c>
      <c r="E157" s="24">
        <f>'PROTOCOL Data collection'!A157</f>
        <v>0</v>
      </c>
    </row>
    <row r="158" spans="1:5" x14ac:dyDescent="0.15">
      <c r="A158" s="10">
        <f t="shared" si="8"/>
        <v>0</v>
      </c>
      <c r="B158" s="17" t="e">
        <f t="shared" si="9"/>
        <v>#DIV/0!</v>
      </c>
      <c r="C158" s="23" t="e">
        <f t="shared" si="10"/>
        <v>#DIV/0!</v>
      </c>
      <c r="D158" s="23" t="e">
        <f t="shared" si="11"/>
        <v>#DIV/0!</v>
      </c>
      <c r="E158" s="24">
        <f>'PROTOCOL Data collection'!A158</f>
        <v>0</v>
      </c>
    </row>
    <row r="159" spans="1:5" x14ac:dyDescent="0.15">
      <c r="A159" s="10">
        <f t="shared" si="8"/>
        <v>0</v>
      </c>
      <c r="B159" s="17" t="e">
        <f t="shared" si="9"/>
        <v>#DIV/0!</v>
      </c>
      <c r="C159" s="23" t="e">
        <f t="shared" si="10"/>
        <v>#DIV/0!</v>
      </c>
      <c r="D159" s="23" t="e">
        <f t="shared" si="11"/>
        <v>#DIV/0!</v>
      </c>
      <c r="E159" s="24">
        <f>'PROTOCOL Data collection'!A159</f>
        <v>0</v>
      </c>
    </row>
    <row r="160" spans="1:5" x14ac:dyDescent="0.15">
      <c r="A160" s="10">
        <f t="shared" si="8"/>
        <v>0</v>
      </c>
      <c r="B160" s="17" t="e">
        <f t="shared" si="9"/>
        <v>#DIV/0!</v>
      </c>
      <c r="C160" s="23" t="e">
        <f t="shared" si="10"/>
        <v>#DIV/0!</v>
      </c>
      <c r="D160" s="23" t="e">
        <f t="shared" si="11"/>
        <v>#DIV/0!</v>
      </c>
      <c r="E160" s="24">
        <f>'PROTOCOL Data collection'!A160</f>
        <v>0</v>
      </c>
    </row>
    <row r="161" spans="1:5" x14ac:dyDescent="0.15">
      <c r="A161" s="10">
        <f t="shared" si="8"/>
        <v>0</v>
      </c>
      <c r="B161" s="17" t="e">
        <f t="shared" si="9"/>
        <v>#DIV/0!</v>
      </c>
      <c r="C161" s="23" t="e">
        <f t="shared" si="10"/>
        <v>#DIV/0!</v>
      </c>
      <c r="D161" s="23" t="e">
        <f t="shared" si="11"/>
        <v>#DIV/0!</v>
      </c>
      <c r="E161" s="24">
        <f>'PROTOCOL Data collection'!A161</f>
        <v>0</v>
      </c>
    </row>
    <row r="162" spans="1:5" x14ac:dyDescent="0.15">
      <c r="A162" s="10">
        <f t="shared" si="8"/>
        <v>0</v>
      </c>
      <c r="B162" s="17" t="e">
        <f t="shared" si="9"/>
        <v>#DIV/0!</v>
      </c>
      <c r="C162" s="23" t="e">
        <f t="shared" si="10"/>
        <v>#DIV/0!</v>
      </c>
      <c r="D162" s="23" t="e">
        <f t="shared" si="11"/>
        <v>#DIV/0!</v>
      </c>
      <c r="E162" s="24">
        <f>'PROTOCOL Data collection'!A162</f>
        <v>0</v>
      </c>
    </row>
    <row r="163" spans="1:5" x14ac:dyDescent="0.15">
      <c r="A163" s="10">
        <f t="shared" si="8"/>
        <v>0</v>
      </c>
      <c r="B163" s="17" t="e">
        <f t="shared" si="9"/>
        <v>#DIV/0!</v>
      </c>
      <c r="C163" s="23" t="e">
        <f t="shared" si="10"/>
        <v>#DIV/0!</v>
      </c>
      <c r="D163" s="23" t="e">
        <f t="shared" si="11"/>
        <v>#DIV/0!</v>
      </c>
      <c r="E163" s="24">
        <f>'PROTOCOL Data collection'!A163</f>
        <v>0</v>
      </c>
    </row>
    <row r="164" spans="1:5" x14ac:dyDescent="0.15">
      <c r="A164" s="10">
        <f t="shared" si="8"/>
        <v>0</v>
      </c>
      <c r="B164" s="17" t="e">
        <f t="shared" si="9"/>
        <v>#DIV/0!</v>
      </c>
      <c r="C164" s="23" t="e">
        <f t="shared" si="10"/>
        <v>#DIV/0!</v>
      </c>
      <c r="D164" s="23" t="e">
        <f t="shared" si="11"/>
        <v>#DIV/0!</v>
      </c>
      <c r="E164" s="24">
        <f>'PROTOCOL Data collection'!A164</f>
        <v>0</v>
      </c>
    </row>
    <row r="165" spans="1:5" x14ac:dyDescent="0.15">
      <c r="A165" s="10">
        <f t="shared" si="8"/>
        <v>0</v>
      </c>
      <c r="B165" s="17" t="e">
        <f t="shared" si="9"/>
        <v>#DIV/0!</v>
      </c>
      <c r="C165" s="23" t="e">
        <f t="shared" si="10"/>
        <v>#DIV/0!</v>
      </c>
      <c r="D165" s="23" t="e">
        <f t="shared" si="11"/>
        <v>#DIV/0!</v>
      </c>
      <c r="E165" s="24">
        <f>'PROTOCOL Data collection'!A165</f>
        <v>0</v>
      </c>
    </row>
    <row r="166" spans="1:5" x14ac:dyDescent="0.15">
      <c r="A166" s="10">
        <f t="shared" si="8"/>
        <v>0</v>
      </c>
      <c r="B166" s="17" t="e">
        <f t="shared" si="9"/>
        <v>#DIV/0!</v>
      </c>
      <c r="C166" s="23" t="e">
        <f t="shared" si="10"/>
        <v>#DIV/0!</v>
      </c>
      <c r="D166" s="23" t="e">
        <f t="shared" si="11"/>
        <v>#DIV/0!</v>
      </c>
      <c r="E166" s="24">
        <f>'PROTOCOL Data collection'!A166</f>
        <v>0</v>
      </c>
    </row>
    <row r="167" spans="1:5" x14ac:dyDescent="0.15">
      <c r="A167" s="10">
        <f t="shared" si="8"/>
        <v>0</v>
      </c>
      <c r="B167" s="17" t="e">
        <f t="shared" si="9"/>
        <v>#DIV/0!</v>
      </c>
      <c r="C167" s="23" t="e">
        <f t="shared" si="10"/>
        <v>#DIV/0!</v>
      </c>
      <c r="D167" s="23" t="e">
        <f t="shared" si="11"/>
        <v>#DIV/0!</v>
      </c>
      <c r="E167" s="24">
        <f>'PROTOCOL Data collection'!A167</f>
        <v>0</v>
      </c>
    </row>
    <row r="168" spans="1:5" x14ac:dyDescent="0.15">
      <c r="A168" s="10">
        <f t="shared" si="8"/>
        <v>0</v>
      </c>
      <c r="B168" s="17" t="e">
        <f t="shared" si="9"/>
        <v>#DIV/0!</v>
      </c>
      <c r="C168" s="23" t="e">
        <f t="shared" si="10"/>
        <v>#DIV/0!</v>
      </c>
      <c r="D168" s="23" t="e">
        <f t="shared" si="11"/>
        <v>#DIV/0!</v>
      </c>
      <c r="E168" s="24">
        <f>'PROTOCOL Data collection'!A168</f>
        <v>0</v>
      </c>
    </row>
    <row r="169" spans="1:5" x14ac:dyDescent="0.15">
      <c r="A169" s="10">
        <f t="shared" si="8"/>
        <v>0</v>
      </c>
      <c r="B169" s="17" t="e">
        <f t="shared" si="9"/>
        <v>#DIV/0!</v>
      </c>
      <c r="C169" s="23" t="e">
        <f t="shared" si="10"/>
        <v>#DIV/0!</v>
      </c>
      <c r="D169" s="23" t="e">
        <f t="shared" si="11"/>
        <v>#DIV/0!</v>
      </c>
      <c r="E169" s="24">
        <f>'PROTOCOL Data collection'!A169</f>
        <v>0</v>
      </c>
    </row>
    <row r="170" spans="1:5" x14ac:dyDescent="0.15">
      <c r="A170" s="10">
        <f t="shared" si="8"/>
        <v>0</v>
      </c>
      <c r="B170" s="17" t="e">
        <f t="shared" si="9"/>
        <v>#DIV/0!</v>
      </c>
      <c r="C170" s="23" t="e">
        <f t="shared" si="10"/>
        <v>#DIV/0!</v>
      </c>
      <c r="D170" s="23" t="e">
        <f t="shared" si="11"/>
        <v>#DIV/0!</v>
      </c>
      <c r="E170" s="24">
        <f>'PROTOCOL Data collection'!A170</f>
        <v>0</v>
      </c>
    </row>
    <row r="171" spans="1:5" x14ac:dyDescent="0.15">
      <c r="A171" s="10">
        <f t="shared" si="8"/>
        <v>0</v>
      </c>
      <c r="B171" s="17" t="e">
        <f t="shared" si="9"/>
        <v>#DIV/0!</v>
      </c>
      <c r="C171" s="23" t="e">
        <f t="shared" si="10"/>
        <v>#DIV/0!</v>
      </c>
      <c r="D171" s="23" t="e">
        <f t="shared" si="11"/>
        <v>#DIV/0!</v>
      </c>
      <c r="E171" s="24">
        <f>'PROTOCOL Data collection'!A171</f>
        <v>0</v>
      </c>
    </row>
    <row r="172" spans="1:5" x14ac:dyDescent="0.15">
      <c r="A172" s="10">
        <f t="shared" si="8"/>
        <v>0</v>
      </c>
      <c r="B172" s="17" t="e">
        <f t="shared" si="9"/>
        <v>#DIV/0!</v>
      </c>
      <c r="C172" s="23" t="e">
        <f t="shared" si="10"/>
        <v>#DIV/0!</v>
      </c>
      <c r="D172" s="23" t="e">
        <f t="shared" si="11"/>
        <v>#DIV/0!</v>
      </c>
      <c r="E172" s="24">
        <f>'PROTOCOL Data collection'!A172</f>
        <v>0</v>
      </c>
    </row>
    <row r="173" spans="1:5" x14ac:dyDescent="0.15">
      <c r="A173" s="10">
        <f t="shared" si="8"/>
        <v>0</v>
      </c>
      <c r="B173" s="17" t="e">
        <f t="shared" si="9"/>
        <v>#DIV/0!</v>
      </c>
      <c r="C173" s="23" t="e">
        <f t="shared" si="10"/>
        <v>#DIV/0!</v>
      </c>
      <c r="D173" s="23" t="e">
        <f t="shared" si="11"/>
        <v>#DIV/0!</v>
      </c>
      <c r="E173" s="24">
        <f>'PROTOCOL Data collection'!A173</f>
        <v>0</v>
      </c>
    </row>
    <row r="174" spans="1:5" x14ac:dyDescent="0.15">
      <c r="A174" s="10">
        <f t="shared" si="8"/>
        <v>0</v>
      </c>
      <c r="B174" s="17" t="e">
        <f t="shared" si="9"/>
        <v>#DIV/0!</v>
      </c>
      <c r="C174" s="23" t="e">
        <f t="shared" si="10"/>
        <v>#DIV/0!</v>
      </c>
      <c r="D174" s="23" t="e">
        <f t="shared" si="11"/>
        <v>#DIV/0!</v>
      </c>
      <c r="E174" s="24">
        <f>'PROTOCOL Data collection'!A174</f>
        <v>0</v>
      </c>
    </row>
    <row r="175" spans="1:5" x14ac:dyDescent="0.15">
      <c r="A175" s="10">
        <f t="shared" si="8"/>
        <v>0</v>
      </c>
      <c r="B175" s="17" t="e">
        <f t="shared" si="9"/>
        <v>#DIV/0!</v>
      </c>
      <c r="C175" s="23" t="e">
        <f t="shared" si="10"/>
        <v>#DIV/0!</v>
      </c>
      <c r="D175" s="23" t="e">
        <f t="shared" si="11"/>
        <v>#DIV/0!</v>
      </c>
      <c r="E175" s="24">
        <f>'PROTOCOL Data collection'!A175</f>
        <v>0</v>
      </c>
    </row>
    <row r="176" spans="1:5" x14ac:dyDescent="0.15">
      <c r="A176" s="10">
        <f t="shared" si="8"/>
        <v>0</v>
      </c>
      <c r="B176" s="17" t="e">
        <f t="shared" si="9"/>
        <v>#DIV/0!</v>
      </c>
      <c r="C176" s="23" t="e">
        <f t="shared" si="10"/>
        <v>#DIV/0!</v>
      </c>
      <c r="D176" s="23" t="e">
        <f t="shared" si="11"/>
        <v>#DIV/0!</v>
      </c>
      <c r="E176" s="24">
        <f>'PROTOCOL Data collection'!A176</f>
        <v>0</v>
      </c>
    </row>
    <row r="177" spans="1:5" x14ac:dyDescent="0.15">
      <c r="A177" s="10">
        <f t="shared" si="8"/>
        <v>0</v>
      </c>
      <c r="B177" s="17" t="e">
        <f t="shared" si="9"/>
        <v>#DIV/0!</v>
      </c>
      <c r="C177" s="23" t="e">
        <f t="shared" si="10"/>
        <v>#DIV/0!</v>
      </c>
      <c r="D177" s="23" t="e">
        <f t="shared" si="11"/>
        <v>#DIV/0!</v>
      </c>
      <c r="E177" s="24">
        <f>'PROTOCOL Data collection'!A177</f>
        <v>0</v>
      </c>
    </row>
    <row r="178" spans="1:5" x14ac:dyDescent="0.15">
      <c r="A178" s="10">
        <f t="shared" si="8"/>
        <v>0</v>
      </c>
      <c r="B178" s="17" t="e">
        <f t="shared" si="9"/>
        <v>#DIV/0!</v>
      </c>
      <c r="C178" s="23" t="e">
        <f t="shared" si="10"/>
        <v>#DIV/0!</v>
      </c>
      <c r="D178" s="23" t="e">
        <f t="shared" si="11"/>
        <v>#DIV/0!</v>
      </c>
      <c r="E178" s="24">
        <f>'PROTOCOL Data collection'!A178</f>
        <v>0</v>
      </c>
    </row>
    <row r="179" spans="1:5" x14ac:dyDescent="0.15">
      <c r="A179" s="10">
        <f t="shared" si="8"/>
        <v>0</v>
      </c>
      <c r="B179" s="17" t="e">
        <f t="shared" si="9"/>
        <v>#DIV/0!</v>
      </c>
      <c r="C179" s="23" t="e">
        <f t="shared" si="10"/>
        <v>#DIV/0!</v>
      </c>
      <c r="D179" s="23" t="e">
        <f t="shared" si="11"/>
        <v>#DIV/0!</v>
      </c>
      <c r="E179" s="24">
        <f>'PROTOCOL Data collection'!A179</f>
        <v>0</v>
      </c>
    </row>
    <row r="180" spans="1:5" x14ac:dyDescent="0.15">
      <c r="A180" s="10">
        <f t="shared" si="8"/>
        <v>0</v>
      </c>
      <c r="B180" s="17" t="e">
        <f t="shared" si="9"/>
        <v>#DIV/0!</v>
      </c>
      <c r="C180" s="23" t="e">
        <f t="shared" si="10"/>
        <v>#DIV/0!</v>
      </c>
      <c r="D180" s="23" t="e">
        <f t="shared" si="11"/>
        <v>#DIV/0!</v>
      </c>
      <c r="E180" s="24">
        <f>'PROTOCOL Data collection'!A180</f>
        <v>0</v>
      </c>
    </row>
    <row r="181" spans="1:5" x14ac:dyDescent="0.15">
      <c r="A181" s="10">
        <f t="shared" si="8"/>
        <v>0</v>
      </c>
      <c r="B181" s="17" t="e">
        <f t="shared" si="9"/>
        <v>#DIV/0!</v>
      </c>
      <c r="C181" s="23" t="e">
        <f t="shared" si="10"/>
        <v>#DIV/0!</v>
      </c>
      <c r="D181" s="23" t="e">
        <f t="shared" si="11"/>
        <v>#DIV/0!</v>
      </c>
      <c r="E181" s="24">
        <f>'PROTOCOL Data collection'!A181</f>
        <v>0</v>
      </c>
    </row>
    <row r="182" spans="1:5" x14ac:dyDescent="0.15">
      <c r="A182" s="10">
        <f t="shared" si="8"/>
        <v>0</v>
      </c>
      <c r="B182" s="17" t="e">
        <f t="shared" si="9"/>
        <v>#DIV/0!</v>
      </c>
      <c r="C182" s="23" t="e">
        <f t="shared" si="10"/>
        <v>#DIV/0!</v>
      </c>
      <c r="D182" s="23" t="e">
        <f t="shared" si="11"/>
        <v>#DIV/0!</v>
      </c>
      <c r="E182" s="24">
        <f>'PROTOCOL Data collection'!A182</f>
        <v>0</v>
      </c>
    </row>
    <row r="183" spans="1:5" x14ac:dyDescent="0.15">
      <c r="A183" s="10">
        <f t="shared" si="8"/>
        <v>0</v>
      </c>
      <c r="B183" s="17" t="e">
        <f t="shared" si="9"/>
        <v>#DIV/0!</v>
      </c>
      <c r="C183" s="23" t="e">
        <f t="shared" si="10"/>
        <v>#DIV/0!</v>
      </c>
      <c r="D183" s="23" t="e">
        <f t="shared" si="11"/>
        <v>#DIV/0!</v>
      </c>
      <c r="E183" s="24">
        <f>'PROTOCOL Data collection'!A183</f>
        <v>0</v>
      </c>
    </row>
    <row r="184" spans="1:5" x14ac:dyDescent="0.15">
      <c r="A184" s="10">
        <f t="shared" si="8"/>
        <v>0</v>
      </c>
      <c r="B184" s="17" t="e">
        <f t="shared" si="9"/>
        <v>#DIV/0!</v>
      </c>
      <c r="C184" s="23" t="e">
        <f t="shared" si="10"/>
        <v>#DIV/0!</v>
      </c>
      <c r="D184" s="23" t="e">
        <f t="shared" si="11"/>
        <v>#DIV/0!</v>
      </c>
      <c r="E184" s="24">
        <f>'PROTOCOL Data collection'!A184</f>
        <v>0</v>
      </c>
    </row>
    <row r="185" spans="1:5" x14ac:dyDescent="0.15">
      <c r="A185" s="10">
        <f t="shared" si="8"/>
        <v>0</v>
      </c>
      <c r="B185" s="17" t="e">
        <f t="shared" si="9"/>
        <v>#DIV/0!</v>
      </c>
      <c r="C185" s="23" t="e">
        <f t="shared" si="10"/>
        <v>#DIV/0!</v>
      </c>
      <c r="D185" s="23" t="e">
        <f t="shared" si="11"/>
        <v>#DIV/0!</v>
      </c>
      <c r="E185" s="24">
        <f>'PROTOCOL Data collection'!A185</f>
        <v>0</v>
      </c>
    </row>
    <row r="186" spans="1:5" x14ac:dyDescent="0.15">
      <c r="A186" s="10">
        <f t="shared" si="8"/>
        <v>0</v>
      </c>
      <c r="B186" s="17" t="e">
        <f t="shared" si="9"/>
        <v>#DIV/0!</v>
      </c>
      <c r="C186" s="23" t="e">
        <f t="shared" si="10"/>
        <v>#DIV/0!</v>
      </c>
      <c r="D186" s="23" t="e">
        <f t="shared" si="11"/>
        <v>#DIV/0!</v>
      </c>
      <c r="E186" s="24">
        <f>'PROTOCOL Data collection'!A186</f>
        <v>0</v>
      </c>
    </row>
    <row r="187" spans="1:5" x14ac:dyDescent="0.15">
      <c r="A187" s="10">
        <f t="shared" si="8"/>
        <v>0</v>
      </c>
      <c r="B187" s="17" t="e">
        <f t="shared" si="9"/>
        <v>#DIV/0!</v>
      </c>
      <c r="C187" s="23" t="e">
        <f t="shared" si="10"/>
        <v>#DIV/0!</v>
      </c>
      <c r="D187" s="23" t="e">
        <f t="shared" si="11"/>
        <v>#DIV/0!</v>
      </c>
      <c r="E187" s="24">
        <f>'PROTOCOL Data collection'!A187</f>
        <v>0</v>
      </c>
    </row>
    <row r="188" spans="1:5" x14ac:dyDescent="0.15">
      <c r="A188" s="10">
        <f t="shared" si="8"/>
        <v>0</v>
      </c>
      <c r="B188" s="17" t="e">
        <f t="shared" si="9"/>
        <v>#DIV/0!</v>
      </c>
      <c r="C188" s="23" t="e">
        <f t="shared" si="10"/>
        <v>#DIV/0!</v>
      </c>
      <c r="D188" s="23" t="e">
        <f t="shared" si="11"/>
        <v>#DIV/0!</v>
      </c>
      <c r="E188" s="24">
        <f>'PROTOCOL Data collection'!A188</f>
        <v>0</v>
      </c>
    </row>
    <row r="189" spans="1:5" x14ac:dyDescent="0.15">
      <c r="A189" s="10">
        <f t="shared" si="8"/>
        <v>0</v>
      </c>
      <c r="B189" s="17" t="e">
        <f t="shared" si="9"/>
        <v>#DIV/0!</v>
      </c>
      <c r="C189" s="23" t="e">
        <f t="shared" si="10"/>
        <v>#DIV/0!</v>
      </c>
      <c r="D189" s="23" t="e">
        <f t="shared" si="11"/>
        <v>#DIV/0!</v>
      </c>
      <c r="E189" s="24">
        <f>'PROTOCOL Data collection'!A189</f>
        <v>0</v>
      </c>
    </row>
    <row r="190" spans="1:5" x14ac:dyDescent="0.15">
      <c r="A190" s="10">
        <f t="shared" si="8"/>
        <v>0</v>
      </c>
      <c r="B190" s="17" t="e">
        <f t="shared" si="9"/>
        <v>#DIV/0!</v>
      </c>
      <c r="C190" s="23" t="e">
        <f t="shared" si="10"/>
        <v>#DIV/0!</v>
      </c>
      <c r="D190" s="23" t="e">
        <f t="shared" si="11"/>
        <v>#DIV/0!</v>
      </c>
      <c r="E190" s="24">
        <f>'PROTOCOL Data collection'!A190</f>
        <v>0</v>
      </c>
    </row>
    <row r="191" spans="1:5" x14ac:dyDescent="0.15">
      <c r="A191" s="10">
        <f t="shared" si="8"/>
        <v>0</v>
      </c>
      <c r="B191" s="17" t="e">
        <f t="shared" si="9"/>
        <v>#DIV/0!</v>
      </c>
      <c r="C191" s="23" t="e">
        <f t="shared" si="10"/>
        <v>#DIV/0!</v>
      </c>
      <c r="D191" s="23" t="e">
        <f t="shared" si="11"/>
        <v>#DIV/0!</v>
      </c>
      <c r="E191" s="24">
        <f>'PROTOCOL Data collection'!A191</f>
        <v>0</v>
      </c>
    </row>
    <row r="192" spans="1:5" x14ac:dyDescent="0.15">
      <c r="A192" s="10">
        <f t="shared" si="8"/>
        <v>0</v>
      </c>
      <c r="B192" s="17" t="e">
        <f t="shared" si="9"/>
        <v>#DIV/0!</v>
      </c>
      <c r="C192" s="23" t="e">
        <f t="shared" si="10"/>
        <v>#DIV/0!</v>
      </c>
      <c r="D192" s="23" t="e">
        <f t="shared" si="11"/>
        <v>#DIV/0!</v>
      </c>
      <c r="E192" s="24">
        <f>'PROTOCOL Data collection'!A192</f>
        <v>0</v>
      </c>
    </row>
    <row r="193" spans="1:5" x14ac:dyDescent="0.15">
      <c r="A193" s="10">
        <f t="shared" si="8"/>
        <v>0</v>
      </c>
      <c r="B193" s="17" t="e">
        <f t="shared" si="9"/>
        <v>#DIV/0!</v>
      </c>
      <c r="C193" s="23" t="e">
        <f t="shared" si="10"/>
        <v>#DIV/0!</v>
      </c>
      <c r="D193" s="23" t="e">
        <f t="shared" si="11"/>
        <v>#DIV/0!</v>
      </c>
      <c r="E193" s="24">
        <f>'PROTOCOL Data collection'!A193</f>
        <v>0</v>
      </c>
    </row>
    <row r="194" spans="1:5" x14ac:dyDescent="0.15">
      <c r="A194" s="10">
        <f t="shared" ref="A194:A257" si="12">SUM(F194:AAC194)</f>
        <v>0</v>
      </c>
      <c r="B194" s="17" t="e">
        <f t="shared" si="9"/>
        <v>#DIV/0!</v>
      </c>
      <c r="C194" s="23" t="e">
        <f t="shared" si="10"/>
        <v>#DIV/0!</v>
      </c>
      <c r="D194" s="23" t="e">
        <f t="shared" si="11"/>
        <v>#DIV/0!</v>
      </c>
      <c r="E194" s="24">
        <f>'PROTOCOL Data collection'!A194</f>
        <v>0</v>
      </c>
    </row>
    <row r="195" spans="1:5" x14ac:dyDescent="0.15">
      <c r="A195" s="10">
        <f t="shared" si="12"/>
        <v>0</v>
      </c>
      <c r="B195" s="17" t="e">
        <f t="shared" ref="B195:B258" si="13">AVERAGE(F195:FC195)</f>
        <v>#DIV/0!</v>
      </c>
      <c r="C195" s="23" t="e">
        <f t="shared" ref="C195:C258" si="14">SLOPE(F195:FC195,$F$1:$FC$1)</f>
        <v>#DIV/0!</v>
      </c>
      <c r="D195" s="23" t="e">
        <f t="shared" ref="D195:D258" si="15">RSQ(F195:FC195,$F$1:$FC$1)</f>
        <v>#DIV/0!</v>
      </c>
      <c r="E195" s="24">
        <f>'PROTOCOL Data collection'!A195</f>
        <v>0</v>
      </c>
    </row>
    <row r="196" spans="1:5" x14ac:dyDescent="0.15">
      <c r="A196" s="10">
        <f t="shared" si="12"/>
        <v>0</v>
      </c>
      <c r="B196" s="17" t="e">
        <f t="shared" si="13"/>
        <v>#DIV/0!</v>
      </c>
      <c r="C196" s="23" t="e">
        <f t="shared" si="14"/>
        <v>#DIV/0!</v>
      </c>
      <c r="D196" s="23" t="e">
        <f t="shared" si="15"/>
        <v>#DIV/0!</v>
      </c>
      <c r="E196" s="24">
        <f>'PROTOCOL Data collection'!A196</f>
        <v>0</v>
      </c>
    </row>
    <row r="197" spans="1:5" x14ac:dyDescent="0.15">
      <c r="A197" s="10">
        <f t="shared" si="12"/>
        <v>0</v>
      </c>
      <c r="B197" s="17" t="e">
        <f t="shared" si="13"/>
        <v>#DIV/0!</v>
      </c>
      <c r="C197" s="23" t="e">
        <f t="shared" si="14"/>
        <v>#DIV/0!</v>
      </c>
      <c r="D197" s="23" t="e">
        <f t="shared" si="15"/>
        <v>#DIV/0!</v>
      </c>
      <c r="E197" s="24">
        <f>'PROTOCOL Data collection'!A197</f>
        <v>0</v>
      </c>
    </row>
    <row r="198" spans="1:5" x14ac:dyDescent="0.15">
      <c r="A198" s="10">
        <f t="shared" si="12"/>
        <v>0</v>
      </c>
      <c r="B198" s="17" t="e">
        <f t="shared" si="13"/>
        <v>#DIV/0!</v>
      </c>
      <c r="C198" s="23" t="e">
        <f t="shared" si="14"/>
        <v>#DIV/0!</v>
      </c>
      <c r="D198" s="23" t="e">
        <f t="shared" si="15"/>
        <v>#DIV/0!</v>
      </c>
      <c r="E198" s="24">
        <f>'PROTOCOL Data collection'!A198</f>
        <v>0</v>
      </c>
    </row>
    <row r="199" spans="1:5" x14ac:dyDescent="0.15">
      <c r="A199" s="10">
        <f t="shared" si="12"/>
        <v>0</v>
      </c>
      <c r="B199" s="17" t="e">
        <f t="shared" si="13"/>
        <v>#DIV/0!</v>
      </c>
      <c r="C199" s="23" t="e">
        <f t="shared" si="14"/>
        <v>#DIV/0!</v>
      </c>
      <c r="D199" s="23" t="e">
        <f t="shared" si="15"/>
        <v>#DIV/0!</v>
      </c>
      <c r="E199" s="24">
        <f>'PROTOCOL Data collection'!A199</f>
        <v>0</v>
      </c>
    </row>
    <row r="200" spans="1:5" x14ac:dyDescent="0.15">
      <c r="A200" s="10">
        <f t="shared" si="12"/>
        <v>0</v>
      </c>
      <c r="B200" s="17" t="e">
        <f t="shared" si="13"/>
        <v>#DIV/0!</v>
      </c>
      <c r="C200" s="23" t="e">
        <f t="shared" si="14"/>
        <v>#DIV/0!</v>
      </c>
      <c r="D200" s="23" t="e">
        <f t="shared" si="15"/>
        <v>#DIV/0!</v>
      </c>
      <c r="E200" s="24">
        <f>'PROTOCOL Data collection'!A200</f>
        <v>0</v>
      </c>
    </row>
    <row r="201" spans="1:5" x14ac:dyDescent="0.15">
      <c r="A201" s="10">
        <f t="shared" si="12"/>
        <v>0</v>
      </c>
      <c r="B201" s="17" t="e">
        <f t="shared" si="13"/>
        <v>#DIV/0!</v>
      </c>
      <c r="C201" s="23" t="e">
        <f t="shared" si="14"/>
        <v>#DIV/0!</v>
      </c>
      <c r="D201" s="23" t="e">
        <f t="shared" si="15"/>
        <v>#DIV/0!</v>
      </c>
      <c r="E201" s="24">
        <f>'PROTOCOL Data collection'!A201</f>
        <v>0</v>
      </c>
    </row>
    <row r="202" spans="1:5" x14ac:dyDescent="0.15">
      <c r="A202" s="10">
        <f t="shared" si="12"/>
        <v>0</v>
      </c>
      <c r="B202" s="17" t="e">
        <f t="shared" si="13"/>
        <v>#DIV/0!</v>
      </c>
      <c r="C202" s="23" t="e">
        <f t="shared" si="14"/>
        <v>#DIV/0!</v>
      </c>
      <c r="D202" s="23" t="e">
        <f t="shared" si="15"/>
        <v>#DIV/0!</v>
      </c>
      <c r="E202" s="24">
        <f>'PROTOCOL Data collection'!A202</f>
        <v>0</v>
      </c>
    </row>
    <row r="203" spans="1:5" x14ac:dyDescent="0.15">
      <c r="A203" s="10">
        <f t="shared" si="12"/>
        <v>0</v>
      </c>
      <c r="B203" s="17" t="e">
        <f t="shared" si="13"/>
        <v>#DIV/0!</v>
      </c>
      <c r="C203" s="23" t="e">
        <f t="shared" si="14"/>
        <v>#DIV/0!</v>
      </c>
      <c r="D203" s="23" t="e">
        <f t="shared" si="15"/>
        <v>#DIV/0!</v>
      </c>
      <c r="E203" s="24">
        <f>'PROTOCOL Data collection'!A203</f>
        <v>0</v>
      </c>
    </row>
    <row r="204" spans="1:5" x14ac:dyDescent="0.15">
      <c r="A204" s="10">
        <f t="shared" si="12"/>
        <v>0</v>
      </c>
      <c r="B204" s="17" t="e">
        <f t="shared" si="13"/>
        <v>#DIV/0!</v>
      </c>
      <c r="C204" s="23" t="e">
        <f t="shared" si="14"/>
        <v>#DIV/0!</v>
      </c>
      <c r="D204" s="23" t="e">
        <f t="shared" si="15"/>
        <v>#DIV/0!</v>
      </c>
      <c r="E204" s="24">
        <f>'PROTOCOL Data collection'!A204</f>
        <v>0</v>
      </c>
    </row>
    <row r="205" spans="1:5" x14ac:dyDescent="0.15">
      <c r="A205" s="10">
        <f t="shared" si="12"/>
        <v>0</v>
      </c>
      <c r="B205" s="17" t="e">
        <f t="shared" si="13"/>
        <v>#DIV/0!</v>
      </c>
      <c r="C205" s="23" t="e">
        <f t="shared" si="14"/>
        <v>#DIV/0!</v>
      </c>
      <c r="D205" s="23" t="e">
        <f t="shared" si="15"/>
        <v>#DIV/0!</v>
      </c>
      <c r="E205" s="24">
        <f>'PROTOCOL Data collection'!A205</f>
        <v>0</v>
      </c>
    </row>
    <row r="206" spans="1:5" x14ac:dyDescent="0.15">
      <c r="A206" s="10">
        <f t="shared" si="12"/>
        <v>0</v>
      </c>
      <c r="B206" s="17" t="e">
        <f t="shared" si="13"/>
        <v>#DIV/0!</v>
      </c>
      <c r="C206" s="23" t="e">
        <f t="shared" si="14"/>
        <v>#DIV/0!</v>
      </c>
      <c r="D206" s="23" t="e">
        <f t="shared" si="15"/>
        <v>#DIV/0!</v>
      </c>
      <c r="E206" s="24">
        <f>'PROTOCOL Data collection'!A206</f>
        <v>0</v>
      </c>
    </row>
    <row r="207" spans="1:5" x14ac:dyDescent="0.15">
      <c r="A207" s="10">
        <f t="shared" si="12"/>
        <v>0</v>
      </c>
      <c r="B207" s="17" t="e">
        <f t="shared" si="13"/>
        <v>#DIV/0!</v>
      </c>
      <c r="C207" s="23" t="e">
        <f t="shared" si="14"/>
        <v>#DIV/0!</v>
      </c>
      <c r="D207" s="23" t="e">
        <f t="shared" si="15"/>
        <v>#DIV/0!</v>
      </c>
      <c r="E207" s="24">
        <f>'PROTOCOL Data collection'!A207</f>
        <v>0</v>
      </c>
    </row>
    <row r="208" spans="1:5" x14ac:dyDescent="0.15">
      <c r="A208" s="10">
        <f t="shared" si="12"/>
        <v>0</v>
      </c>
      <c r="B208" s="17" t="e">
        <f t="shared" si="13"/>
        <v>#DIV/0!</v>
      </c>
      <c r="C208" s="23" t="e">
        <f t="shared" si="14"/>
        <v>#DIV/0!</v>
      </c>
      <c r="D208" s="23" t="e">
        <f t="shared" si="15"/>
        <v>#DIV/0!</v>
      </c>
      <c r="E208" s="24">
        <f>'PROTOCOL Data collection'!A208</f>
        <v>0</v>
      </c>
    </row>
    <row r="209" spans="1:5" x14ac:dyDescent="0.15">
      <c r="A209" s="10">
        <f t="shared" si="12"/>
        <v>0</v>
      </c>
      <c r="B209" s="17" t="e">
        <f t="shared" si="13"/>
        <v>#DIV/0!</v>
      </c>
      <c r="C209" s="23" t="e">
        <f t="shared" si="14"/>
        <v>#DIV/0!</v>
      </c>
      <c r="D209" s="23" t="e">
        <f t="shared" si="15"/>
        <v>#DIV/0!</v>
      </c>
      <c r="E209" s="24">
        <f>'PROTOCOL Data collection'!A209</f>
        <v>0</v>
      </c>
    </row>
    <row r="210" spans="1:5" x14ac:dyDescent="0.15">
      <c r="A210" s="10">
        <f t="shared" si="12"/>
        <v>0</v>
      </c>
      <c r="B210" s="17" t="e">
        <f t="shared" si="13"/>
        <v>#DIV/0!</v>
      </c>
      <c r="C210" s="23" t="e">
        <f t="shared" si="14"/>
        <v>#DIV/0!</v>
      </c>
      <c r="D210" s="23" t="e">
        <f t="shared" si="15"/>
        <v>#DIV/0!</v>
      </c>
      <c r="E210" s="24">
        <f>'PROTOCOL Data collection'!A210</f>
        <v>0</v>
      </c>
    </row>
    <row r="211" spans="1:5" x14ac:dyDescent="0.15">
      <c r="A211" s="10">
        <f t="shared" si="12"/>
        <v>0</v>
      </c>
      <c r="B211" s="17" t="e">
        <f t="shared" si="13"/>
        <v>#DIV/0!</v>
      </c>
      <c r="C211" s="23" t="e">
        <f t="shared" si="14"/>
        <v>#DIV/0!</v>
      </c>
      <c r="D211" s="23" t="e">
        <f t="shared" si="15"/>
        <v>#DIV/0!</v>
      </c>
      <c r="E211" s="24">
        <f>'PROTOCOL Data collection'!A211</f>
        <v>0</v>
      </c>
    </row>
    <row r="212" spans="1:5" x14ac:dyDescent="0.15">
      <c r="A212" s="10">
        <f t="shared" si="12"/>
        <v>0</v>
      </c>
      <c r="B212" s="17" t="e">
        <f t="shared" si="13"/>
        <v>#DIV/0!</v>
      </c>
      <c r="C212" s="23" t="e">
        <f t="shared" si="14"/>
        <v>#DIV/0!</v>
      </c>
      <c r="D212" s="23" t="e">
        <f t="shared" si="15"/>
        <v>#DIV/0!</v>
      </c>
      <c r="E212" s="24">
        <f>'PROTOCOL Data collection'!A212</f>
        <v>0</v>
      </c>
    </row>
    <row r="213" spans="1:5" x14ac:dyDescent="0.15">
      <c r="A213" s="10">
        <f t="shared" si="12"/>
        <v>0</v>
      </c>
      <c r="B213" s="17" t="e">
        <f t="shared" si="13"/>
        <v>#DIV/0!</v>
      </c>
      <c r="C213" s="23" t="e">
        <f t="shared" si="14"/>
        <v>#DIV/0!</v>
      </c>
      <c r="D213" s="23" t="e">
        <f t="shared" si="15"/>
        <v>#DIV/0!</v>
      </c>
      <c r="E213" s="24">
        <f>'PROTOCOL Data collection'!A213</f>
        <v>0</v>
      </c>
    </row>
    <row r="214" spans="1:5" x14ac:dyDescent="0.15">
      <c r="A214" s="10">
        <f t="shared" si="12"/>
        <v>0</v>
      </c>
      <c r="B214" s="17" t="e">
        <f t="shared" si="13"/>
        <v>#DIV/0!</v>
      </c>
      <c r="C214" s="23" t="e">
        <f t="shared" si="14"/>
        <v>#DIV/0!</v>
      </c>
      <c r="D214" s="23" t="e">
        <f t="shared" si="15"/>
        <v>#DIV/0!</v>
      </c>
      <c r="E214" s="24">
        <f>'PROTOCOL Data collection'!A214</f>
        <v>0</v>
      </c>
    </row>
    <row r="215" spans="1:5" x14ac:dyDescent="0.15">
      <c r="A215" s="10">
        <f t="shared" si="12"/>
        <v>0</v>
      </c>
      <c r="B215" s="17" t="e">
        <f t="shared" si="13"/>
        <v>#DIV/0!</v>
      </c>
      <c r="C215" s="23" t="e">
        <f t="shared" si="14"/>
        <v>#DIV/0!</v>
      </c>
      <c r="D215" s="23" t="e">
        <f t="shared" si="15"/>
        <v>#DIV/0!</v>
      </c>
      <c r="E215" s="24">
        <f>'PROTOCOL Data collection'!A215</f>
        <v>0</v>
      </c>
    </row>
    <row r="216" spans="1:5" x14ac:dyDescent="0.15">
      <c r="A216" s="10">
        <f t="shared" si="12"/>
        <v>0</v>
      </c>
      <c r="B216" s="17" t="e">
        <f t="shared" si="13"/>
        <v>#DIV/0!</v>
      </c>
      <c r="C216" s="23" t="e">
        <f t="shared" si="14"/>
        <v>#DIV/0!</v>
      </c>
      <c r="D216" s="23" t="e">
        <f t="shared" si="15"/>
        <v>#DIV/0!</v>
      </c>
      <c r="E216" s="24">
        <f>'PROTOCOL Data collection'!A216</f>
        <v>0</v>
      </c>
    </row>
    <row r="217" spans="1:5" x14ac:dyDescent="0.15">
      <c r="A217" s="10">
        <f t="shared" si="12"/>
        <v>0</v>
      </c>
      <c r="B217" s="17" t="e">
        <f t="shared" si="13"/>
        <v>#DIV/0!</v>
      </c>
      <c r="C217" s="23" t="e">
        <f t="shared" si="14"/>
        <v>#DIV/0!</v>
      </c>
      <c r="D217" s="23" t="e">
        <f t="shared" si="15"/>
        <v>#DIV/0!</v>
      </c>
      <c r="E217" s="24">
        <f>'PROTOCOL Data collection'!A217</f>
        <v>0</v>
      </c>
    </row>
    <row r="218" spans="1:5" x14ac:dyDescent="0.15">
      <c r="A218" s="10">
        <f t="shared" si="12"/>
        <v>0</v>
      </c>
      <c r="B218" s="17" t="e">
        <f t="shared" si="13"/>
        <v>#DIV/0!</v>
      </c>
      <c r="C218" s="23" t="e">
        <f t="shared" si="14"/>
        <v>#DIV/0!</v>
      </c>
      <c r="D218" s="23" t="e">
        <f t="shared" si="15"/>
        <v>#DIV/0!</v>
      </c>
      <c r="E218" s="24">
        <f>'PROTOCOL Data collection'!A218</f>
        <v>0</v>
      </c>
    </row>
    <row r="219" spans="1:5" x14ac:dyDescent="0.15">
      <c r="A219" s="10">
        <f t="shared" si="12"/>
        <v>0</v>
      </c>
      <c r="B219" s="17" t="e">
        <f t="shared" si="13"/>
        <v>#DIV/0!</v>
      </c>
      <c r="C219" s="23" t="e">
        <f t="shared" si="14"/>
        <v>#DIV/0!</v>
      </c>
      <c r="D219" s="23" t="e">
        <f t="shared" si="15"/>
        <v>#DIV/0!</v>
      </c>
      <c r="E219" s="24">
        <f>'PROTOCOL Data collection'!A219</f>
        <v>0</v>
      </c>
    </row>
    <row r="220" spans="1:5" x14ac:dyDescent="0.15">
      <c r="A220" s="10">
        <f t="shared" si="12"/>
        <v>0</v>
      </c>
      <c r="B220" s="17" t="e">
        <f t="shared" si="13"/>
        <v>#DIV/0!</v>
      </c>
      <c r="C220" s="23" t="e">
        <f t="shared" si="14"/>
        <v>#DIV/0!</v>
      </c>
      <c r="D220" s="23" t="e">
        <f t="shared" si="15"/>
        <v>#DIV/0!</v>
      </c>
      <c r="E220" s="24">
        <f>'PROTOCOL Data collection'!A220</f>
        <v>0</v>
      </c>
    </row>
    <row r="221" spans="1:5" x14ac:dyDescent="0.15">
      <c r="A221" s="10">
        <f t="shared" si="12"/>
        <v>0</v>
      </c>
      <c r="B221" s="17" t="e">
        <f t="shared" si="13"/>
        <v>#DIV/0!</v>
      </c>
      <c r="C221" s="23" t="e">
        <f t="shared" si="14"/>
        <v>#DIV/0!</v>
      </c>
      <c r="D221" s="23" t="e">
        <f t="shared" si="15"/>
        <v>#DIV/0!</v>
      </c>
      <c r="E221" s="24">
        <f>'PROTOCOL Data collection'!A221</f>
        <v>0</v>
      </c>
    </row>
    <row r="222" spans="1:5" x14ac:dyDescent="0.15">
      <c r="A222" s="10">
        <f t="shared" si="12"/>
        <v>0</v>
      </c>
      <c r="B222" s="17" t="e">
        <f t="shared" si="13"/>
        <v>#DIV/0!</v>
      </c>
      <c r="C222" s="23" t="e">
        <f t="shared" si="14"/>
        <v>#DIV/0!</v>
      </c>
      <c r="D222" s="23" t="e">
        <f t="shared" si="15"/>
        <v>#DIV/0!</v>
      </c>
      <c r="E222" s="24">
        <f>'PROTOCOL Data collection'!A222</f>
        <v>0</v>
      </c>
    </row>
    <row r="223" spans="1:5" x14ac:dyDescent="0.15">
      <c r="A223" s="10">
        <f t="shared" si="12"/>
        <v>0</v>
      </c>
      <c r="B223" s="17" t="e">
        <f t="shared" si="13"/>
        <v>#DIV/0!</v>
      </c>
      <c r="C223" s="23" t="e">
        <f t="shared" si="14"/>
        <v>#DIV/0!</v>
      </c>
      <c r="D223" s="23" t="e">
        <f t="shared" si="15"/>
        <v>#DIV/0!</v>
      </c>
      <c r="E223" s="24">
        <f>'PROTOCOL Data collection'!A223</f>
        <v>0</v>
      </c>
    </row>
    <row r="224" spans="1:5" x14ac:dyDescent="0.15">
      <c r="A224" s="10">
        <f t="shared" si="12"/>
        <v>0</v>
      </c>
      <c r="B224" s="17" t="e">
        <f t="shared" si="13"/>
        <v>#DIV/0!</v>
      </c>
      <c r="C224" s="23" t="e">
        <f t="shared" si="14"/>
        <v>#DIV/0!</v>
      </c>
      <c r="D224" s="23" t="e">
        <f t="shared" si="15"/>
        <v>#DIV/0!</v>
      </c>
      <c r="E224" s="24">
        <f>'PROTOCOL Data collection'!A224</f>
        <v>0</v>
      </c>
    </row>
    <row r="225" spans="1:5" x14ac:dyDescent="0.15">
      <c r="A225" s="10">
        <f t="shared" si="12"/>
        <v>0</v>
      </c>
      <c r="B225" s="17" t="e">
        <f t="shared" si="13"/>
        <v>#DIV/0!</v>
      </c>
      <c r="C225" s="23" t="e">
        <f t="shared" si="14"/>
        <v>#DIV/0!</v>
      </c>
      <c r="D225" s="23" t="e">
        <f t="shared" si="15"/>
        <v>#DIV/0!</v>
      </c>
      <c r="E225" s="24">
        <f>'PROTOCOL Data collection'!A225</f>
        <v>0</v>
      </c>
    </row>
    <row r="226" spans="1:5" x14ac:dyDescent="0.15">
      <c r="A226" s="10">
        <f t="shared" si="12"/>
        <v>0</v>
      </c>
      <c r="B226" s="17" t="e">
        <f t="shared" si="13"/>
        <v>#DIV/0!</v>
      </c>
      <c r="C226" s="23" t="e">
        <f t="shared" si="14"/>
        <v>#DIV/0!</v>
      </c>
      <c r="D226" s="23" t="e">
        <f t="shared" si="15"/>
        <v>#DIV/0!</v>
      </c>
      <c r="E226" s="24">
        <f>'PROTOCOL Data collection'!A226</f>
        <v>0</v>
      </c>
    </row>
    <row r="227" spans="1:5" x14ac:dyDescent="0.15">
      <c r="A227" s="10">
        <f t="shared" si="12"/>
        <v>0</v>
      </c>
      <c r="B227" s="17" t="e">
        <f t="shared" si="13"/>
        <v>#DIV/0!</v>
      </c>
      <c r="C227" s="23" t="e">
        <f t="shared" si="14"/>
        <v>#DIV/0!</v>
      </c>
      <c r="D227" s="23" t="e">
        <f t="shared" si="15"/>
        <v>#DIV/0!</v>
      </c>
      <c r="E227" s="24">
        <f>'PROTOCOL Data collection'!A227</f>
        <v>0</v>
      </c>
    </row>
    <row r="228" spans="1:5" x14ac:dyDescent="0.15">
      <c r="A228" s="10">
        <f t="shared" si="12"/>
        <v>0</v>
      </c>
      <c r="B228" s="17" t="e">
        <f t="shared" si="13"/>
        <v>#DIV/0!</v>
      </c>
      <c r="C228" s="23" t="e">
        <f t="shared" si="14"/>
        <v>#DIV/0!</v>
      </c>
      <c r="D228" s="23" t="e">
        <f t="shared" si="15"/>
        <v>#DIV/0!</v>
      </c>
      <c r="E228" s="24">
        <f>'PROTOCOL Data collection'!A228</f>
        <v>0</v>
      </c>
    </row>
    <row r="229" spans="1:5" x14ac:dyDescent="0.15">
      <c r="A229" s="10">
        <f t="shared" si="12"/>
        <v>0</v>
      </c>
      <c r="B229" s="17" t="e">
        <f t="shared" si="13"/>
        <v>#DIV/0!</v>
      </c>
      <c r="C229" s="23" t="e">
        <f t="shared" si="14"/>
        <v>#DIV/0!</v>
      </c>
      <c r="D229" s="23" t="e">
        <f t="shared" si="15"/>
        <v>#DIV/0!</v>
      </c>
      <c r="E229" s="24">
        <f>'PROTOCOL Data collection'!A229</f>
        <v>0</v>
      </c>
    </row>
    <row r="230" spans="1:5" x14ac:dyDescent="0.15">
      <c r="A230" s="10">
        <f t="shared" si="12"/>
        <v>0</v>
      </c>
      <c r="B230" s="17" t="e">
        <f t="shared" si="13"/>
        <v>#DIV/0!</v>
      </c>
      <c r="C230" s="23" t="e">
        <f t="shared" si="14"/>
        <v>#DIV/0!</v>
      </c>
      <c r="D230" s="23" t="e">
        <f t="shared" si="15"/>
        <v>#DIV/0!</v>
      </c>
      <c r="E230" s="24">
        <f>'PROTOCOL Data collection'!A230</f>
        <v>0</v>
      </c>
    </row>
    <row r="231" spans="1:5" x14ac:dyDescent="0.15">
      <c r="A231" s="10">
        <f t="shared" si="12"/>
        <v>0</v>
      </c>
      <c r="B231" s="17" t="e">
        <f t="shared" si="13"/>
        <v>#DIV/0!</v>
      </c>
      <c r="C231" s="23" t="e">
        <f t="shared" si="14"/>
        <v>#DIV/0!</v>
      </c>
      <c r="D231" s="23" t="e">
        <f t="shared" si="15"/>
        <v>#DIV/0!</v>
      </c>
      <c r="E231" s="24">
        <f>'PROTOCOL Data collection'!A231</f>
        <v>0</v>
      </c>
    </row>
    <row r="232" spans="1:5" x14ac:dyDescent="0.15">
      <c r="A232" s="10">
        <f t="shared" si="12"/>
        <v>0</v>
      </c>
      <c r="B232" s="17" t="e">
        <f t="shared" si="13"/>
        <v>#DIV/0!</v>
      </c>
      <c r="C232" s="23" t="e">
        <f t="shared" si="14"/>
        <v>#DIV/0!</v>
      </c>
      <c r="D232" s="23" t="e">
        <f t="shared" si="15"/>
        <v>#DIV/0!</v>
      </c>
      <c r="E232" s="24">
        <f>'PROTOCOL Data collection'!A232</f>
        <v>0</v>
      </c>
    </row>
    <row r="233" spans="1:5" x14ac:dyDescent="0.15">
      <c r="A233" s="10">
        <f t="shared" si="12"/>
        <v>0</v>
      </c>
      <c r="B233" s="17" t="e">
        <f t="shared" si="13"/>
        <v>#DIV/0!</v>
      </c>
      <c r="C233" s="23" t="e">
        <f t="shared" si="14"/>
        <v>#DIV/0!</v>
      </c>
      <c r="D233" s="23" t="e">
        <f t="shared" si="15"/>
        <v>#DIV/0!</v>
      </c>
      <c r="E233" s="24">
        <f>'PROTOCOL Data collection'!A233</f>
        <v>0</v>
      </c>
    </row>
    <row r="234" spans="1:5" x14ac:dyDescent="0.15">
      <c r="A234" s="10">
        <f t="shared" si="12"/>
        <v>0</v>
      </c>
      <c r="B234" s="17" t="e">
        <f t="shared" si="13"/>
        <v>#DIV/0!</v>
      </c>
      <c r="C234" s="23" t="e">
        <f t="shared" si="14"/>
        <v>#DIV/0!</v>
      </c>
      <c r="D234" s="23" t="e">
        <f t="shared" si="15"/>
        <v>#DIV/0!</v>
      </c>
      <c r="E234" s="24">
        <f>'PROTOCOL Data collection'!A234</f>
        <v>0</v>
      </c>
    </row>
    <row r="235" spans="1:5" x14ac:dyDescent="0.15">
      <c r="A235" s="10">
        <f t="shared" si="12"/>
        <v>0</v>
      </c>
      <c r="B235" s="17" t="e">
        <f t="shared" si="13"/>
        <v>#DIV/0!</v>
      </c>
      <c r="C235" s="23" t="e">
        <f t="shared" si="14"/>
        <v>#DIV/0!</v>
      </c>
      <c r="D235" s="23" t="e">
        <f t="shared" si="15"/>
        <v>#DIV/0!</v>
      </c>
      <c r="E235" s="24">
        <f>'PROTOCOL Data collection'!A235</f>
        <v>0</v>
      </c>
    </row>
    <row r="236" spans="1:5" x14ac:dyDescent="0.15">
      <c r="A236" s="10">
        <f t="shared" si="12"/>
        <v>0</v>
      </c>
      <c r="B236" s="17" t="e">
        <f t="shared" si="13"/>
        <v>#DIV/0!</v>
      </c>
      <c r="C236" s="23" t="e">
        <f t="shared" si="14"/>
        <v>#DIV/0!</v>
      </c>
      <c r="D236" s="23" t="e">
        <f t="shared" si="15"/>
        <v>#DIV/0!</v>
      </c>
      <c r="E236" s="24">
        <f>'PROTOCOL Data collection'!A236</f>
        <v>0</v>
      </c>
    </row>
    <row r="237" spans="1:5" x14ac:dyDescent="0.15">
      <c r="A237" s="10">
        <f t="shared" si="12"/>
        <v>0</v>
      </c>
      <c r="B237" s="17" t="e">
        <f t="shared" si="13"/>
        <v>#DIV/0!</v>
      </c>
      <c r="C237" s="23" t="e">
        <f t="shared" si="14"/>
        <v>#DIV/0!</v>
      </c>
      <c r="D237" s="23" t="e">
        <f t="shared" si="15"/>
        <v>#DIV/0!</v>
      </c>
      <c r="E237" s="24">
        <f>'PROTOCOL Data collection'!A237</f>
        <v>0</v>
      </c>
    </row>
    <row r="238" spans="1:5" x14ac:dyDescent="0.15">
      <c r="A238" s="10">
        <f t="shared" si="12"/>
        <v>0</v>
      </c>
      <c r="B238" s="17" t="e">
        <f t="shared" si="13"/>
        <v>#DIV/0!</v>
      </c>
      <c r="C238" s="23" t="e">
        <f t="shared" si="14"/>
        <v>#DIV/0!</v>
      </c>
      <c r="D238" s="23" t="e">
        <f t="shared" si="15"/>
        <v>#DIV/0!</v>
      </c>
      <c r="E238" s="24">
        <f>'PROTOCOL Data collection'!A238</f>
        <v>0</v>
      </c>
    </row>
    <row r="239" spans="1:5" x14ac:dyDescent="0.15">
      <c r="A239" s="10">
        <f t="shared" si="12"/>
        <v>0</v>
      </c>
      <c r="B239" s="17" t="e">
        <f t="shared" si="13"/>
        <v>#DIV/0!</v>
      </c>
      <c r="C239" s="23" t="e">
        <f t="shared" si="14"/>
        <v>#DIV/0!</v>
      </c>
      <c r="D239" s="23" t="e">
        <f t="shared" si="15"/>
        <v>#DIV/0!</v>
      </c>
      <c r="E239" s="24">
        <f>'PROTOCOL Data collection'!A239</f>
        <v>0</v>
      </c>
    </row>
    <row r="240" spans="1:5" x14ac:dyDescent="0.15">
      <c r="A240" s="10">
        <f t="shared" si="12"/>
        <v>0</v>
      </c>
      <c r="B240" s="17" t="e">
        <f t="shared" si="13"/>
        <v>#DIV/0!</v>
      </c>
      <c r="C240" s="23" t="e">
        <f t="shared" si="14"/>
        <v>#DIV/0!</v>
      </c>
      <c r="D240" s="23" t="e">
        <f t="shared" si="15"/>
        <v>#DIV/0!</v>
      </c>
      <c r="E240" s="24">
        <f>'PROTOCOL Data collection'!A240</f>
        <v>0</v>
      </c>
    </row>
    <row r="241" spans="1:5" x14ac:dyDescent="0.15">
      <c r="A241" s="10">
        <f t="shared" si="12"/>
        <v>0</v>
      </c>
      <c r="B241" s="17" t="e">
        <f t="shared" si="13"/>
        <v>#DIV/0!</v>
      </c>
      <c r="C241" s="23" t="e">
        <f t="shared" si="14"/>
        <v>#DIV/0!</v>
      </c>
      <c r="D241" s="23" t="e">
        <f t="shared" si="15"/>
        <v>#DIV/0!</v>
      </c>
      <c r="E241" s="24">
        <f>'PROTOCOL Data collection'!A241</f>
        <v>0</v>
      </c>
    </row>
    <row r="242" spans="1:5" x14ac:dyDescent="0.15">
      <c r="A242" s="10">
        <f t="shared" si="12"/>
        <v>0</v>
      </c>
      <c r="B242" s="17" t="e">
        <f t="shared" si="13"/>
        <v>#DIV/0!</v>
      </c>
      <c r="C242" s="23" t="e">
        <f t="shared" si="14"/>
        <v>#DIV/0!</v>
      </c>
      <c r="D242" s="23" t="e">
        <f t="shared" si="15"/>
        <v>#DIV/0!</v>
      </c>
      <c r="E242" s="24">
        <f>'PROTOCOL Data collection'!A242</f>
        <v>0</v>
      </c>
    </row>
    <row r="243" spans="1:5" x14ac:dyDescent="0.15">
      <c r="A243" s="10">
        <f t="shared" si="12"/>
        <v>0</v>
      </c>
      <c r="B243" s="17" t="e">
        <f t="shared" si="13"/>
        <v>#DIV/0!</v>
      </c>
      <c r="C243" s="23" t="e">
        <f t="shared" si="14"/>
        <v>#DIV/0!</v>
      </c>
      <c r="D243" s="23" t="e">
        <f t="shared" si="15"/>
        <v>#DIV/0!</v>
      </c>
      <c r="E243" s="24">
        <f>'PROTOCOL Data collection'!A243</f>
        <v>0</v>
      </c>
    </row>
    <row r="244" spans="1:5" x14ac:dyDescent="0.15">
      <c r="A244" s="10">
        <f t="shared" si="12"/>
        <v>0</v>
      </c>
      <c r="B244" s="17" t="e">
        <f t="shared" si="13"/>
        <v>#DIV/0!</v>
      </c>
      <c r="C244" s="23" t="e">
        <f t="shared" si="14"/>
        <v>#DIV/0!</v>
      </c>
      <c r="D244" s="23" t="e">
        <f t="shared" si="15"/>
        <v>#DIV/0!</v>
      </c>
      <c r="E244" s="24">
        <f>'PROTOCOL Data collection'!A244</f>
        <v>0</v>
      </c>
    </row>
    <row r="245" spans="1:5" x14ac:dyDescent="0.15">
      <c r="A245" s="10">
        <f t="shared" si="12"/>
        <v>0</v>
      </c>
      <c r="B245" s="17" t="e">
        <f t="shared" si="13"/>
        <v>#DIV/0!</v>
      </c>
      <c r="C245" s="23" t="e">
        <f t="shared" si="14"/>
        <v>#DIV/0!</v>
      </c>
      <c r="D245" s="23" t="e">
        <f t="shared" si="15"/>
        <v>#DIV/0!</v>
      </c>
      <c r="E245" s="24">
        <f>'PROTOCOL Data collection'!A245</f>
        <v>0</v>
      </c>
    </row>
    <row r="246" spans="1:5" x14ac:dyDescent="0.15">
      <c r="A246" s="10">
        <f t="shared" si="12"/>
        <v>0</v>
      </c>
      <c r="B246" s="17" t="e">
        <f t="shared" si="13"/>
        <v>#DIV/0!</v>
      </c>
      <c r="C246" s="23" t="e">
        <f t="shared" si="14"/>
        <v>#DIV/0!</v>
      </c>
      <c r="D246" s="23" t="e">
        <f t="shared" si="15"/>
        <v>#DIV/0!</v>
      </c>
      <c r="E246" s="24">
        <f>'PROTOCOL Data collection'!A246</f>
        <v>0</v>
      </c>
    </row>
    <row r="247" spans="1:5" x14ac:dyDescent="0.15">
      <c r="A247" s="10">
        <f t="shared" si="12"/>
        <v>0</v>
      </c>
      <c r="B247" s="17" t="e">
        <f t="shared" si="13"/>
        <v>#DIV/0!</v>
      </c>
      <c r="C247" s="23" t="e">
        <f t="shared" si="14"/>
        <v>#DIV/0!</v>
      </c>
      <c r="D247" s="23" t="e">
        <f t="shared" si="15"/>
        <v>#DIV/0!</v>
      </c>
      <c r="E247" s="24">
        <f>'PROTOCOL Data collection'!A247</f>
        <v>0</v>
      </c>
    </row>
    <row r="248" spans="1:5" x14ac:dyDescent="0.15">
      <c r="A248" s="10">
        <f t="shared" si="12"/>
        <v>0</v>
      </c>
      <c r="B248" s="17" t="e">
        <f t="shared" si="13"/>
        <v>#DIV/0!</v>
      </c>
      <c r="C248" s="23" t="e">
        <f t="shared" si="14"/>
        <v>#DIV/0!</v>
      </c>
      <c r="D248" s="23" t="e">
        <f t="shared" si="15"/>
        <v>#DIV/0!</v>
      </c>
      <c r="E248" s="24">
        <f>'PROTOCOL Data collection'!A248</f>
        <v>0</v>
      </c>
    </row>
    <row r="249" spans="1:5" x14ac:dyDescent="0.15">
      <c r="A249" s="10">
        <f t="shared" si="12"/>
        <v>0</v>
      </c>
      <c r="B249" s="17" t="e">
        <f t="shared" si="13"/>
        <v>#DIV/0!</v>
      </c>
      <c r="C249" s="23" t="e">
        <f t="shared" si="14"/>
        <v>#DIV/0!</v>
      </c>
      <c r="D249" s="23" t="e">
        <f t="shared" si="15"/>
        <v>#DIV/0!</v>
      </c>
      <c r="E249" s="24">
        <f>'PROTOCOL Data collection'!A249</f>
        <v>0</v>
      </c>
    </row>
    <row r="250" spans="1:5" x14ac:dyDescent="0.15">
      <c r="A250" s="10">
        <f t="shared" si="12"/>
        <v>0</v>
      </c>
      <c r="B250" s="17" t="e">
        <f t="shared" si="13"/>
        <v>#DIV/0!</v>
      </c>
      <c r="C250" s="23" t="e">
        <f t="shared" si="14"/>
        <v>#DIV/0!</v>
      </c>
      <c r="D250" s="23" t="e">
        <f t="shared" si="15"/>
        <v>#DIV/0!</v>
      </c>
      <c r="E250" s="24">
        <f>'PROTOCOL Data collection'!A250</f>
        <v>0</v>
      </c>
    </row>
    <row r="251" spans="1:5" x14ac:dyDescent="0.15">
      <c r="A251" s="10">
        <f t="shared" si="12"/>
        <v>0</v>
      </c>
      <c r="B251" s="17" t="e">
        <f t="shared" si="13"/>
        <v>#DIV/0!</v>
      </c>
      <c r="C251" s="23" t="e">
        <f t="shared" si="14"/>
        <v>#DIV/0!</v>
      </c>
      <c r="D251" s="23" t="e">
        <f t="shared" si="15"/>
        <v>#DIV/0!</v>
      </c>
      <c r="E251" s="24">
        <f>'PROTOCOL Data collection'!A251</f>
        <v>0</v>
      </c>
    </row>
    <row r="252" spans="1:5" x14ac:dyDescent="0.15">
      <c r="A252" s="10">
        <f t="shared" si="12"/>
        <v>0</v>
      </c>
      <c r="B252" s="17" t="e">
        <f t="shared" si="13"/>
        <v>#DIV/0!</v>
      </c>
      <c r="C252" s="23" t="e">
        <f t="shared" si="14"/>
        <v>#DIV/0!</v>
      </c>
      <c r="D252" s="23" t="e">
        <f t="shared" si="15"/>
        <v>#DIV/0!</v>
      </c>
      <c r="E252" s="24">
        <f>'PROTOCOL Data collection'!A252</f>
        <v>0</v>
      </c>
    </row>
    <row r="253" spans="1:5" x14ac:dyDescent="0.15">
      <c r="A253" s="10">
        <f t="shared" si="12"/>
        <v>0</v>
      </c>
      <c r="B253" s="17" t="e">
        <f t="shared" si="13"/>
        <v>#DIV/0!</v>
      </c>
      <c r="C253" s="23" t="e">
        <f t="shared" si="14"/>
        <v>#DIV/0!</v>
      </c>
      <c r="D253" s="23" t="e">
        <f t="shared" si="15"/>
        <v>#DIV/0!</v>
      </c>
      <c r="E253" s="24">
        <f>'PROTOCOL Data collection'!A253</f>
        <v>0</v>
      </c>
    </row>
    <row r="254" spans="1:5" x14ac:dyDescent="0.15">
      <c r="A254" s="10">
        <f t="shared" si="12"/>
        <v>0</v>
      </c>
      <c r="B254" s="17" t="e">
        <f t="shared" si="13"/>
        <v>#DIV/0!</v>
      </c>
      <c r="C254" s="23" t="e">
        <f t="shared" si="14"/>
        <v>#DIV/0!</v>
      </c>
      <c r="D254" s="23" t="e">
        <f t="shared" si="15"/>
        <v>#DIV/0!</v>
      </c>
      <c r="E254" s="24">
        <f>'PROTOCOL Data collection'!A254</f>
        <v>0</v>
      </c>
    </row>
    <row r="255" spans="1:5" x14ac:dyDescent="0.15">
      <c r="A255" s="10">
        <f t="shared" si="12"/>
        <v>0</v>
      </c>
      <c r="B255" s="17" t="e">
        <f t="shared" si="13"/>
        <v>#DIV/0!</v>
      </c>
      <c r="C255" s="23" t="e">
        <f t="shared" si="14"/>
        <v>#DIV/0!</v>
      </c>
      <c r="D255" s="23" t="e">
        <f t="shared" si="15"/>
        <v>#DIV/0!</v>
      </c>
      <c r="E255" s="24">
        <f>'PROTOCOL Data collection'!A255</f>
        <v>0</v>
      </c>
    </row>
    <row r="256" spans="1:5" x14ac:dyDescent="0.15">
      <c r="A256" s="10">
        <f t="shared" si="12"/>
        <v>0</v>
      </c>
      <c r="B256" s="17" t="e">
        <f t="shared" si="13"/>
        <v>#DIV/0!</v>
      </c>
      <c r="C256" s="23" t="e">
        <f t="shared" si="14"/>
        <v>#DIV/0!</v>
      </c>
      <c r="D256" s="23" t="e">
        <f t="shared" si="15"/>
        <v>#DIV/0!</v>
      </c>
      <c r="E256" s="24">
        <f>'PROTOCOL Data collection'!A256</f>
        <v>0</v>
      </c>
    </row>
    <row r="257" spans="1:5" x14ac:dyDescent="0.15">
      <c r="A257" s="10">
        <f t="shared" si="12"/>
        <v>0</v>
      </c>
      <c r="B257" s="17" t="e">
        <f t="shared" si="13"/>
        <v>#DIV/0!</v>
      </c>
      <c r="C257" s="23" t="e">
        <f t="shared" si="14"/>
        <v>#DIV/0!</v>
      </c>
      <c r="D257" s="23" t="e">
        <f t="shared" si="15"/>
        <v>#DIV/0!</v>
      </c>
      <c r="E257" s="24">
        <f>'PROTOCOL Data collection'!A257</f>
        <v>0</v>
      </c>
    </row>
    <row r="258" spans="1:5" x14ac:dyDescent="0.15">
      <c r="A258" s="10">
        <f t="shared" ref="A258:A310" si="16">SUM(F258:AAC258)</f>
        <v>0</v>
      </c>
      <c r="B258" s="17" t="e">
        <f t="shared" si="13"/>
        <v>#DIV/0!</v>
      </c>
      <c r="C258" s="23" t="e">
        <f t="shared" si="14"/>
        <v>#DIV/0!</v>
      </c>
      <c r="D258" s="23" t="e">
        <f t="shared" si="15"/>
        <v>#DIV/0!</v>
      </c>
      <c r="E258" s="24">
        <f>'PROTOCOL Data collection'!A258</f>
        <v>0</v>
      </c>
    </row>
    <row r="259" spans="1:5" x14ac:dyDescent="0.15">
      <c r="A259" s="10">
        <f t="shared" si="16"/>
        <v>0</v>
      </c>
      <c r="B259" s="17" t="e">
        <f t="shared" ref="B259:B310" si="17">AVERAGE(F259:FC259)</f>
        <v>#DIV/0!</v>
      </c>
      <c r="C259" s="23" t="e">
        <f t="shared" ref="C259:C310" si="18">SLOPE(F259:FC259,$F$1:$FC$1)</f>
        <v>#DIV/0!</v>
      </c>
      <c r="D259" s="23" t="e">
        <f t="shared" ref="D259:D310" si="19">RSQ(F259:FC259,$F$1:$FC$1)</f>
        <v>#DIV/0!</v>
      </c>
      <c r="E259" s="24">
        <f>'PROTOCOL Data collection'!A259</f>
        <v>0</v>
      </c>
    </row>
    <row r="260" spans="1:5" x14ac:dyDescent="0.15">
      <c r="A260" s="10">
        <f t="shared" si="16"/>
        <v>0</v>
      </c>
      <c r="B260" s="17" t="e">
        <f t="shared" si="17"/>
        <v>#DIV/0!</v>
      </c>
      <c r="C260" s="23" t="e">
        <f t="shared" si="18"/>
        <v>#DIV/0!</v>
      </c>
      <c r="D260" s="23" t="e">
        <f t="shared" si="19"/>
        <v>#DIV/0!</v>
      </c>
      <c r="E260" s="24">
        <f>'PROTOCOL Data collection'!A260</f>
        <v>0</v>
      </c>
    </row>
    <row r="261" spans="1:5" x14ac:dyDescent="0.15">
      <c r="A261" s="10">
        <f t="shared" si="16"/>
        <v>0</v>
      </c>
      <c r="B261" s="17" t="e">
        <f t="shared" si="17"/>
        <v>#DIV/0!</v>
      </c>
      <c r="C261" s="23" t="e">
        <f t="shared" si="18"/>
        <v>#DIV/0!</v>
      </c>
      <c r="D261" s="23" t="e">
        <f t="shared" si="19"/>
        <v>#DIV/0!</v>
      </c>
      <c r="E261" s="24">
        <f>'PROTOCOL Data collection'!A261</f>
        <v>0</v>
      </c>
    </row>
    <row r="262" spans="1:5" x14ac:dyDescent="0.15">
      <c r="A262" s="10">
        <f t="shared" si="16"/>
        <v>0</v>
      </c>
      <c r="B262" s="17" t="e">
        <f t="shared" si="17"/>
        <v>#DIV/0!</v>
      </c>
      <c r="C262" s="23" t="e">
        <f t="shared" si="18"/>
        <v>#DIV/0!</v>
      </c>
      <c r="D262" s="23" t="e">
        <f t="shared" si="19"/>
        <v>#DIV/0!</v>
      </c>
      <c r="E262" s="24">
        <f>'PROTOCOL Data collection'!A262</f>
        <v>0</v>
      </c>
    </row>
    <row r="263" spans="1:5" x14ac:dyDescent="0.15">
      <c r="A263" s="10">
        <f t="shared" si="16"/>
        <v>0</v>
      </c>
      <c r="B263" s="17" t="e">
        <f t="shared" si="17"/>
        <v>#DIV/0!</v>
      </c>
      <c r="C263" s="23" t="e">
        <f t="shared" si="18"/>
        <v>#DIV/0!</v>
      </c>
      <c r="D263" s="23" t="e">
        <f t="shared" si="19"/>
        <v>#DIV/0!</v>
      </c>
      <c r="E263" s="24">
        <f>'PROTOCOL Data collection'!A263</f>
        <v>0</v>
      </c>
    </row>
    <row r="264" spans="1:5" x14ac:dyDescent="0.15">
      <c r="A264" s="10">
        <f t="shared" si="16"/>
        <v>0</v>
      </c>
      <c r="B264" s="17" t="e">
        <f t="shared" si="17"/>
        <v>#DIV/0!</v>
      </c>
      <c r="C264" s="23" t="e">
        <f t="shared" si="18"/>
        <v>#DIV/0!</v>
      </c>
      <c r="D264" s="23" t="e">
        <f t="shared" si="19"/>
        <v>#DIV/0!</v>
      </c>
      <c r="E264" s="24">
        <f>'PROTOCOL Data collection'!A264</f>
        <v>0</v>
      </c>
    </row>
    <row r="265" spans="1:5" x14ac:dyDescent="0.15">
      <c r="A265" s="10">
        <f t="shared" si="16"/>
        <v>0</v>
      </c>
      <c r="B265" s="17" t="e">
        <f t="shared" si="17"/>
        <v>#DIV/0!</v>
      </c>
      <c r="C265" s="23" t="e">
        <f t="shared" si="18"/>
        <v>#DIV/0!</v>
      </c>
      <c r="D265" s="23" t="e">
        <f t="shared" si="19"/>
        <v>#DIV/0!</v>
      </c>
      <c r="E265" s="24">
        <f>'PROTOCOL Data collection'!A265</f>
        <v>0</v>
      </c>
    </row>
    <row r="266" spans="1:5" x14ac:dyDescent="0.15">
      <c r="A266" s="10">
        <f t="shared" si="16"/>
        <v>0</v>
      </c>
      <c r="B266" s="17" t="e">
        <f t="shared" si="17"/>
        <v>#DIV/0!</v>
      </c>
      <c r="C266" s="23" t="e">
        <f t="shared" si="18"/>
        <v>#DIV/0!</v>
      </c>
      <c r="D266" s="23" t="e">
        <f t="shared" si="19"/>
        <v>#DIV/0!</v>
      </c>
      <c r="E266" s="24">
        <f>'PROTOCOL Data collection'!A266</f>
        <v>0</v>
      </c>
    </row>
    <row r="267" spans="1:5" x14ac:dyDescent="0.15">
      <c r="A267" s="10">
        <f t="shared" si="16"/>
        <v>0</v>
      </c>
      <c r="B267" s="17" t="e">
        <f t="shared" si="17"/>
        <v>#DIV/0!</v>
      </c>
      <c r="C267" s="23" t="e">
        <f t="shared" si="18"/>
        <v>#DIV/0!</v>
      </c>
      <c r="D267" s="23" t="e">
        <f t="shared" si="19"/>
        <v>#DIV/0!</v>
      </c>
      <c r="E267" s="24">
        <f>'PROTOCOL Data collection'!A267</f>
        <v>0</v>
      </c>
    </row>
    <row r="268" spans="1:5" x14ac:dyDescent="0.15">
      <c r="A268" s="10">
        <f t="shared" si="16"/>
        <v>0</v>
      </c>
      <c r="B268" s="17" t="e">
        <f t="shared" si="17"/>
        <v>#DIV/0!</v>
      </c>
      <c r="C268" s="23" t="e">
        <f t="shared" si="18"/>
        <v>#DIV/0!</v>
      </c>
      <c r="D268" s="23" t="e">
        <f t="shared" si="19"/>
        <v>#DIV/0!</v>
      </c>
      <c r="E268" s="24">
        <f>'PROTOCOL Data collection'!A268</f>
        <v>0</v>
      </c>
    </row>
    <row r="269" spans="1:5" x14ac:dyDescent="0.15">
      <c r="A269" s="10">
        <f t="shared" si="16"/>
        <v>0</v>
      </c>
      <c r="B269" s="17" t="e">
        <f t="shared" si="17"/>
        <v>#DIV/0!</v>
      </c>
      <c r="C269" s="23" t="e">
        <f t="shared" si="18"/>
        <v>#DIV/0!</v>
      </c>
      <c r="D269" s="23" t="e">
        <f t="shared" si="19"/>
        <v>#DIV/0!</v>
      </c>
      <c r="E269" s="24">
        <f>'PROTOCOL Data collection'!A269</f>
        <v>0</v>
      </c>
    </row>
    <row r="270" spans="1:5" x14ac:dyDescent="0.15">
      <c r="A270" s="10">
        <f t="shared" si="16"/>
        <v>0</v>
      </c>
      <c r="B270" s="17" t="e">
        <f t="shared" si="17"/>
        <v>#DIV/0!</v>
      </c>
      <c r="C270" s="23" t="e">
        <f t="shared" si="18"/>
        <v>#DIV/0!</v>
      </c>
      <c r="D270" s="23" t="e">
        <f t="shared" si="19"/>
        <v>#DIV/0!</v>
      </c>
      <c r="E270" s="24">
        <f>'PROTOCOL Data collection'!A270</f>
        <v>0</v>
      </c>
    </row>
    <row r="271" spans="1:5" x14ac:dyDescent="0.15">
      <c r="A271" s="10">
        <f t="shared" si="16"/>
        <v>0</v>
      </c>
      <c r="B271" s="17" t="e">
        <f t="shared" si="17"/>
        <v>#DIV/0!</v>
      </c>
      <c r="C271" s="23" t="e">
        <f t="shared" si="18"/>
        <v>#DIV/0!</v>
      </c>
      <c r="D271" s="23" t="e">
        <f t="shared" si="19"/>
        <v>#DIV/0!</v>
      </c>
      <c r="E271" s="24">
        <f>'PROTOCOL Data collection'!A271</f>
        <v>0</v>
      </c>
    </row>
    <row r="272" spans="1:5" x14ac:dyDescent="0.15">
      <c r="A272" s="10">
        <f t="shared" si="16"/>
        <v>0</v>
      </c>
      <c r="B272" s="17" t="e">
        <f t="shared" si="17"/>
        <v>#DIV/0!</v>
      </c>
      <c r="C272" s="23" t="e">
        <f t="shared" si="18"/>
        <v>#DIV/0!</v>
      </c>
      <c r="D272" s="23" t="e">
        <f t="shared" si="19"/>
        <v>#DIV/0!</v>
      </c>
      <c r="E272" s="24">
        <f>'PROTOCOL Data collection'!A272</f>
        <v>0</v>
      </c>
    </row>
    <row r="273" spans="1:5" x14ac:dyDescent="0.15">
      <c r="A273" s="10">
        <f t="shared" si="16"/>
        <v>0</v>
      </c>
      <c r="B273" s="17" t="e">
        <f t="shared" si="17"/>
        <v>#DIV/0!</v>
      </c>
      <c r="C273" s="23" t="e">
        <f t="shared" si="18"/>
        <v>#DIV/0!</v>
      </c>
      <c r="D273" s="23" t="e">
        <f t="shared" si="19"/>
        <v>#DIV/0!</v>
      </c>
      <c r="E273" s="24">
        <f>'PROTOCOL Data collection'!A273</f>
        <v>0</v>
      </c>
    </row>
    <row r="274" spans="1:5" x14ac:dyDescent="0.15">
      <c r="A274" s="10">
        <f t="shared" si="16"/>
        <v>0</v>
      </c>
      <c r="B274" s="17" t="e">
        <f t="shared" si="17"/>
        <v>#DIV/0!</v>
      </c>
      <c r="C274" s="23" t="e">
        <f t="shared" si="18"/>
        <v>#DIV/0!</v>
      </c>
      <c r="D274" s="23" t="e">
        <f t="shared" si="19"/>
        <v>#DIV/0!</v>
      </c>
      <c r="E274" s="24">
        <f>'PROTOCOL Data collection'!A274</f>
        <v>0</v>
      </c>
    </row>
    <row r="275" spans="1:5" x14ac:dyDescent="0.15">
      <c r="A275" s="10">
        <f t="shared" si="16"/>
        <v>0</v>
      </c>
      <c r="B275" s="17" t="e">
        <f t="shared" si="17"/>
        <v>#DIV/0!</v>
      </c>
      <c r="C275" s="23" t="e">
        <f t="shared" si="18"/>
        <v>#DIV/0!</v>
      </c>
      <c r="D275" s="23" t="e">
        <f t="shared" si="19"/>
        <v>#DIV/0!</v>
      </c>
      <c r="E275" s="24">
        <f>'PROTOCOL Data collection'!A275</f>
        <v>0</v>
      </c>
    </row>
    <row r="276" spans="1:5" x14ac:dyDescent="0.15">
      <c r="A276" s="10">
        <f t="shared" si="16"/>
        <v>0</v>
      </c>
      <c r="B276" s="17" t="e">
        <f t="shared" si="17"/>
        <v>#DIV/0!</v>
      </c>
      <c r="C276" s="23" t="e">
        <f t="shared" si="18"/>
        <v>#DIV/0!</v>
      </c>
      <c r="D276" s="23" t="e">
        <f t="shared" si="19"/>
        <v>#DIV/0!</v>
      </c>
      <c r="E276" s="24">
        <f>'PROTOCOL Data collection'!A276</f>
        <v>0</v>
      </c>
    </row>
    <row r="277" spans="1:5" x14ac:dyDescent="0.15">
      <c r="A277" s="10">
        <f t="shared" si="16"/>
        <v>0</v>
      </c>
      <c r="B277" s="17" t="e">
        <f t="shared" si="17"/>
        <v>#DIV/0!</v>
      </c>
      <c r="C277" s="23" t="e">
        <f t="shared" si="18"/>
        <v>#DIV/0!</v>
      </c>
      <c r="D277" s="23" t="e">
        <f t="shared" si="19"/>
        <v>#DIV/0!</v>
      </c>
      <c r="E277" s="24">
        <f>'PROTOCOL Data collection'!A277</f>
        <v>0</v>
      </c>
    </row>
    <row r="278" spans="1:5" x14ac:dyDescent="0.15">
      <c r="A278" s="10">
        <f t="shared" si="16"/>
        <v>0</v>
      </c>
      <c r="B278" s="17" t="e">
        <f t="shared" si="17"/>
        <v>#DIV/0!</v>
      </c>
      <c r="C278" s="23" t="e">
        <f t="shared" si="18"/>
        <v>#DIV/0!</v>
      </c>
      <c r="D278" s="23" t="e">
        <f t="shared" si="19"/>
        <v>#DIV/0!</v>
      </c>
      <c r="E278" s="24">
        <f>'PROTOCOL Data collection'!A278</f>
        <v>0</v>
      </c>
    </row>
    <row r="279" spans="1:5" x14ac:dyDescent="0.15">
      <c r="A279" s="10">
        <f t="shared" si="16"/>
        <v>0</v>
      </c>
      <c r="B279" s="17" t="e">
        <f t="shared" si="17"/>
        <v>#DIV/0!</v>
      </c>
      <c r="C279" s="23" t="e">
        <f t="shared" si="18"/>
        <v>#DIV/0!</v>
      </c>
      <c r="D279" s="23" t="e">
        <f t="shared" si="19"/>
        <v>#DIV/0!</v>
      </c>
      <c r="E279" s="24">
        <f>'PROTOCOL Data collection'!A279</f>
        <v>0</v>
      </c>
    </row>
    <row r="280" spans="1:5" x14ac:dyDescent="0.15">
      <c r="A280" s="10">
        <f t="shared" si="16"/>
        <v>0</v>
      </c>
      <c r="B280" s="17" t="e">
        <f t="shared" si="17"/>
        <v>#DIV/0!</v>
      </c>
      <c r="C280" s="23" t="e">
        <f t="shared" si="18"/>
        <v>#DIV/0!</v>
      </c>
      <c r="D280" s="23" t="e">
        <f t="shared" si="19"/>
        <v>#DIV/0!</v>
      </c>
      <c r="E280" s="24">
        <f>'PROTOCOL Data collection'!A280</f>
        <v>0</v>
      </c>
    </row>
    <row r="281" spans="1:5" x14ac:dyDescent="0.15">
      <c r="A281" s="10">
        <f t="shared" si="16"/>
        <v>0</v>
      </c>
      <c r="B281" s="17" t="e">
        <f t="shared" si="17"/>
        <v>#DIV/0!</v>
      </c>
      <c r="C281" s="23" t="e">
        <f t="shared" si="18"/>
        <v>#DIV/0!</v>
      </c>
      <c r="D281" s="23" t="e">
        <f t="shared" si="19"/>
        <v>#DIV/0!</v>
      </c>
      <c r="E281" s="24">
        <f>'PROTOCOL Data collection'!A281</f>
        <v>0</v>
      </c>
    </row>
    <row r="282" spans="1:5" x14ac:dyDescent="0.15">
      <c r="A282" s="10">
        <f t="shared" si="16"/>
        <v>0</v>
      </c>
      <c r="B282" s="17" t="e">
        <f t="shared" si="17"/>
        <v>#DIV/0!</v>
      </c>
      <c r="C282" s="23" t="e">
        <f t="shared" si="18"/>
        <v>#DIV/0!</v>
      </c>
      <c r="D282" s="23" t="e">
        <f t="shared" si="19"/>
        <v>#DIV/0!</v>
      </c>
      <c r="E282" s="24">
        <f>'PROTOCOL Data collection'!A282</f>
        <v>0</v>
      </c>
    </row>
    <row r="283" spans="1:5" x14ac:dyDescent="0.15">
      <c r="A283" s="10">
        <f t="shared" si="16"/>
        <v>0</v>
      </c>
      <c r="B283" s="17" t="e">
        <f t="shared" si="17"/>
        <v>#DIV/0!</v>
      </c>
      <c r="C283" s="23" t="e">
        <f t="shared" si="18"/>
        <v>#DIV/0!</v>
      </c>
      <c r="D283" s="23" t="e">
        <f t="shared" si="19"/>
        <v>#DIV/0!</v>
      </c>
      <c r="E283" s="24">
        <f>'PROTOCOL Data collection'!A283</f>
        <v>0</v>
      </c>
    </row>
    <row r="284" spans="1:5" x14ac:dyDescent="0.15">
      <c r="A284" s="10">
        <f t="shared" si="16"/>
        <v>0</v>
      </c>
      <c r="B284" s="17" t="e">
        <f t="shared" si="17"/>
        <v>#DIV/0!</v>
      </c>
      <c r="C284" s="23" t="e">
        <f t="shared" si="18"/>
        <v>#DIV/0!</v>
      </c>
      <c r="D284" s="23" t="e">
        <f t="shared" si="19"/>
        <v>#DIV/0!</v>
      </c>
      <c r="E284" s="24">
        <f>'PROTOCOL Data collection'!A284</f>
        <v>0</v>
      </c>
    </row>
    <row r="285" spans="1:5" x14ac:dyDescent="0.15">
      <c r="A285" s="10">
        <f t="shared" si="16"/>
        <v>0</v>
      </c>
      <c r="B285" s="17" t="e">
        <f t="shared" si="17"/>
        <v>#DIV/0!</v>
      </c>
      <c r="C285" s="23" t="e">
        <f t="shared" si="18"/>
        <v>#DIV/0!</v>
      </c>
      <c r="D285" s="23" t="e">
        <f t="shared" si="19"/>
        <v>#DIV/0!</v>
      </c>
      <c r="E285" s="24">
        <f>'PROTOCOL Data collection'!A285</f>
        <v>0</v>
      </c>
    </row>
    <row r="286" spans="1:5" x14ac:dyDescent="0.15">
      <c r="A286" s="10">
        <f t="shared" si="16"/>
        <v>0</v>
      </c>
      <c r="B286" s="17" t="e">
        <f t="shared" si="17"/>
        <v>#DIV/0!</v>
      </c>
      <c r="C286" s="23" t="e">
        <f t="shared" si="18"/>
        <v>#DIV/0!</v>
      </c>
      <c r="D286" s="23" t="e">
        <f t="shared" si="19"/>
        <v>#DIV/0!</v>
      </c>
      <c r="E286" s="24">
        <f>'PROTOCOL Data collection'!A286</f>
        <v>0</v>
      </c>
    </row>
    <row r="287" spans="1:5" x14ac:dyDescent="0.15">
      <c r="A287" s="10">
        <f t="shared" si="16"/>
        <v>0</v>
      </c>
      <c r="B287" s="17" t="e">
        <f t="shared" si="17"/>
        <v>#DIV/0!</v>
      </c>
      <c r="C287" s="23" t="e">
        <f t="shared" si="18"/>
        <v>#DIV/0!</v>
      </c>
      <c r="D287" s="23" t="e">
        <f t="shared" si="19"/>
        <v>#DIV/0!</v>
      </c>
      <c r="E287" s="24">
        <f>'PROTOCOL Data collection'!A287</f>
        <v>0</v>
      </c>
    </row>
    <row r="288" spans="1:5" x14ac:dyDescent="0.15">
      <c r="A288" s="10">
        <f t="shared" si="16"/>
        <v>0</v>
      </c>
      <c r="B288" s="17" t="e">
        <f t="shared" si="17"/>
        <v>#DIV/0!</v>
      </c>
      <c r="C288" s="23" t="e">
        <f t="shared" si="18"/>
        <v>#DIV/0!</v>
      </c>
      <c r="D288" s="23" t="e">
        <f t="shared" si="19"/>
        <v>#DIV/0!</v>
      </c>
      <c r="E288" s="24">
        <f>'PROTOCOL Data collection'!A288</f>
        <v>0</v>
      </c>
    </row>
    <row r="289" spans="1:5" x14ac:dyDescent="0.15">
      <c r="A289" s="10">
        <f t="shared" si="16"/>
        <v>0</v>
      </c>
      <c r="B289" s="17" t="e">
        <f t="shared" si="17"/>
        <v>#DIV/0!</v>
      </c>
      <c r="C289" s="23" t="e">
        <f t="shared" si="18"/>
        <v>#DIV/0!</v>
      </c>
      <c r="D289" s="23" t="e">
        <f t="shared" si="19"/>
        <v>#DIV/0!</v>
      </c>
      <c r="E289" s="24">
        <f>'PROTOCOL Data collection'!A289</f>
        <v>0</v>
      </c>
    </row>
    <row r="290" spans="1:5" x14ac:dyDescent="0.15">
      <c r="A290" s="10">
        <f t="shared" si="16"/>
        <v>0</v>
      </c>
      <c r="B290" s="17" t="e">
        <f t="shared" si="17"/>
        <v>#DIV/0!</v>
      </c>
      <c r="C290" s="23" t="e">
        <f t="shared" si="18"/>
        <v>#DIV/0!</v>
      </c>
      <c r="D290" s="23" t="e">
        <f t="shared" si="19"/>
        <v>#DIV/0!</v>
      </c>
      <c r="E290" s="24">
        <f>'PROTOCOL Data collection'!A290</f>
        <v>0</v>
      </c>
    </row>
    <row r="291" spans="1:5" x14ac:dyDescent="0.15">
      <c r="A291" s="10">
        <f t="shared" si="16"/>
        <v>0</v>
      </c>
      <c r="B291" s="17" t="e">
        <f t="shared" si="17"/>
        <v>#DIV/0!</v>
      </c>
      <c r="C291" s="23" t="e">
        <f t="shared" si="18"/>
        <v>#DIV/0!</v>
      </c>
      <c r="D291" s="23" t="e">
        <f t="shared" si="19"/>
        <v>#DIV/0!</v>
      </c>
      <c r="E291" s="24">
        <f>'PROTOCOL Data collection'!A291</f>
        <v>0</v>
      </c>
    </row>
    <row r="292" spans="1:5" x14ac:dyDescent="0.15">
      <c r="A292" s="10">
        <f t="shared" si="16"/>
        <v>0</v>
      </c>
      <c r="B292" s="17" t="e">
        <f t="shared" si="17"/>
        <v>#DIV/0!</v>
      </c>
      <c r="C292" s="23" t="e">
        <f t="shared" si="18"/>
        <v>#DIV/0!</v>
      </c>
      <c r="D292" s="23" t="e">
        <f t="shared" si="19"/>
        <v>#DIV/0!</v>
      </c>
      <c r="E292" s="24">
        <f>'PROTOCOL Data collection'!A292</f>
        <v>0</v>
      </c>
    </row>
    <row r="293" spans="1:5" x14ac:dyDescent="0.15">
      <c r="A293" s="10">
        <f t="shared" si="16"/>
        <v>0</v>
      </c>
      <c r="B293" s="17" t="e">
        <f t="shared" si="17"/>
        <v>#DIV/0!</v>
      </c>
      <c r="C293" s="23" t="e">
        <f t="shared" si="18"/>
        <v>#DIV/0!</v>
      </c>
      <c r="D293" s="23" t="e">
        <f t="shared" si="19"/>
        <v>#DIV/0!</v>
      </c>
      <c r="E293" s="24">
        <f>'PROTOCOL Data collection'!A293</f>
        <v>0</v>
      </c>
    </row>
    <row r="294" spans="1:5" x14ac:dyDescent="0.15">
      <c r="A294" s="10">
        <f t="shared" si="16"/>
        <v>0</v>
      </c>
      <c r="B294" s="17" t="e">
        <f t="shared" si="17"/>
        <v>#DIV/0!</v>
      </c>
      <c r="C294" s="23" t="e">
        <f t="shared" si="18"/>
        <v>#DIV/0!</v>
      </c>
      <c r="D294" s="23" t="e">
        <f t="shared" si="19"/>
        <v>#DIV/0!</v>
      </c>
      <c r="E294" s="24">
        <f>'PROTOCOL Data collection'!A294</f>
        <v>0</v>
      </c>
    </row>
    <row r="295" spans="1:5" x14ac:dyDescent="0.15">
      <c r="A295" s="10">
        <f t="shared" si="16"/>
        <v>0</v>
      </c>
      <c r="B295" s="17" t="e">
        <f t="shared" si="17"/>
        <v>#DIV/0!</v>
      </c>
      <c r="C295" s="23" t="e">
        <f t="shared" si="18"/>
        <v>#DIV/0!</v>
      </c>
      <c r="D295" s="23" t="e">
        <f t="shared" si="19"/>
        <v>#DIV/0!</v>
      </c>
      <c r="E295" s="24">
        <f>'PROTOCOL Data collection'!A295</f>
        <v>0</v>
      </c>
    </row>
    <row r="296" spans="1:5" x14ac:dyDescent="0.15">
      <c r="A296" s="10">
        <f t="shared" si="16"/>
        <v>0</v>
      </c>
      <c r="B296" s="17" t="e">
        <f t="shared" si="17"/>
        <v>#DIV/0!</v>
      </c>
      <c r="C296" s="23" t="e">
        <f t="shared" si="18"/>
        <v>#DIV/0!</v>
      </c>
      <c r="D296" s="23" t="e">
        <f t="shared" si="19"/>
        <v>#DIV/0!</v>
      </c>
      <c r="E296" s="24">
        <f>'PROTOCOL Data collection'!A296</f>
        <v>0</v>
      </c>
    </row>
    <row r="297" spans="1:5" x14ac:dyDescent="0.15">
      <c r="A297" s="10">
        <f t="shared" si="16"/>
        <v>0</v>
      </c>
      <c r="B297" s="17" t="e">
        <f t="shared" si="17"/>
        <v>#DIV/0!</v>
      </c>
      <c r="C297" s="23" t="e">
        <f t="shared" si="18"/>
        <v>#DIV/0!</v>
      </c>
      <c r="D297" s="23" t="e">
        <f t="shared" si="19"/>
        <v>#DIV/0!</v>
      </c>
      <c r="E297" s="24">
        <f>'PROTOCOL Data collection'!A297</f>
        <v>0</v>
      </c>
    </row>
    <row r="298" spans="1:5" x14ac:dyDescent="0.15">
      <c r="A298" s="10">
        <f t="shared" si="16"/>
        <v>0</v>
      </c>
      <c r="B298" s="17" t="e">
        <f t="shared" si="17"/>
        <v>#DIV/0!</v>
      </c>
      <c r="C298" s="23" t="e">
        <f t="shared" si="18"/>
        <v>#DIV/0!</v>
      </c>
      <c r="D298" s="23" t="e">
        <f t="shared" si="19"/>
        <v>#DIV/0!</v>
      </c>
      <c r="E298" s="24">
        <f>'PROTOCOL Data collection'!A298</f>
        <v>0</v>
      </c>
    </row>
    <row r="299" spans="1:5" x14ac:dyDescent="0.15">
      <c r="A299" s="10">
        <f t="shared" si="16"/>
        <v>0</v>
      </c>
      <c r="B299" s="17" t="e">
        <f t="shared" si="17"/>
        <v>#DIV/0!</v>
      </c>
      <c r="C299" s="23" t="e">
        <f t="shared" si="18"/>
        <v>#DIV/0!</v>
      </c>
      <c r="D299" s="23" t="e">
        <f t="shared" si="19"/>
        <v>#DIV/0!</v>
      </c>
      <c r="E299" s="24">
        <f>'PROTOCOL Data collection'!A299</f>
        <v>0</v>
      </c>
    </row>
    <row r="300" spans="1:5" x14ac:dyDescent="0.15">
      <c r="A300" s="10">
        <f t="shared" si="16"/>
        <v>0</v>
      </c>
      <c r="B300" s="17" t="e">
        <f t="shared" si="17"/>
        <v>#DIV/0!</v>
      </c>
      <c r="C300" s="23" t="e">
        <f t="shared" si="18"/>
        <v>#DIV/0!</v>
      </c>
      <c r="D300" s="23" t="e">
        <f t="shared" si="19"/>
        <v>#DIV/0!</v>
      </c>
      <c r="E300" s="24">
        <f>'PROTOCOL Data collection'!A300</f>
        <v>0</v>
      </c>
    </row>
    <row r="301" spans="1:5" x14ac:dyDescent="0.15">
      <c r="A301" s="10">
        <f t="shared" si="16"/>
        <v>0</v>
      </c>
      <c r="B301" s="17" t="e">
        <f t="shared" si="17"/>
        <v>#DIV/0!</v>
      </c>
      <c r="C301" s="23" t="e">
        <f t="shared" si="18"/>
        <v>#DIV/0!</v>
      </c>
      <c r="D301" s="23" t="e">
        <f t="shared" si="19"/>
        <v>#DIV/0!</v>
      </c>
      <c r="E301" s="24">
        <f>'PROTOCOL Data collection'!A301</f>
        <v>0</v>
      </c>
    </row>
    <row r="302" spans="1:5" x14ac:dyDescent="0.15">
      <c r="A302" s="10">
        <f t="shared" si="16"/>
        <v>0</v>
      </c>
      <c r="B302" s="17" t="e">
        <f t="shared" si="17"/>
        <v>#DIV/0!</v>
      </c>
      <c r="C302" s="23" t="e">
        <f t="shared" si="18"/>
        <v>#DIV/0!</v>
      </c>
      <c r="D302" s="23" t="e">
        <f t="shared" si="19"/>
        <v>#DIV/0!</v>
      </c>
      <c r="E302" s="24">
        <f>'PROTOCOL Data collection'!A302</f>
        <v>0</v>
      </c>
    </row>
    <row r="303" spans="1:5" x14ac:dyDescent="0.15">
      <c r="A303" s="10">
        <f t="shared" si="16"/>
        <v>0</v>
      </c>
      <c r="B303" s="17" t="e">
        <f t="shared" si="17"/>
        <v>#DIV/0!</v>
      </c>
      <c r="C303" s="23" t="e">
        <f t="shared" si="18"/>
        <v>#DIV/0!</v>
      </c>
      <c r="D303" s="23" t="e">
        <f t="shared" si="19"/>
        <v>#DIV/0!</v>
      </c>
      <c r="E303" s="24">
        <f>'PROTOCOL Data collection'!A303</f>
        <v>0</v>
      </c>
    </row>
    <row r="304" spans="1:5" x14ac:dyDescent="0.15">
      <c r="A304" s="10">
        <f t="shared" si="16"/>
        <v>0</v>
      </c>
      <c r="B304" s="17" t="e">
        <f t="shared" si="17"/>
        <v>#DIV/0!</v>
      </c>
      <c r="C304" s="23" t="e">
        <f t="shared" si="18"/>
        <v>#DIV/0!</v>
      </c>
      <c r="D304" s="23" t="e">
        <f t="shared" si="19"/>
        <v>#DIV/0!</v>
      </c>
      <c r="E304" s="24">
        <f>'PROTOCOL Data collection'!A304</f>
        <v>0</v>
      </c>
    </row>
    <row r="305" spans="1:5" x14ac:dyDescent="0.15">
      <c r="A305" s="10">
        <f t="shared" si="16"/>
        <v>0</v>
      </c>
      <c r="B305" s="17" t="e">
        <f t="shared" si="17"/>
        <v>#DIV/0!</v>
      </c>
      <c r="C305" s="23" t="e">
        <f t="shared" si="18"/>
        <v>#DIV/0!</v>
      </c>
      <c r="D305" s="23" t="e">
        <f t="shared" si="19"/>
        <v>#DIV/0!</v>
      </c>
      <c r="E305" s="24">
        <f>'PROTOCOL Data collection'!A305</f>
        <v>0</v>
      </c>
    </row>
    <row r="306" spans="1:5" x14ac:dyDescent="0.15">
      <c r="A306" s="10">
        <f t="shared" si="16"/>
        <v>0</v>
      </c>
      <c r="B306" s="17" t="e">
        <f t="shared" si="17"/>
        <v>#DIV/0!</v>
      </c>
      <c r="C306" s="23" t="e">
        <f t="shared" si="18"/>
        <v>#DIV/0!</v>
      </c>
      <c r="D306" s="23" t="e">
        <f t="shared" si="19"/>
        <v>#DIV/0!</v>
      </c>
      <c r="E306" s="24">
        <f>'PROTOCOL Data collection'!A306</f>
        <v>0</v>
      </c>
    </row>
    <row r="307" spans="1:5" x14ac:dyDescent="0.15">
      <c r="A307" s="10">
        <f t="shared" si="16"/>
        <v>0</v>
      </c>
      <c r="B307" s="17" t="e">
        <f t="shared" si="17"/>
        <v>#DIV/0!</v>
      </c>
      <c r="C307" s="23" t="e">
        <f t="shared" si="18"/>
        <v>#DIV/0!</v>
      </c>
      <c r="D307" s="23" t="e">
        <f t="shared" si="19"/>
        <v>#DIV/0!</v>
      </c>
      <c r="E307" s="24">
        <f>'PROTOCOL Data collection'!A307</f>
        <v>0</v>
      </c>
    </row>
    <row r="308" spans="1:5" x14ac:dyDescent="0.15">
      <c r="A308" s="10">
        <f t="shared" si="16"/>
        <v>0</v>
      </c>
      <c r="B308" s="17" t="e">
        <f t="shared" si="17"/>
        <v>#DIV/0!</v>
      </c>
      <c r="C308" s="23" t="e">
        <f t="shared" si="18"/>
        <v>#DIV/0!</v>
      </c>
      <c r="D308" s="23" t="e">
        <f t="shared" si="19"/>
        <v>#DIV/0!</v>
      </c>
      <c r="E308" s="24">
        <f>'PROTOCOL Data collection'!A308</f>
        <v>0</v>
      </c>
    </row>
    <row r="309" spans="1:5" x14ac:dyDescent="0.15">
      <c r="A309" s="10">
        <f t="shared" si="16"/>
        <v>0</v>
      </c>
      <c r="B309" s="17" t="e">
        <f t="shared" si="17"/>
        <v>#DIV/0!</v>
      </c>
      <c r="C309" s="23" t="e">
        <f t="shared" si="18"/>
        <v>#DIV/0!</v>
      </c>
      <c r="D309" s="23" t="e">
        <f t="shared" si="19"/>
        <v>#DIV/0!</v>
      </c>
      <c r="E309" s="24">
        <f>'PROTOCOL Data collection'!A309</f>
        <v>0</v>
      </c>
    </row>
    <row r="310" spans="1:5" x14ac:dyDescent="0.15">
      <c r="A310" s="10">
        <f t="shared" si="16"/>
        <v>0</v>
      </c>
      <c r="B310" s="17" t="e">
        <f t="shared" si="17"/>
        <v>#DIV/0!</v>
      </c>
      <c r="C310" s="23" t="e">
        <f t="shared" si="18"/>
        <v>#DIV/0!</v>
      </c>
      <c r="D310" s="23" t="e">
        <f t="shared" si="19"/>
        <v>#DIV/0!</v>
      </c>
      <c r="E310" s="24">
        <f>'PROTOCOL Data collection'!A310</f>
        <v>0</v>
      </c>
    </row>
  </sheetData>
  <sheetProtection sheet="1" objects="1" scenarios="1"/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310"/>
  <sheetViews>
    <sheetView topLeftCell="N40" zoomScale="150" workbookViewId="0">
      <selection activeCell="Q52" sqref="Q52"/>
    </sheetView>
  </sheetViews>
  <sheetFormatPr baseColWidth="10" defaultColWidth="10.83203125" defaultRowHeight="13" x14ac:dyDescent="0.15"/>
  <cols>
    <col min="1" max="3" width="15.83203125" style="26" customWidth="1"/>
    <col min="4" max="4" width="18.5" style="26" customWidth="1"/>
    <col min="5" max="5" width="3.33203125" style="17" bestFit="1" customWidth="1"/>
    <col min="6" max="6" width="2.1640625" style="17" bestFit="1" customWidth="1"/>
    <col min="7" max="10" width="3.33203125" style="17" bestFit="1" customWidth="1"/>
    <col min="11" max="11" width="2.1640625" style="17" bestFit="1" customWidth="1"/>
    <col min="12" max="15" width="3.33203125" style="17" bestFit="1" customWidth="1"/>
    <col min="16" max="16" width="10.83203125" style="24"/>
    <col min="17" max="25" width="3.5" style="2" customWidth="1"/>
    <col min="26" max="26" width="3.1640625" style="2" customWidth="1"/>
    <col min="27" max="316" width="3.5" style="2" customWidth="1"/>
    <col min="317" max="529" width="2" style="2" customWidth="1"/>
    <col min="530" max="16384" width="10.83203125" style="2"/>
  </cols>
  <sheetData>
    <row r="1" spans="1:316" s="6" customFormat="1" ht="14" thickBot="1" x14ac:dyDescent="0.2">
      <c r="A1" s="26" t="s">
        <v>316</v>
      </c>
      <c r="B1" s="26" t="s">
        <v>157</v>
      </c>
      <c r="C1" s="26" t="s">
        <v>317</v>
      </c>
      <c r="D1" s="26" t="s">
        <v>288</v>
      </c>
      <c r="E1" s="17">
        <v>0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24" t="str">
        <f>'PROTOCOL Data collection'!A1</f>
        <v>Subject</v>
      </c>
      <c r="Q1" s="6">
        <v>1</v>
      </c>
      <c r="R1" s="6">
        <v>2</v>
      </c>
      <c r="S1" s="6">
        <v>3</v>
      </c>
      <c r="T1" s="6">
        <v>4</v>
      </c>
      <c r="U1" s="6">
        <v>5</v>
      </c>
      <c r="V1" s="6">
        <v>6</v>
      </c>
      <c r="W1" s="6">
        <v>7</v>
      </c>
      <c r="X1" s="6">
        <v>8</v>
      </c>
      <c r="Y1" s="6">
        <v>9</v>
      </c>
      <c r="Z1" s="6">
        <v>10</v>
      </c>
      <c r="AA1" s="6">
        <v>11</v>
      </c>
      <c r="AB1" s="6">
        <v>12</v>
      </c>
      <c r="AC1" s="6">
        <v>13</v>
      </c>
      <c r="AD1" s="6">
        <v>14</v>
      </c>
      <c r="AE1" s="6">
        <v>15</v>
      </c>
      <c r="AF1" s="6">
        <v>16</v>
      </c>
      <c r="AG1" s="6">
        <v>17</v>
      </c>
      <c r="AH1" s="6">
        <v>18</v>
      </c>
      <c r="AI1" s="6">
        <v>19</v>
      </c>
      <c r="AJ1" s="6">
        <v>20</v>
      </c>
      <c r="AK1" s="6">
        <v>21</v>
      </c>
      <c r="AL1" s="6">
        <v>22</v>
      </c>
      <c r="AM1" s="6">
        <v>23</v>
      </c>
      <c r="AN1" s="6">
        <v>24</v>
      </c>
      <c r="AO1" s="6">
        <v>25</v>
      </c>
      <c r="AP1" s="6">
        <v>26</v>
      </c>
      <c r="AQ1" s="6">
        <v>27</v>
      </c>
      <c r="AR1" s="6">
        <v>28</v>
      </c>
      <c r="AS1" s="6">
        <v>29</v>
      </c>
      <c r="AT1" s="6">
        <v>30</v>
      </c>
      <c r="AU1" s="6">
        <v>31</v>
      </c>
      <c r="AV1" s="6">
        <v>32</v>
      </c>
      <c r="AW1" s="6">
        <v>33</v>
      </c>
      <c r="AX1" s="6">
        <v>34</v>
      </c>
      <c r="AY1" s="6">
        <v>35</v>
      </c>
      <c r="AZ1" s="6">
        <v>36</v>
      </c>
      <c r="BA1" s="6">
        <v>37</v>
      </c>
      <c r="BB1" s="6">
        <v>38</v>
      </c>
      <c r="BC1" s="6">
        <v>39</v>
      </c>
      <c r="BD1" s="6">
        <v>40</v>
      </c>
      <c r="BE1" s="6">
        <v>41</v>
      </c>
      <c r="BF1" s="6">
        <v>42</v>
      </c>
      <c r="BG1" s="6">
        <v>43</v>
      </c>
      <c r="BH1" s="6">
        <v>44</v>
      </c>
      <c r="BI1" s="6">
        <v>45</v>
      </c>
      <c r="BJ1" s="6">
        <v>46</v>
      </c>
      <c r="BK1" s="6">
        <v>47</v>
      </c>
      <c r="BL1" s="6">
        <v>48</v>
      </c>
      <c r="BM1" s="6">
        <v>49</v>
      </c>
      <c r="BN1" s="6">
        <v>50</v>
      </c>
      <c r="BO1" s="6">
        <v>51</v>
      </c>
      <c r="BP1" s="6">
        <v>52</v>
      </c>
      <c r="BQ1" s="6">
        <v>53</v>
      </c>
      <c r="BR1" s="6">
        <v>54</v>
      </c>
      <c r="BS1" s="6">
        <v>55</v>
      </c>
      <c r="BT1" s="6">
        <v>56</v>
      </c>
      <c r="BU1" s="6">
        <v>57</v>
      </c>
      <c r="BV1" s="6">
        <v>58</v>
      </c>
      <c r="BW1" s="6">
        <v>59</v>
      </c>
      <c r="BX1" s="6">
        <v>60</v>
      </c>
      <c r="BY1" s="6">
        <v>61</v>
      </c>
      <c r="BZ1" s="6">
        <v>62</v>
      </c>
      <c r="CA1" s="6">
        <v>63</v>
      </c>
      <c r="CB1" s="6">
        <v>64</v>
      </c>
      <c r="CC1" s="6">
        <v>65</v>
      </c>
      <c r="CD1" s="6">
        <v>66</v>
      </c>
      <c r="CE1" s="6">
        <v>67</v>
      </c>
      <c r="CF1" s="6">
        <v>68</v>
      </c>
      <c r="CG1" s="6">
        <v>69</v>
      </c>
      <c r="CH1" s="6">
        <v>70</v>
      </c>
      <c r="CI1" s="6">
        <v>71</v>
      </c>
      <c r="CJ1" s="6">
        <v>72</v>
      </c>
      <c r="CK1" s="6">
        <v>73</v>
      </c>
      <c r="CL1" s="6">
        <v>74</v>
      </c>
      <c r="CM1" s="6">
        <v>75</v>
      </c>
      <c r="CN1" s="6">
        <v>76</v>
      </c>
      <c r="CO1" s="6">
        <v>77</v>
      </c>
      <c r="CP1" s="6">
        <v>78</v>
      </c>
      <c r="CQ1" s="6">
        <v>79</v>
      </c>
      <c r="CR1" s="6">
        <v>80</v>
      </c>
      <c r="CS1" s="6">
        <v>81</v>
      </c>
      <c r="CT1" s="6">
        <v>82</v>
      </c>
      <c r="CU1" s="6">
        <v>83</v>
      </c>
      <c r="CV1" s="6">
        <v>84</v>
      </c>
      <c r="CW1" s="6">
        <v>85</v>
      </c>
      <c r="CX1" s="6">
        <v>86</v>
      </c>
      <c r="CY1" s="6">
        <v>87</v>
      </c>
      <c r="CZ1" s="6">
        <v>88</v>
      </c>
      <c r="DA1" s="6">
        <v>89</v>
      </c>
      <c r="DB1" s="6">
        <v>90</v>
      </c>
      <c r="DC1" s="6">
        <v>91</v>
      </c>
      <c r="DD1" s="6">
        <v>92</v>
      </c>
      <c r="DE1" s="6">
        <v>93</v>
      </c>
      <c r="DF1" s="6">
        <v>94</v>
      </c>
      <c r="DG1" s="6">
        <v>95</v>
      </c>
      <c r="DH1" s="6">
        <v>96</v>
      </c>
      <c r="DI1" s="6">
        <v>97</v>
      </c>
      <c r="DJ1" s="6">
        <v>98</v>
      </c>
      <c r="DK1" s="6">
        <v>99</v>
      </c>
      <c r="DL1" s="6">
        <v>100</v>
      </c>
      <c r="DM1" s="6">
        <v>101</v>
      </c>
      <c r="DN1" s="6">
        <v>102</v>
      </c>
      <c r="DO1" s="6">
        <v>103</v>
      </c>
      <c r="DP1" s="6">
        <v>104</v>
      </c>
      <c r="DQ1" s="6">
        <v>105</v>
      </c>
      <c r="DR1" s="6">
        <v>106</v>
      </c>
      <c r="DS1" s="6">
        <v>107</v>
      </c>
      <c r="DT1" s="6">
        <v>108</v>
      </c>
      <c r="DU1" s="6">
        <v>109</v>
      </c>
      <c r="DV1" s="6">
        <v>110</v>
      </c>
      <c r="DW1" s="6">
        <v>111</v>
      </c>
      <c r="DX1" s="6">
        <v>112</v>
      </c>
      <c r="DY1" s="6">
        <v>113</v>
      </c>
      <c r="DZ1" s="6">
        <v>114</v>
      </c>
      <c r="EA1" s="6">
        <v>115</v>
      </c>
      <c r="EB1" s="6">
        <v>116</v>
      </c>
      <c r="EC1" s="6">
        <v>117</v>
      </c>
      <c r="ED1" s="6">
        <v>118</v>
      </c>
      <c r="EE1" s="6">
        <v>119</v>
      </c>
      <c r="EF1" s="6">
        <v>120</v>
      </c>
      <c r="EG1" s="6">
        <v>121</v>
      </c>
      <c r="EH1" s="6">
        <v>122</v>
      </c>
      <c r="EI1" s="6">
        <v>123</v>
      </c>
      <c r="EJ1" s="6">
        <v>124</v>
      </c>
      <c r="EK1" s="6">
        <v>125</v>
      </c>
      <c r="EL1" s="6">
        <v>126</v>
      </c>
      <c r="EM1" s="6">
        <v>127</v>
      </c>
      <c r="EN1" s="6">
        <v>128</v>
      </c>
      <c r="EO1" s="6">
        <v>129</v>
      </c>
      <c r="EP1" s="6">
        <v>130</v>
      </c>
      <c r="EQ1" s="6">
        <v>131</v>
      </c>
      <c r="ER1" s="6">
        <v>132</v>
      </c>
      <c r="ES1" s="6">
        <v>133</v>
      </c>
      <c r="ET1" s="6">
        <v>134</v>
      </c>
      <c r="EU1" s="6">
        <v>135</v>
      </c>
      <c r="EV1" s="6">
        <v>136</v>
      </c>
      <c r="EW1" s="6">
        <v>137</v>
      </c>
      <c r="EX1" s="6">
        <v>138</v>
      </c>
      <c r="EY1" s="6">
        <v>139</v>
      </c>
      <c r="EZ1" s="6">
        <v>140</v>
      </c>
      <c r="FA1" s="6">
        <v>141</v>
      </c>
      <c r="FB1" s="6">
        <v>142</v>
      </c>
      <c r="FC1" s="6">
        <v>143</v>
      </c>
      <c r="FD1" s="6">
        <v>144</v>
      </c>
      <c r="FE1" s="6">
        <v>145</v>
      </c>
      <c r="FF1" s="6">
        <v>146</v>
      </c>
      <c r="FG1" s="6">
        <v>147</v>
      </c>
      <c r="FH1" s="6">
        <v>148</v>
      </c>
      <c r="FI1" s="6">
        <v>149</v>
      </c>
      <c r="FJ1" s="6">
        <v>150</v>
      </c>
      <c r="FK1" s="6">
        <v>151</v>
      </c>
      <c r="FL1" s="6">
        <v>152</v>
      </c>
      <c r="FM1" s="6">
        <v>153</v>
      </c>
      <c r="FN1" s="6">
        <v>154</v>
      </c>
      <c r="FO1" s="6">
        <v>155</v>
      </c>
      <c r="FP1" s="6">
        <v>156</v>
      </c>
      <c r="FQ1" s="6">
        <v>157</v>
      </c>
      <c r="FR1" s="6">
        <v>158</v>
      </c>
      <c r="FS1" s="6">
        <v>159</v>
      </c>
      <c r="FT1" s="6">
        <v>160</v>
      </c>
      <c r="FU1" s="6">
        <v>161</v>
      </c>
      <c r="FV1" s="6">
        <v>162</v>
      </c>
      <c r="FW1" s="6">
        <v>163</v>
      </c>
      <c r="FX1" s="6">
        <v>164</v>
      </c>
      <c r="FY1" s="6">
        <v>165</v>
      </c>
      <c r="FZ1" s="6">
        <v>166</v>
      </c>
      <c r="GA1" s="6">
        <v>167</v>
      </c>
      <c r="GB1" s="6">
        <v>168</v>
      </c>
      <c r="GC1" s="6">
        <v>169</v>
      </c>
      <c r="GD1" s="6">
        <v>170</v>
      </c>
      <c r="GE1" s="6">
        <v>171</v>
      </c>
      <c r="GF1" s="6">
        <v>172</v>
      </c>
      <c r="GG1" s="6">
        <v>173</v>
      </c>
      <c r="GH1" s="6">
        <v>174</v>
      </c>
      <c r="GI1" s="6">
        <v>175</v>
      </c>
      <c r="GJ1" s="6">
        <v>176</v>
      </c>
      <c r="GK1" s="6">
        <v>177</v>
      </c>
      <c r="GL1" s="6">
        <v>178</v>
      </c>
      <c r="GM1" s="6">
        <v>179</v>
      </c>
      <c r="GN1" s="6">
        <v>180</v>
      </c>
      <c r="GO1" s="6">
        <v>181</v>
      </c>
      <c r="GP1" s="6">
        <v>182</v>
      </c>
      <c r="GQ1" s="6">
        <v>183</v>
      </c>
      <c r="GR1" s="6">
        <v>184</v>
      </c>
      <c r="GS1" s="6">
        <v>185</v>
      </c>
      <c r="GT1" s="6">
        <v>186</v>
      </c>
      <c r="GU1" s="6">
        <v>187</v>
      </c>
      <c r="GV1" s="6">
        <v>188</v>
      </c>
      <c r="GW1" s="6">
        <v>189</v>
      </c>
      <c r="GX1" s="6">
        <v>190</v>
      </c>
      <c r="GY1" s="6">
        <v>191</v>
      </c>
      <c r="GZ1" s="6">
        <v>192</v>
      </c>
      <c r="HA1" s="6">
        <v>193</v>
      </c>
      <c r="HB1" s="6">
        <v>194</v>
      </c>
      <c r="HC1" s="6">
        <v>195</v>
      </c>
      <c r="HD1" s="6">
        <v>196</v>
      </c>
      <c r="HE1" s="6">
        <v>197</v>
      </c>
      <c r="HF1" s="6">
        <v>198</v>
      </c>
      <c r="HG1" s="6">
        <v>199</v>
      </c>
      <c r="HH1" s="6">
        <v>200</v>
      </c>
      <c r="HI1" s="6">
        <v>201</v>
      </c>
      <c r="HJ1" s="6">
        <v>202</v>
      </c>
      <c r="HK1" s="6">
        <v>203</v>
      </c>
      <c r="HL1" s="6">
        <v>204</v>
      </c>
      <c r="HM1" s="6">
        <v>205</v>
      </c>
      <c r="HN1" s="6">
        <v>206</v>
      </c>
      <c r="HO1" s="6">
        <v>207</v>
      </c>
      <c r="HP1" s="6">
        <v>208</v>
      </c>
      <c r="HQ1" s="6">
        <v>209</v>
      </c>
      <c r="HR1" s="6">
        <v>210</v>
      </c>
      <c r="HS1" s="6">
        <v>211</v>
      </c>
      <c r="HT1" s="6">
        <v>212</v>
      </c>
      <c r="HU1" s="6">
        <v>213</v>
      </c>
      <c r="HV1" s="6">
        <v>214</v>
      </c>
      <c r="HW1" s="6">
        <v>215</v>
      </c>
      <c r="HX1" s="6">
        <v>216</v>
      </c>
      <c r="HY1" s="6">
        <v>217</v>
      </c>
      <c r="HZ1" s="6">
        <v>218</v>
      </c>
      <c r="IA1" s="6">
        <v>219</v>
      </c>
      <c r="IB1" s="6">
        <v>220</v>
      </c>
      <c r="IC1" s="6">
        <v>221</v>
      </c>
      <c r="ID1" s="6">
        <v>222</v>
      </c>
      <c r="IE1" s="6">
        <v>223</v>
      </c>
      <c r="IF1" s="6">
        <v>224</v>
      </c>
      <c r="IG1" s="6">
        <v>225</v>
      </c>
      <c r="IH1" s="6">
        <v>226</v>
      </c>
      <c r="II1" s="6">
        <v>227</v>
      </c>
      <c r="IJ1" s="6">
        <v>228</v>
      </c>
      <c r="IK1" s="6">
        <v>229</v>
      </c>
      <c r="IL1" s="6">
        <v>230</v>
      </c>
      <c r="IM1" s="6">
        <v>231</v>
      </c>
      <c r="IN1" s="6">
        <v>232</v>
      </c>
      <c r="IO1" s="6">
        <v>233</v>
      </c>
      <c r="IP1" s="6">
        <v>234</v>
      </c>
      <c r="IQ1" s="6">
        <v>235</v>
      </c>
      <c r="IR1" s="6">
        <v>236</v>
      </c>
      <c r="IS1" s="6">
        <v>237</v>
      </c>
      <c r="IT1" s="6">
        <v>238</v>
      </c>
      <c r="IU1" s="6">
        <v>239</v>
      </c>
      <c r="IV1" s="6">
        <v>240</v>
      </c>
      <c r="IW1" s="6">
        <v>241</v>
      </c>
      <c r="IX1" s="6">
        <v>242</v>
      </c>
      <c r="IY1" s="6">
        <v>243</v>
      </c>
      <c r="IZ1" s="6">
        <v>244</v>
      </c>
      <c r="JA1" s="6">
        <v>245</v>
      </c>
      <c r="JB1" s="6">
        <v>246</v>
      </c>
      <c r="JC1" s="6">
        <v>247</v>
      </c>
      <c r="JD1" s="6">
        <v>248</v>
      </c>
      <c r="JE1" s="6">
        <v>249</v>
      </c>
      <c r="JF1" s="6">
        <v>250</v>
      </c>
      <c r="JG1" s="6">
        <v>251</v>
      </c>
      <c r="JH1" s="6">
        <v>252</v>
      </c>
      <c r="JI1" s="6">
        <v>253</v>
      </c>
      <c r="JJ1" s="6">
        <v>254</v>
      </c>
      <c r="JK1" s="6">
        <v>255</v>
      </c>
      <c r="JL1" s="6">
        <v>256</v>
      </c>
      <c r="JM1" s="6">
        <v>257</v>
      </c>
      <c r="JN1" s="6">
        <v>258</v>
      </c>
      <c r="JO1" s="6">
        <v>259</v>
      </c>
      <c r="JP1" s="6">
        <v>260</v>
      </c>
      <c r="JQ1" s="6">
        <v>261</v>
      </c>
      <c r="JR1" s="6">
        <v>262</v>
      </c>
      <c r="JS1" s="6">
        <v>263</v>
      </c>
      <c r="JT1" s="6">
        <v>264</v>
      </c>
      <c r="JU1" s="6">
        <v>265</v>
      </c>
      <c r="JV1" s="6">
        <v>266</v>
      </c>
      <c r="JW1" s="6">
        <v>267</v>
      </c>
      <c r="JX1" s="6">
        <v>268</v>
      </c>
      <c r="JY1" s="6">
        <v>269</v>
      </c>
      <c r="JZ1" s="6">
        <v>270</v>
      </c>
      <c r="KA1" s="6">
        <v>271</v>
      </c>
      <c r="KB1" s="6">
        <v>272</v>
      </c>
      <c r="KC1" s="6">
        <v>273</v>
      </c>
      <c r="KD1" s="6">
        <v>274</v>
      </c>
      <c r="KE1" s="6">
        <v>275</v>
      </c>
      <c r="KF1" s="6">
        <v>276</v>
      </c>
      <c r="KG1" s="6">
        <v>277</v>
      </c>
      <c r="KH1" s="6">
        <v>278</v>
      </c>
      <c r="KI1" s="6">
        <v>279</v>
      </c>
      <c r="KJ1" s="6">
        <v>280</v>
      </c>
      <c r="KK1" s="6">
        <v>281</v>
      </c>
      <c r="KL1" s="6">
        <v>282</v>
      </c>
      <c r="KM1" s="6">
        <v>283</v>
      </c>
      <c r="KN1" s="6">
        <v>284</v>
      </c>
      <c r="KO1" s="6">
        <v>285</v>
      </c>
      <c r="KP1" s="6">
        <v>286</v>
      </c>
      <c r="KQ1" s="6">
        <v>287</v>
      </c>
      <c r="KR1" s="6">
        <v>288</v>
      </c>
      <c r="KS1" s="6">
        <v>289</v>
      </c>
      <c r="KT1" s="6">
        <v>290</v>
      </c>
      <c r="KU1" s="6">
        <v>291</v>
      </c>
      <c r="KV1" s="6">
        <v>292</v>
      </c>
      <c r="KW1" s="6">
        <v>293</v>
      </c>
      <c r="KX1" s="6">
        <v>294</v>
      </c>
      <c r="KY1" s="6">
        <v>295</v>
      </c>
      <c r="KZ1" s="6">
        <v>296</v>
      </c>
      <c r="LA1" s="6">
        <v>297</v>
      </c>
      <c r="LB1" s="6">
        <v>298</v>
      </c>
      <c r="LC1" s="6">
        <v>299</v>
      </c>
      <c r="LD1" s="6">
        <v>300</v>
      </c>
    </row>
    <row r="2" spans="1:316" s="19" customFormat="1" ht="14" thickTop="1" x14ac:dyDescent="0.15">
      <c r="A2" s="27">
        <f t="shared" ref="A2:A65" si="0">MODE(Q2:AAM2)</f>
        <v>0</v>
      </c>
      <c r="B2" s="27" t="e">
        <f t="array" ref="B2">MODE(IF(Q2:AAN2&lt;&gt;0,Q2:AAN2))</f>
        <v>#N/A</v>
      </c>
      <c r="C2" s="27">
        <f t="shared" ref="C2:C65" si="1">AVERAGE(Q2:AAM2)</f>
        <v>0.17073170731707318</v>
      </c>
      <c r="D2" s="27">
        <f>AVERAGEIF(Q2:FP2,"&lt;&gt;0")</f>
        <v>7</v>
      </c>
      <c r="E2" s="63">
        <f>COUNTIF($Q2:$IX2,E$1)</f>
        <v>40</v>
      </c>
      <c r="F2" s="63">
        <f t="shared" ref="F2:O17" si="2">COUNTIF($Q2:$IX2,F$1)</f>
        <v>0</v>
      </c>
      <c r="G2" s="63">
        <f t="shared" si="2"/>
        <v>0</v>
      </c>
      <c r="H2" s="63">
        <f t="shared" si="2"/>
        <v>0</v>
      </c>
      <c r="I2" s="63">
        <f t="shared" si="2"/>
        <v>0</v>
      </c>
      <c r="J2" s="63">
        <f t="shared" si="2"/>
        <v>0</v>
      </c>
      <c r="K2" s="63">
        <f t="shared" si="2"/>
        <v>0</v>
      </c>
      <c r="L2" s="63">
        <f t="shared" si="2"/>
        <v>1</v>
      </c>
      <c r="M2" s="63">
        <f t="shared" si="2"/>
        <v>0</v>
      </c>
      <c r="N2" s="63">
        <f t="shared" si="2"/>
        <v>0</v>
      </c>
      <c r="O2" s="63">
        <f t="shared" si="2"/>
        <v>0</v>
      </c>
      <c r="P2" s="28">
        <f>'PROTOCOL Data collection'!A2</f>
        <v>1</v>
      </c>
      <c r="Q2" s="46">
        <v>0</v>
      </c>
      <c r="R2" s="19">
        <v>0</v>
      </c>
      <c r="S2" s="19">
        <v>0</v>
      </c>
      <c r="T2" s="19">
        <v>7</v>
      </c>
      <c r="U2" s="19">
        <v>0</v>
      </c>
      <c r="V2" s="19">
        <v>0</v>
      </c>
      <c r="W2" s="46">
        <v>0</v>
      </c>
      <c r="X2" s="19">
        <v>0</v>
      </c>
      <c r="Y2" s="19">
        <v>0</v>
      </c>
      <c r="Z2" s="19">
        <v>0</v>
      </c>
      <c r="AA2" s="46">
        <v>0</v>
      </c>
      <c r="AB2" s="19">
        <v>0</v>
      </c>
      <c r="AC2" s="19">
        <v>0</v>
      </c>
      <c r="AD2" s="19">
        <v>0</v>
      </c>
      <c r="AE2" s="19">
        <v>0</v>
      </c>
      <c r="AF2" s="46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46">
        <v>0</v>
      </c>
      <c r="AM2" s="19">
        <v>0</v>
      </c>
      <c r="AN2" s="19">
        <v>0</v>
      </c>
      <c r="AO2" s="19">
        <v>0</v>
      </c>
      <c r="AP2" s="19">
        <v>0</v>
      </c>
      <c r="AQ2" s="46">
        <v>0</v>
      </c>
      <c r="AR2" s="19">
        <v>0</v>
      </c>
      <c r="AS2" s="19">
        <v>0</v>
      </c>
      <c r="AT2" s="19">
        <v>0</v>
      </c>
      <c r="AU2" s="46">
        <v>0</v>
      </c>
      <c r="AV2" s="19">
        <v>0</v>
      </c>
      <c r="AW2" s="19">
        <v>0</v>
      </c>
      <c r="AX2" s="19">
        <v>0</v>
      </c>
      <c r="AY2" s="19">
        <v>0</v>
      </c>
      <c r="AZ2" s="19">
        <v>0</v>
      </c>
      <c r="BA2" s="19">
        <v>0</v>
      </c>
      <c r="BB2" s="46">
        <v>0</v>
      </c>
      <c r="BC2" s="19">
        <v>0</v>
      </c>
      <c r="BD2" s="19">
        <v>0</v>
      </c>
      <c r="BE2" s="19">
        <v>0</v>
      </c>
      <c r="BF2" s="51"/>
    </row>
    <row r="3" spans="1:316" x14ac:dyDescent="0.15">
      <c r="A3" s="29">
        <f t="shared" si="0"/>
        <v>0</v>
      </c>
      <c r="B3" s="30">
        <f t="array" ref="B3">MODE(IF(Q3:AAN3&lt;&gt;0,Q3:AAN3))</f>
        <v>8</v>
      </c>
      <c r="C3" s="29">
        <f t="shared" si="1"/>
        <v>2.492957746478873</v>
      </c>
      <c r="D3" s="30">
        <f>AVERAGEIF(Q3:FP3,"&lt;&gt;0")</f>
        <v>6.5555555555555554</v>
      </c>
      <c r="E3" s="64">
        <f>COUNTIF($Q3:$IX3,E$1)</f>
        <v>44</v>
      </c>
      <c r="F3" s="64">
        <f t="shared" si="2"/>
        <v>0</v>
      </c>
      <c r="G3" s="64">
        <f t="shared" si="2"/>
        <v>1</v>
      </c>
      <c r="H3" s="64">
        <f t="shared" si="2"/>
        <v>2</v>
      </c>
      <c r="I3" s="64">
        <f t="shared" si="2"/>
        <v>5</v>
      </c>
      <c r="J3" s="64">
        <f t="shared" si="2"/>
        <v>1</v>
      </c>
      <c r="K3" s="64">
        <f t="shared" si="2"/>
        <v>1</v>
      </c>
      <c r="L3" s="64">
        <f t="shared" si="2"/>
        <v>0</v>
      </c>
      <c r="M3" s="64">
        <f t="shared" si="2"/>
        <v>15</v>
      </c>
      <c r="N3" s="64">
        <f t="shared" si="2"/>
        <v>2</v>
      </c>
      <c r="O3" s="64">
        <f t="shared" si="2"/>
        <v>0</v>
      </c>
      <c r="P3" s="24">
        <f>'PROTOCOL Data collection'!A3</f>
        <v>2</v>
      </c>
      <c r="Q3" s="40">
        <v>9</v>
      </c>
      <c r="R3" s="2">
        <v>0</v>
      </c>
      <c r="S3" s="2">
        <v>9</v>
      </c>
      <c r="T3" s="2">
        <v>4</v>
      </c>
      <c r="U3" s="2">
        <v>8</v>
      </c>
      <c r="V3" s="2">
        <v>4</v>
      </c>
      <c r="W3" s="2">
        <v>3</v>
      </c>
      <c r="X3" s="2">
        <v>8</v>
      </c>
      <c r="Y3" s="2">
        <v>3</v>
      </c>
      <c r="Z3" s="2">
        <v>0</v>
      </c>
      <c r="AA3" s="2">
        <v>8</v>
      </c>
      <c r="AB3" s="2">
        <v>0</v>
      </c>
      <c r="AC3" s="40">
        <v>0</v>
      </c>
      <c r="AD3" s="2">
        <v>0</v>
      </c>
      <c r="AE3" s="2">
        <v>8</v>
      </c>
      <c r="AF3" s="2">
        <v>0</v>
      </c>
      <c r="AG3" s="2">
        <v>8</v>
      </c>
      <c r="AH3" s="2">
        <v>0</v>
      </c>
      <c r="AI3" s="2">
        <v>0</v>
      </c>
      <c r="AJ3" s="2">
        <v>0</v>
      </c>
      <c r="AK3" s="2">
        <v>8</v>
      </c>
      <c r="AL3" s="2">
        <v>0</v>
      </c>
      <c r="AM3" s="2">
        <v>0</v>
      </c>
      <c r="AN3" s="2">
        <v>8</v>
      </c>
      <c r="AO3" s="40">
        <v>0</v>
      </c>
      <c r="AP3" s="2">
        <v>0</v>
      </c>
      <c r="AQ3" s="2">
        <v>8</v>
      </c>
      <c r="AR3" s="2">
        <v>0</v>
      </c>
      <c r="AS3" s="2">
        <v>0</v>
      </c>
      <c r="AT3" s="2">
        <v>0</v>
      </c>
      <c r="AU3" s="2">
        <v>8</v>
      </c>
      <c r="AV3" s="2">
        <v>0</v>
      </c>
      <c r="AW3" s="2">
        <v>0</v>
      </c>
      <c r="AX3" s="40">
        <v>0</v>
      </c>
      <c r="AY3" s="2">
        <v>0</v>
      </c>
      <c r="AZ3" s="2">
        <v>0</v>
      </c>
      <c r="BA3" s="2">
        <v>0</v>
      </c>
      <c r="BB3" s="2">
        <v>8</v>
      </c>
      <c r="BC3" s="2">
        <v>0</v>
      </c>
      <c r="BD3" s="40">
        <v>0</v>
      </c>
      <c r="BE3" s="2">
        <v>0</v>
      </c>
      <c r="BF3" s="2">
        <v>8</v>
      </c>
      <c r="BG3" s="2">
        <v>0</v>
      </c>
      <c r="BH3" s="2">
        <v>0</v>
      </c>
      <c r="BI3" s="2">
        <v>0</v>
      </c>
      <c r="BJ3" s="2">
        <v>6</v>
      </c>
      <c r="BK3" s="2">
        <v>0</v>
      </c>
      <c r="BL3" s="40">
        <v>0</v>
      </c>
      <c r="BM3" s="2">
        <v>0</v>
      </c>
      <c r="BN3" s="2">
        <v>0</v>
      </c>
      <c r="BO3" s="2">
        <v>4</v>
      </c>
      <c r="BP3" s="2">
        <v>0</v>
      </c>
      <c r="BQ3" s="2">
        <v>0</v>
      </c>
      <c r="BR3" s="2">
        <v>8</v>
      </c>
      <c r="BS3" s="2">
        <v>0</v>
      </c>
      <c r="BT3" s="2">
        <v>8</v>
      </c>
      <c r="BU3" s="2">
        <v>4</v>
      </c>
      <c r="BV3" s="40">
        <v>5</v>
      </c>
      <c r="BW3" s="2">
        <v>0</v>
      </c>
      <c r="BX3" s="2">
        <v>0</v>
      </c>
      <c r="BY3" s="2">
        <v>4</v>
      </c>
      <c r="BZ3" s="2">
        <v>2</v>
      </c>
      <c r="CA3" s="2">
        <v>0</v>
      </c>
      <c r="CB3" s="2">
        <v>8</v>
      </c>
      <c r="CC3" s="2">
        <v>8</v>
      </c>
      <c r="CD3" s="40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</row>
    <row r="4" spans="1:316" x14ac:dyDescent="0.15">
      <c r="A4" s="29">
        <f t="shared" si="0"/>
        <v>0</v>
      </c>
      <c r="B4" s="30">
        <f t="array" ref="B4">MODE(IF(Q4:AAN4&lt;&gt;0,Q4:AAN4))</f>
        <v>6</v>
      </c>
      <c r="C4" s="29">
        <f t="shared" si="1"/>
        <v>1.64</v>
      </c>
      <c r="D4" s="30">
        <f t="shared" ref="D4:D67" si="3">AVERAGEIF(Q4:FP4,"&lt;&gt;0")</f>
        <v>5.8571428571428568</v>
      </c>
      <c r="E4" s="64">
        <f>COUNTIF($Q4:$IX4,E$1)</f>
        <v>18</v>
      </c>
      <c r="F4" s="64">
        <f t="shared" si="2"/>
        <v>0</v>
      </c>
      <c r="G4" s="64">
        <f t="shared" si="2"/>
        <v>0</v>
      </c>
      <c r="H4" s="64">
        <f t="shared" si="2"/>
        <v>0</v>
      </c>
      <c r="I4" s="64">
        <f t="shared" si="2"/>
        <v>2</v>
      </c>
      <c r="J4" s="64">
        <f t="shared" si="2"/>
        <v>0</v>
      </c>
      <c r="K4" s="64">
        <f t="shared" si="2"/>
        <v>3</v>
      </c>
      <c r="L4" s="64">
        <f t="shared" si="2"/>
        <v>1</v>
      </c>
      <c r="M4" s="64">
        <f t="shared" si="2"/>
        <v>1</v>
      </c>
      <c r="N4" s="64">
        <f t="shared" si="2"/>
        <v>0</v>
      </c>
      <c r="O4" s="64">
        <f t="shared" si="2"/>
        <v>0</v>
      </c>
      <c r="P4" s="24">
        <f>'PROTOCOL Data collection'!A4</f>
        <v>3</v>
      </c>
      <c r="Q4" s="40">
        <v>0</v>
      </c>
      <c r="R4" s="2">
        <v>0</v>
      </c>
      <c r="S4" s="2">
        <v>6</v>
      </c>
      <c r="T4" s="2">
        <v>0</v>
      </c>
      <c r="U4" s="2">
        <v>0</v>
      </c>
      <c r="V4" s="2">
        <v>0</v>
      </c>
      <c r="W4" s="2">
        <v>0</v>
      </c>
      <c r="X4" s="2">
        <v>6</v>
      </c>
      <c r="Y4" s="2">
        <v>0</v>
      </c>
      <c r="Z4" s="40">
        <v>8</v>
      </c>
      <c r="AA4" s="2">
        <v>0</v>
      </c>
      <c r="AB4" s="2">
        <v>0</v>
      </c>
      <c r="AC4" s="2">
        <v>0</v>
      </c>
      <c r="AD4" s="2">
        <v>6</v>
      </c>
      <c r="AE4" s="2">
        <v>0</v>
      </c>
      <c r="AF4" s="40">
        <v>0</v>
      </c>
      <c r="AG4" s="2">
        <v>0</v>
      </c>
      <c r="AH4" s="2">
        <v>0</v>
      </c>
      <c r="AI4" s="2">
        <v>4</v>
      </c>
      <c r="AJ4" s="2">
        <v>7</v>
      </c>
      <c r="AK4" s="2">
        <v>0</v>
      </c>
      <c r="AL4" s="40">
        <v>0</v>
      </c>
      <c r="AM4" s="2">
        <v>0</v>
      </c>
      <c r="AN4" s="2">
        <v>4</v>
      </c>
      <c r="AO4" s="2">
        <v>0</v>
      </c>
    </row>
    <row r="5" spans="1:316" x14ac:dyDescent="0.15">
      <c r="A5" s="29">
        <f t="shared" si="0"/>
        <v>0</v>
      </c>
      <c r="B5" s="30">
        <f t="array" ref="B5">MODE(IF(Q5:AAN5&lt;&gt;0,Q5:AAN5))</f>
        <v>6</v>
      </c>
      <c r="C5" s="29">
        <f t="shared" si="1"/>
        <v>0.47368421052631576</v>
      </c>
      <c r="D5" s="30">
        <f t="shared" si="3"/>
        <v>6</v>
      </c>
      <c r="E5" s="64">
        <f t="shared" ref="E5:O36" si="4">COUNTIF($Q5:$IX5,E$1)</f>
        <v>35</v>
      </c>
      <c r="F5" s="64">
        <f t="shared" si="2"/>
        <v>0</v>
      </c>
      <c r="G5" s="64">
        <f t="shared" si="2"/>
        <v>0</v>
      </c>
      <c r="H5" s="64">
        <f t="shared" si="2"/>
        <v>0</v>
      </c>
      <c r="I5" s="64">
        <f t="shared" si="2"/>
        <v>0</v>
      </c>
      <c r="J5" s="64">
        <f t="shared" si="2"/>
        <v>0</v>
      </c>
      <c r="K5" s="64">
        <f t="shared" si="2"/>
        <v>3</v>
      </c>
      <c r="L5" s="64">
        <f t="shared" si="2"/>
        <v>0</v>
      </c>
      <c r="M5" s="64">
        <f t="shared" si="2"/>
        <v>0</v>
      </c>
      <c r="N5" s="64">
        <f t="shared" si="2"/>
        <v>0</v>
      </c>
      <c r="O5" s="64">
        <f t="shared" si="2"/>
        <v>0</v>
      </c>
      <c r="P5" s="24">
        <f>'PROTOCOL Data collection'!A5</f>
        <v>4</v>
      </c>
      <c r="Q5" s="40">
        <v>0</v>
      </c>
      <c r="R5" s="2">
        <v>0</v>
      </c>
      <c r="S5" s="2">
        <v>0</v>
      </c>
      <c r="T5" s="38">
        <v>0</v>
      </c>
      <c r="U5" s="40">
        <v>0</v>
      </c>
      <c r="V5" s="2">
        <v>0</v>
      </c>
      <c r="W5" s="2">
        <v>0</v>
      </c>
      <c r="X5" s="2">
        <v>0</v>
      </c>
      <c r="Y5" s="54"/>
      <c r="Z5" s="40">
        <v>0</v>
      </c>
      <c r="AA5" s="2">
        <v>0</v>
      </c>
      <c r="AB5" s="40">
        <v>0</v>
      </c>
      <c r="AC5" s="2">
        <v>6</v>
      </c>
      <c r="AD5" s="2">
        <v>0</v>
      </c>
      <c r="AE5" s="2">
        <v>0</v>
      </c>
      <c r="AF5" s="40">
        <v>0</v>
      </c>
      <c r="AG5" s="2">
        <v>6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40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40">
        <v>0</v>
      </c>
      <c r="AU5" s="2">
        <v>0</v>
      </c>
      <c r="AV5" s="2">
        <v>0</v>
      </c>
      <c r="AW5" s="40">
        <v>0</v>
      </c>
      <c r="AX5" s="2">
        <v>0</v>
      </c>
      <c r="AY5" s="2">
        <v>0</v>
      </c>
      <c r="AZ5" s="2">
        <v>0</v>
      </c>
      <c r="BA5" s="2">
        <v>0</v>
      </c>
      <c r="BB5" s="2">
        <v>6</v>
      </c>
      <c r="BC5" s="2">
        <v>0</v>
      </c>
    </row>
    <row r="6" spans="1:316" x14ac:dyDescent="0.15">
      <c r="A6" s="29">
        <f t="shared" si="0"/>
        <v>0</v>
      </c>
      <c r="B6" s="30">
        <f t="array" ref="B6">MODE(IF(Q6:AAN6&lt;&gt;0,Q6:AAN6))</f>
        <v>3</v>
      </c>
      <c r="C6" s="29">
        <f t="shared" si="1"/>
        <v>3.1710526315789473</v>
      </c>
      <c r="D6" s="30">
        <f t="shared" si="3"/>
        <v>4.7254901960784315</v>
      </c>
      <c r="E6" s="64">
        <f t="shared" si="4"/>
        <v>25</v>
      </c>
      <c r="F6" s="64">
        <f t="shared" si="2"/>
        <v>0</v>
      </c>
      <c r="G6" s="64">
        <f t="shared" si="2"/>
        <v>7</v>
      </c>
      <c r="H6" s="64">
        <f t="shared" si="2"/>
        <v>13</v>
      </c>
      <c r="I6" s="64">
        <f t="shared" si="2"/>
        <v>8</v>
      </c>
      <c r="J6" s="64">
        <f t="shared" si="2"/>
        <v>3</v>
      </c>
      <c r="K6" s="64">
        <f t="shared" si="2"/>
        <v>7</v>
      </c>
      <c r="L6" s="64">
        <f t="shared" si="2"/>
        <v>5</v>
      </c>
      <c r="M6" s="64">
        <f t="shared" si="2"/>
        <v>8</v>
      </c>
      <c r="N6" s="64">
        <f t="shared" si="2"/>
        <v>0</v>
      </c>
      <c r="O6" s="64">
        <f t="shared" si="2"/>
        <v>0</v>
      </c>
      <c r="P6" s="24">
        <f>'PROTOCOL Data collection'!A6</f>
        <v>5</v>
      </c>
      <c r="Q6" s="40">
        <v>0</v>
      </c>
      <c r="R6" s="2">
        <v>0</v>
      </c>
      <c r="S6" s="2">
        <v>7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8</v>
      </c>
      <c r="Z6" s="2">
        <v>3</v>
      </c>
      <c r="AA6" s="40">
        <v>6</v>
      </c>
      <c r="AB6" s="2">
        <v>3</v>
      </c>
      <c r="AC6" s="2">
        <v>0</v>
      </c>
      <c r="AD6" s="2">
        <v>4</v>
      </c>
      <c r="AE6" s="2">
        <v>4</v>
      </c>
      <c r="AF6" s="40">
        <v>4</v>
      </c>
      <c r="AG6" s="2">
        <v>3</v>
      </c>
      <c r="AH6" s="2">
        <v>6</v>
      </c>
      <c r="AI6" s="2">
        <v>0</v>
      </c>
      <c r="AJ6" s="2">
        <v>0</v>
      </c>
      <c r="AK6" s="2">
        <v>0</v>
      </c>
      <c r="AL6" s="2">
        <v>0</v>
      </c>
      <c r="AM6" s="2">
        <v>8</v>
      </c>
      <c r="AN6" s="2">
        <v>7</v>
      </c>
      <c r="AO6" s="40">
        <v>8</v>
      </c>
      <c r="AP6" s="2">
        <v>0</v>
      </c>
      <c r="AQ6" s="2">
        <v>4</v>
      </c>
      <c r="AR6" s="2">
        <v>8</v>
      </c>
      <c r="AS6" s="2">
        <v>4</v>
      </c>
      <c r="AT6" s="2">
        <v>8</v>
      </c>
      <c r="AU6" s="2">
        <v>4</v>
      </c>
      <c r="AV6" s="40">
        <v>4</v>
      </c>
      <c r="AW6" s="2">
        <v>5</v>
      </c>
      <c r="AX6" s="2">
        <v>3</v>
      </c>
      <c r="AY6" s="2">
        <v>2</v>
      </c>
      <c r="AZ6" s="2">
        <v>2</v>
      </c>
      <c r="BA6" s="2">
        <v>2</v>
      </c>
      <c r="BB6" s="2">
        <v>4</v>
      </c>
      <c r="BC6" s="2">
        <v>7</v>
      </c>
      <c r="BD6" s="2">
        <v>6</v>
      </c>
      <c r="BE6" s="2">
        <v>6</v>
      </c>
      <c r="BF6" s="40">
        <v>8</v>
      </c>
      <c r="BG6" s="2">
        <v>3</v>
      </c>
      <c r="BH6" s="2">
        <v>7</v>
      </c>
      <c r="BI6" s="2">
        <v>0</v>
      </c>
      <c r="BJ6" s="40">
        <v>0</v>
      </c>
      <c r="BK6" s="2">
        <v>0</v>
      </c>
      <c r="BL6" s="2">
        <v>7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40">
        <v>0</v>
      </c>
      <c r="BS6" s="2">
        <v>0</v>
      </c>
      <c r="BT6" s="2">
        <v>6</v>
      </c>
      <c r="BU6" s="2">
        <v>6</v>
      </c>
      <c r="BV6" s="2">
        <v>3</v>
      </c>
      <c r="BW6" s="2">
        <v>3</v>
      </c>
      <c r="BX6" s="2">
        <v>6</v>
      </c>
      <c r="BY6" s="2">
        <v>3</v>
      </c>
      <c r="BZ6" s="2">
        <v>3</v>
      </c>
      <c r="CA6" s="2">
        <v>3</v>
      </c>
      <c r="CB6" s="2">
        <v>8</v>
      </c>
      <c r="CC6" s="2">
        <v>3</v>
      </c>
      <c r="CD6" s="40">
        <v>0</v>
      </c>
      <c r="CE6" s="2">
        <v>5</v>
      </c>
      <c r="CF6" s="2">
        <v>2</v>
      </c>
      <c r="CG6" s="2">
        <v>2</v>
      </c>
      <c r="CH6" s="2">
        <v>2</v>
      </c>
      <c r="CI6" s="2">
        <v>5</v>
      </c>
      <c r="CJ6" s="2">
        <v>2</v>
      </c>
      <c r="CK6" s="2">
        <v>0</v>
      </c>
      <c r="CL6" s="2">
        <v>3</v>
      </c>
      <c r="CM6" s="2">
        <v>8</v>
      </c>
      <c r="CN6" s="2">
        <v>3</v>
      </c>
      <c r="CO6" s="38"/>
    </row>
    <row r="7" spans="1:316" x14ac:dyDescent="0.15">
      <c r="A7" s="29">
        <f t="shared" si="0"/>
        <v>0</v>
      </c>
      <c r="B7" s="30">
        <f t="array" ref="B7">MODE(IF(Q7:AAN7&lt;&gt;0,Q7:AAN7))</f>
        <v>8</v>
      </c>
      <c r="C7" s="29">
        <f t="shared" si="1"/>
        <v>4.1500000000000004</v>
      </c>
      <c r="D7" s="30">
        <f t="shared" si="3"/>
        <v>6.7297297297297298</v>
      </c>
      <c r="E7" s="64">
        <f t="shared" si="4"/>
        <v>23</v>
      </c>
      <c r="F7" s="64">
        <f t="shared" si="2"/>
        <v>0</v>
      </c>
      <c r="G7" s="64">
        <f t="shared" si="2"/>
        <v>0</v>
      </c>
      <c r="H7" s="64">
        <f t="shared" si="2"/>
        <v>1</v>
      </c>
      <c r="I7" s="64">
        <f t="shared" si="2"/>
        <v>6</v>
      </c>
      <c r="J7" s="64">
        <f t="shared" si="2"/>
        <v>2</v>
      </c>
      <c r="K7" s="64">
        <f t="shared" si="2"/>
        <v>1</v>
      </c>
      <c r="L7" s="64">
        <f t="shared" si="2"/>
        <v>12</v>
      </c>
      <c r="M7" s="64">
        <f t="shared" si="2"/>
        <v>13</v>
      </c>
      <c r="N7" s="64">
        <f t="shared" si="2"/>
        <v>2</v>
      </c>
      <c r="O7" s="64">
        <f t="shared" si="2"/>
        <v>0</v>
      </c>
      <c r="P7" s="24">
        <f>'PROTOCOL Data collection'!A7</f>
        <v>6</v>
      </c>
      <c r="Q7" s="40">
        <v>8</v>
      </c>
      <c r="R7" s="2">
        <v>0</v>
      </c>
      <c r="S7" s="2">
        <v>8</v>
      </c>
      <c r="T7" s="2">
        <v>4</v>
      </c>
      <c r="U7" s="2">
        <v>8</v>
      </c>
      <c r="V7" s="2">
        <v>7</v>
      </c>
      <c r="W7" s="2">
        <v>8</v>
      </c>
      <c r="X7" s="2">
        <v>8</v>
      </c>
      <c r="Y7" s="2">
        <v>8</v>
      </c>
      <c r="Z7" s="2">
        <v>4</v>
      </c>
      <c r="AA7" s="40">
        <v>3</v>
      </c>
      <c r="AB7" s="2">
        <v>4</v>
      </c>
      <c r="AC7" s="2">
        <v>4</v>
      </c>
      <c r="AD7" s="2">
        <v>7</v>
      </c>
      <c r="AE7" s="2">
        <v>0</v>
      </c>
      <c r="AF7" s="2">
        <v>8</v>
      </c>
      <c r="AG7" s="2">
        <v>7</v>
      </c>
      <c r="AH7" s="2">
        <v>7</v>
      </c>
      <c r="AI7" s="2">
        <v>0</v>
      </c>
      <c r="AJ7" s="2">
        <v>8</v>
      </c>
      <c r="AK7" s="2">
        <v>5</v>
      </c>
      <c r="AL7" s="40">
        <v>9</v>
      </c>
      <c r="AM7" s="2">
        <v>5</v>
      </c>
      <c r="AN7" s="2">
        <v>8</v>
      </c>
      <c r="AO7" s="2">
        <v>7</v>
      </c>
      <c r="AP7" s="2">
        <v>6</v>
      </c>
      <c r="AQ7" s="2">
        <v>4</v>
      </c>
      <c r="AR7" s="2">
        <v>7</v>
      </c>
      <c r="AS7" s="40">
        <v>0</v>
      </c>
      <c r="AT7" s="2">
        <v>7</v>
      </c>
      <c r="AU7" s="2">
        <v>0</v>
      </c>
      <c r="AV7" s="2">
        <v>7</v>
      </c>
      <c r="AW7" s="2">
        <v>0</v>
      </c>
      <c r="AX7" s="2">
        <v>7</v>
      </c>
      <c r="AY7" s="2">
        <v>0</v>
      </c>
      <c r="AZ7" s="2">
        <v>0</v>
      </c>
      <c r="BA7" s="2">
        <v>4</v>
      </c>
      <c r="BB7" s="2">
        <v>7</v>
      </c>
      <c r="BC7" s="2">
        <v>0</v>
      </c>
      <c r="BD7" s="40">
        <v>0</v>
      </c>
      <c r="BE7" s="2">
        <v>0</v>
      </c>
      <c r="BF7" s="2">
        <v>7</v>
      </c>
      <c r="BG7" s="2">
        <v>0</v>
      </c>
      <c r="BH7" s="2">
        <v>0</v>
      </c>
      <c r="BI7" s="2">
        <v>7</v>
      </c>
      <c r="BJ7" s="2">
        <v>0</v>
      </c>
      <c r="BK7" s="2">
        <v>0</v>
      </c>
      <c r="BL7" s="2">
        <v>0</v>
      </c>
      <c r="BM7" s="2">
        <v>8</v>
      </c>
      <c r="BN7" s="40">
        <v>0</v>
      </c>
      <c r="BO7" s="2">
        <v>0</v>
      </c>
      <c r="BP7" s="2">
        <v>8</v>
      </c>
      <c r="BQ7" s="2">
        <v>0</v>
      </c>
      <c r="BR7" s="2">
        <v>0</v>
      </c>
      <c r="BS7" s="2">
        <v>8</v>
      </c>
      <c r="BT7" s="2">
        <v>0</v>
      </c>
      <c r="BU7" s="2">
        <v>9</v>
      </c>
      <c r="BV7" s="2">
        <v>0</v>
      </c>
      <c r="BW7" s="2">
        <v>0</v>
      </c>
      <c r="BX7" s="2">
        <v>8</v>
      </c>
    </row>
    <row r="8" spans="1:316" x14ac:dyDescent="0.15">
      <c r="A8" s="29">
        <f t="shared" si="0"/>
        <v>0</v>
      </c>
      <c r="B8" s="30">
        <f t="array" ref="B8">MODE(IF(Q8:AAN8&lt;&gt;0,Q8:AAN8))</f>
        <v>10</v>
      </c>
      <c r="C8" s="29">
        <f t="shared" si="1"/>
        <v>2.4117647058823528</v>
      </c>
      <c r="D8" s="30">
        <f t="shared" si="3"/>
        <v>5.3947368421052628</v>
      </c>
      <c r="E8" s="64">
        <f t="shared" si="4"/>
        <v>47</v>
      </c>
      <c r="F8" s="64">
        <f t="shared" si="2"/>
        <v>0</v>
      </c>
      <c r="G8" s="64">
        <f t="shared" si="2"/>
        <v>9</v>
      </c>
      <c r="H8" s="64">
        <f t="shared" si="2"/>
        <v>8</v>
      </c>
      <c r="I8" s="64">
        <f t="shared" si="2"/>
        <v>1</v>
      </c>
      <c r="J8" s="64">
        <f t="shared" si="2"/>
        <v>2</v>
      </c>
      <c r="K8" s="64">
        <f t="shared" si="2"/>
        <v>5</v>
      </c>
      <c r="L8" s="64">
        <f t="shared" si="2"/>
        <v>3</v>
      </c>
      <c r="M8" s="64">
        <f t="shared" si="2"/>
        <v>1</v>
      </c>
      <c r="N8" s="64">
        <f t="shared" si="2"/>
        <v>0</v>
      </c>
      <c r="O8" s="64">
        <f t="shared" si="2"/>
        <v>9</v>
      </c>
      <c r="P8" s="24">
        <f>'PROTOCOL Data collection'!A8</f>
        <v>7</v>
      </c>
      <c r="Q8" s="40">
        <v>0</v>
      </c>
      <c r="R8" s="2">
        <v>0</v>
      </c>
      <c r="S8" s="2">
        <v>10</v>
      </c>
      <c r="T8" s="2">
        <v>10</v>
      </c>
      <c r="U8" s="2">
        <v>7</v>
      </c>
      <c r="V8" s="2">
        <v>0</v>
      </c>
      <c r="W8" s="40">
        <v>0</v>
      </c>
      <c r="X8" s="2">
        <v>10</v>
      </c>
      <c r="Y8" s="2">
        <v>0</v>
      </c>
      <c r="Z8" s="2">
        <v>0</v>
      </c>
      <c r="AA8" s="2">
        <v>10</v>
      </c>
      <c r="AB8" s="2">
        <v>10</v>
      </c>
      <c r="AC8" s="2">
        <v>10</v>
      </c>
      <c r="AD8" s="2">
        <v>2</v>
      </c>
      <c r="AE8" s="2">
        <v>8</v>
      </c>
      <c r="AF8" s="2">
        <v>2</v>
      </c>
      <c r="AG8" s="40">
        <v>10</v>
      </c>
      <c r="AH8" s="2">
        <v>10</v>
      </c>
      <c r="AI8" s="2">
        <v>10</v>
      </c>
      <c r="AJ8" s="2">
        <v>0</v>
      </c>
      <c r="AK8" s="40">
        <v>7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3</v>
      </c>
      <c r="AR8" s="2">
        <v>0</v>
      </c>
      <c r="AS8" s="40">
        <v>0</v>
      </c>
      <c r="AT8" s="2">
        <v>0</v>
      </c>
      <c r="AU8" s="2">
        <v>6</v>
      </c>
      <c r="AV8" s="2">
        <v>6</v>
      </c>
      <c r="AW8" s="2">
        <v>3</v>
      </c>
      <c r="AX8" s="2">
        <v>3</v>
      </c>
      <c r="AY8" s="2">
        <v>0</v>
      </c>
      <c r="AZ8" s="2">
        <v>3</v>
      </c>
      <c r="BA8" s="2">
        <v>0</v>
      </c>
      <c r="BB8" s="40">
        <v>0</v>
      </c>
      <c r="BC8" s="2">
        <v>0</v>
      </c>
      <c r="BD8" s="2">
        <v>0</v>
      </c>
      <c r="BE8" s="2">
        <v>3</v>
      </c>
      <c r="BF8" s="2">
        <v>0</v>
      </c>
      <c r="BG8" s="2">
        <v>3</v>
      </c>
      <c r="BH8" s="2">
        <v>2</v>
      </c>
      <c r="BI8" s="2">
        <v>5</v>
      </c>
      <c r="BJ8" s="2">
        <v>2</v>
      </c>
      <c r="BK8" s="2">
        <v>2</v>
      </c>
      <c r="BL8" s="40">
        <v>2</v>
      </c>
      <c r="BM8" s="2">
        <v>2</v>
      </c>
      <c r="BN8" s="2">
        <v>2</v>
      </c>
      <c r="BO8" s="2">
        <v>0</v>
      </c>
      <c r="BP8" s="2">
        <v>3</v>
      </c>
      <c r="BQ8" s="2">
        <v>2</v>
      </c>
      <c r="BR8" s="2">
        <v>6</v>
      </c>
      <c r="BS8" s="2">
        <v>0</v>
      </c>
      <c r="BT8" s="40">
        <v>0</v>
      </c>
      <c r="BU8" s="2">
        <v>0</v>
      </c>
      <c r="BV8" s="2">
        <v>0</v>
      </c>
      <c r="BW8" s="2">
        <v>0</v>
      </c>
      <c r="BX8" s="2">
        <v>0</v>
      </c>
      <c r="BY8" s="2">
        <v>6</v>
      </c>
      <c r="BZ8" s="2">
        <v>3</v>
      </c>
      <c r="CA8" s="40">
        <v>0</v>
      </c>
      <c r="CB8" s="2">
        <v>0</v>
      </c>
      <c r="CC8" s="2">
        <v>6</v>
      </c>
      <c r="CD8" s="2">
        <v>0</v>
      </c>
      <c r="CE8" s="2">
        <v>4</v>
      </c>
      <c r="CF8" s="2">
        <v>0</v>
      </c>
      <c r="CG8" s="2">
        <v>0</v>
      </c>
      <c r="CH8" s="2">
        <v>0</v>
      </c>
      <c r="CI8" s="2">
        <v>0</v>
      </c>
      <c r="CJ8" s="40">
        <v>0</v>
      </c>
      <c r="CK8" s="2">
        <v>0</v>
      </c>
      <c r="CL8" s="2">
        <v>0</v>
      </c>
      <c r="CM8" s="2">
        <v>7</v>
      </c>
      <c r="CN8" s="2">
        <v>0</v>
      </c>
      <c r="CO8" s="2">
        <v>5</v>
      </c>
      <c r="CP8" s="2">
        <v>0</v>
      </c>
      <c r="CQ8" s="40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</row>
    <row r="9" spans="1:316" x14ac:dyDescent="0.15">
      <c r="A9" s="29">
        <f t="shared" si="0"/>
        <v>0</v>
      </c>
      <c r="B9" s="30">
        <f t="array" ref="B9">MODE(IF(Q9:AAN9&lt;&gt;0,Q9:AAN9))</f>
        <v>8</v>
      </c>
      <c r="C9" s="29">
        <f t="shared" si="1"/>
        <v>3.9682539682539684</v>
      </c>
      <c r="D9" s="30">
        <f t="shared" si="3"/>
        <v>6.25</v>
      </c>
      <c r="E9" s="64">
        <f t="shared" si="4"/>
        <v>23</v>
      </c>
      <c r="F9" s="64">
        <f t="shared" si="2"/>
        <v>0</v>
      </c>
      <c r="G9" s="64">
        <f t="shared" si="2"/>
        <v>2</v>
      </c>
      <c r="H9" s="64">
        <f t="shared" si="2"/>
        <v>3</v>
      </c>
      <c r="I9" s="64">
        <f t="shared" si="2"/>
        <v>6</v>
      </c>
      <c r="J9" s="64">
        <f t="shared" si="2"/>
        <v>5</v>
      </c>
      <c r="K9" s="64">
        <f t="shared" si="2"/>
        <v>2</v>
      </c>
      <c r="L9" s="64">
        <f t="shared" si="2"/>
        <v>4</v>
      </c>
      <c r="M9" s="64">
        <f t="shared" si="2"/>
        <v>15</v>
      </c>
      <c r="N9" s="64">
        <f t="shared" si="2"/>
        <v>2</v>
      </c>
      <c r="O9" s="64">
        <f t="shared" si="2"/>
        <v>1</v>
      </c>
      <c r="P9" s="24">
        <f>'PROTOCOL Data collection'!A9</f>
        <v>8</v>
      </c>
      <c r="Q9" s="40">
        <v>8</v>
      </c>
      <c r="R9" s="2">
        <v>0</v>
      </c>
      <c r="S9" s="2">
        <v>0</v>
      </c>
      <c r="T9" s="2">
        <v>8</v>
      </c>
      <c r="U9" s="2">
        <v>7</v>
      </c>
      <c r="V9" s="2">
        <v>7</v>
      </c>
      <c r="W9" s="2">
        <v>7</v>
      </c>
      <c r="X9" s="2">
        <v>10</v>
      </c>
      <c r="Y9" s="2">
        <v>4</v>
      </c>
      <c r="Z9" s="2">
        <v>7</v>
      </c>
      <c r="AA9" s="2">
        <v>9</v>
      </c>
      <c r="AB9" s="40">
        <v>0</v>
      </c>
      <c r="AC9" s="2">
        <v>8</v>
      </c>
      <c r="AD9" s="2">
        <v>0</v>
      </c>
      <c r="AE9" s="2">
        <v>8</v>
      </c>
      <c r="AF9" s="2">
        <v>2</v>
      </c>
      <c r="AG9" s="2">
        <v>8</v>
      </c>
      <c r="AH9" s="2">
        <v>4</v>
      </c>
      <c r="AI9" s="2">
        <v>8</v>
      </c>
      <c r="AJ9" s="2">
        <v>5</v>
      </c>
      <c r="AK9" s="40">
        <v>2</v>
      </c>
      <c r="AL9" s="2">
        <v>5</v>
      </c>
      <c r="AM9" s="2">
        <v>6</v>
      </c>
      <c r="AN9" s="2">
        <v>8</v>
      </c>
      <c r="AO9" s="2">
        <v>4</v>
      </c>
      <c r="AP9" s="2">
        <v>4</v>
      </c>
      <c r="AQ9" s="2">
        <v>3</v>
      </c>
      <c r="AR9" s="2">
        <v>5</v>
      </c>
      <c r="AS9" s="2">
        <v>4</v>
      </c>
      <c r="AT9" s="2">
        <v>8</v>
      </c>
      <c r="AU9" s="2">
        <v>5</v>
      </c>
      <c r="AV9" s="2">
        <v>0</v>
      </c>
      <c r="AW9" s="40">
        <v>8</v>
      </c>
      <c r="AX9" s="2">
        <v>6</v>
      </c>
      <c r="AY9" s="2">
        <v>3</v>
      </c>
      <c r="AZ9" s="2">
        <v>8</v>
      </c>
      <c r="BA9" s="2">
        <v>0</v>
      </c>
      <c r="BB9" s="2">
        <v>4</v>
      </c>
      <c r="BC9" s="2">
        <v>0</v>
      </c>
      <c r="BD9" s="2">
        <v>0</v>
      </c>
      <c r="BE9" s="2">
        <v>0</v>
      </c>
      <c r="BF9" s="2">
        <v>0</v>
      </c>
      <c r="BG9" s="40">
        <v>0</v>
      </c>
      <c r="BH9" s="2">
        <v>9</v>
      </c>
      <c r="BI9" s="2">
        <v>0</v>
      </c>
      <c r="BJ9" s="2">
        <v>3</v>
      </c>
      <c r="BK9" s="2">
        <v>8</v>
      </c>
      <c r="BL9" s="2">
        <v>0</v>
      </c>
      <c r="BM9" s="2">
        <v>0</v>
      </c>
      <c r="BN9" s="2">
        <v>8</v>
      </c>
      <c r="BO9" s="2">
        <v>0</v>
      </c>
      <c r="BP9" s="2">
        <v>0</v>
      </c>
      <c r="BQ9" s="2">
        <v>8</v>
      </c>
      <c r="BR9" s="2">
        <v>0</v>
      </c>
      <c r="BS9" s="40">
        <v>0</v>
      </c>
      <c r="BT9" s="2">
        <v>8</v>
      </c>
      <c r="BU9" s="2">
        <v>0</v>
      </c>
      <c r="BV9" s="2">
        <v>0</v>
      </c>
      <c r="BW9" s="2">
        <v>8</v>
      </c>
      <c r="BX9" s="2">
        <v>0</v>
      </c>
      <c r="BY9" s="2">
        <v>0</v>
      </c>
      <c r="BZ9" s="2">
        <v>5</v>
      </c>
      <c r="CA9" s="2">
        <v>0</v>
      </c>
    </row>
    <row r="10" spans="1:316" x14ac:dyDescent="0.15">
      <c r="A10" s="29">
        <f t="shared" si="0"/>
        <v>0</v>
      </c>
      <c r="B10" s="30">
        <f t="array" ref="B10">MODE(IF(Q10:AAN10&lt;&gt;0,Q10:AAN10))</f>
        <v>8</v>
      </c>
      <c r="C10" s="29">
        <f t="shared" si="1"/>
        <v>3.6483516483516483</v>
      </c>
      <c r="D10" s="30">
        <f t="shared" si="3"/>
        <v>6.0363636363636362</v>
      </c>
      <c r="E10" s="64">
        <f t="shared" si="4"/>
        <v>36</v>
      </c>
      <c r="F10" s="64">
        <f t="shared" si="2"/>
        <v>1</v>
      </c>
      <c r="G10" s="64">
        <f t="shared" si="2"/>
        <v>4</v>
      </c>
      <c r="H10" s="64">
        <f t="shared" si="2"/>
        <v>2</v>
      </c>
      <c r="I10" s="64">
        <f t="shared" si="2"/>
        <v>12</v>
      </c>
      <c r="J10" s="64">
        <f t="shared" si="2"/>
        <v>2</v>
      </c>
      <c r="K10" s="64">
        <f t="shared" si="2"/>
        <v>5</v>
      </c>
      <c r="L10" s="64">
        <f t="shared" si="2"/>
        <v>4</v>
      </c>
      <c r="M10" s="64">
        <f t="shared" si="2"/>
        <v>24</v>
      </c>
      <c r="N10" s="64">
        <f t="shared" si="2"/>
        <v>1</v>
      </c>
      <c r="O10" s="64">
        <f t="shared" si="2"/>
        <v>0</v>
      </c>
      <c r="P10" s="24">
        <f>'PROTOCOL Data collection'!A10</f>
        <v>9</v>
      </c>
      <c r="Q10" s="40">
        <v>0</v>
      </c>
      <c r="R10" s="2">
        <v>7</v>
      </c>
      <c r="S10" s="2">
        <v>0</v>
      </c>
      <c r="T10" s="2">
        <v>0</v>
      </c>
      <c r="U10" s="2">
        <v>7</v>
      </c>
      <c r="V10" s="2">
        <v>0</v>
      </c>
      <c r="W10" s="2">
        <v>0</v>
      </c>
      <c r="X10" s="2">
        <v>0</v>
      </c>
      <c r="Y10" s="2">
        <v>7</v>
      </c>
      <c r="Z10" s="2">
        <v>0</v>
      </c>
      <c r="AA10" s="2">
        <v>0</v>
      </c>
      <c r="AB10" s="2">
        <v>0</v>
      </c>
      <c r="AC10" s="40">
        <v>8</v>
      </c>
      <c r="AD10" s="2">
        <v>0</v>
      </c>
      <c r="AE10" s="2">
        <v>8</v>
      </c>
      <c r="AF10" s="2">
        <v>0</v>
      </c>
      <c r="AG10" s="2">
        <v>8</v>
      </c>
      <c r="AH10" s="2">
        <v>0</v>
      </c>
      <c r="AI10" s="2">
        <v>0</v>
      </c>
      <c r="AJ10" s="2">
        <v>8</v>
      </c>
      <c r="AK10" s="2">
        <v>0</v>
      </c>
      <c r="AL10" s="2">
        <v>0</v>
      </c>
      <c r="AM10" s="40">
        <v>8</v>
      </c>
      <c r="AN10" s="2">
        <v>0</v>
      </c>
      <c r="AO10" s="2">
        <v>8</v>
      </c>
      <c r="AP10" s="2">
        <v>0</v>
      </c>
      <c r="AQ10" s="2">
        <v>6</v>
      </c>
      <c r="AR10" s="2">
        <v>8</v>
      </c>
      <c r="AS10" s="2">
        <v>2</v>
      </c>
      <c r="AT10" s="2">
        <v>8</v>
      </c>
      <c r="AU10" s="2">
        <v>2</v>
      </c>
      <c r="AV10" s="2">
        <v>8</v>
      </c>
      <c r="AW10" s="2">
        <v>2</v>
      </c>
      <c r="AX10" s="2">
        <v>6</v>
      </c>
      <c r="AY10" s="2">
        <v>0</v>
      </c>
      <c r="AZ10" s="2">
        <v>0</v>
      </c>
      <c r="BA10" s="40">
        <v>0</v>
      </c>
      <c r="BB10" s="2">
        <v>8</v>
      </c>
      <c r="BC10" s="2">
        <v>0</v>
      </c>
      <c r="BD10" s="2">
        <v>0</v>
      </c>
      <c r="BE10" s="2">
        <v>8</v>
      </c>
      <c r="BF10" s="2">
        <v>0</v>
      </c>
      <c r="BG10" s="2">
        <v>2</v>
      </c>
      <c r="BH10" s="2">
        <v>1</v>
      </c>
      <c r="BI10" s="2">
        <v>5</v>
      </c>
      <c r="BJ10" s="2">
        <v>0</v>
      </c>
      <c r="BK10" s="2">
        <v>5</v>
      </c>
      <c r="BL10" s="2">
        <v>0</v>
      </c>
      <c r="BM10" s="2">
        <v>8</v>
      </c>
      <c r="BN10" s="40">
        <v>0</v>
      </c>
      <c r="BO10" s="2">
        <v>0</v>
      </c>
      <c r="BP10" s="2">
        <v>8</v>
      </c>
      <c r="BQ10" s="2">
        <v>0</v>
      </c>
      <c r="BR10" s="2">
        <v>0</v>
      </c>
      <c r="BS10" s="2">
        <v>0</v>
      </c>
      <c r="BT10" s="2">
        <v>8</v>
      </c>
      <c r="BU10" s="2">
        <v>0</v>
      </c>
      <c r="BV10" s="2">
        <v>3</v>
      </c>
      <c r="BW10" s="2">
        <v>8</v>
      </c>
      <c r="BX10" s="40">
        <v>0</v>
      </c>
      <c r="BY10" s="2">
        <v>9</v>
      </c>
      <c r="BZ10" s="2">
        <v>0</v>
      </c>
      <c r="CA10" s="2">
        <v>6</v>
      </c>
      <c r="CB10" s="2">
        <v>4</v>
      </c>
      <c r="CC10" s="2">
        <v>6</v>
      </c>
      <c r="CD10" s="2">
        <v>4</v>
      </c>
      <c r="CE10" s="2">
        <v>6</v>
      </c>
      <c r="CF10" s="2">
        <v>4</v>
      </c>
      <c r="CG10" s="2">
        <v>7</v>
      </c>
      <c r="CH10" s="2">
        <v>4</v>
      </c>
      <c r="CI10" s="40">
        <v>8</v>
      </c>
      <c r="CJ10" s="2">
        <v>4</v>
      </c>
      <c r="CK10" s="2">
        <v>8</v>
      </c>
      <c r="CL10" s="2">
        <v>8</v>
      </c>
      <c r="CM10" s="2">
        <v>4</v>
      </c>
      <c r="CN10" s="2">
        <v>8</v>
      </c>
      <c r="CO10" s="2">
        <v>4</v>
      </c>
      <c r="CP10" s="2">
        <v>8</v>
      </c>
      <c r="CQ10" s="2">
        <v>4</v>
      </c>
      <c r="CR10" s="2">
        <v>3</v>
      </c>
      <c r="CS10" s="2">
        <v>0</v>
      </c>
      <c r="CT10" s="40">
        <v>8</v>
      </c>
      <c r="CU10" s="2">
        <v>0</v>
      </c>
      <c r="CV10" s="2">
        <v>8</v>
      </c>
      <c r="CW10" s="2">
        <v>0</v>
      </c>
      <c r="CX10" s="2">
        <v>8</v>
      </c>
      <c r="CY10" s="2">
        <v>4</v>
      </c>
      <c r="CZ10" s="2">
        <v>4</v>
      </c>
      <c r="DA10" s="2">
        <v>4</v>
      </c>
      <c r="DB10" s="2">
        <v>4</v>
      </c>
      <c r="DC10" s="2">
        <v>8</v>
      </c>
    </row>
    <row r="11" spans="1:316" x14ac:dyDescent="0.15">
      <c r="A11" s="29">
        <f t="shared" si="0"/>
        <v>0</v>
      </c>
      <c r="B11" s="30">
        <f t="array" ref="B11">MODE(IF(Q11:AAN11&lt;&gt;0,Q11:AAN11))</f>
        <v>8</v>
      </c>
      <c r="C11" s="29">
        <f t="shared" si="1"/>
        <v>3.3043478260869565</v>
      </c>
      <c r="D11" s="30">
        <f t="shared" si="3"/>
        <v>6.333333333333333</v>
      </c>
      <c r="E11" s="64">
        <f t="shared" si="4"/>
        <v>33</v>
      </c>
      <c r="F11" s="64">
        <f t="shared" si="2"/>
        <v>0</v>
      </c>
      <c r="G11" s="64">
        <f t="shared" si="2"/>
        <v>1</v>
      </c>
      <c r="H11" s="64">
        <f t="shared" si="2"/>
        <v>8</v>
      </c>
      <c r="I11" s="64">
        <f t="shared" si="2"/>
        <v>0</v>
      </c>
      <c r="J11" s="64">
        <f t="shared" si="2"/>
        <v>1</v>
      </c>
      <c r="K11" s="64">
        <f t="shared" si="2"/>
        <v>2</v>
      </c>
      <c r="L11" s="64">
        <f t="shared" si="2"/>
        <v>10</v>
      </c>
      <c r="M11" s="64">
        <f t="shared" si="2"/>
        <v>11</v>
      </c>
      <c r="N11" s="64">
        <f t="shared" si="2"/>
        <v>3</v>
      </c>
      <c r="O11" s="64">
        <f t="shared" si="2"/>
        <v>0</v>
      </c>
      <c r="P11" s="24">
        <f>'PROTOCOL Data collection'!A11</f>
        <v>10</v>
      </c>
      <c r="Q11" s="40">
        <v>0</v>
      </c>
      <c r="R11" s="2">
        <v>0</v>
      </c>
      <c r="S11" s="2">
        <v>8</v>
      </c>
      <c r="T11" s="2">
        <v>0</v>
      </c>
      <c r="U11" s="2">
        <v>8</v>
      </c>
      <c r="V11" s="2">
        <v>0</v>
      </c>
      <c r="W11" s="2">
        <v>8</v>
      </c>
      <c r="X11" s="2">
        <v>9</v>
      </c>
      <c r="Y11" s="40">
        <v>0</v>
      </c>
      <c r="Z11" s="2">
        <v>9</v>
      </c>
      <c r="AA11" s="2">
        <v>0</v>
      </c>
      <c r="AB11" s="2">
        <v>8</v>
      </c>
      <c r="AC11" s="2">
        <v>2</v>
      </c>
      <c r="AD11" s="2">
        <v>8</v>
      </c>
      <c r="AE11" s="2">
        <v>8</v>
      </c>
      <c r="AF11" s="2">
        <v>6</v>
      </c>
      <c r="AG11" s="40">
        <v>9</v>
      </c>
      <c r="AH11" s="2">
        <v>0</v>
      </c>
      <c r="AI11" s="2">
        <v>8</v>
      </c>
      <c r="AJ11" s="2">
        <v>3</v>
      </c>
      <c r="AK11" s="2">
        <v>8</v>
      </c>
      <c r="AL11" s="2">
        <v>3</v>
      </c>
      <c r="AM11" s="2">
        <v>0</v>
      </c>
      <c r="AN11" s="2">
        <v>5</v>
      </c>
      <c r="AO11" s="2">
        <v>0</v>
      </c>
      <c r="AP11" s="40">
        <v>0</v>
      </c>
      <c r="AQ11" s="2">
        <v>0</v>
      </c>
      <c r="AR11" s="2">
        <v>6</v>
      </c>
      <c r="AS11" s="2">
        <v>3</v>
      </c>
      <c r="AT11" s="2">
        <v>0</v>
      </c>
      <c r="AU11" s="2">
        <v>7</v>
      </c>
      <c r="AV11" s="2">
        <v>3</v>
      </c>
      <c r="AW11" s="2">
        <v>3</v>
      </c>
      <c r="AX11" s="2">
        <v>7</v>
      </c>
      <c r="AY11" s="2">
        <v>0</v>
      </c>
      <c r="AZ11" s="2">
        <v>0</v>
      </c>
      <c r="BA11" s="2">
        <v>7</v>
      </c>
      <c r="BB11" s="2">
        <v>0</v>
      </c>
      <c r="BC11" s="2">
        <v>0</v>
      </c>
      <c r="BD11" s="40">
        <v>0</v>
      </c>
      <c r="BE11" s="2">
        <v>0</v>
      </c>
      <c r="BF11" s="2">
        <v>8</v>
      </c>
      <c r="BG11" s="2">
        <v>3</v>
      </c>
      <c r="BH11" s="2">
        <v>8</v>
      </c>
      <c r="BI11" s="2">
        <v>3</v>
      </c>
      <c r="BJ11" s="2">
        <v>8</v>
      </c>
      <c r="BK11" s="2">
        <v>3</v>
      </c>
      <c r="BL11" s="40">
        <v>0</v>
      </c>
      <c r="BM11" s="2">
        <v>7</v>
      </c>
      <c r="BN11" s="2">
        <v>0</v>
      </c>
      <c r="BO11" s="2">
        <v>7</v>
      </c>
      <c r="BP11" s="2">
        <v>0</v>
      </c>
      <c r="BQ11" s="2">
        <v>0</v>
      </c>
      <c r="BR11" s="2">
        <v>7</v>
      </c>
      <c r="BS11" s="2">
        <v>0</v>
      </c>
      <c r="BT11" s="2">
        <v>7</v>
      </c>
      <c r="BU11" s="2">
        <v>0</v>
      </c>
      <c r="BV11" s="2">
        <v>0</v>
      </c>
      <c r="BW11" s="2">
        <v>0</v>
      </c>
      <c r="BX11" s="40">
        <v>0</v>
      </c>
      <c r="BY11" s="2">
        <v>0</v>
      </c>
      <c r="BZ11" s="2">
        <v>7</v>
      </c>
      <c r="CA11" s="2">
        <v>0</v>
      </c>
      <c r="CB11" s="2">
        <v>0</v>
      </c>
      <c r="CC11" s="2">
        <v>7</v>
      </c>
      <c r="CD11" s="2">
        <v>0</v>
      </c>
      <c r="CE11" s="2">
        <v>0</v>
      </c>
      <c r="CF11" s="2">
        <v>7</v>
      </c>
      <c r="CG11" s="2">
        <v>0</v>
      </c>
    </row>
    <row r="12" spans="1:316" x14ac:dyDescent="0.15">
      <c r="A12" s="29">
        <f t="shared" si="0"/>
        <v>0</v>
      </c>
      <c r="B12" s="30">
        <f t="array" ref="B12">MODE(IF(Q12:AAN12&lt;&gt;0,Q12:AAN12))</f>
        <v>3</v>
      </c>
      <c r="C12" s="29">
        <f t="shared" si="1"/>
        <v>1.0204081632653061</v>
      </c>
      <c r="D12" s="30">
        <f t="shared" si="3"/>
        <v>5.5555555555555554</v>
      </c>
      <c r="E12" s="64">
        <f t="shared" si="4"/>
        <v>40</v>
      </c>
      <c r="F12" s="64">
        <f t="shared" si="2"/>
        <v>0</v>
      </c>
      <c r="G12" s="64">
        <f t="shared" si="2"/>
        <v>0</v>
      </c>
      <c r="H12" s="64">
        <f t="shared" si="2"/>
        <v>3</v>
      </c>
      <c r="I12" s="64">
        <f t="shared" si="2"/>
        <v>0</v>
      </c>
      <c r="J12" s="64">
        <f t="shared" si="2"/>
        <v>1</v>
      </c>
      <c r="K12" s="64">
        <f t="shared" si="2"/>
        <v>1</v>
      </c>
      <c r="L12" s="64">
        <f t="shared" si="2"/>
        <v>2</v>
      </c>
      <c r="M12" s="64">
        <f t="shared" si="2"/>
        <v>2</v>
      </c>
      <c r="N12" s="64">
        <f t="shared" si="2"/>
        <v>0</v>
      </c>
      <c r="O12" s="64">
        <f t="shared" si="2"/>
        <v>0</v>
      </c>
      <c r="P12" s="24">
        <f>'PROTOCOL Data collection'!A12</f>
        <v>11</v>
      </c>
      <c r="Q12" s="40">
        <v>0</v>
      </c>
      <c r="R12" s="2">
        <v>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8</v>
      </c>
      <c r="Y12" s="2">
        <v>0</v>
      </c>
      <c r="Z12" s="56">
        <v>0</v>
      </c>
      <c r="AA12" s="2">
        <v>0</v>
      </c>
      <c r="AB12" s="2">
        <v>0</v>
      </c>
      <c r="AC12" s="2">
        <v>5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40">
        <v>0</v>
      </c>
      <c r="AK12" s="2">
        <v>0</v>
      </c>
      <c r="AL12" s="2">
        <v>0</v>
      </c>
      <c r="AM12" s="2">
        <v>0</v>
      </c>
      <c r="AN12" s="40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40">
        <v>0</v>
      </c>
      <c r="AU12" s="2">
        <v>0</v>
      </c>
      <c r="AV12" s="40">
        <v>6</v>
      </c>
      <c r="AW12" s="2">
        <v>0</v>
      </c>
      <c r="AX12" s="2">
        <v>0</v>
      </c>
      <c r="AY12" s="2">
        <v>3</v>
      </c>
      <c r="AZ12" s="2">
        <v>3</v>
      </c>
      <c r="BA12" s="2">
        <v>3</v>
      </c>
      <c r="BB12" s="2">
        <v>0</v>
      </c>
      <c r="BC12" s="2">
        <v>7</v>
      </c>
      <c r="BD12" s="2">
        <v>0</v>
      </c>
      <c r="BE12" s="40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7</v>
      </c>
      <c r="BM12" s="2">
        <v>0</v>
      </c>
      <c r="BN12" s="38"/>
    </row>
    <row r="13" spans="1:316" x14ac:dyDescent="0.15">
      <c r="A13" s="29">
        <f t="shared" si="0"/>
        <v>0</v>
      </c>
      <c r="B13" s="30">
        <f t="array" ref="B13">MODE(IF(Q13:AAN13&lt;&gt;0,Q13:AAN13))</f>
        <v>10</v>
      </c>
      <c r="C13" s="29">
        <f t="shared" si="1"/>
        <v>4.9465648854961835</v>
      </c>
      <c r="D13" s="30">
        <f t="shared" si="3"/>
        <v>6.8936170212765955</v>
      </c>
      <c r="E13" s="64">
        <f t="shared" si="4"/>
        <v>37</v>
      </c>
      <c r="F13" s="64">
        <f t="shared" si="2"/>
        <v>0</v>
      </c>
      <c r="G13" s="64">
        <f t="shared" si="2"/>
        <v>3</v>
      </c>
      <c r="H13" s="64">
        <f t="shared" si="2"/>
        <v>0</v>
      </c>
      <c r="I13" s="64">
        <f t="shared" si="2"/>
        <v>20</v>
      </c>
      <c r="J13" s="64">
        <f t="shared" si="2"/>
        <v>7</v>
      </c>
      <c r="K13" s="64">
        <f t="shared" si="2"/>
        <v>7</v>
      </c>
      <c r="L13" s="64">
        <f t="shared" si="2"/>
        <v>18</v>
      </c>
      <c r="M13" s="64">
        <f t="shared" si="2"/>
        <v>14</v>
      </c>
      <c r="N13" s="64">
        <f t="shared" si="2"/>
        <v>3</v>
      </c>
      <c r="O13" s="64">
        <f t="shared" si="2"/>
        <v>22</v>
      </c>
      <c r="P13" s="24">
        <f>'PROTOCOL Data collection'!A13</f>
        <v>12</v>
      </c>
      <c r="Q13" s="40">
        <v>8</v>
      </c>
      <c r="R13" s="2">
        <v>0</v>
      </c>
      <c r="S13" s="2">
        <v>8</v>
      </c>
      <c r="T13" s="2">
        <v>0</v>
      </c>
      <c r="U13" s="2">
        <v>5</v>
      </c>
      <c r="V13" s="2">
        <v>0</v>
      </c>
      <c r="W13" s="2">
        <v>0</v>
      </c>
      <c r="X13" s="2">
        <v>5</v>
      </c>
      <c r="Y13" s="2">
        <v>10</v>
      </c>
      <c r="Z13" s="2">
        <v>0</v>
      </c>
      <c r="AA13" s="40">
        <v>10</v>
      </c>
      <c r="AB13" s="2">
        <v>0</v>
      </c>
      <c r="AC13" s="2">
        <v>0</v>
      </c>
      <c r="AD13" s="2">
        <v>0</v>
      </c>
      <c r="AE13" s="2">
        <v>10</v>
      </c>
      <c r="AF13" s="2">
        <v>4</v>
      </c>
      <c r="AG13" s="2">
        <v>4</v>
      </c>
      <c r="AH13" s="2">
        <v>8</v>
      </c>
      <c r="AI13" s="2">
        <v>4</v>
      </c>
      <c r="AJ13" s="2">
        <v>0</v>
      </c>
      <c r="AK13" s="40">
        <v>0</v>
      </c>
      <c r="AL13" s="2">
        <v>8</v>
      </c>
      <c r="AM13" s="2">
        <v>0</v>
      </c>
      <c r="AN13" s="2">
        <v>10</v>
      </c>
      <c r="AO13" s="2">
        <v>4</v>
      </c>
      <c r="AP13" s="2">
        <v>7</v>
      </c>
      <c r="AQ13" s="2">
        <v>10</v>
      </c>
      <c r="AR13" s="2">
        <v>4</v>
      </c>
      <c r="AS13" s="2">
        <v>10</v>
      </c>
      <c r="AT13" s="2">
        <v>4</v>
      </c>
      <c r="AU13" s="2">
        <v>8</v>
      </c>
      <c r="AV13" s="40">
        <v>0</v>
      </c>
      <c r="AW13" s="2">
        <v>10</v>
      </c>
      <c r="AX13" s="2">
        <v>0</v>
      </c>
      <c r="AY13" s="2">
        <v>10</v>
      </c>
      <c r="AZ13" s="2">
        <v>0</v>
      </c>
      <c r="BA13" s="2">
        <v>4</v>
      </c>
      <c r="BB13" s="2">
        <v>8</v>
      </c>
      <c r="BC13" s="2">
        <v>5</v>
      </c>
      <c r="BD13" s="2">
        <v>7</v>
      </c>
      <c r="BE13" s="2">
        <v>7</v>
      </c>
      <c r="BF13" s="2">
        <v>0</v>
      </c>
      <c r="BG13" s="2">
        <v>8</v>
      </c>
      <c r="BH13" s="2">
        <v>0</v>
      </c>
      <c r="BI13" s="40">
        <v>6</v>
      </c>
      <c r="BJ13" s="2">
        <v>0</v>
      </c>
      <c r="BK13" s="2">
        <v>10</v>
      </c>
      <c r="BL13" s="2">
        <v>4</v>
      </c>
      <c r="BM13" s="2">
        <v>10</v>
      </c>
      <c r="BN13" s="2">
        <v>6</v>
      </c>
      <c r="BO13" s="2">
        <v>7</v>
      </c>
      <c r="BP13" s="2">
        <v>8</v>
      </c>
      <c r="BQ13" s="2">
        <v>10</v>
      </c>
      <c r="BR13" s="2">
        <v>4</v>
      </c>
      <c r="BS13" s="2">
        <v>6</v>
      </c>
      <c r="BT13" s="2">
        <v>0</v>
      </c>
      <c r="BU13" s="40">
        <v>8</v>
      </c>
      <c r="BV13" s="2">
        <v>0</v>
      </c>
      <c r="BW13" s="2">
        <v>6</v>
      </c>
      <c r="BX13" s="2">
        <v>0</v>
      </c>
      <c r="BY13" s="2">
        <v>7</v>
      </c>
      <c r="BZ13" s="2">
        <v>9</v>
      </c>
      <c r="CA13" s="2">
        <v>10</v>
      </c>
      <c r="CB13" s="2">
        <v>8</v>
      </c>
      <c r="CC13" s="2">
        <v>7</v>
      </c>
      <c r="CD13" s="2">
        <v>5</v>
      </c>
      <c r="CE13" s="2">
        <v>0</v>
      </c>
      <c r="CF13" s="2">
        <v>7</v>
      </c>
      <c r="CG13" s="2">
        <v>0</v>
      </c>
      <c r="CH13" s="40">
        <v>8</v>
      </c>
      <c r="CI13" s="2">
        <v>0</v>
      </c>
      <c r="CJ13" s="2">
        <v>6</v>
      </c>
      <c r="CK13" s="2">
        <v>0</v>
      </c>
      <c r="CL13" s="2">
        <v>0</v>
      </c>
      <c r="CM13" s="2">
        <v>10</v>
      </c>
      <c r="CN13" s="2">
        <v>4</v>
      </c>
      <c r="CO13" s="2">
        <v>0</v>
      </c>
      <c r="CP13" s="2">
        <v>7</v>
      </c>
      <c r="CQ13" s="2">
        <v>4</v>
      </c>
      <c r="CR13" s="2">
        <v>0</v>
      </c>
      <c r="CS13" s="2">
        <v>0</v>
      </c>
      <c r="CT13" s="2">
        <v>8</v>
      </c>
      <c r="CU13" s="2">
        <v>0</v>
      </c>
      <c r="CV13" s="2">
        <v>7</v>
      </c>
      <c r="CW13" s="2">
        <v>2</v>
      </c>
      <c r="CX13" s="40">
        <v>9</v>
      </c>
      <c r="CY13" s="2">
        <v>2</v>
      </c>
      <c r="CZ13" s="2">
        <v>7</v>
      </c>
      <c r="DA13" s="2">
        <v>0</v>
      </c>
      <c r="DB13" s="2">
        <v>7</v>
      </c>
      <c r="DC13" s="2">
        <v>0</v>
      </c>
      <c r="DD13" s="2">
        <v>10</v>
      </c>
      <c r="DE13" s="2">
        <v>10</v>
      </c>
      <c r="DF13" s="2">
        <v>10</v>
      </c>
      <c r="DG13" s="2">
        <v>5</v>
      </c>
      <c r="DH13" s="2">
        <v>8</v>
      </c>
      <c r="DI13" s="2">
        <v>6</v>
      </c>
      <c r="DJ13" s="2">
        <v>7</v>
      </c>
      <c r="DK13" s="2">
        <v>2</v>
      </c>
      <c r="DL13" s="2">
        <v>4</v>
      </c>
      <c r="DM13" s="40">
        <v>7</v>
      </c>
      <c r="DN13" s="2">
        <v>0</v>
      </c>
      <c r="DO13" s="2">
        <v>4</v>
      </c>
      <c r="DP13" s="2">
        <v>10</v>
      </c>
      <c r="DQ13" s="2">
        <v>4</v>
      </c>
      <c r="DR13" s="2">
        <v>7</v>
      </c>
      <c r="DS13" s="2">
        <v>4</v>
      </c>
      <c r="DT13" s="2">
        <v>7</v>
      </c>
      <c r="DU13" s="2">
        <v>4</v>
      </c>
      <c r="DV13" s="2">
        <v>0</v>
      </c>
      <c r="DW13" s="40">
        <v>0</v>
      </c>
      <c r="DX13" s="2">
        <v>10</v>
      </c>
      <c r="DY13" s="2">
        <v>5</v>
      </c>
      <c r="DZ13" s="2">
        <v>10</v>
      </c>
      <c r="EA13" s="2">
        <v>10</v>
      </c>
      <c r="EB13" s="2">
        <v>0</v>
      </c>
      <c r="EC13" s="2">
        <v>10</v>
      </c>
      <c r="ED13" s="2">
        <v>0</v>
      </c>
      <c r="EE13" s="2">
        <v>7</v>
      </c>
      <c r="EF13" s="2">
        <v>4</v>
      </c>
      <c r="EG13" s="40">
        <v>4</v>
      </c>
      <c r="EH13" s="2">
        <v>8</v>
      </c>
      <c r="EI13" s="2">
        <v>0</v>
      </c>
      <c r="EJ13" s="2">
        <v>4</v>
      </c>
      <c r="EK13" s="2">
        <v>6</v>
      </c>
      <c r="EL13" s="2">
        <v>10</v>
      </c>
      <c r="EM13" s="2">
        <v>5</v>
      </c>
      <c r="EN13" s="2">
        <v>7</v>
      </c>
      <c r="EO13" s="2">
        <v>9</v>
      </c>
      <c r="EP13" s="2">
        <v>7</v>
      </c>
      <c r="EQ13" s="2">
        <v>4</v>
      </c>
    </row>
    <row r="14" spans="1:316" x14ac:dyDescent="0.15">
      <c r="A14" s="29">
        <f t="shared" si="0"/>
        <v>0</v>
      </c>
      <c r="B14" s="30">
        <f t="array" ref="B14">MODE(IF(Q14:AAN14&lt;&gt;0,Q14:AAN14))</f>
        <v>4</v>
      </c>
      <c r="C14" s="29">
        <f t="shared" si="1"/>
        <v>1</v>
      </c>
      <c r="D14" s="30">
        <f t="shared" si="3"/>
        <v>3.9230769230769229</v>
      </c>
      <c r="E14" s="64">
        <f t="shared" si="4"/>
        <v>38</v>
      </c>
      <c r="F14" s="64">
        <f t="shared" si="2"/>
        <v>3</v>
      </c>
      <c r="G14" s="64">
        <f t="shared" si="2"/>
        <v>0</v>
      </c>
      <c r="H14" s="64">
        <f t="shared" si="2"/>
        <v>0</v>
      </c>
      <c r="I14" s="64">
        <f t="shared" si="2"/>
        <v>6</v>
      </c>
      <c r="J14" s="64">
        <f t="shared" si="2"/>
        <v>0</v>
      </c>
      <c r="K14" s="64">
        <f t="shared" si="2"/>
        <v>4</v>
      </c>
      <c r="L14" s="64">
        <f t="shared" si="2"/>
        <v>0</v>
      </c>
      <c r="M14" s="64">
        <f t="shared" si="2"/>
        <v>0</v>
      </c>
      <c r="N14" s="64">
        <f t="shared" si="2"/>
        <v>0</v>
      </c>
      <c r="O14" s="64">
        <f t="shared" si="2"/>
        <v>0</v>
      </c>
      <c r="P14" s="24">
        <f>'PROTOCOL Data collection'!A14</f>
        <v>13</v>
      </c>
      <c r="Q14" s="40">
        <v>0</v>
      </c>
      <c r="R14" s="2">
        <v>0</v>
      </c>
      <c r="S14" s="2">
        <v>4</v>
      </c>
      <c r="T14" s="2">
        <v>0</v>
      </c>
      <c r="U14" s="2">
        <v>0</v>
      </c>
      <c r="V14" s="2">
        <v>0</v>
      </c>
      <c r="W14" s="2">
        <v>6</v>
      </c>
      <c r="X14" s="2">
        <v>1</v>
      </c>
      <c r="Y14" s="40">
        <v>1</v>
      </c>
      <c r="Z14" s="2">
        <v>1</v>
      </c>
      <c r="AA14" s="2">
        <v>4</v>
      </c>
      <c r="AB14" s="2">
        <v>0</v>
      </c>
      <c r="AC14" s="2">
        <v>0</v>
      </c>
      <c r="AD14" s="2">
        <v>0</v>
      </c>
      <c r="AE14" s="2">
        <v>6</v>
      </c>
      <c r="AF14" s="2">
        <v>0</v>
      </c>
      <c r="AG14" s="40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40">
        <v>0</v>
      </c>
      <c r="AO14" s="2">
        <v>0</v>
      </c>
      <c r="AP14" s="2">
        <v>0</v>
      </c>
      <c r="AQ14" s="2">
        <v>0</v>
      </c>
      <c r="AR14" s="2">
        <v>6</v>
      </c>
      <c r="AS14" s="2">
        <v>0</v>
      </c>
      <c r="AT14" s="2">
        <v>0</v>
      </c>
      <c r="AU14" s="2">
        <v>4</v>
      </c>
      <c r="AV14" s="2">
        <v>0</v>
      </c>
      <c r="AW14" s="40">
        <v>0</v>
      </c>
      <c r="AX14" s="2">
        <v>0</v>
      </c>
      <c r="AY14" s="2">
        <v>0</v>
      </c>
      <c r="AZ14" s="2">
        <v>4</v>
      </c>
      <c r="BA14" s="2">
        <v>0</v>
      </c>
      <c r="BB14" s="2">
        <v>0</v>
      </c>
      <c r="BC14" s="2">
        <v>4</v>
      </c>
      <c r="BD14" s="2">
        <v>0</v>
      </c>
      <c r="BE14" s="2">
        <v>0</v>
      </c>
      <c r="BF14" s="2">
        <v>4</v>
      </c>
      <c r="BG14" s="2">
        <v>0</v>
      </c>
      <c r="BH14" s="40">
        <v>0</v>
      </c>
      <c r="BI14" s="2">
        <v>0</v>
      </c>
      <c r="BJ14" s="2">
        <v>0</v>
      </c>
      <c r="BK14" s="2">
        <v>6</v>
      </c>
      <c r="BL14" s="2">
        <v>0</v>
      </c>
      <c r="BM14" s="2">
        <v>0</v>
      </c>
      <c r="BN14" s="2">
        <v>0</v>
      </c>
      <c r="BO14" s="2">
        <v>0</v>
      </c>
    </row>
    <row r="15" spans="1:316" x14ac:dyDescent="0.15">
      <c r="A15" s="29">
        <f t="shared" si="0"/>
        <v>0</v>
      </c>
      <c r="B15" s="30">
        <f t="array" ref="B15">MODE(IF(Q15:AAN15&lt;&gt;0,Q15:AAN15))</f>
        <v>9</v>
      </c>
      <c r="C15" s="29">
        <f t="shared" si="1"/>
        <v>4.7211538461538458</v>
      </c>
      <c r="D15" s="30">
        <f t="shared" si="3"/>
        <v>7.0142857142857142</v>
      </c>
      <c r="E15" s="64">
        <f t="shared" si="4"/>
        <v>34</v>
      </c>
      <c r="F15" s="64">
        <f t="shared" si="2"/>
        <v>0</v>
      </c>
      <c r="G15" s="64">
        <f t="shared" si="2"/>
        <v>2</v>
      </c>
      <c r="H15" s="64">
        <f t="shared" si="2"/>
        <v>9</v>
      </c>
      <c r="I15" s="64">
        <f t="shared" si="2"/>
        <v>4</v>
      </c>
      <c r="J15" s="64">
        <f t="shared" si="2"/>
        <v>6</v>
      </c>
      <c r="K15" s="64">
        <f t="shared" si="2"/>
        <v>4</v>
      </c>
      <c r="L15" s="64">
        <f t="shared" si="2"/>
        <v>5</v>
      </c>
      <c r="M15" s="64">
        <f t="shared" si="2"/>
        <v>11</v>
      </c>
      <c r="N15" s="64">
        <f t="shared" si="2"/>
        <v>23</v>
      </c>
      <c r="O15" s="64">
        <f t="shared" si="2"/>
        <v>6</v>
      </c>
      <c r="P15" s="24">
        <f>'PROTOCOL Data collection'!A15</f>
        <v>14</v>
      </c>
      <c r="Q15" s="40">
        <v>9</v>
      </c>
      <c r="R15" s="2">
        <v>2</v>
      </c>
      <c r="S15" s="2">
        <v>9</v>
      </c>
      <c r="T15" s="2">
        <v>10</v>
      </c>
      <c r="U15" s="2">
        <v>6</v>
      </c>
      <c r="V15" s="2">
        <v>6</v>
      </c>
      <c r="W15" s="2">
        <v>10</v>
      </c>
      <c r="X15" s="2">
        <v>3</v>
      </c>
      <c r="Y15" s="2">
        <v>6</v>
      </c>
      <c r="Z15" s="2">
        <v>3</v>
      </c>
      <c r="AA15" s="2">
        <v>9</v>
      </c>
      <c r="AB15" s="2">
        <v>0</v>
      </c>
      <c r="AC15" s="2">
        <v>0</v>
      </c>
      <c r="AD15" s="40">
        <v>8</v>
      </c>
      <c r="AE15" s="2">
        <v>5</v>
      </c>
      <c r="AF15" s="2">
        <v>9</v>
      </c>
      <c r="AG15" s="2">
        <v>9</v>
      </c>
      <c r="AH15" s="2">
        <v>4</v>
      </c>
      <c r="AI15" s="2">
        <v>9</v>
      </c>
      <c r="AJ15" s="2">
        <v>3</v>
      </c>
      <c r="AK15" s="2">
        <v>7</v>
      </c>
      <c r="AL15" s="2">
        <v>7</v>
      </c>
      <c r="AM15" s="2">
        <v>4</v>
      </c>
      <c r="AN15" s="2">
        <v>10</v>
      </c>
      <c r="AO15" s="2">
        <v>5</v>
      </c>
      <c r="AP15" s="2">
        <v>5</v>
      </c>
      <c r="AQ15" s="2">
        <v>10</v>
      </c>
      <c r="AR15" s="2">
        <v>5</v>
      </c>
      <c r="AS15" s="2">
        <v>9</v>
      </c>
      <c r="AT15" s="2">
        <v>9</v>
      </c>
      <c r="AU15" s="2">
        <v>6</v>
      </c>
      <c r="AV15" s="2">
        <v>8</v>
      </c>
      <c r="AW15" s="40">
        <v>4</v>
      </c>
      <c r="AX15" s="2">
        <v>9</v>
      </c>
      <c r="AY15" s="2">
        <v>4</v>
      </c>
      <c r="AZ15" s="2">
        <v>9</v>
      </c>
      <c r="BA15" s="2">
        <v>3</v>
      </c>
      <c r="BB15" s="2">
        <v>9</v>
      </c>
      <c r="BC15" s="2">
        <v>3</v>
      </c>
      <c r="BD15" s="2">
        <v>3</v>
      </c>
      <c r="BE15" s="2">
        <v>8</v>
      </c>
      <c r="BF15" s="2">
        <v>5</v>
      </c>
      <c r="BG15" s="2">
        <v>5</v>
      </c>
      <c r="BH15" s="2">
        <v>9</v>
      </c>
      <c r="BI15" s="2">
        <v>0</v>
      </c>
      <c r="BJ15" s="40">
        <v>0</v>
      </c>
      <c r="BK15" s="2">
        <v>0</v>
      </c>
      <c r="BL15" s="2">
        <v>9</v>
      </c>
      <c r="BM15" s="2">
        <v>0</v>
      </c>
      <c r="BN15" s="2">
        <v>0</v>
      </c>
      <c r="BO15" s="2">
        <v>9</v>
      </c>
      <c r="BP15" s="2">
        <v>10</v>
      </c>
      <c r="BQ15" s="2">
        <v>3</v>
      </c>
      <c r="BR15" s="2">
        <v>7</v>
      </c>
      <c r="BS15" s="2">
        <v>3</v>
      </c>
      <c r="BT15" s="2">
        <v>0</v>
      </c>
      <c r="BU15" s="2">
        <v>8</v>
      </c>
      <c r="BV15" s="2">
        <v>0</v>
      </c>
      <c r="BW15" s="2">
        <v>8</v>
      </c>
      <c r="BX15" s="2">
        <v>3</v>
      </c>
      <c r="BY15" s="2">
        <v>9</v>
      </c>
      <c r="BZ15" s="2">
        <v>0</v>
      </c>
      <c r="CA15" s="2">
        <v>0</v>
      </c>
      <c r="CB15" s="40">
        <v>0</v>
      </c>
      <c r="CC15" s="2">
        <v>9</v>
      </c>
      <c r="CD15" s="2">
        <v>0</v>
      </c>
      <c r="CE15" s="2">
        <v>0</v>
      </c>
      <c r="CF15" s="2">
        <v>0</v>
      </c>
      <c r="CG15" s="2">
        <v>9</v>
      </c>
      <c r="CH15" s="2">
        <v>0</v>
      </c>
      <c r="CI15" s="2">
        <v>7</v>
      </c>
      <c r="CJ15" s="2">
        <v>9</v>
      </c>
      <c r="CK15" s="2">
        <v>9</v>
      </c>
      <c r="CL15" s="2">
        <v>2</v>
      </c>
      <c r="CM15" s="2">
        <v>0</v>
      </c>
      <c r="CN15" s="2">
        <v>9</v>
      </c>
      <c r="CO15" s="2">
        <v>0</v>
      </c>
      <c r="CP15" s="40">
        <v>0</v>
      </c>
      <c r="CQ15" s="2">
        <v>9</v>
      </c>
      <c r="CR15" s="2">
        <v>0</v>
      </c>
      <c r="CS15" s="2">
        <v>8</v>
      </c>
      <c r="CT15" s="2">
        <v>0</v>
      </c>
      <c r="CU15" s="2">
        <v>8</v>
      </c>
      <c r="CV15" s="2">
        <v>0</v>
      </c>
      <c r="CW15" s="2">
        <v>8</v>
      </c>
      <c r="CX15" s="2">
        <v>0</v>
      </c>
      <c r="CY15" s="2">
        <v>0</v>
      </c>
      <c r="CZ15" s="2">
        <v>0</v>
      </c>
      <c r="DA15" s="2">
        <v>8</v>
      </c>
      <c r="DB15" s="2">
        <v>0</v>
      </c>
      <c r="DC15" s="40">
        <v>0</v>
      </c>
      <c r="DD15" s="2">
        <v>7</v>
      </c>
      <c r="DE15" s="2">
        <v>0</v>
      </c>
      <c r="DF15" s="2">
        <v>0</v>
      </c>
      <c r="DG15" s="2">
        <v>9</v>
      </c>
      <c r="DH15" s="2">
        <v>0</v>
      </c>
      <c r="DI15" s="2">
        <v>8</v>
      </c>
      <c r="DJ15" s="2">
        <v>0</v>
      </c>
      <c r="DK15" s="2">
        <v>10</v>
      </c>
      <c r="DL15" s="2">
        <v>0</v>
      </c>
      <c r="DM15" s="2">
        <v>9</v>
      </c>
      <c r="DN15" s="2">
        <v>0</v>
      </c>
      <c r="DO15" s="2">
        <v>8</v>
      </c>
      <c r="DP15" s="2">
        <v>0</v>
      </c>
    </row>
    <row r="16" spans="1:316" x14ac:dyDescent="0.15">
      <c r="A16" s="29">
        <f t="shared" si="0"/>
        <v>0</v>
      </c>
      <c r="B16" s="30">
        <f t="array" ref="B16">MODE(IF(Q16:AAN16&lt;&gt;0,Q16:AAN16))</f>
        <v>8</v>
      </c>
      <c r="C16" s="29">
        <f t="shared" si="1"/>
        <v>2.7604166666666665</v>
      </c>
      <c r="D16" s="30">
        <f t="shared" si="3"/>
        <v>6.0227272727272725</v>
      </c>
      <c r="E16" s="64">
        <f t="shared" si="4"/>
        <v>52</v>
      </c>
      <c r="F16" s="64">
        <f t="shared" si="2"/>
        <v>0</v>
      </c>
      <c r="G16" s="64">
        <f t="shared" si="2"/>
        <v>8</v>
      </c>
      <c r="H16" s="64">
        <f t="shared" si="2"/>
        <v>8</v>
      </c>
      <c r="I16" s="64">
        <f t="shared" si="2"/>
        <v>0</v>
      </c>
      <c r="J16" s="64">
        <f t="shared" si="2"/>
        <v>1</v>
      </c>
      <c r="K16" s="64">
        <f t="shared" si="2"/>
        <v>2</v>
      </c>
      <c r="L16" s="64">
        <f t="shared" si="2"/>
        <v>4</v>
      </c>
      <c r="M16" s="64">
        <f t="shared" si="2"/>
        <v>13</v>
      </c>
      <c r="N16" s="64">
        <f t="shared" si="2"/>
        <v>4</v>
      </c>
      <c r="O16" s="64">
        <f t="shared" si="2"/>
        <v>4</v>
      </c>
      <c r="P16" s="24">
        <f>'PROTOCOL Data collection'!A16</f>
        <v>15</v>
      </c>
      <c r="Q16" s="40">
        <v>0</v>
      </c>
      <c r="R16" s="2">
        <v>10</v>
      </c>
      <c r="S16" s="2">
        <v>0</v>
      </c>
      <c r="T16" s="2">
        <v>0</v>
      </c>
      <c r="U16" s="2">
        <v>0</v>
      </c>
      <c r="V16" s="2">
        <v>10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40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40">
        <v>0</v>
      </c>
      <c r="AI16" s="2">
        <v>8</v>
      </c>
      <c r="AJ16" s="2">
        <v>0</v>
      </c>
      <c r="AK16" s="2">
        <v>0</v>
      </c>
      <c r="AL16" s="2">
        <v>0</v>
      </c>
      <c r="AM16" s="2">
        <v>10</v>
      </c>
      <c r="AN16" s="2">
        <v>0</v>
      </c>
      <c r="AO16" s="2">
        <v>0</v>
      </c>
      <c r="AP16" s="40">
        <v>0</v>
      </c>
      <c r="AQ16" s="2">
        <v>10</v>
      </c>
      <c r="AR16" s="2">
        <v>2</v>
      </c>
      <c r="AS16" s="2">
        <v>0</v>
      </c>
      <c r="AT16" s="2">
        <v>8</v>
      </c>
      <c r="AU16" s="2">
        <v>0</v>
      </c>
      <c r="AV16" s="2">
        <v>0</v>
      </c>
      <c r="AW16" s="2">
        <v>8</v>
      </c>
      <c r="AX16" s="2">
        <v>0</v>
      </c>
      <c r="AY16" s="2">
        <v>0</v>
      </c>
      <c r="AZ16" s="2">
        <v>0</v>
      </c>
      <c r="BA16" s="40">
        <v>0</v>
      </c>
      <c r="BB16" s="2">
        <v>7</v>
      </c>
      <c r="BC16" s="2">
        <v>0</v>
      </c>
      <c r="BD16" s="2">
        <v>0</v>
      </c>
      <c r="BE16" s="2">
        <v>8</v>
      </c>
      <c r="BF16" s="2">
        <v>0</v>
      </c>
      <c r="BG16" s="2">
        <v>0</v>
      </c>
      <c r="BH16" s="2">
        <v>8</v>
      </c>
      <c r="BI16" s="2">
        <v>0</v>
      </c>
      <c r="BJ16" s="2">
        <v>0</v>
      </c>
      <c r="BK16" s="2">
        <v>6</v>
      </c>
      <c r="BL16" s="40">
        <v>8</v>
      </c>
      <c r="BM16" s="2">
        <v>0</v>
      </c>
      <c r="BN16" s="2">
        <v>8</v>
      </c>
      <c r="BO16" s="2">
        <v>0</v>
      </c>
      <c r="BP16" s="2">
        <v>8</v>
      </c>
      <c r="BQ16" s="2">
        <v>5</v>
      </c>
      <c r="BR16" s="2">
        <v>2</v>
      </c>
      <c r="BS16" s="40">
        <v>8</v>
      </c>
      <c r="BT16" s="2">
        <v>2</v>
      </c>
      <c r="BU16" s="2">
        <v>8</v>
      </c>
      <c r="BV16" s="2">
        <v>7</v>
      </c>
      <c r="BW16" s="2">
        <v>3</v>
      </c>
      <c r="BX16" s="2">
        <v>7</v>
      </c>
      <c r="BY16" s="2">
        <v>6</v>
      </c>
      <c r="BZ16" s="2">
        <v>7</v>
      </c>
      <c r="CA16" s="2">
        <v>3</v>
      </c>
      <c r="CB16" s="2">
        <v>3</v>
      </c>
      <c r="CC16" s="2">
        <v>3</v>
      </c>
      <c r="CD16" s="2">
        <v>0</v>
      </c>
      <c r="CE16" s="40">
        <v>0</v>
      </c>
      <c r="CF16" s="2">
        <v>0</v>
      </c>
      <c r="CG16" s="2">
        <v>0</v>
      </c>
      <c r="CH16" s="40">
        <v>0</v>
      </c>
      <c r="CI16" s="2">
        <v>0</v>
      </c>
      <c r="CJ16" s="2">
        <v>2</v>
      </c>
      <c r="CK16" s="2">
        <v>9</v>
      </c>
      <c r="CL16" s="2">
        <v>2</v>
      </c>
      <c r="CM16" s="2">
        <v>2</v>
      </c>
      <c r="CN16" s="2">
        <v>9</v>
      </c>
      <c r="CO16" s="2">
        <v>2</v>
      </c>
      <c r="CP16" s="2">
        <v>0</v>
      </c>
      <c r="CQ16" s="40">
        <v>0</v>
      </c>
      <c r="CR16" s="2">
        <v>0</v>
      </c>
      <c r="CS16" s="2">
        <v>2</v>
      </c>
      <c r="CT16" s="2">
        <v>9</v>
      </c>
      <c r="CU16" s="2">
        <v>3</v>
      </c>
      <c r="CV16" s="2">
        <v>3</v>
      </c>
      <c r="CW16" s="2">
        <v>8</v>
      </c>
      <c r="CX16" s="2">
        <v>0</v>
      </c>
      <c r="CY16" s="2">
        <v>0</v>
      </c>
      <c r="CZ16" s="40">
        <v>3</v>
      </c>
      <c r="DA16" s="2">
        <v>0</v>
      </c>
      <c r="DB16" s="2">
        <v>8</v>
      </c>
      <c r="DC16" s="2">
        <v>0</v>
      </c>
      <c r="DD16" s="2">
        <v>3</v>
      </c>
      <c r="DE16" s="2">
        <v>8</v>
      </c>
      <c r="DF16" s="2">
        <v>0</v>
      </c>
      <c r="DG16" s="2">
        <v>0</v>
      </c>
      <c r="DH16" s="2">
        <v>0</v>
      </c>
      <c r="DI16" s="38"/>
    </row>
    <row r="17" spans="1:177" x14ac:dyDescent="0.15">
      <c r="A17" s="29">
        <f t="shared" si="0"/>
        <v>0</v>
      </c>
      <c r="B17" s="30">
        <f t="array" ref="B17">MODE(IF(Q17:AAN17&lt;&gt;0,Q17:AAN17))</f>
        <v>8</v>
      </c>
      <c r="C17" s="29">
        <f t="shared" si="1"/>
        <v>3.8795180722891565</v>
      </c>
      <c r="D17" s="30">
        <f t="shared" si="3"/>
        <v>5.75</v>
      </c>
      <c r="E17" s="64">
        <f t="shared" si="4"/>
        <v>27</v>
      </c>
      <c r="F17" s="64">
        <f t="shared" si="2"/>
        <v>0</v>
      </c>
      <c r="G17" s="64">
        <f t="shared" si="2"/>
        <v>11</v>
      </c>
      <c r="H17" s="64">
        <f t="shared" si="2"/>
        <v>2</v>
      </c>
      <c r="I17" s="64">
        <f t="shared" si="2"/>
        <v>3</v>
      </c>
      <c r="J17" s="64">
        <f t="shared" si="2"/>
        <v>6</v>
      </c>
      <c r="K17" s="64">
        <f t="shared" si="2"/>
        <v>7</v>
      </c>
      <c r="L17" s="64">
        <f t="shared" si="2"/>
        <v>7</v>
      </c>
      <c r="M17" s="64">
        <f t="shared" si="2"/>
        <v>19</v>
      </c>
      <c r="N17" s="64">
        <f t="shared" si="2"/>
        <v>1</v>
      </c>
      <c r="O17" s="64">
        <f t="shared" si="2"/>
        <v>0</v>
      </c>
      <c r="P17" s="24">
        <f>'PROTOCOL Data collection'!A17</f>
        <v>16</v>
      </c>
      <c r="Q17" s="40">
        <v>6</v>
      </c>
      <c r="R17" s="2">
        <v>0</v>
      </c>
      <c r="S17" s="2">
        <v>0</v>
      </c>
      <c r="T17" s="2">
        <v>0</v>
      </c>
      <c r="U17" s="2">
        <v>8</v>
      </c>
      <c r="V17" s="2">
        <v>0</v>
      </c>
      <c r="W17" s="2">
        <v>8</v>
      </c>
      <c r="X17" s="2">
        <v>0</v>
      </c>
      <c r="Y17" s="2">
        <v>0</v>
      </c>
      <c r="Z17" s="2">
        <v>7</v>
      </c>
      <c r="AA17" s="2">
        <v>8</v>
      </c>
      <c r="AB17" s="2">
        <v>0</v>
      </c>
      <c r="AC17" s="40">
        <v>0</v>
      </c>
      <c r="AD17" s="2">
        <v>0</v>
      </c>
      <c r="AE17" s="2">
        <v>8</v>
      </c>
      <c r="AF17" s="2">
        <v>0</v>
      </c>
      <c r="AG17" s="2">
        <v>8</v>
      </c>
      <c r="AH17" s="2">
        <v>0</v>
      </c>
      <c r="AI17" s="2">
        <v>0</v>
      </c>
      <c r="AJ17" s="2">
        <v>5</v>
      </c>
      <c r="AK17" s="2">
        <v>0</v>
      </c>
      <c r="AL17" s="2">
        <v>0</v>
      </c>
      <c r="AM17" s="2">
        <v>8</v>
      </c>
      <c r="AN17" s="2">
        <v>2</v>
      </c>
      <c r="AO17" s="40">
        <v>0</v>
      </c>
      <c r="AP17" s="2">
        <v>6</v>
      </c>
      <c r="AQ17" s="2">
        <v>0</v>
      </c>
      <c r="AR17" s="2">
        <v>8</v>
      </c>
      <c r="AS17" s="2">
        <v>0</v>
      </c>
      <c r="AT17" s="2">
        <v>7</v>
      </c>
      <c r="AU17" s="2">
        <v>2</v>
      </c>
      <c r="AV17" s="2">
        <v>2</v>
      </c>
      <c r="AW17" s="2">
        <v>8</v>
      </c>
      <c r="AX17" s="2">
        <v>2</v>
      </c>
      <c r="AY17" s="2">
        <v>6</v>
      </c>
      <c r="AZ17" s="2">
        <v>2</v>
      </c>
      <c r="BA17" s="2">
        <v>8</v>
      </c>
      <c r="BB17" s="2">
        <v>2</v>
      </c>
      <c r="BC17" s="2">
        <v>7</v>
      </c>
      <c r="BD17" s="2">
        <v>0</v>
      </c>
      <c r="BE17" s="40">
        <v>8</v>
      </c>
      <c r="BF17" s="2">
        <v>3</v>
      </c>
      <c r="BG17" s="2">
        <v>7</v>
      </c>
      <c r="BH17" s="2">
        <v>3</v>
      </c>
      <c r="BI17" s="2">
        <v>6</v>
      </c>
      <c r="BJ17" s="2">
        <v>7</v>
      </c>
      <c r="BK17" s="2">
        <v>2</v>
      </c>
      <c r="BL17" s="2">
        <v>8</v>
      </c>
      <c r="BM17" s="2">
        <v>2</v>
      </c>
      <c r="BN17" s="2">
        <v>8</v>
      </c>
      <c r="BO17" s="2">
        <v>2</v>
      </c>
      <c r="BP17" s="2">
        <v>6</v>
      </c>
      <c r="BQ17" s="2">
        <v>5</v>
      </c>
      <c r="BR17" s="2">
        <v>0</v>
      </c>
      <c r="BS17" s="40">
        <v>8</v>
      </c>
      <c r="BT17" s="2">
        <v>0</v>
      </c>
      <c r="BU17" s="2">
        <v>6</v>
      </c>
      <c r="BV17" s="2">
        <v>0</v>
      </c>
      <c r="BW17" s="2">
        <v>9</v>
      </c>
      <c r="BX17" s="2">
        <v>5</v>
      </c>
      <c r="BY17" s="2">
        <v>5</v>
      </c>
      <c r="BZ17" s="2">
        <v>5</v>
      </c>
      <c r="CA17" s="2">
        <v>8</v>
      </c>
      <c r="CB17" s="2">
        <v>4</v>
      </c>
      <c r="CC17" s="2">
        <v>6</v>
      </c>
      <c r="CD17" s="2">
        <v>4</v>
      </c>
      <c r="CE17" s="2">
        <v>8</v>
      </c>
      <c r="CF17" s="2">
        <v>2</v>
      </c>
      <c r="CG17" s="2">
        <v>7</v>
      </c>
      <c r="CH17" s="2">
        <v>2</v>
      </c>
      <c r="CI17" s="40">
        <v>0</v>
      </c>
      <c r="CJ17" s="2">
        <v>8</v>
      </c>
      <c r="CK17" s="2">
        <v>0</v>
      </c>
      <c r="CL17" s="2">
        <v>8</v>
      </c>
      <c r="CM17" s="2">
        <v>0</v>
      </c>
      <c r="CN17" s="2">
        <v>8</v>
      </c>
      <c r="CO17" s="2">
        <v>0</v>
      </c>
      <c r="CP17" s="2">
        <v>5</v>
      </c>
      <c r="CQ17" s="2">
        <v>0</v>
      </c>
      <c r="CR17" s="2">
        <v>8</v>
      </c>
      <c r="CS17" s="2">
        <v>0</v>
      </c>
      <c r="CT17" s="2">
        <v>7</v>
      </c>
      <c r="CU17" s="2">
        <v>4</v>
      </c>
    </row>
    <row r="18" spans="1:177" x14ac:dyDescent="0.15">
      <c r="A18" s="29">
        <f t="shared" si="0"/>
        <v>0</v>
      </c>
      <c r="B18" s="30">
        <f t="array" ref="B18">MODE(IF(Q18:AAN18&lt;&gt;0,Q18:AAN18))</f>
        <v>4</v>
      </c>
      <c r="C18" s="29">
        <f t="shared" si="1"/>
        <v>3.8447204968944098</v>
      </c>
      <c r="D18" s="30">
        <f t="shared" si="3"/>
        <v>5.8737864077669899</v>
      </c>
      <c r="E18" s="64">
        <f t="shared" si="4"/>
        <v>56</v>
      </c>
      <c r="F18" s="64">
        <f t="shared" si="4"/>
        <v>0</v>
      </c>
      <c r="G18" s="64">
        <f t="shared" si="4"/>
        <v>2</v>
      </c>
      <c r="H18" s="64">
        <f t="shared" si="4"/>
        <v>5</v>
      </c>
      <c r="I18" s="64">
        <f t="shared" si="4"/>
        <v>33</v>
      </c>
      <c r="J18" s="64">
        <f t="shared" si="4"/>
        <v>13</v>
      </c>
      <c r="K18" s="64">
        <f t="shared" si="4"/>
        <v>8</v>
      </c>
      <c r="L18" s="64">
        <f t="shared" si="4"/>
        <v>10</v>
      </c>
      <c r="M18" s="64">
        <f t="shared" si="4"/>
        <v>25</v>
      </c>
      <c r="N18" s="64">
        <f t="shared" si="4"/>
        <v>5</v>
      </c>
      <c r="O18" s="64">
        <f t="shared" si="4"/>
        <v>4</v>
      </c>
      <c r="P18" s="24">
        <f>'PROTOCOL Data collection'!A18</f>
        <v>17</v>
      </c>
      <c r="Q18" s="47">
        <v>0</v>
      </c>
      <c r="R18" s="2">
        <v>7</v>
      </c>
      <c r="S18" s="2">
        <v>4</v>
      </c>
      <c r="T18" s="2">
        <v>10</v>
      </c>
      <c r="U18" s="2">
        <v>4</v>
      </c>
      <c r="V18" s="2">
        <v>7</v>
      </c>
      <c r="W18" s="2">
        <v>4</v>
      </c>
      <c r="X18" s="2">
        <v>4</v>
      </c>
      <c r="Y18" s="2">
        <v>9</v>
      </c>
      <c r="Z18" s="2">
        <v>4</v>
      </c>
      <c r="AA18" s="2">
        <v>9</v>
      </c>
      <c r="AB18" s="2">
        <v>0</v>
      </c>
      <c r="AC18" s="40">
        <v>10</v>
      </c>
      <c r="AD18" s="2">
        <v>4</v>
      </c>
      <c r="AE18" s="2">
        <v>10</v>
      </c>
      <c r="AF18" s="2">
        <v>8</v>
      </c>
      <c r="AG18" s="2">
        <v>6</v>
      </c>
      <c r="AH18" s="2">
        <v>5</v>
      </c>
      <c r="AI18" s="2">
        <v>8</v>
      </c>
      <c r="AJ18" s="2">
        <v>4</v>
      </c>
      <c r="AK18" s="2">
        <v>6</v>
      </c>
      <c r="AL18" s="2">
        <v>6</v>
      </c>
      <c r="AM18" s="2">
        <v>8</v>
      </c>
      <c r="AN18" s="2">
        <v>5</v>
      </c>
      <c r="AO18" s="2">
        <v>5</v>
      </c>
      <c r="AP18" s="2">
        <v>0</v>
      </c>
      <c r="AQ18" s="40">
        <v>0</v>
      </c>
      <c r="AR18" s="2">
        <v>0</v>
      </c>
      <c r="AS18" s="2">
        <v>0</v>
      </c>
      <c r="AT18" s="2">
        <v>8</v>
      </c>
      <c r="AU18" s="2">
        <v>5</v>
      </c>
      <c r="AV18" s="2">
        <v>5</v>
      </c>
      <c r="AW18" s="2">
        <v>0</v>
      </c>
      <c r="AX18" s="2">
        <v>8</v>
      </c>
      <c r="AY18" s="2">
        <v>4</v>
      </c>
      <c r="AZ18" s="2">
        <v>4</v>
      </c>
      <c r="BA18" s="2">
        <v>8</v>
      </c>
      <c r="BB18" s="2">
        <v>4</v>
      </c>
      <c r="BC18" s="2">
        <v>7</v>
      </c>
      <c r="BD18" s="2">
        <v>4</v>
      </c>
      <c r="BE18" s="2">
        <v>5</v>
      </c>
      <c r="BF18" s="2">
        <v>0</v>
      </c>
      <c r="BG18" s="2">
        <v>6</v>
      </c>
      <c r="BH18" s="40">
        <v>0</v>
      </c>
      <c r="BI18" s="2">
        <v>9</v>
      </c>
      <c r="BJ18" s="2">
        <v>5</v>
      </c>
      <c r="BK18" s="2">
        <v>5</v>
      </c>
      <c r="BL18" s="2">
        <v>7</v>
      </c>
      <c r="BM18" s="2">
        <v>7</v>
      </c>
      <c r="BN18" s="2">
        <v>5</v>
      </c>
      <c r="BO18" s="2">
        <v>8</v>
      </c>
      <c r="BP18" s="2">
        <v>4</v>
      </c>
      <c r="BQ18" s="2">
        <v>8</v>
      </c>
      <c r="BR18" s="2">
        <v>0</v>
      </c>
      <c r="BS18" s="2">
        <v>5</v>
      </c>
      <c r="BT18" s="2">
        <v>2</v>
      </c>
      <c r="BU18" s="2">
        <v>0</v>
      </c>
      <c r="BV18" s="2">
        <v>7</v>
      </c>
      <c r="BW18" s="2">
        <v>4</v>
      </c>
      <c r="BX18" s="40">
        <v>8</v>
      </c>
      <c r="BY18" s="2">
        <v>4</v>
      </c>
      <c r="BZ18" s="2">
        <v>0</v>
      </c>
      <c r="CA18" s="2">
        <v>4</v>
      </c>
      <c r="CB18" s="2">
        <v>8</v>
      </c>
      <c r="CC18" s="2">
        <v>4</v>
      </c>
      <c r="CD18" s="2">
        <v>7</v>
      </c>
      <c r="CE18" s="2">
        <v>4</v>
      </c>
      <c r="CF18" s="2">
        <v>4</v>
      </c>
      <c r="CG18" s="2">
        <v>8</v>
      </c>
      <c r="CH18" s="2">
        <v>4</v>
      </c>
      <c r="CI18" s="2">
        <v>8</v>
      </c>
      <c r="CJ18" s="2">
        <v>4</v>
      </c>
      <c r="CK18" s="40">
        <v>8</v>
      </c>
      <c r="CL18" s="2">
        <v>4</v>
      </c>
      <c r="CM18" s="2">
        <v>10</v>
      </c>
      <c r="CN18" s="2">
        <v>4</v>
      </c>
      <c r="CO18" s="2">
        <v>9</v>
      </c>
      <c r="CP18" s="2">
        <v>4</v>
      </c>
      <c r="CQ18" s="2">
        <v>4</v>
      </c>
      <c r="CR18" s="2">
        <v>4</v>
      </c>
      <c r="CS18" s="2">
        <v>3</v>
      </c>
      <c r="CT18" s="40">
        <v>0</v>
      </c>
      <c r="CU18" s="2">
        <v>0</v>
      </c>
      <c r="CV18" s="2">
        <v>5</v>
      </c>
      <c r="CW18" s="2">
        <v>0</v>
      </c>
      <c r="CX18" s="2">
        <v>9</v>
      </c>
      <c r="CY18" s="2">
        <v>4</v>
      </c>
      <c r="CZ18" s="2">
        <v>5</v>
      </c>
      <c r="DA18" s="2">
        <v>4</v>
      </c>
      <c r="DB18" s="2">
        <v>5</v>
      </c>
      <c r="DC18" s="2">
        <v>4</v>
      </c>
      <c r="DD18" s="2">
        <v>4</v>
      </c>
      <c r="DE18" s="2">
        <v>0</v>
      </c>
      <c r="DF18" s="40">
        <v>0</v>
      </c>
      <c r="DG18" s="2">
        <v>8</v>
      </c>
      <c r="DH18" s="2">
        <v>0</v>
      </c>
      <c r="DI18" s="2">
        <v>0</v>
      </c>
      <c r="DJ18" s="2">
        <v>0</v>
      </c>
      <c r="DK18" s="2">
        <v>8</v>
      </c>
      <c r="DL18" s="2">
        <v>0</v>
      </c>
      <c r="DM18" s="2">
        <v>8</v>
      </c>
      <c r="DN18" s="2">
        <v>0</v>
      </c>
      <c r="DO18" s="2">
        <v>8</v>
      </c>
      <c r="DP18" s="2">
        <v>0</v>
      </c>
      <c r="DQ18" s="2">
        <v>0</v>
      </c>
      <c r="DR18" s="2">
        <v>0</v>
      </c>
      <c r="DS18" s="40">
        <v>0</v>
      </c>
      <c r="DT18" s="2">
        <v>0</v>
      </c>
      <c r="DU18" s="2">
        <v>8</v>
      </c>
      <c r="DV18" s="2">
        <v>4</v>
      </c>
      <c r="DW18" s="2">
        <v>7</v>
      </c>
      <c r="DX18" s="2">
        <v>0</v>
      </c>
      <c r="DY18" s="2">
        <v>4</v>
      </c>
      <c r="DZ18" s="2">
        <v>3</v>
      </c>
      <c r="EA18" s="2">
        <v>3</v>
      </c>
      <c r="EB18" s="40">
        <v>8</v>
      </c>
      <c r="EC18" s="2">
        <v>3</v>
      </c>
      <c r="ED18" s="2">
        <v>7</v>
      </c>
      <c r="EE18" s="2">
        <v>4</v>
      </c>
      <c r="EF18" s="2">
        <v>8</v>
      </c>
      <c r="EG18" s="2">
        <v>4</v>
      </c>
      <c r="EH18" s="2">
        <v>0</v>
      </c>
      <c r="EI18" s="2">
        <v>7</v>
      </c>
      <c r="EJ18" s="2">
        <v>3</v>
      </c>
      <c r="EK18" s="40">
        <v>2</v>
      </c>
      <c r="EL18" s="2">
        <v>0</v>
      </c>
      <c r="EM18" s="2">
        <v>8</v>
      </c>
      <c r="EN18" s="2">
        <v>0</v>
      </c>
      <c r="EO18" s="2">
        <v>0</v>
      </c>
      <c r="EP18" s="2">
        <v>8</v>
      </c>
      <c r="EQ18" s="2">
        <v>0</v>
      </c>
      <c r="ER18" s="2">
        <v>0</v>
      </c>
      <c r="ES18" s="2">
        <v>0</v>
      </c>
      <c r="ET18" s="40">
        <v>0</v>
      </c>
      <c r="EU18" s="2">
        <v>8</v>
      </c>
      <c r="EV18" s="2">
        <v>0</v>
      </c>
      <c r="EW18" s="2">
        <v>0</v>
      </c>
      <c r="EX18" s="2">
        <v>8</v>
      </c>
      <c r="EY18" s="2">
        <v>0</v>
      </c>
      <c r="EZ18" s="2">
        <v>6</v>
      </c>
      <c r="FA18" s="2">
        <v>0</v>
      </c>
      <c r="FB18" s="2">
        <v>0</v>
      </c>
      <c r="FC18" s="2">
        <v>0</v>
      </c>
      <c r="FD18" s="2">
        <v>0</v>
      </c>
      <c r="FE18" s="40">
        <v>0</v>
      </c>
      <c r="FF18" s="2">
        <v>6</v>
      </c>
      <c r="FG18" s="2">
        <v>0</v>
      </c>
      <c r="FH18" s="2">
        <v>6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40">
        <v>0</v>
      </c>
      <c r="FO18" s="2">
        <v>0</v>
      </c>
      <c r="FP18" s="2">
        <v>0</v>
      </c>
      <c r="FQ18" s="2">
        <v>8</v>
      </c>
      <c r="FR18" s="2">
        <v>0</v>
      </c>
      <c r="FS18" s="2">
        <v>0</v>
      </c>
      <c r="FT18" s="2">
        <v>0</v>
      </c>
      <c r="FU18" s="2">
        <v>6</v>
      </c>
    </row>
    <row r="19" spans="1:177" x14ac:dyDescent="0.15">
      <c r="A19" s="29">
        <f t="shared" si="0"/>
        <v>0</v>
      </c>
      <c r="B19" s="30">
        <f t="array" ref="B19">MODE(IF(Q19:AAN19&lt;&gt;0,Q19:AAN19))</f>
        <v>3</v>
      </c>
      <c r="C19" s="29">
        <f t="shared" si="1"/>
        <v>2.6493506493506493</v>
      </c>
      <c r="D19" s="30">
        <f t="shared" si="3"/>
        <v>4.8571428571428568</v>
      </c>
      <c r="E19" s="64">
        <f t="shared" si="4"/>
        <v>35</v>
      </c>
      <c r="F19" s="64">
        <f t="shared" si="4"/>
        <v>4</v>
      </c>
      <c r="G19" s="64">
        <f t="shared" si="4"/>
        <v>4</v>
      </c>
      <c r="H19" s="64">
        <f t="shared" si="4"/>
        <v>13</v>
      </c>
      <c r="I19" s="64">
        <f t="shared" si="4"/>
        <v>1</v>
      </c>
      <c r="J19" s="64">
        <f t="shared" si="4"/>
        <v>1</v>
      </c>
      <c r="K19" s="64">
        <f t="shared" si="4"/>
        <v>1</v>
      </c>
      <c r="L19" s="64">
        <f t="shared" si="4"/>
        <v>6</v>
      </c>
      <c r="M19" s="64">
        <f t="shared" si="4"/>
        <v>12</v>
      </c>
      <c r="N19" s="64">
        <f t="shared" si="4"/>
        <v>0</v>
      </c>
      <c r="O19" s="64">
        <f t="shared" si="4"/>
        <v>0</v>
      </c>
      <c r="P19" s="24">
        <f>'PROTOCOL Data collection'!A19</f>
        <v>18</v>
      </c>
      <c r="Q19" s="40">
        <v>0</v>
      </c>
      <c r="R19" s="2">
        <v>8</v>
      </c>
      <c r="S19" s="2">
        <v>0</v>
      </c>
      <c r="T19" s="2">
        <v>8</v>
      </c>
      <c r="U19" s="2">
        <v>3</v>
      </c>
      <c r="V19" s="2">
        <v>3</v>
      </c>
      <c r="W19" s="2">
        <v>8</v>
      </c>
      <c r="X19" s="2">
        <v>3</v>
      </c>
      <c r="Y19" s="2">
        <v>2</v>
      </c>
      <c r="Z19" s="2">
        <v>8</v>
      </c>
      <c r="AA19" s="40">
        <v>0</v>
      </c>
      <c r="AB19" s="2">
        <v>0</v>
      </c>
      <c r="AC19" s="2">
        <v>8</v>
      </c>
      <c r="AD19" s="2">
        <v>3</v>
      </c>
      <c r="AE19" s="2">
        <v>3</v>
      </c>
      <c r="AF19" s="2">
        <v>3</v>
      </c>
      <c r="AG19" s="2">
        <v>3</v>
      </c>
      <c r="AH19" s="2">
        <v>5</v>
      </c>
      <c r="AI19" s="2">
        <v>0</v>
      </c>
      <c r="AJ19" s="40">
        <v>0</v>
      </c>
      <c r="AK19" s="2">
        <v>0</v>
      </c>
      <c r="AL19" s="2">
        <v>8</v>
      </c>
      <c r="AM19" s="2">
        <v>4</v>
      </c>
      <c r="AN19" s="2">
        <v>3</v>
      </c>
      <c r="AO19" s="2">
        <v>1</v>
      </c>
      <c r="AP19" s="2">
        <v>1</v>
      </c>
      <c r="AQ19" s="2">
        <v>8</v>
      </c>
      <c r="AR19" s="2">
        <v>3</v>
      </c>
      <c r="AS19" s="40">
        <v>3</v>
      </c>
      <c r="AT19" s="2">
        <v>3</v>
      </c>
      <c r="AU19" s="2">
        <v>8</v>
      </c>
      <c r="AV19" s="2">
        <v>2</v>
      </c>
      <c r="AW19" s="2">
        <v>1</v>
      </c>
      <c r="AX19" s="2">
        <v>2</v>
      </c>
      <c r="AY19" s="2">
        <v>3</v>
      </c>
      <c r="AZ19" s="2">
        <v>8</v>
      </c>
      <c r="BA19" s="2">
        <v>3</v>
      </c>
      <c r="BB19" s="40">
        <v>8</v>
      </c>
      <c r="BC19" s="2">
        <v>1</v>
      </c>
      <c r="BD19" s="2">
        <v>0</v>
      </c>
      <c r="BE19" s="2">
        <v>0</v>
      </c>
      <c r="BF19" s="2">
        <v>8</v>
      </c>
      <c r="BG19" s="2">
        <v>2</v>
      </c>
      <c r="BH19" s="2">
        <v>0</v>
      </c>
      <c r="BI19" s="40">
        <v>0</v>
      </c>
      <c r="BJ19" s="2">
        <v>0</v>
      </c>
      <c r="BK19" s="2">
        <v>0</v>
      </c>
      <c r="BL19" s="2">
        <v>0</v>
      </c>
      <c r="BM19" s="2">
        <v>8</v>
      </c>
      <c r="BN19" s="2">
        <v>0</v>
      </c>
      <c r="BO19" s="2">
        <v>0</v>
      </c>
      <c r="BP19" s="2">
        <v>6</v>
      </c>
      <c r="BQ19" s="2">
        <v>0</v>
      </c>
      <c r="BR19" s="2">
        <v>0</v>
      </c>
      <c r="BS19" s="2">
        <v>7</v>
      </c>
      <c r="BT19" s="40">
        <v>0</v>
      </c>
      <c r="BU19" s="2">
        <v>0</v>
      </c>
      <c r="BV19" s="2">
        <v>0</v>
      </c>
      <c r="BW19" s="2">
        <v>0</v>
      </c>
      <c r="BX19" s="2">
        <v>0</v>
      </c>
      <c r="BY19" s="2">
        <v>7</v>
      </c>
      <c r="BZ19" s="2">
        <v>0</v>
      </c>
      <c r="CA19" s="2">
        <v>0</v>
      </c>
      <c r="CB19" s="2">
        <v>7</v>
      </c>
      <c r="CC19" s="2">
        <v>0</v>
      </c>
      <c r="CD19" s="2">
        <v>0</v>
      </c>
      <c r="CE19" s="40">
        <v>0</v>
      </c>
      <c r="CF19" s="2">
        <v>7</v>
      </c>
      <c r="CG19" s="2">
        <v>0</v>
      </c>
      <c r="CH19" s="2">
        <v>0</v>
      </c>
      <c r="CI19" s="2">
        <v>0</v>
      </c>
      <c r="CJ19" s="2">
        <v>7</v>
      </c>
      <c r="CK19" s="2">
        <v>0</v>
      </c>
      <c r="CL19" s="2">
        <v>0</v>
      </c>
      <c r="CM19" s="2">
        <v>7</v>
      </c>
      <c r="CN19" s="2">
        <v>0</v>
      </c>
      <c r="CO19" s="2">
        <v>0</v>
      </c>
    </row>
    <row r="20" spans="1:177" x14ac:dyDescent="0.15">
      <c r="A20" s="29">
        <f t="shared" si="0"/>
        <v>0</v>
      </c>
      <c r="B20" s="30">
        <f t="array" ref="B20">MODE(IF(Q20:AAN20&lt;&gt;0,Q20:AAN20))</f>
        <v>3</v>
      </c>
      <c r="C20" s="29">
        <f t="shared" si="1"/>
        <v>2.8514851485148514</v>
      </c>
      <c r="D20" s="30">
        <f t="shared" si="3"/>
        <v>5.333333333333333</v>
      </c>
      <c r="E20" s="64">
        <f t="shared" si="4"/>
        <v>47</v>
      </c>
      <c r="F20" s="64">
        <f t="shared" si="4"/>
        <v>0</v>
      </c>
      <c r="G20" s="64">
        <f t="shared" si="4"/>
        <v>1</v>
      </c>
      <c r="H20" s="64">
        <f t="shared" si="4"/>
        <v>18</v>
      </c>
      <c r="I20" s="64">
        <f t="shared" si="4"/>
        <v>7</v>
      </c>
      <c r="J20" s="64">
        <f t="shared" si="4"/>
        <v>4</v>
      </c>
      <c r="K20" s="64">
        <f t="shared" si="4"/>
        <v>3</v>
      </c>
      <c r="L20" s="64">
        <f t="shared" si="4"/>
        <v>5</v>
      </c>
      <c r="M20" s="64">
        <f t="shared" si="4"/>
        <v>13</v>
      </c>
      <c r="N20" s="64">
        <f t="shared" si="4"/>
        <v>3</v>
      </c>
      <c r="O20" s="64">
        <f t="shared" si="4"/>
        <v>0</v>
      </c>
      <c r="P20" s="24">
        <f>'PROTOCOL Data collection'!A20</f>
        <v>19</v>
      </c>
      <c r="Q20" s="40">
        <v>9</v>
      </c>
      <c r="R20" s="2">
        <v>3</v>
      </c>
      <c r="S20" s="2">
        <v>8</v>
      </c>
      <c r="T20" s="2">
        <v>0</v>
      </c>
      <c r="U20" s="2">
        <v>8</v>
      </c>
      <c r="V20" s="2">
        <v>3</v>
      </c>
      <c r="W20" s="2">
        <v>7</v>
      </c>
      <c r="X20" s="2">
        <v>3</v>
      </c>
      <c r="Y20" s="2">
        <v>3</v>
      </c>
      <c r="Z20" s="2">
        <v>6</v>
      </c>
      <c r="AA20" s="2">
        <v>4</v>
      </c>
      <c r="AB20" s="2">
        <v>9</v>
      </c>
      <c r="AC20" s="2">
        <v>4</v>
      </c>
      <c r="AD20" s="40">
        <v>8</v>
      </c>
      <c r="AE20" s="2">
        <v>4</v>
      </c>
      <c r="AF20" s="2">
        <v>8</v>
      </c>
      <c r="AG20" s="2">
        <v>4</v>
      </c>
      <c r="AH20" s="2">
        <v>8</v>
      </c>
      <c r="AI20" s="2">
        <v>4</v>
      </c>
      <c r="AJ20" s="2">
        <v>8</v>
      </c>
      <c r="AK20" s="2">
        <v>4</v>
      </c>
      <c r="AL20" s="2">
        <v>8</v>
      </c>
      <c r="AM20" s="2">
        <v>4</v>
      </c>
      <c r="AN20" s="40">
        <v>8</v>
      </c>
      <c r="AO20" s="2">
        <v>3</v>
      </c>
      <c r="AP20" s="2">
        <v>8</v>
      </c>
      <c r="AQ20" s="2">
        <v>3</v>
      </c>
      <c r="AR20" s="2">
        <v>3</v>
      </c>
      <c r="AS20" s="2">
        <v>2</v>
      </c>
      <c r="AT20" s="2">
        <v>3</v>
      </c>
      <c r="AU20" s="2">
        <v>5</v>
      </c>
      <c r="AV20" s="2">
        <v>3</v>
      </c>
      <c r="AW20" s="2">
        <v>3</v>
      </c>
      <c r="AX20" s="2">
        <v>7</v>
      </c>
      <c r="AY20" s="2">
        <v>0</v>
      </c>
      <c r="AZ20" s="40">
        <v>0</v>
      </c>
      <c r="BA20" s="2">
        <v>3</v>
      </c>
      <c r="BB20" s="2">
        <v>0</v>
      </c>
      <c r="BC20" s="2">
        <v>0</v>
      </c>
      <c r="BD20" s="2">
        <v>3</v>
      </c>
      <c r="BE20" s="2">
        <v>3</v>
      </c>
      <c r="BF20" s="2">
        <v>0</v>
      </c>
      <c r="BG20" s="2">
        <v>3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40">
        <v>0</v>
      </c>
      <c r="BO20" s="2">
        <v>5</v>
      </c>
      <c r="BP20" s="2">
        <v>0</v>
      </c>
      <c r="BQ20" s="2">
        <v>0</v>
      </c>
      <c r="BR20" s="2">
        <v>0</v>
      </c>
      <c r="BS20" s="2">
        <v>3</v>
      </c>
      <c r="BT20" s="2">
        <v>0</v>
      </c>
      <c r="BU20" s="2">
        <v>0</v>
      </c>
      <c r="BV20" s="2">
        <v>3</v>
      </c>
      <c r="BW20" s="2">
        <v>0</v>
      </c>
      <c r="BX20" s="2">
        <v>0</v>
      </c>
      <c r="BY20" s="2">
        <v>3</v>
      </c>
      <c r="BZ20" s="2">
        <v>0</v>
      </c>
      <c r="CA20" s="2">
        <v>5</v>
      </c>
      <c r="CB20" s="2">
        <v>0</v>
      </c>
      <c r="CC20" s="2">
        <v>0</v>
      </c>
      <c r="CD20" s="40">
        <v>0</v>
      </c>
      <c r="CE20" s="2">
        <v>0</v>
      </c>
      <c r="CF20" s="2">
        <v>0</v>
      </c>
      <c r="CG20" s="2">
        <v>5</v>
      </c>
      <c r="CH20" s="2">
        <v>0</v>
      </c>
      <c r="CI20" s="2">
        <v>6</v>
      </c>
      <c r="CJ20" s="2">
        <v>0</v>
      </c>
      <c r="CK20" s="2">
        <v>8</v>
      </c>
      <c r="CL20" s="2">
        <v>0</v>
      </c>
      <c r="CM20" s="2">
        <v>7</v>
      </c>
      <c r="CN20" s="2">
        <v>0</v>
      </c>
      <c r="CO20" s="40">
        <v>0</v>
      </c>
      <c r="CP20" s="2">
        <v>0</v>
      </c>
      <c r="CQ20" s="2">
        <v>8</v>
      </c>
      <c r="CR20" s="2">
        <v>0</v>
      </c>
      <c r="CS20" s="2">
        <v>7</v>
      </c>
      <c r="CT20" s="2">
        <v>0</v>
      </c>
      <c r="CU20" s="2">
        <v>0</v>
      </c>
      <c r="CV20" s="2">
        <v>9</v>
      </c>
      <c r="CW20" s="2">
        <v>0</v>
      </c>
      <c r="CX20" s="2">
        <v>0</v>
      </c>
      <c r="CY20" s="2">
        <v>8</v>
      </c>
      <c r="CZ20" s="2">
        <v>0</v>
      </c>
      <c r="DA20" s="40">
        <v>0</v>
      </c>
      <c r="DB20" s="2">
        <v>0</v>
      </c>
      <c r="DC20" s="2">
        <v>8</v>
      </c>
      <c r="DD20" s="2">
        <v>0</v>
      </c>
      <c r="DE20" s="2">
        <v>3</v>
      </c>
      <c r="DF20" s="2">
        <v>0</v>
      </c>
      <c r="DG20" s="2">
        <v>0</v>
      </c>
      <c r="DH20" s="2">
        <v>0</v>
      </c>
      <c r="DI20" s="2">
        <v>7</v>
      </c>
      <c r="DJ20" s="2">
        <v>0</v>
      </c>
      <c r="DK20" s="2">
        <v>0</v>
      </c>
      <c r="DL20" s="2">
        <v>6</v>
      </c>
      <c r="DM20" s="2">
        <v>0</v>
      </c>
    </row>
    <row r="21" spans="1:177" x14ac:dyDescent="0.15">
      <c r="A21" s="29">
        <f t="shared" si="0"/>
        <v>0</v>
      </c>
      <c r="B21" s="30">
        <f t="array" ref="B21">MODE(IF(Q21:AAN21&lt;&gt;0,Q21:AAN21))</f>
        <v>5</v>
      </c>
      <c r="C21" s="29">
        <f t="shared" si="1"/>
        <v>1.85</v>
      </c>
      <c r="D21" s="30">
        <f t="shared" si="3"/>
        <v>5.2857142857142856</v>
      </c>
      <c r="E21" s="64">
        <f t="shared" si="4"/>
        <v>39</v>
      </c>
      <c r="F21" s="64">
        <f t="shared" si="4"/>
        <v>0</v>
      </c>
      <c r="G21" s="64">
        <f t="shared" si="4"/>
        <v>2</v>
      </c>
      <c r="H21" s="64">
        <f t="shared" si="4"/>
        <v>2</v>
      </c>
      <c r="I21" s="64">
        <f t="shared" si="4"/>
        <v>2</v>
      </c>
      <c r="J21" s="64">
        <f t="shared" si="4"/>
        <v>6</v>
      </c>
      <c r="K21" s="64">
        <f t="shared" si="4"/>
        <v>4</v>
      </c>
      <c r="L21" s="64">
        <f t="shared" si="4"/>
        <v>2</v>
      </c>
      <c r="M21" s="64">
        <f t="shared" si="4"/>
        <v>2</v>
      </c>
      <c r="N21" s="64">
        <f t="shared" si="4"/>
        <v>1</v>
      </c>
      <c r="O21" s="64">
        <f t="shared" si="4"/>
        <v>0</v>
      </c>
      <c r="P21" s="24">
        <f>'PROTOCOL Data collection'!A21</f>
        <v>20</v>
      </c>
      <c r="Q21" s="40">
        <v>0</v>
      </c>
      <c r="R21" s="2">
        <v>0</v>
      </c>
      <c r="S21" s="2">
        <v>5</v>
      </c>
      <c r="T21" s="2">
        <v>0</v>
      </c>
      <c r="U21" s="2">
        <v>6</v>
      </c>
      <c r="V21" s="2">
        <v>2</v>
      </c>
      <c r="W21" s="2">
        <v>0</v>
      </c>
      <c r="X21" s="2">
        <v>5</v>
      </c>
      <c r="Y21" s="2">
        <v>0</v>
      </c>
      <c r="Z21" s="2">
        <v>0</v>
      </c>
      <c r="AA21" s="40">
        <v>0</v>
      </c>
      <c r="AB21" s="2">
        <v>0</v>
      </c>
      <c r="AC21" s="2">
        <v>0</v>
      </c>
      <c r="AD21" s="2">
        <v>8</v>
      </c>
      <c r="AE21" s="2">
        <v>0</v>
      </c>
      <c r="AF21" s="2">
        <v>6</v>
      </c>
      <c r="AG21" s="2">
        <v>0</v>
      </c>
      <c r="AH21" s="2">
        <v>0</v>
      </c>
      <c r="AI21" s="2">
        <v>0</v>
      </c>
      <c r="AJ21" s="2">
        <v>5</v>
      </c>
      <c r="AK21" s="2">
        <v>0</v>
      </c>
      <c r="AL21" s="40">
        <v>0</v>
      </c>
      <c r="AM21" s="2">
        <v>0</v>
      </c>
      <c r="AN21" s="2">
        <v>5</v>
      </c>
      <c r="AO21" s="2">
        <v>0</v>
      </c>
      <c r="AP21" s="2">
        <v>0</v>
      </c>
      <c r="AQ21" s="2">
        <v>0</v>
      </c>
      <c r="AR21" s="2">
        <v>0</v>
      </c>
      <c r="AS21" s="2">
        <v>9</v>
      </c>
      <c r="AT21" s="2">
        <v>0</v>
      </c>
      <c r="AU21" s="40">
        <v>0</v>
      </c>
      <c r="AV21" s="2">
        <v>7</v>
      </c>
      <c r="AW21" s="2">
        <v>0</v>
      </c>
      <c r="AX21" s="2">
        <v>0</v>
      </c>
      <c r="AY21" s="2">
        <v>6</v>
      </c>
      <c r="AZ21" s="2">
        <v>0</v>
      </c>
      <c r="BA21" s="2">
        <v>0</v>
      </c>
      <c r="BB21" s="2">
        <v>0</v>
      </c>
      <c r="BC21" s="2">
        <v>0</v>
      </c>
      <c r="BD21" s="2">
        <v>7</v>
      </c>
      <c r="BE21" s="2">
        <v>0</v>
      </c>
      <c r="BF21" s="40">
        <v>0</v>
      </c>
      <c r="BG21" s="2">
        <v>0</v>
      </c>
      <c r="BH21" s="2">
        <v>4</v>
      </c>
      <c r="BI21" s="2">
        <v>3</v>
      </c>
      <c r="BJ21" s="2">
        <v>5</v>
      </c>
      <c r="BK21" s="2">
        <v>3</v>
      </c>
      <c r="BL21" s="2">
        <v>2</v>
      </c>
      <c r="BM21" s="2">
        <v>4</v>
      </c>
      <c r="BN21" s="2">
        <v>0</v>
      </c>
      <c r="BO21" s="40">
        <v>0</v>
      </c>
      <c r="BP21" s="2">
        <v>0</v>
      </c>
      <c r="BQ21" s="2">
        <v>0</v>
      </c>
      <c r="BR21" s="2">
        <v>5</v>
      </c>
      <c r="BS21" s="2">
        <v>0</v>
      </c>
      <c r="BT21" s="2">
        <v>0</v>
      </c>
      <c r="BU21" s="2">
        <v>6</v>
      </c>
      <c r="BV21" s="2">
        <v>0</v>
      </c>
      <c r="BW21" s="2">
        <v>8</v>
      </c>
      <c r="BX21" s="2">
        <v>0</v>
      </c>
      <c r="BY21" s="38"/>
    </row>
    <row r="22" spans="1:177" x14ac:dyDescent="0.15">
      <c r="A22" s="29">
        <f t="shared" si="0"/>
        <v>0</v>
      </c>
      <c r="B22" s="30">
        <f t="array" ref="B22">MODE(IF(Q22:AAN22&lt;&gt;0,Q22:AAN22))</f>
        <v>8</v>
      </c>
      <c r="C22" s="29">
        <f t="shared" si="1"/>
        <v>2.5695364238410594</v>
      </c>
      <c r="D22" s="30">
        <f t="shared" si="3"/>
        <v>5.8787878787878789</v>
      </c>
      <c r="E22" s="64">
        <f t="shared" si="4"/>
        <v>85</v>
      </c>
      <c r="F22" s="64">
        <f t="shared" si="4"/>
        <v>0</v>
      </c>
      <c r="G22" s="64">
        <f t="shared" si="4"/>
        <v>3</v>
      </c>
      <c r="H22" s="64">
        <f t="shared" si="4"/>
        <v>11</v>
      </c>
      <c r="I22" s="64">
        <f t="shared" si="4"/>
        <v>8</v>
      </c>
      <c r="J22" s="64">
        <f t="shared" si="4"/>
        <v>5</v>
      </c>
      <c r="K22" s="64">
        <f t="shared" si="4"/>
        <v>9</v>
      </c>
      <c r="L22" s="64">
        <f t="shared" si="4"/>
        <v>7</v>
      </c>
      <c r="M22" s="64">
        <f t="shared" si="4"/>
        <v>18</v>
      </c>
      <c r="N22" s="64">
        <f t="shared" si="4"/>
        <v>5</v>
      </c>
      <c r="O22" s="64">
        <f t="shared" si="4"/>
        <v>0</v>
      </c>
      <c r="P22" s="24">
        <f>'PROTOCOL Data collection'!A22</f>
        <v>21</v>
      </c>
      <c r="Q22" s="40">
        <v>0</v>
      </c>
      <c r="R22" s="2">
        <v>0</v>
      </c>
      <c r="S22" s="2">
        <v>8</v>
      </c>
      <c r="T22" s="2">
        <v>0</v>
      </c>
      <c r="U22" s="2">
        <v>0</v>
      </c>
      <c r="V22" s="2">
        <v>8</v>
      </c>
      <c r="W22" s="2">
        <v>0</v>
      </c>
      <c r="X22" s="2">
        <v>8</v>
      </c>
      <c r="Y22" s="2">
        <v>0</v>
      </c>
      <c r="Z22" s="2">
        <v>0</v>
      </c>
      <c r="AA22" s="2">
        <v>7</v>
      </c>
      <c r="AB22" s="2">
        <v>0</v>
      </c>
      <c r="AC22" s="2">
        <v>0</v>
      </c>
      <c r="AD22" s="40">
        <v>6</v>
      </c>
      <c r="AE22" s="2">
        <v>5</v>
      </c>
      <c r="AF22" s="2">
        <v>0</v>
      </c>
      <c r="AG22" s="2">
        <v>9</v>
      </c>
      <c r="AH22" s="2">
        <v>0</v>
      </c>
      <c r="AI22" s="2">
        <v>3</v>
      </c>
      <c r="AJ22" s="2">
        <v>0</v>
      </c>
      <c r="AK22" s="2">
        <v>9</v>
      </c>
      <c r="AL22" s="2">
        <v>0</v>
      </c>
      <c r="AM22" s="40">
        <v>0</v>
      </c>
      <c r="AN22" s="2">
        <v>0</v>
      </c>
      <c r="AO22" s="2">
        <v>8</v>
      </c>
      <c r="AP22" s="2">
        <v>0</v>
      </c>
      <c r="AQ22" s="2">
        <v>0</v>
      </c>
      <c r="AR22" s="2">
        <v>6</v>
      </c>
      <c r="AS22" s="2">
        <v>0</v>
      </c>
      <c r="AT22" s="2">
        <v>6</v>
      </c>
      <c r="AU22" s="2">
        <v>0</v>
      </c>
      <c r="AV22" s="2">
        <v>0</v>
      </c>
      <c r="AW22" s="2">
        <v>6</v>
      </c>
      <c r="AX22" s="2">
        <v>0</v>
      </c>
      <c r="AY22" s="2">
        <v>0</v>
      </c>
      <c r="AZ22" s="2">
        <v>8</v>
      </c>
      <c r="BA22" s="2">
        <v>7</v>
      </c>
      <c r="BB22" s="40">
        <v>0</v>
      </c>
      <c r="BC22" s="2">
        <v>7</v>
      </c>
      <c r="BD22" s="2">
        <v>0</v>
      </c>
      <c r="BE22" s="2">
        <v>0</v>
      </c>
      <c r="BF22" s="2">
        <v>8</v>
      </c>
      <c r="BG22" s="2">
        <v>0</v>
      </c>
      <c r="BH22" s="2">
        <v>6</v>
      </c>
      <c r="BI22" s="2">
        <v>0</v>
      </c>
      <c r="BJ22" s="2">
        <v>6</v>
      </c>
      <c r="BK22" s="2">
        <v>0</v>
      </c>
      <c r="BL22" s="2">
        <v>9</v>
      </c>
      <c r="BM22" s="2">
        <v>7</v>
      </c>
      <c r="BN22" s="2">
        <v>0</v>
      </c>
      <c r="BO22" s="40">
        <v>0</v>
      </c>
      <c r="BP22" s="2">
        <v>0</v>
      </c>
      <c r="BQ22" s="2">
        <v>4</v>
      </c>
      <c r="BR22" s="2">
        <v>0</v>
      </c>
      <c r="BS22" s="2">
        <v>5</v>
      </c>
      <c r="BT22" s="2">
        <v>0</v>
      </c>
      <c r="BU22" s="2">
        <v>5</v>
      </c>
      <c r="BV22" s="2">
        <v>0</v>
      </c>
      <c r="BW22" s="2">
        <v>8</v>
      </c>
      <c r="BX22" s="2">
        <v>0</v>
      </c>
      <c r="BY22" s="40">
        <v>0</v>
      </c>
      <c r="BZ22" s="2">
        <v>8</v>
      </c>
      <c r="CA22" s="2">
        <v>0</v>
      </c>
      <c r="CB22" s="2">
        <v>4</v>
      </c>
      <c r="CC22" s="2">
        <v>3</v>
      </c>
      <c r="CD22" s="2">
        <v>8</v>
      </c>
      <c r="CE22" s="2">
        <v>3</v>
      </c>
      <c r="CF22" s="2">
        <v>0</v>
      </c>
      <c r="CG22" s="2">
        <v>8</v>
      </c>
      <c r="CH22" s="2">
        <v>0</v>
      </c>
      <c r="CI22" s="2">
        <v>0</v>
      </c>
      <c r="CJ22" s="2">
        <v>8</v>
      </c>
      <c r="CK22" s="2">
        <v>0</v>
      </c>
      <c r="CL22" s="40">
        <v>0</v>
      </c>
      <c r="CM22" s="2">
        <v>0</v>
      </c>
      <c r="CN22" s="2">
        <v>3</v>
      </c>
      <c r="CO22" s="2">
        <v>8</v>
      </c>
      <c r="CP22" s="2">
        <v>3</v>
      </c>
      <c r="CQ22" s="2">
        <v>3</v>
      </c>
      <c r="CR22" s="2">
        <v>8</v>
      </c>
      <c r="CS22" s="2">
        <v>3</v>
      </c>
      <c r="CT22" s="2">
        <v>3</v>
      </c>
      <c r="CU22" s="2">
        <v>7</v>
      </c>
      <c r="CV22" s="2">
        <v>3</v>
      </c>
      <c r="CW22" s="2">
        <v>8</v>
      </c>
      <c r="CX22" s="2">
        <v>0</v>
      </c>
      <c r="CY22" s="40">
        <v>0</v>
      </c>
      <c r="CZ22" s="2">
        <v>0</v>
      </c>
      <c r="DA22" s="2">
        <v>0</v>
      </c>
      <c r="DB22" s="2">
        <v>0</v>
      </c>
      <c r="DC22" s="2">
        <v>9</v>
      </c>
      <c r="DD22" s="2">
        <v>0</v>
      </c>
      <c r="DE22" s="2">
        <v>0</v>
      </c>
      <c r="DF22" s="2">
        <v>0</v>
      </c>
      <c r="DG22" s="40">
        <v>8</v>
      </c>
      <c r="DH22" s="2">
        <v>4</v>
      </c>
      <c r="DI22" s="2">
        <v>4</v>
      </c>
      <c r="DJ22" s="2">
        <v>0</v>
      </c>
      <c r="DK22" s="2">
        <v>0</v>
      </c>
      <c r="DL22" s="2">
        <v>0</v>
      </c>
      <c r="DM22" s="2">
        <v>5</v>
      </c>
      <c r="DN22" s="2">
        <v>0</v>
      </c>
      <c r="DO22" s="2">
        <v>0</v>
      </c>
      <c r="DP22" s="40">
        <v>0</v>
      </c>
      <c r="DQ22" s="2">
        <v>9</v>
      </c>
      <c r="DR22" s="2">
        <v>4</v>
      </c>
      <c r="DS22" s="2">
        <v>0</v>
      </c>
      <c r="DT22" s="2">
        <v>7</v>
      </c>
      <c r="DU22" s="2">
        <v>0</v>
      </c>
      <c r="DV22" s="2">
        <v>8</v>
      </c>
      <c r="DW22" s="2">
        <v>0</v>
      </c>
      <c r="DX22" s="2">
        <v>4</v>
      </c>
      <c r="DY22" s="2">
        <v>0</v>
      </c>
      <c r="DZ22" s="40">
        <v>0</v>
      </c>
      <c r="EA22" s="2">
        <v>0</v>
      </c>
      <c r="EB22" s="2">
        <v>0</v>
      </c>
      <c r="EC22" s="2">
        <v>6</v>
      </c>
      <c r="ED22" s="2">
        <v>4</v>
      </c>
      <c r="EE22" s="2">
        <v>8</v>
      </c>
      <c r="EF22" s="2">
        <v>3</v>
      </c>
      <c r="EG22" s="2">
        <v>0</v>
      </c>
      <c r="EH22" s="2">
        <v>0</v>
      </c>
      <c r="EI22" s="2">
        <v>4</v>
      </c>
      <c r="EJ22" s="2">
        <v>0</v>
      </c>
      <c r="EK22" s="40">
        <v>0</v>
      </c>
      <c r="EL22" s="2">
        <v>7</v>
      </c>
      <c r="EM22" s="2">
        <v>0</v>
      </c>
      <c r="EN22" s="2">
        <v>3</v>
      </c>
      <c r="EO22" s="2">
        <v>0</v>
      </c>
      <c r="EP22" s="2">
        <v>5</v>
      </c>
      <c r="EQ22" s="2">
        <v>6</v>
      </c>
      <c r="ER22" s="2">
        <v>0</v>
      </c>
      <c r="ES22" s="2">
        <v>2</v>
      </c>
      <c r="ET22" s="40">
        <v>2</v>
      </c>
      <c r="EU22" s="2">
        <v>2</v>
      </c>
      <c r="EV22" s="2">
        <v>6</v>
      </c>
      <c r="EW22" s="2">
        <v>0</v>
      </c>
      <c r="EX22" s="2">
        <v>8</v>
      </c>
      <c r="EY22" s="2">
        <v>0</v>
      </c>
      <c r="EZ22" s="2">
        <v>0</v>
      </c>
      <c r="FA22" s="2">
        <v>0</v>
      </c>
      <c r="FB22" s="40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40">
        <v>0</v>
      </c>
      <c r="FI22" s="2">
        <v>0</v>
      </c>
      <c r="FJ22" s="2">
        <v>0</v>
      </c>
      <c r="FK22" s="2">
        <v>0</v>
      </c>
    </row>
    <row r="23" spans="1:177" x14ac:dyDescent="0.15">
      <c r="A23" s="29">
        <f t="shared" si="0"/>
        <v>0</v>
      </c>
      <c r="B23" s="30">
        <f t="array" ref="B23">MODE(IF(Q23:AAN23&lt;&gt;0,Q23:AAN23))</f>
        <v>8</v>
      </c>
      <c r="C23" s="29">
        <f t="shared" si="1"/>
        <v>3.1964285714285716</v>
      </c>
      <c r="D23" s="30">
        <f t="shared" si="3"/>
        <v>6.884615384615385</v>
      </c>
      <c r="E23" s="64">
        <f t="shared" si="4"/>
        <v>30</v>
      </c>
      <c r="F23" s="64">
        <f t="shared" si="4"/>
        <v>0</v>
      </c>
      <c r="G23" s="64">
        <f t="shared" si="4"/>
        <v>0</v>
      </c>
      <c r="H23" s="64">
        <f t="shared" si="4"/>
        <v>2</v>
      </c>
      <c r="I23" s="64">
        <f t="shared" si="4"/>
        <v>4</v>
      </c>
      <c r="J23" s="64">
        <f t="shared" si="4"/>
        <v>0</v>
      </c>
      <c r="K23" s="64">
        <f t="shared" si="4"/>
        <v>1</v>
      </c>
      <c r="L23" s="64">
        <f t="shared" si="4"/>
        <v>4</v>
      </c>
      <c r="M23" s="64">
        <f t="shared" si="4"/>
        <v>12</v>
      </c>
      <c r="N23" s="64">
        <f t="shared" si="4"/>
        <v>3</v>
      </c>
      <c r="O23" s="64">
        <f t="shared" si="4"/>
        <v>0</v>
      </c>
      <c r="P23" s="24">
        <f>'PROTOCOL Data collection'!A23</f>
        <v>22</v>
      </c>
      <c r="Q23" s="40">
        <v>0</v>
      </c>
      <c r="R23" s="2">
        <v>8</v>
      </c>
      <c r="S23" s="2">
        <v>8</v>
      </c>
      <c r="T23" s="2">
        <v>8</v>
      </c>
      <c r="U23" s="2">
        <v>0</v>
      </c>
      <c r="V23" s="2">
        <v>8</v>
      </c>
      <c r="W23" s="2">
        <v>4</v>
      </c>
      <c r="X23" s="2">
        <v>3</v>
      </c>
      <c r="Y23" s="2">
        <v>0</v>
      </c>
      <c r="Z23" s="40">
        <v>0</v>
      </c>
      <c r="AA23" s="2">
        <v>0</v>
      </c>
      <c r="AB23" s="2">
        <v>9</v>
      </c>
      <c r="AC23" s="2">
        <v>6</v>
      </c>
      <c r="AD23" s="2">
        <v>8</v>
      </c>
      <c r="AE23" s="2">
        <v>0</v>
      </c>
      <c r="AF23" s="2">
        <v>0</v>
      </c>
      <c r="AG23" s="2">
        <v>8</v>
      </c>
      <c r="AH23" s="2">
        <v>0</v>
      </c>
      <c r="AI23" s="2">
        <v>0</v>
      </c>
      <c r="AJ23" s="2">
        <v>8</v>
      </c>
      <c r="AK23" s="2">
        <v>0</v>
      </c>
      <c r="AL23" s="40">
        <v>0</v>
      </c>
      <c r="AM23" s="2">
        <v>7</v>
      </c>
      <c r="AN23" s="2">
        <v>0</v>
      </c>
      <c r="AO23" s="2">
        <v>0</v>
      </c>
      <c r="AP23" s="2">
        <v>9</v>
      </c>
      <c r="AQ23" s="2">
        <v>3</v>
      </c>
      <c r="AR23" s="2">
        <v>0</v>
      </c>
      <c r="AS23" s="2">
        <v>7</v>
      </c>
      <c r="AT23" s="2">
        <v>0</v>
      </c>
      <c r="AU23" s="2">
        <v>0</v>
      </c>
      <c r="AV23" s="2">
        <v>9</v>
      </c>
      <c r="AW23" s="2">
        <v>0</v>
      </c>
      <c r="AX23" s="2">
        <v>0</v>
      </c>
      <c r="AY23" s="2">
        <v>7</v>
      </c>
      <c r="AZ23" s="2">
        <v>0</v>
      </c>
      <c r="BA23" s="40">
        <v>0</v>
      </c>
      <c r="BB23" s="2">
        <v>0</v>
      </c>
      <c r="BC23" s="2">
        <v>8</v>
      </c>
      <c r="BD23" s="2">
        <v>4</v>
      </c>
      <c r="BE23" s="2">
        <v>8</v>
      </c>
      <c r="BF23" s="2">
        <v>0</v>
      </c>
      <c r="BG23" s="2">
        <v>0</v>
      </c>
      <c r="BH23" s="2">
        <v>8</v>
      </c>
      <c r="BI23" s="2">
        <v>0</v>
      </c>
      <c r="BJ23" s="40">
        <v>0</v>
      </c>
      <c r="BK23" s="2">
        <v>7</v>
      </c>
      <c r="BL23" s="2">
        <v>0</v>
      </c>
      <c r="BM23" s="2">
        <v>0</v>
      </c>
      <c r="BN23" s="2">
        <v>4</v>
      </c>
      <c r="BO23" s="2">
        <v>8</v>
      </c>
      <c r="BP23" s="2">
        <v>8</v>
      </c>
      <c r="BQ23" s="2">
        <v>0</v>
      </c>
      <c r="BR23" s="2">
        <v>0</v>
      </c>
      <c r="BS23" s="2">
        <v>0</v>
      </c>
      <c r="BT23" s="2">
        <v>4</v>
      </c>
    </row>
    <row r="24" spans="1:177" x14ac:dyDescent="0.15">
      <c r="A24" s="29">
        <f t="shared" si="0"/>
        <v>0</v>
      </c>
      <c r="B24" s="30">
        <f t="array" ref="B24">MODE(IF(Q24:AAN24&lt;&gt;0,Q24:AAN24))</f>
        <v>8</v>
      </c>
      <c r="C24" s="29">
        <f t="shared" si="1"/>
        <v>3.2181818181818183</v>
      </c>
      <c r="D24" s="30">
        <f t="shared" si="3"/>
        <v>5.53125</v>
      </c>
      <c r="E24" s="64">
        <f t="shared" si="4"/>
        <v>23</v>
      </c>
      <c r="F24" s="64">
        <f t="shared" si="4"/>
        <v>1</v>
      </c>
      <c r="G24" s="64">
        <f t="shared" si="4"/>
        <v>4</v>
      </c>
      <c r="H24" s="64">
        <f t="shared" si="4"/>
        <v>7</v>
      </c>
      <c r="I24" s="64">
        <f t="shared" si="4"/>
        <v>0</v>
      </c>
      <c r="J24" s="64">
        <f t="shared" si="4"/>
        <v>6</v>
      </c>
      <c r="K24" s="64">
        <f t="shared" si="4"/>
        <v>1</v>
      </c>
      <c r="L24" s="64">
        <f t="shared" si="4"/>
        <v>1</v>
      </c>
      <c r="M24" s="64">
        <f t="shared" si="4"/>
        <v>7</v>
      </c>
      <c r="N24" s="64">
        <f t="shared" si="4"/>
        <v>2</v>
      </c>
      <c r="O24" s="64">
        <f t="shared" si="4"/>
        <v>3</v>
      </c>
      <c r="P24" s="24">
        <f>'PROTOCOL Data collection'!A24</f>
        <v>23</v>
      </c>
      <c r="Q24" s="40">
        <v>0</v>
      </c>
      <c r="R24" s="2">
        <v>0</v>
      </c>
      <c r="S24" s="2">
        <v>0</v>
      </c>
      <c r="T24" s="2">
        <v>8</v>
      </c>
      <c r="U24" s="2">
        <v>3</v>
      </c>
      <c r="V24" s="2">
        <v>8</v>
      </c>
      <c r="W24" s="2">
        <v>0</v>
      </c>
      <c r="X24" s="2">
        <v>1</v>
      </c>
      <c r="Y24" s="2">
        <v>0</v>
      </c>
      <c r="Z24" s="40">
        <v>0</v>
      </c>
      <c r="AA24" s="2">
        <v>0</v>
      </c>
      <c r="AB24" s="2">
        <v>8</v>
      </c>
      <c r="AC24" s="2">
        <v>3</v>
      </c>
      <c r="AD24" s="2">
        <v>0</v>
      </c>
      <c r="AE24" s="2">
        <v>10</v>
      </c>
      <c r="AF24" s="2">
        <v>10</v>
      </c>
      <c r="AG24" s="2">
        <v>0</v>
      </c>
      <c r="AH24" s="40">
        <v>8</v>
      </c>
      <c r="AI24" s="2">
        <v>0</v>
      </c>
      <c r="AJ24" s="2">
        <v>0</v>
      </c>
      <c r="AK24" s="2">
        <v>5</v>
      </c>
      <c r="AL24" s="2">
        <v>2</v>
      </c>
      <c r="AM24" s="2">
        <v>8</v>
      </c>
      <c r="AN24" s="2">
        <v>0</v>
      </c>
      <c r="AO24" s="2">
        <v>3</v>
      </c>
      <c r="AP24" s="2">
        <v>9</v>
      </c>
      <c r="AQ24" s="2">
        <v>2</v>
      </c>
      <c r="AR24" s="2">
        <v>8</v>
      </c>
      <c r="AS24" s="40">
        <v>0</v>
      </c>
      <c r="AT24" s="2">
        <v>0</v>
      </c>
      <c r="AU24" s="2">
        <v>2</v>
      </c>
      <c r="AV24" s="2">
        <v>3</v>
      </c>
      <c r="AW24" s="2">
        <v>6</v>
      </c>
      <c r="AX24" s="2">
        <v>0</v>
      </c>
      <c r="AY24" s="2">
        <v>10</v>
      </c>
      <c r="AZ24" s="2">
        <v>0</v>
      </c>
      <c r="BA24" s="2">
        <v>0</v>
      </c>
      <c r="BB24" s="40">
        <v>7</v>
      </c>
      <c r="BC24" s="2">
        <v>0</v>
      </c>
      <c r="BD24" s="2">
        <v>9</v>
      </c>
      <c r="BE24" s="2">
        <v>0</v>
      </c>
      <c r="BF24" s="2">
        <v>0</v>
      </c>
      <c r="BG24" s="2">
        <v>8</v>
      </c>
      <c r="BH24" s="2">
        <v>2</v>
      </c>
      <c r="BI24" s="2">
        <v>0</v>
      </c>
      <c r="BJ24" s="2">
        <v>5</v>
      </c>
      <c r="BK24" s="2">
        <v>0</v>
      </c>
      <c r="BL24" s="2">
        <v>5</v>
      </c>
      <c r="BM24" s="40">
        <v>5</v>
      </c>
      <c r="BN24" s="2">
        <v>3</v>
      </c>
      <c r="BO24" s="2">
        <v>5</v>
      </c>
      <c r="BP24" s="2">
        <v>3</v>
      </c>
      <c r="BQ24" s="2">
        <v>5</v>
      </c>
      <c r="BR24" s="2">
        <v>3</v>
      </c>
      <c r="BS24" s="2">
        <v>0</v>
      </c>
    </row>
    <row r="25" spans="1:177" x14ac:dyDescent="0.15">
      <c r="A25" s="29">
        <f t="shared" si="0"/>
        <v>0</v>
      </c>
      <c r="B25" s="30">
        <f t="array" ref="B25">MODE(IF(Q25:AAN25&lt;&gt;0,Q25:AAN25))</f>
        <v>8</v>
      </c>
      <c r="C25" s="29">
        <f t="shared" si="1"/>
        <v>2.5585585585585586</v>
      </c>
      <c r="D25" s="30">
        <f t="shared" si="3"/>
        <v>5.3584905660377355</v>
      </c>
      <c r="E25" s="64">
        <f t="shared" si="4"/>
        <v>58</v>
      </c>
      <c r="F25" s="64">
        <f t="shared" si="4"/>
        <v>0</v>
      </c>
      <c r="G25" s="64">
        <f t="shared" si="4"/>
        <v>16</v>
      </c>
      <c r="H25" s="64">
        <f t="shared" si="4"/>
        <v>5</v>
      </c>
      <c r="I25" s="64">
        <f t="shared" si="4"/>
        <v>2</v>
      </c>
      <c r="J25" s="64">
        <f t="shared" si="4"/>
        <v>1</v>
      </c>
      <c r="K25" s="64">
        <f t="shared" si="4"/>
        <v>3</v>
      </c>
      <c r="L25" s="64">
        <f t="shared" si="4"/>
        <v>6</v>
      </c>
      <c r="M25" s="64">
        <f t="shared" si="4"/>
        <v>16</v>
      </c>
      <c r="N25" s="64">
        <f t="shared" si="4"/>
        <v>4</v>
      </c>
      <c r="O25" s="64">
        <f t="shared" si="4"/>
        <v>0</v>
      </c>
      <c r="P25" s="24">
        <f>'PROTOCOL Data collection'!A25</f>
        <v>24</v>
      </c>
      <c r="Q25" s="40">
        <v>0</v>
      </c>
      <c r="R25" s="2">
        <v>0</v>
      </c>
      <c r="S25" s="2">
        <v>0</v>
      </c>
      <c r="T25" s="2">
        <v>8</v>
      </c>
      <c r="U25" s="2">
        <v>0</v>
      </c>
      <c r="V25" s="2">
        <v>0</v>
      </c>
      <c r="W25" s="2">
        <v>0</v>
      </c>
      <c r="X25" s="2">
        <v>8</v>
      </c>
      <c r="Y25" s="2">
        <v>0</v>
      </c>
      <c r="Z25" s="2">
        <v>0</v>
      </c>
      <c r="AA25" s="2">
        <v>5</v>
      </c>
      <c r="AB25" s="40">
        <v>0</v>
      </c>
      <c r="AC25" s="2">
        <v>0</v>
      </c>
      <c r="AD25" s="2">
        <v>0</v>
      </c>
      <c r="AE25" s="2">
        <v>0</v>
      </c>
      <c r="AF25" s="2">
        <v>8</v>
      </c>
      <c r="AG25" s="2">
        <v>0</v>
      </c>
      <c r="AH25" s="2">
        <v>0</v>
      </c>
      <c r="AI25" s="2">
        <v>8</v>
      </c>
      <c r="AJ25" s="2">
        <v>0</v>
      </c>
      <c r="AK25" s="2">
        <v>0</v>
      </c>
      <c r="AL25" s="2">
        <v>0</v>
      </c>
      <c r="AM25" s="40">
        <v>0</v>
      </c>
      <c r="AN25" s="2">
        <v>0</v>
      </c>
      <c r="AO25" s="2">
        <v>9</v>
      </c>
      <c r="AP25" s="2">
        <v>2</v>
      </c>
      <c r="AQ25" s="2">
        <v>6</v>
      </c>
      <c r="AR25" s="2">
        <v>2</v>
      </c>
      <c r="AS25" s="2">
        <v>0</v>
      </c>
      <c r="AT25" s="2">
        <v>9</v>
      </c>
      <c r="AU25" s="2">
        <v>4</v>
      </c>
      <c r="AV25" s="2">
        <v>0</v>
      </c>
      <c r="AW25" s="40">
        <v>0</v>
      </c>
      <c r="AX25" s="2">
        <v>0</v>
      </c>
      <c r="AY25" s="2">
        <v>2</v>
      </c>
      <c r="AZ25" s="2">
        <v>9</v>
      </c>
      <c r="BA25" s="2">
        <v>2</v>
      </c>
      <c r="BB25" s="2">
        <v>7</v>
      </c>
      <c r="BC25" s="2">
        <v>2</v>
      </c>
      <c r="BD25" s="2">
        <v>2</v>
      </c>
      <c r="BE25" s="2">
        <v>9</v>
      </c>
      <c r="BF25" s="2">
        <v>2</v>
      </c>
      <c r="BG25" s="2">
        <v>2</v>
      </c>
      <c r="BH25" s="40">
        <v>8</v>
      </c>
      <c r="BI25" s="2">
        <v>3</v>
      </c>
      <c r="BJ25" s="2">
        <v>2</v>
      </c>
      <c r="BK25" s="2">
        <v>8</v>
      </c>
      <c r="BL25" s="2">
        <v>2</v>
      </c>
      <c r="BM25" s="2">
        <v>2</v>
      </c>
      <c r="BN25" s="2">
        <v>2</v>
      </c>
      <c r="BO25" s="2">
        <v>2</v>
      </c>
      <c r="BP25" s="2">
        <v>8</v>
      </c>
      <c r="BQ25" s="2">
        <v>2</v>
      </c>
      <c r="BR25" s="2">
        <v>0</v>
      </c>
      <c r="BS25" s="2">
        <v>6</v>
      </c>
      <c r="BT25" s="40">
        <v>0</v>
      </c>
      <c r="BU25" s="2">
        <v>0</v>
      </c>
      <c r="BV25" s="2">
        <v>6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40">
        <v>0</v>
      </c>
      <c r="CC25" s="2">
        <v>0</v>
      </c>
      <c r="CD25" s="2">
        <v>8</v>
      </c>
      <c r="CE25" s="2">
        <v>0</v>
      </c>
      <c r="CF25" s="2">
        <v>0</v>
      </c>
      <c r="CG25" s="2">
        <v>8</v>
      </c>
      <c r="CH25" s="2">
        <v>0</v>
      </c>
      <c r="CI25" s="2">
        <v>0</v>
      </c>
      <c r="CJ25" s="2">
        <v>0</v>
      </c>
      <c r="CK25" s="2">
        <v>8</v>
      </c>
      <c r="CL25" s="40">
        <v>0</v>
      </c>
      <c r="CM25" s="2">
        <v>0</v>
      </c>
      <c r="CN25" s="2">
        <v>8</v>
      </c>
      <c r="CO25" s="2">
        <v>0</v>
      </c>
      <c r="CP25" s="2">
        <v>0</v>
      </c>
      <c r="CQ25" s="2">
        <v>7</v>
      </c>
      <c r="CR25" s="2">
        <v>0</v>
      </c>
      <c r="CS25" s="2">
        <v>0</v>
      </c>
      <c r="CT25" s="2">
        <v>0</v>
      </c>
      <c r="CU25" s="40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40">
        <v>0</v>
      </c>
      <c r="DC25" s="2">
        <v>0</v>
      </c>
      <c r="DD25" s="2">
        <v>0</v>
      </c>
      <c r="DE25" s="2">
        <v>0</v>
      </c>
      <c r="DF25" s="2">
        <v>7</v>
      </c>
      <c r="DG25" s="2">
        <v>7</v>
      </c>
      <c r="DH25" s="2">
        <v>7</v>
      </c>
      <c r="DI25" s="2">
        <v>7</v>
      </c>
      <c r="DJ25" s="2">
        <v>4</v>
      </c>
      <c r="DK25" s="2">
        <v>8</v>
      </c>
      <c r="DL25" s="2">
        <v>3</v>
      </c>
      <c r="DM25" s="40">
        <v>2</v>
      </c>
      <c r="DN25" s="2">
        <v>3</v>
      </c>
      <c r="DO25" s="2">
        <v>8</v>
      </c>
      <c r="DP25" s="2">
        <v>3</v>
      </c>
      <c r="DQ25" s="2">
        <v>8</v>
      </c>
      <c r="DR25" s="2">
        <v>0</v>
      </c>
      <c r="DS25" s="2">
        <v>8</v>
      </c>
      <c r="DT25" s="2">
        <v>0</v>
      </c>
      <c r="DU25" s="2">
        <v>2</v>
      </c>
      <c r="DV25" s="2">
        <v>8</v>
      </c>
      <c r="DW25" s="2">
        <v>3</v>
      </c>
    </row>
    <row r="26" spans="1:177" x14ac:dyDescent="0.15">
      <c r="A26" s="29">
        <f t="shared" si="0"/>
        <v>0</v>
      </c>
      <c r="B26" s="30">
        <f t="array" ref="B26">MODE(IF(Q26:AAN26&lt;&gt;0,Q26:AAN26))</f>
        <v>1</v>
      </c>
      <c r="C26" s="29">
        <f t="shared" si="1"/>
        <v>0.80555555555555558</v>
      </c>
      <c r="D26" s="30">
        <f t="shared" si="3"/>
        <v>2.9</v>
      </c>
      <c r="E26" s="64">
        <f t="shared" si="4"/>
        <v>26</v>
      </c>
      <c r="F26" s="64">
        <f t="shared" si="4"/>
        <v>6</v>
      </c>
      <c r="G26" s="64">
        <f t="shared" si="4"/>
        <v>0</v>
      </c>
      <c r="H26" s="64">
        <f t="shared" si="4"/>
        <v>1</v>
      </c>
      <c r="I26" s="64">
        <f t="shared" si="4"/>
        <v>0</v>
      </c>
      <c r="J26" s="64">
        <f t="shared" si="4"/>
        <v>0</v>
      </c>
      <c r="K26" s="64">
        <f t="shared" si="4"/>
        <v>2</v>
      </c>
      <c r="L26" s="64">
        <f t="shared" si="4"/>
        <v>0</v>
      </c>
      <c r="M26" s="64">
        <f t="shared" si="4"/>
        <v>1</v>
      </c>
      <c r="N26" s="64">
        <f t="shared" si="4"/>
        <v>0</v>
      </c>
      <c r="O26" s="64">
        <f t="shared" si="4"/>
        <v>0</v>
      </c>
      <c r="P26" s="24">
        <f>'PROTOCOL Data collection'!A26</f>
        <v>25</v>
      </c>
      <c r="Q26" s="40">
        <v>0</v>
      </c>
      <c r="R26" s="2">
        <v>6</v>
      </c>
      <c r="S26" s="2">
        <v>0</v>
      </c>
      <c r="T26" s="2">
        <v>0</v>
      </c>
      <c r="U26" s="2">
        <v>6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40">
        <v>0</v>
      </c>
      <c r="AB26" s="2">
        <v>0</v>
      </c>
      <c r="AC26" s="2">
        <v>8</v>
      </c>
      <c r="AD26" s="40">
        <v>1</v>
      </c>
      <c r="AE26" s="2">
        <v>1</v>
      </c>
      <c r="AF26" s="2">
        <v>1</v>
      </c>
      <c r="AG26" s="2">
        <v>1</v>
      </c>
      <c r="AH26" s="40">
        <v>1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40">
        <v>0</v>
      </c>
      <c r="AQ26" s="2">
        <v>0</v>
      </c>
      <c r="AR26" s="2">
        <v>0</v>
      </c>
      <c r="AS26" s="2">
        <v>0</v>
      </c>
      <c r="AT26" s="2">
        <v>0</v>
      </c>
      <c r="AU26" s="40">
        <v>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177" x14ac:dyDescent="0.15">
      <c r="A27" s="29">
        <f t="shared" si="0"/>
        <v>0</v>
      </c>
      <c r="B27" s="30">
        <f t="array" ref="B27">MODE(IF(Q27:AAN27&lt;&gt;0,Q27:AAN27))</f>
        <v>3</v>
      </c>
      <c r="C27" s="29">
        <f t="shared" si="1"/>
        <v>2.510344827586207</v>
      </c>
      <c r="D27" s="30">
        <f t="shared" si="3"/>
        <v>4.55</v>
      </c>
      <c r="E27" s="64">
        <f t="shared" si="4"/>
        <v>65</v>
      </c>
      <c r="F27" s="64">
        <f t="shared" si="4"/>
        <v>0</v>
      </c>
      <c r="G27" s="64">
        <f t="shared" si="4"/>
        <v>7</v>
      </c>
      <c r="H27" s="64">
        <f t="shared" si="4"/>
        <v>38</v>
      </c>
      <c r="I27" s="64">
        <f t="shared" si="4"/>
        <v>2</v>
      </c>
      <c r="J27" s="64">
        <f t="shared" si="4"/>
        <v>5</v>
      </c>
      <c r="K27" s="64">
        <f t="shared" si="4"/>
        <v>8</v>
      </c>
      <c r="L27" s="64">
        <f t="shared" si="4"/>
        <v>5</v>
      </c>
      <c r="M27" s="64">
        <f t="shared" si="4"/>
        <v>15</v>
      </c>
      <c r="N27" s="64">
        <f t="shared" si="4"/>
        <v>0</v>
      </c>
      <c r="O27" s="64">
        <f t="shared" si="4"/>
        <v>0</v>
      </c>
      <c r="P27" s="24">
        <f>'PROTOCOL Data collection'!A27</f>
        <v>26</v>
      </c>
      <c r="Q27" s="40">
        <v>0</v>
      </c>
      <c r="R27" s="2">
        <v>0</v>
      </c>
      <c r="S27" s="2">
        <v>0</v>
      </c>
      <c r="T27" s="2">
        <v>0</v>
      </c>
      <c r="U27" s="2">
        <v>6</v>
      </c>
      <c r="V27" s="2">
        <v>3</v>
      </c>
      <c r="W27" s="2">
        <v>8</v>
      </c>
      <c r="X27" s="2">
        <v>3</v>
      </c>
      <c r="Y27" s="2">
        <v>3</v>
      </c>
      <c r="Z27" s="2">
        <v>3</v>
      </c>
      <c r="AA27" s="2">
        <v>0</v>
      </c>
      <c r="AB27" s="40">
        <v>0</v>
      </c>
      <c r="AC27" s="2">
        <v>0</v>
      </c>
      <c r="AD27" s="2">
        <v>0</v>
      </c>
      <c r="AE27" s="2">
        <v>0</v>
      </c>
      <c r="AF27" s="2">
        <v>0</v>
      </c>
      <c r="AG27" s="2">
        <v>3</v>
      </c>
      <c r="AH27" s="2">
        <v>0</v>
      </c>
      <c r="AI27" s="2">
        <v>8</v>
      </c>
      <c r="AJ27" s="2">
        <v>3</v>
      </c>
      <c r="AK27" s="2">
        <v>0</v>
      </c>
      <c r="AL27" s="2">
        <v>0</v>
      </c>
      <c r="AM27" s="2">
        <v>0</v>
      </c>
      <c r="AN27" s="40">
        <v>0</v>
      </c>
      <c r="AO27" s="2">
        <v>8</v>
      </c>
      <c r="AP27" s="2">
        <v>8</v>
      </c>
      <c r="AQ27" s="2">
        <v>3</v>
      </c>
      <c r="AR27" s="2">
        <v>8</v>
      </c>
      <c r="AS27" s="2">
        <v>3</v>
      </c>
      <c r="AT27" s="2">
        <v>6</v>
      </c>
      <c r="AU27" s="2">
        <v>3</v>
      </c>
      <c r="AV27" s="2">
        <v>5</v>
      </c>
      <c r="AW27" s="2">
        <v>3</v>
      </c>
      <c r="AX27" s="2">
        <v>3</v>
      </c>
      <c r="AY27" s="2">
        <v>8</v>
      </c>
      <c r="AZ27" s="2">
        <v>3</v>
      </c>
      <c r="BA27" s="40">
        <v>8</v>
      </c>
      <c r="BB27" s="2">
        <v>3</v>
      </c>
      <c r="BC27" s="2">
        <v>3</v>
      </c>
      <c r="BD27" s="2">
        <v>5</v>
      </c>
      <c r="BE27" s="2">
        <v>3</v>
      </c>
      <c r="BF27" s="2">
        <v>5</v>
      </c>
      <c r="BG27" s="2">
        <v>5</v>
      </c>
      <c r="BH27" s="2">
        <v>3</v>
      </c>
      <c r="BI27" s="2">
        <v>6</v>
      </c>
      <c r="BJ27" s="2">
        <v>3</v>
      </c>
      <c r="BK27" s="40">
        <v>7</v>
      </c>
      <c r="BL27" s="2">
        <v>3</v>
      </c>
      <c r="BM27" s="2">
        <v>3</v>
      </c>
      <c r="BN27" s="2">
        <v>3</v>
      </c>
      <c r="BO27" s="2">
        <v>3</v>
      </c>
      <c r="BP27" s="2">
        <v>3</v>
      </c>
      <c r="BQ27" s="2">
        <v>3</v>
      </c>
      <c r="BR27" s="40">
        <v>3</v>
      </c>
      <c r="BS27" s="2">
        <v>8</v>
      </c>
      <c r="BT27" s="2">
        <v>4</v>
      </c>
      <c r="BU27" s="2">
        <v>4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40">
        <v>0</v>
      </c>
      <c r="CB27" s="2">
        <v>0</v>
      </c>
      <c r="CC27" s="2">
        <v>2</v>
      </c>
      <c r="CD27" s="2">
        <v>0</v>
      </c>
      <c r="CE27" s="2">
        <v>0</v>
      </c>
      <c r="CF27" s="2">
        <v>8</v>
      </c>
      <c r="CG27" s="2">
        <v>0</v>
      </c>
      <c r="CH27" s="2">
        <v>8</v>
      </c>
      <c r="CI27" s="2">
        <v>0</v>
      </c>
      <c r="CJ27" s="2">
        <v>0</v>
      </c>
      <c r="CK27" s="2">
        <v>0</v>
      </c>
      <c r="CL27" s="40">
        <v>0</v>
      </c>
      <c r="CM27" s="2">
        <v>0</v>
      </c>
      <c r="CN27" s="2">
        <v>3</v>
      </c>
      <c r="CO27" s="2">
        <v>0</v>
      </c>
      <c r="CP27" s="2">
        <v>0</v>
      </c>
      <c r="CQ27" s="2">
        <v>7</v>
      </c>
      <c r="CR27" s="2">
        <v>3</v>
      </c>
      <c r="CS27" s="2">
        <v>0</v>
      </c>
      <c r="CT27" s="40">
        <v>0</v>
      </c>
      <c r="CU27" s="2">
        <v>0</v>
      </c>
      <c r="CV27" s="2">
        <v>0</v>
      </c>
      <c r="CW27" s="2">
        <v>3</v>
      </c>
      <c r="CX27" s="2">
        <v>0</v>
      </c>
      <c r="CY27" s="2">
        <v>6</v>
      </c>
      <c r="CZ27" s="2">
        <v>3</v>
      </c>
      <c r="DA27" s="2">
        <v>0</v>
      </c>
      <c r="DB27" s="2">
        <v>0</v>
      </c>
      <c r="DC27" s="40">
        <v>0</v>
      </c>
      <c r="DD27" s="2">
        <v>0</v>
      </c>
      <c r="DE27" s="2">
        <v>3</v>
      </c>
      <c r="DF27" s="2">
        <v>0</v>
      </c>
      <c r="DG27" s="2">
        <v>8</v>
      </c>
      <c r="DH27" s="2">
        <v>0</v>
      </c>
      <c r="DI27" s="2">
        <v>0</v>
      </c>
      <c r="DJ27" s="2">
        <v>3</v>
      </c>
      <c r="DK27" s="2">
        <v>6</v>
      </c>
      <c r="DL27" s="2">
        <v>2</v>
      </c>
      <c r="DM27" s="40">
        <v>2</v>
      </c>
      <c r="DN27" s="2">
        <v>6</v>
      </c>
      <c r="DO27" s="2">
        <v>2</v>
      </c>
      <c r="DP27" s="2">
        <v>2</v>
      </c>
      <c r="DQ27" s="2">
        <v>8</v>
      </c>
      <c r="DR27" s="2">
        <v>2</v>
      </c>
      <c r="DS27" s="2">
        <v>8</v>
      </c>
      <c r="DT27" s="2">
        <v>2</v>
      </c>
      <c r="DU27" s="2">
        <v>3</v>
      </c>
      <c r="DV27" s="2">
        <v>6</v>
      </c>
      <c r="DW27" s="40">
        <v>3</v>
      </c>
      <c r="DX27" s="2">
        <v>7</v>
      </c>
      <c r="DY27" s="2">
        <v>3</v>
      </c>
      <c r="DZ27" s="2">
        <v>7</v>
      </c>
      <c r="EA27" s="2">
        <v>8</v>
      </c>
      <c r="EB27" s="2">
        <v>3</v>
      </c>
      <c r="EC27" s="2">
        <v>8</v>
      </c>
      <c r="ED27" s="2">
        <v>3</v>
      </c>
      <c r="EE27" s="2">
        <v>5</v>
      </c>
      <c r="EF27" s="2">
        <v>3</v>
      </c>
      <c r="EG27" s="2">
        <v>3</v>
      </c>
      <c r="EH27" s="40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40">
        <v>0</v>
      </c>
      <c r="EP27" s="2">
        <v>0</v>
      </c>
      <c r="EQ27" s="2">
        <v>0</v>
      </c>
      <c r="ER27" s="2">
        <v>7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40">
        <v>0</v>
      </c>
      <c r="EY27" s="2">
        <v>0</v>
      </c>
      <c r="EZ27" s="2">
        <v>0</v>
      </c>
      <c r="FA27" s="2">
        <v>6</v>
      </c>
      <c r="FB27" s="2">
        <v>3</v>
      </c>
      <c r="FC27" s="2">
        <v>0</v>
      </c>
      <c r="FD27" s="2">
        <v>0</v>
      </c>
      <c r="FE27" s="2">
        <v>0</v>
      </c>
    </row>
    <row r="28" spans="1:177" x14ac:dyDescent="0.15">
      <c r="A28" s="29">
        <f>MODE(Q28:AAM28)</f>
        <v>0</v>
      </c>
      <c r="B28" s="30">
        <f t="array" ref="B28">MODE(IF(Q28:AAN28&lt;&gt;0,Q28:AAN28))</f>
        <v>7</v>
      </c>
      <c r="C28" s="29">
        <f>AVERAGE(Q28:AAM28)</f>
        <v>3.0394736842105261</v>
      </c>
      <c r="D28" s="30">
        <f>AVERAGEIF(Q28:FP28,"&lt;&gt;0")</f>
        <v>5.9230769230769234</v>
      </c>
      <c r="E28" s="64">
        <f t="shared" ref="E28:O28" si="5">COUNTIF($Q28:$IX28,E$1)</f>
        <v>37</v>
      </c>
      <c r="F28" s="64">
        <f t="shared" si="5"/>
        <v>0</v>
      </c>
      <c r="G28" s="64">
        <f t="shared" si="5"/>
        <v>0</v>
      </c>
      <c r="H28" s="64">
        <f t="shared" si="5"/>
        <v>12</v>
      </c>
      <c r="I28" s="64">
        <f t="shared" si="5"/>
        <v>2</v>
      </c>
      <c r="J28" s="64">
        <f t="shared" si="5"/>
        <v>0</v>
      </c>
      <c r="K28" s="64">
        <f t="shared" si="5"/>
        <v>0</v>
      </c>
      <c r="L28" s="64">
        <f t="shared" si="5"/>
        <v>14</v>
      </c>
      <c r="M28" s="64">
        <f t="shared" si="5"/>
        <v>10</v>
      </c>
      <c r="N28" s="64">
        <f t="shared" si="5"/>
        <v>1</v>
      </c>
      <c r="O28" s="64">
        <f t="shared" si="5"/>
        <v>0</v>
      </c>
      <c r="P28" s="24">
        <f>'PROTOCOL Data collection'!A28</f>
        <v>27</v>
      </c>
      <c r="Q28" s="40">
        <v>0</v>
      </c>
      <c r="R28" s="2">
        <v>8</v>
      </c>
      <c r="S28" s="2">
        <v>3</v>
      </c>
      <c r="T28" s="2">
        <v>4</v>
      </c>
      <c r="U28" s="2">
        <v>4</v>
      </c>
      <c r="V28" s="2">
        <v>8</v>
      </c>
      <c r="W28" s="2">
        <v>0</v>
      </c>
      <c r="X28" s="2">
        <v>0</v>
      </c>
      <c r="Y28" s="2">
        <v>8</v>
      </c>
      <c r="Z28" s="2">
        <v>0</v>
      </c>
      <c r="AA28" s="2">
        <v>8</v>
      </c>
      <c r="AB28" s="2">
        <v>0</v>
      </c>
      <c r="AC28" s="2">
        <v>9</v>
      </c>
      <c r="AD28" s="2">
        <v>0</v>
      </c>
      <c r="AE28" s="2">
        <v>0</v>
      </c>
      <c r="AF28" s="40">
        <v>8</v>
      </c>
      <c r="AG28" s="2">
        <v>0</v>
      </c>
      <c r="AH28" s="2">
        <v>8</v>
      </c>
      <c r="AI28" s="2">
        <v>0</v>
      </c>
      <c r="AJ28" s="2">
        <v>0</v>
      </c>
      <c r="AK28" s="2">
        <v>8</v>
      </c>
      <c r="AL28" s="2">
        <v>0</v>
      </c>
      <c r="AM28" s="2">
        <v>0</v>
      </c>
      <c r="AN28" s="40">
        <v>8</v>
      </c>
      <c r="AO28" s="2">
        <v>0</v>
      </c>
      <c r="AP28" s="2">
        <v>0</v>
      </c>
      <c r="AQ28" s="2">
        <v>8</v>
      </c>
      <c r="AR28" s="2">
        <v>0</v>
      </c>
      <c r="AS28" s="2">
        <v>0</v>
      </c>
      <c r="AT28" s="2">
        <v>0</v>
      </c>
      <c r="AU28" s="40">
        <v>0</v>
      </c>
      <c r="AV28" s="2">
        <v>0</v>
      </c>
      <c r="AW28" s="2">
        <v>8</v>
      </c>
      <c r="AX28" s="2">
        <v>7</v>
      </c>
      <c r="AY28" s="2">
        <v>7</v>
      </c>
      <c r="AZ28" s="2">
        <v>0</v>
      </c>
      <c r="BA28" s="2">
        <v>0</v>
      </c>
      <c r="BB28" s="2">
        <v>7</v>
      </c>
      <c r="BC28" s="2">
        <v>0</v>
      </c>
      <c r="BD28" s="40">
        <v>0</v>
      </c>
      <c r="BE28" s="2">
        <v>7</v>
      </c>
      <c r="BF28" s="2">
        <v>0</v>
      </c>
      <c r="BG28" s="2">
        <v>0</v>
      </c>
      <c r="BH28" s="2">
        <v>7</v>
      </c>
      <c r="BI28" s="2">
        <v>0</v>
      </c>
      <c r="BJ28" s="2">
        <v>3</v>
      </c>
      <c r="BK28" s="2">
        <v>7</v>
      </c>
      <c r="BL28" s="2">
        <v>3</v>
      </c>
      <c r="BM28" s="2">
        <v>3</v>
      </c>
      <c r="BN28" s="2">
        <v>7</v>
      </c>
      <c r="BO28" s="2">
        <v>3</v>
      </c>
      <c r="BP28" s="2">
        <v>0</v>
      </c>
      <c r="BQ28" s="2">
        <v>0</v>
      </c>
      <c r="BR28" s="2">
        <v>7</v>
      </c>
      <c r="BS28" s="2">
        <v>0</v>
      </c>
      <c r="BT28" s="40">
        <v>0</v>
      </c>
      <c r="BU28" s="2">
        <v>7</v>
      </c>
      <c r="BV28" s="2">
        <v>0</v>
      </c>
      <c r="BW28" s="2">
        <v>3</v>
      </c>
      <c r="BX28" s="2">
        <v>7</v>
      </c>
      <c r="BY28" s="2">
        <v>3</v>
      </c>
      <c r="BZ28" s="2">
        <v>3</v>
      </c>
      <c r="CA28" s="2">
        <v>7</v>
      </c>
      <c r="CB28" s="2">
        <v>3</v>
      </c>
      <c r="CC28" s="2">
        <v>0</v>
      </c>
      <c r="CD28" s="2">
        <v>0</v>
      </c>
      <c r="CE28" s="2">
        <v>7</v>
      </c>
      <c r="CF28" s="40">
        <v>0</v>
      </c>
      <c r="CG28" s="2">
        <v>0</v>
      </c>
      <c r="CH28" s="2">
        <v>3</v>
      </c>
      <c r="CI28" s="2">
        <v>7</v>
      </c>
      <c r="CJ28" s="2">
        <v>3</v>
      </c>
      <c r="CK28" s="2">
        <v>7</v>
      </c>
      <c r="CL28" s="2">
        <v>3</v>
      </c>
      <c r="CM28" s="2">
        <v>0</v>
      </c>
      <c r="CN28" s="2">
        <v>0</v>
      </c>
      <c r="CO28" s="66"/>
    </row>
    <row r="29" spans="1:177" x14ac:dyDescent="0.15">
      <c r="A29" s="29">
        <f t="shared" si="0"/>
        <v>0</v>
      </c>
      <c r="B29" s="30">
        <f t="array" ref="B29">MODE(IF(Q29:AAN29&lt;&gt;0,Q29:AAN29))</f>
        <v>3</v>
      </c>
      <c r="C29" s="29">
        <f t="shared" si="1"/>
        <v>2.3908045977011496</v>
      </c>
      <c r="D29" s="30">
        <f t="shared" si="3"/>
        <v>5.2</v>
      </c>
      <c r="E29" s="64">
        <f t="shared" si="4"/>
        <v>47</v>
      </c>
      <c r="F29" s="64">
        <f t="shared" si="4"/>
        <v>0</v>
      </c>
      <c r="G29" s="64">
        <f t="shared" si="4"/>
        <v>0</v>
      </c>
      <c r="H29" s="64">
        <f t="shared" si="4"/>
        <v>18</v>
      </c>
      <c r="I29" s="64">
        <f t="shared" si="4"/>
        <v>1</v>
      </c>
      <c r="J29" s="64">
        <f t="shared" si="4"/>
        <v>2</v>
      </c>
      <c r="K29" s="64">
        <f t="shared" si="4"/>
        <v>4</v>
      </c>
      <c r="L29" s="64">
        <f t="shared" si="4"/>
        <v>6</v>
      </c>
      <c r="M29" s="64">
        <f t="shared" si="4"/>
        <v>7</v>
      </c>
      <c r="N29" s="64">
        <f t="shared" si="4"/>
        <v>2</v>
      </c>
      <c r="O29" s="64">
        <f t="shared" si="4"/>
        <v>0</v>
      </c>
      <c r="P29" s="24">
        <f>'PROTOCOL Data collection'!A29</f>
        <v>28</v>
      </c>
      <c r="Q29" s="40">
        <v>0</v>
      </c>
      <c r="R29" s="2">
        <v>0</v>
      </c>
      <c r="S29" s="2">
        <v>4</v>
      </c>
      <c r="T29" s="2">
        <v>3</v>
      </c>
      <c r="U29" s="2">
        <v>7</v>
      </c>
      <c r="V29" s="2">
        <v>0</v>
      </c>
      <c r="W29" s="40">
        <v>0</v>
      </c>
      <c r="X29" s="2">
        <v>0</v>
      </c>
      <c r="Y29" s="2">
        <v>7</v>
      </c>
      <c r="Z29" s="2">
        <v>0</v>
      </c>
      <c r="AA29" s="2">
        <v>0</v>
      </c>
      <c r="AB29" s="2">
        <v>8</v>
      </c>
      <c r="AC29" s="2">
        <v>3</v>
      </c>
      <c r="AD29" s="2">
        <v>0</v>
      </c>
      <c r="AE29" s="2">
        <v>9</v>
      </c>
      <c r="AF29" s="2">
        <v>0</v>
      </c>
      <c r="AG29" s="40">
        <v>8</v>
      </c>
      <c r="AH29" s="2">
        <v>0</v>
      </c>
      <c r="AI29" s="2">
        <v>3</v>
      </c>
      <c r="AJ29" s="2">
        <v>0</v>
      </c>
      <c r="AK29" s="2">
        <v>9</v>
      </c>
      <c r="AL29" s="2">
        <v>0</v>
      </c>
      <c r="AM29" s="2">
        <v>7</v>
      </c>
      <c r="AN29" s="2">
        <v>0</v>
      </c>
      <c r="AO29" s="40">
        <v>8</v>
      </c>
      <c r="AP29" s="2">
        <v>0</v>
      </c>
      <c r="AQ29" s="2">
        <v>6</v>
      </c>
      <c r="AR29" s="2">
        <v>0</v>
      </c>
      <c r="AS29" s="2">
        <v>8</v>
      </c>
      <c r="AT29" s="2">
        <v>0</v>
      </c>
      <c r="AU29" s="2">
        <v>0</v>
      </c>
      <c r="AV29" s="2">
        <v>8</v>
      </c>
      <c r="AW29" s="2">
        <v>0</v>
      </c>
      <c r="AX29" s="2">
        <v>0</v>
      </c>
      <c r="AY29" s="2">
        <v>0</v>
      </c>
      <c r="AZ29" s="40">
        <v>0</v>
      </c>
      <c r="BA29" s="2">
        <v>0</v>
      </c>
      <c r="BB29" s="2">
        <v>7</v>
      </c>
      <c r="BC29" s="2">
        <v>0</v>
      </c>
      <c r="BD29" s="2">
        <v>3</v>
      </c>
      <c r="BE29" s="2">
        <v>0</v>
      </c>
      <c r="BF29" s="2">
        <v>0</v>
      </c>
      <c r="BG29" s="2">
        <v>0</v>
      </c>
      <c r="BH29" s="2">
        <v>7</v>
      </c>
      <c r="BI29" s="2">
        <v>0</v>
      </c>
      <c r="BJ29" s="40">
        <v>0</v>
      </c>
      <c r="BK29" s="2">
        <v>3</v>
      </c>
      <c r="BL29" s="2">
        <v>0</v>
      </c>
      <c r="BM29" s="2">
        <v>7</v>
      </c>
      <c r="BN29" s="2">
        <v>0</v>
      </c>
      <c r="BO29" s="2">
        <v>3</v>
      </c>
      <c r="BP29" s="2">
        <v>3</v>
      </c>
      <c r="BQ29" s="2">
        <v>8</v>
      </c>
      <c r="BR29" s="2">
        <v>3</v>
      </c>
      <c r="BS29" s="2">
        <v>0</v>
      </c>
      <c r="BT29" s="2">
        <v>6</v>
      </c>
      <c r="BU29" s="2">
        <v>3</v>
      </c>
      <c r="BV29" s="40">
        <v>3</v>
      </c>
      <c r="BW29" s="2">
        <v>3</v>
      </c>
      <c r="BX29" s="2">
        <v>3</v>
      </c>
      <c r="BY29" s="2">
        <v>8</v>
      </c>
      <c r="BZ29" s="2">
        <v>3</v>
      </c>
      <c r="CA29" s="2">
        <v>3</v>
      </c>
      <c r="CB29" s="2">
        <v>3</v>
      </c>
      <c r="CC29" s="2">
        <v>3</v>
      </c>
      <c r="CD29" s="2">
        <v>0</v>
      </c>
      <c r="CE29" s="40">
        <v>0</v>
      </c>
      <c r="CF29" s="2">
        <v>3</v>
      </c>
      <c r="CG29" s="2">
        <v>0</v>
      </c>
      <c r="CH29" s="2">
        <v>0</v>
      </c>
      <c r="CI29" s="2">
        <v>0</v>
      </c>
      <c r="CJ29" s="2">
        <v>5</v>
      </c>
      <c r="CK29" s="2">
        <v>0</v>
      </c>
      <c r="CL29" s="2">
        <v>5</v>
      </c>
      <c r="CM29" s="2">
        <v>0</v>
      </c>
      <c r="CN29" s="2">
        <v>0</v>
      </c>
      <c r="CO29" s="2">
        <v>6</v>
      </c>
      <c r="CP29" s="2">
        <v>0</v>
      </c>
      <c r="CQ29" s="40">
        <v>0</v>
      </c>
      <c r="CR29" s="2">
        <v>6</v>
      </c>
      <c r="CS29" s="2">
        <v>0</v>
      </c>
      <c r="CT29" s="2">
        <v>0</v>
      </c>
      <c r="CU29" s="40">
        <v>0</v>
      </c>
      <c r="CV29" s="69">
        <v>0</v>
      </c>
      <c r="CW29" s="2">
        <v>0</v>
      </c>
      <c r="CX29" s="2">
        <v>0</v>
      </c>
      <c r="CY29" s="2">
        <v>3</v>
      </c>
    </row>
    <row r="30" spans="1:177" x14ac:dyDescent="0.15">
      <c r="A30" s="29">
        <f t="shared" si="0"/>
        <v>0</v>
      </c>
      <c r="B30" s="30">
        <f t="array" ref="B30">MODE(IF(Q30:AAN30&lt;&gt;0,Q30:AAN30))</f>
        <v>8</v>
      </c>
      <c r="C30" s="29">
        <f t="shared" si="1"/>
        <v>3.9795918367346941</v>
      </c>
      <c r="D30" s="30">
        <f t="shared" si="3"/>
        <v>6.9642857142857144</v>
      </c>
      <c r="E30" s="64">
        <f t="shared" si="4"/>
        <v>21</v>
      </c>
      <c r="F30" s="64">
        <f t="shared" si="4"/>
        <v>0</v>
      </c>
      <c r="G30" s="64">
        <f t="shared" si="4"/>
        <v>0</v>
      </c>
      <c r="H30" s="64">
        <f t="shared" si="4"/>
        <v>5</v>
      </c>
      <c r="I30" s="64">
        <f t="shared" si="4"/>
        <v>0</v>
      </c>
      <c r="J30" s="64">
        <f t="shared" si="4"/>
        <v>1</v>
      </c>
      <c r="K30" s="64">
        <f t="shared" si="4"/>
        <v>0</v>
      </c>
      <c r="L30" s="64">
        <f t="shared" si="4"/>
        <v>3</v>
      </c>
      <c r="M30" s="64">
        <f t="shared" si="4"/>
        <v>17</v>
      </c>
      <c r="N30" s="64">
        <f t="shared" si="4"/>
        <v>2</v>
      </c>
      <c r="O30" s="64">
        <f t="shared" si="4"/>
        <v>0</v>
      </c>
      <c r="P30" s="24">
        <f>'PROTOCOL Data collection'!A30</f>
        <v>29</v>
      </c>
      <c r="Q30" s="40">
        <v>8</v>
      </c>
      <c r="R30" s="2">
        <v>8</v>
      </c>
      <c r="S30" s="2">
        <v>3</v>
      </c>
      <c r="T30" s="2">
        <v>0</v>
      </c>
      <c r="U30" s="2">
        <v>8</v>
      </c>
      <c r="V30" s="2">
        <v>3</v>
      </c>
      <c r="W30" s="40">
        <v>7</v>
      </c>
      <c r="X30" s="2">
        <v>7</v>
      </c>
      <c r="Y30" s="2">
        <v>0</v>
      </c>
      <c r="Z30" s="2">
        <v>8</v>
      </c>
      <c r="AA30" s="2">
        <v>3</v>
      </c>
      <c r="AB30" s="2">
        <v>8</v>
      </c>
      <c r="AC30" s="2">
        <v>0</v>
      </c>
      <c r="AD30" s="2">
        <v>9</v>
      </c>
      <c r="AE30" s="2">
        <v>0</v>
      </c>
      <c r="AF30" s="40">
        <v>8</v>
      </c>
      <c r="AG30" s="2">
        <v>8</v>
      </c>
      <c r="AH30" s="2">
        <v>0</v>
      </c>
      <c r="AI30" s="2">
        <v>0</v>
      </c>
      <c r="AJ30" s="2">
        <v>8</v>
      </c>
      <c r="AK30" s="2">
        <v>0</v>
      </c>
      <c r="AL30" s="2">
        <v>0</v>
      </c>
      <c r="AM30" s="2">
        <v>8</v>
      </c>
      <c r="AN30" s="2">
        <v>0</v>
      </c>
      <c r="AO30" s="40">
        <v>9</v>
      </c>
      <c r="AP30" s="2">
        <v>0</v>
      </c>
      <c r="AQ30" s="2">
        <v>7</v>
      </c>
      <c r="AR30" s="2">
        <v>8</v>
      </c>
      <c r="AS30" s="2">
        <v>0</v>
      </c>
      <c r="AT30" s="2">
        <v>0</v>
      </c>
      <c r="AU30" s="2">
        <v>8</v>
      </c>
      <c r="AV30" s="40">
        <v>0</v>
      </c>
      <c r="AW30" s="2">
        <v>0</v>
      </c>
      <c r="AX30" s="2">
        <v>8</v>
      </c>
      <c r="AY30" s="2">
        <v>0</v>
      </c>
      <c r="AZ30" s="2">
        <v>5</v>
      </c>
      <c r="BA30" s="2">
        <v>8</v>
      </c>
      <c r="BB30" s="2">
        <v>0</v>
      </c>
      <c r="BC30" s="40">
        <v>0</v>
      </c>
      <c r="BD30" s="2">
        <v>8</v>
      </c>
      <c r="BE30" s="2">
        <v>0</v>
      </c>
      <c r="BF30" s="2">
        <v>0</v>
      </c>
      <c r="BG30" s="2">
        <v>8</v>
      </c>
      <c r="BH30" s="2">
        <v>3</v>
      </c>
      <c r="BI30" s="2">
        <v>0</v>
      </c>
      <c r="BJ30" s="2">
        <v>8</v>
      </c>
      <c r="BK30" s="2">
        <v>3</v>
      </c>
      <c r="BL30" s="2">
        <v>0</v>
      </c>
      <c r="BM30" s="2">
        <v>8</v>
      </c>
    </row>
    <row r="31" spans="1:177" x14ac:dyDescent="0.15">
      <c r="A31" s="29">
        <f t="shared" si="0"/>
        <v>0</v>
      </c>
      <c r="B31" s="30">
        <f t="array" ref="B31">MODE(IF(Q31:AAN31&lt;&gt;0,Q31:AAN31))</f>
        <v>8</v>
      </c>
      <c r="C31" s="29">
        <f t="shared" si="1"/>
        <v>2.59</v>
      </c>
      <c r="D31" s="30">
        <f t="shared" si="3"/>
        <v>6.0232558139534884</v>
      </c>
      <c r="E31" s="64">
        <f t="shared" si="4"/>
        <v>57</v>
      </c>
      <c r="F31" s="64">
        <f t="shared" si="4"/>
        <v>0</v>
      </c>
      <c r="G31" s="64">
        <f t="shared" si="4"/>
        <v>10</v>
      </c>
      <c r="H31" s="64">
        <f t="shared" si="4"/>
        <v>3</v>
      </c>
      <c r="I31" s="64">
        <f t="shared" si="4"/>
        <v>0</v>
      </c>
      <c r="J31" s="64">
        <f t="shared" si="4"/>
        <v>2</v>
      </c>
      <c r="K31" s="64">
        <f t="shared" si="4"/>
        <v>3</v>
      </c>
      <c r="L31" s="64">
        <f t="shared" si="4"/>
        <v>4</v>
      </c>
      <c r="M31" s="64">
        <f t="shared" si="4"/>
        <v>17</v>
      </c>
      <c r="N31" s="64">
        <f t="shared" si="4"/>
        <v>2</v>
      </c>
      <c r="O31" s="64">
        <f t="shared" si="4"/>
        <v>2</v>
      </c>
      <c r="P31" s="24">
        <f>'PROTOCOL Data collection'!A31</f>
        <v>30</v>
      </c>
      <c r="Q31" s="40">
        <v>0</v>
      </c>
      <c r="R31" s="2">
        <v>0</v>
      </c>
      <c r="S31" s="2">
        <v>10</v>
      </c>
      <c r="T31" s="2">
        <v>0</v>
      </c>
      <c r="U31" s="2">
        <v>7</v>
      </c>
      <c r="V31" s="2">
        <v>3</v>
      </c>
      <c r="W31" s="2">
        <v>7</v>
      </c>
      <c r="X31" s="2">
        <v>3</v>
      </c>
      <c r="Y31" s="2">
        <v>3</v>
      </c>
      <c r="Z31" s="2">
        <v>9</v>
      </c>
      <c r="AA31" s="2">
        <v>2</v>
      </c>
      <c r="AB31" s="40">
        <v>0</v>
      </c>
      <c r="AC31" s="2">
        <v>8</v>
      </c>
      <c r="AD31" s="2">
        <v>0</v>
      </c>
      <c r="AE31" s="2">
        <v>0</v>
      </c>
      <c r="AF31" s="2">
        <v>6</v>
      </c>
      <c r="AG31" s="2">
        <v>10</v>
      </c>
      <c r="AH31" s="2">
        <v>2</v>
      </c>
      <c r="AI31" s="2">
        <v>2</v>
      </c>
      <c r="AJ31" s="2">
        <v>7</v>
      </c>
      <c r="AK31" s="2">
        <v>2</v>
      </c>
      <c r="AL31" s="2">
        <v>2</v>
      </c>
      <c r="AM31" s="40">
        <v>2</v>
      </c>
      <c r="AN31" s="2">
        <v>2</v>
      </c>
      <c r="AO31" s="2">
        <v>0</v>
      </c>
      <c r="AP31" s="2">
        <v>0</v>
      </c>
      <c r="AQ31" s="40">
        <v>0</v>
      </c>
      <c r="AR31" s="2">
        <v>6</v>
      </c>
      <c r="AS31" s="2">
        <v>0</v>
      </c>
      <c r="AT31" s="2">
        <v>0</v>
      </c>
      <c r="AU31" s="2">
        <v>0</v>
      </c>
      <c r="AV31" s="2">
        <v>0</v>
      </c>
      <c r="AW31" s="2">
        <v>8</v>
      </c>
      <c r="AX31" s="2">
        <v>0</v>
      </c>
      <c r="AY31" s="2">
        <v>0</v>
      </c>
      <c r="AZ31" s="2">
        <v>7</v>
      </c>
      <c r="BA31" s="2">
        <v>0</v>
      </c>
      <c r="BB31" s="2">
        <v>0</v>
      </c>
      <c r="BC31" s="2">
        <v>8</v>
      </c>
      <c r="BD31" s="2">
        <v>0</v>
      </c>
      <c r="BE31" s="2">
        <v>0</v>
      </c>
      <c r="BF31" s="2">
        <v>6</v>
      </c>
      <c r="BG31" s="2">
        <v>0</v>
      </c>
      <c r="BH31" s="2">
        <v>0</v>
      </c>
      <c r="BI31" s="2">
        <v>0</v>
      </c>
      <c r="BJ31" s="40">
        <v>0</v>
      </c>
      <c r="BK31" s="2">
        <v>8</v>
      </c>
      <c r="BL31" s="2">
        <v>0</v>
      </c>
      <c r="BM31" s="2">
        <v>0</v>
      </c>
      <c r="BN31" s="2">
        <v>0</v>
      </c>
      <c r="BO31" s="2">
        <v>5</v>
      </c>
      <c r="BP31" s="2">
        <v>0</v>
      </c>
      <c r="BQ31" s="2">
        <v>8</v>
      </c>
      <c r="BR31" s="2">
        <v>0</v>
      </c>
      <c r="BS31" s="2">
        <v>0</v>
      </c>
      <c r="BT31" s="2">
        <v>8</v>
      </c>
      <c r="BU31" s="2">
        <v>0</v>
      </c>
      <c r="BV31" s="2">
        <v>0</v>
      </c>
      <c r="BW31" s="2">
        <v>8</v>
      </c>
      <c r="BX31" s="2">
        <v>0</v>
      </c>
      <c r="BY31" s="40">
        <v>0</v>
      </c>
      <c r="BZ31" s="2">
        <v>8</v>
      </c>
      <c r="CA31" s="2">
        <v>0</v>
      </c>
      <c r="CB31" s="2">
        <v>0</v>
      </c>
      <c r="CC31" s="2">
        <v>0</v>
      </c>
      <c r="CD31" s="2">
        <v>8</v>
      </c>
      <c r="CE31" s="2">
        <v>0</v>
      </c>
      <c r="CF31" s="2">
        <v>0</v>
      </c>
      <c r="CG31" s="2">
        <v>8</v>
      </c>
      <c r="CH31" s="2">
        <v>0</v>
      </c>
      <c r="CI31" s="2">
        <v>0</v>
      </c>
      <c r="CJ31" s="2">
        <v>8</v>
      </c>
      <c r="CK31" s="2">
        <v>0</v>
      </c>
      <c r="CL31" s="2">
        <v>0</v>
      </c>
      <c r="CM31" s="40">
        <v>0</v>
      </c>
      <c r="CN31" s="2">
        <v>8</v>
      </c>
      <c r="CO31" s="2">
        <v>0</v>
      </c>
      <c r="CP31" s="2">
        <v>0</v>
      </c>
      <c r="CQ31" s="2">
        <v>8</v>
      </c>
      <c r="CR31" s="2">
        <v>0</v>
      </c>
      <c r="CS31" s="2">
        <v>0</v>
      </c>
      <c r="CT31" s="2">
        <v>0</v>
      </c>
      <c r="CU31" s="2">
        <v>0</v>
      </c>
      <c r="CV31" s="2">
        <v>8</v>
      </c>
      <c r="CW31" s="2">
        <v>0</v>
      </c>
      <c r="CX31" s="2">
        <v>5</v>
      </c>
      <c r="CY31" s="2">
        <v>0</v>
      </c>
      <c r="CZ31" s="2">
        <v>0</v>
      </c>
      <c r="DA31" s="2">
        <v>0</v>
      </c>
      <c r="DB31" s="40">
        <v>0</v>
      </c>
      <c r="DC31" s="2">
        <v>8</v>
      </c>
      <c r="DD31" s="2">
        <v>0</v>
      </c>
      <c r="DE31" s="2">
        <v>0</v>
      </c>
      <c r="DF31" s="2">
        <v>8</v>
      </c>
      <c r="DG31" s="2">
        <v>2</v>
      </c>
      <c r="DH31" s="2">
        <v>8</v>
      </c>
      <c r="DI31" s="2">
        <v>2</v>
      </c>
      <c r="DJ31" s="2">
        <v>0</v>
      </c>
      <c r="DK31" s="2">
        <v>2</v>
      </c>
      <c r="DL31" s="2">
        <v>9</v>
      </c>
    </row>
    <row r="32" spans="1:177" x14ac:dyDescent="0.15">
      <c r="A32" s="29">
        <f t="shared" si="0"/>
        <v>0</v>
      </c>
      <c r="B32" s="30">
        <f t="array" ref="B32">MODE(IF(Q32:AAN32&lt;&gt;0,Q32:AAN32))</f>
        <v>7</v>
      </c>
      <c r="C32" s="29">
        <f t="shared" si="1"/>
        <v>4.088709677419355</v>
      </c>
      <c r="D32" s="30">
        <f t="shared" si="3"/>
        <v>6.1829268292682924</v>
      </c>
      <c r="E32" s="64">
        <f t="shared" si="4"/>
        <v>42</v>
      </c>
      <c r="F32" s="64">
        <f t="shared" si="4"/>
        <v>0</v>
      </c>
      <c r="G32" s="64">
        <f t="shared" si="4"/>
        <v>7</v>
      </c>
      <c r="H32" s="64">
        <f t="shared" si="4"/>
        <v>10</v>
      </c>
      <c r="I32" s="64">
        <f t="shared" si="4"/>
        <v>5</v>
      </c>
      <c r="J32" s="64">
        <f t="shared" si="4"/>
        <v>4</v>
      </c>
      <c r="K32" s="64">
        <f t="shared" si="4"/>
        <v>10</v>
      </c>
      <c r="L32" s="64">
        <f t="shared" si="4"/>
        <v>19</v>
      </c>
      <c r="M32" s="64">
        <f t="shared" si="4"/>
        <v>16</v>
      </c>
      <c r="N32" s="64">
        <f t="shared" si="4"/>
        <v>8</v>
      </c>
      <c r="O32" s="64">
        <f t="shared" si="4"/>
        <v>3</v>
      </c>
      <c r="P32" s="24">
        <f>'PROTOCOL Data collection'!A32</f>
        <v>31</v>
      </c>
      <c r="Q32" s="40">
        <v>8</v>
      </c>
      <c r="R32" s="2">
        <v>0</v>
      </c>
      <c r="S32" s="2">
        <v>7</v>
      </c>
      <c r="T32" s="2">
        <v>0</v>
      </c>
      <c r="U32" s="2">
        <v>7</v>
      </c>
      <c r="V32" s="2">
        <v>2</v>
      </c>
      <c r="W32" s="2">
        <v>8</v>
      </c>
      <c r="X32" s="2">
        <v>2</v>
      </c>
      <c r="Y32" s="2">
        <v>2</v>
      </c>
      <c r="Z32" s="2">
        <v>7</v>
      </c>
      <c r="AA32" s="2">
        <v>0</v>
      </c>
      <c r="AB32" s="40">
        <v>0</v>
      </c>
      <c r="AC32" s="2">
        <v>8</v>
      </c>
      <c r="AD32" s="2">
        <v>0</v>
      </c>
      <c r="AE32" s="2">
        <v>7</v>
      </c>
      <c r="AF32" s="2">
        <v>3</v>
      </c>
      <c r="AG32" s="2">
        <v>9</v>
      </c>
      <c r="AH32" s="2">
        <v>6</v>
      </c>
      <c r="AI32" s="2">
        <v>7</v>
      </c>
      <c r="AJ32" s="2">
        <v>10</v>
      </c>
      <c r="AK32" s="2">
        <v>3</v>
      </c>
      <c r="AL32" s="2">
        <v>8</v>
      </c>
      <c r="AM32" s="40">
        <v>0</v>
      </c>
      <c r="AN32" s="2">
        <v>9</v>
      </c>
      <c r="AO32" s="2">
        <v>9</v>
      </c>
      <c r="AP32" s="2">
        <v>3</v>
      </c>
      <c r="AQ32" s="2">
        <v>9</v>
      </c>
      <c r="AR32" s="2">
        <v>3</v>
      </c>
      <c r="AS32" s="2">
        <v>8</v>
      </c>
      <c r="AT32" s="2">
        <v>3</v>
      </c>
      <c r="AU32" s="2">
        <v>8</v>
      </c>
      <c r="AV32" s="2">
        <v>6</v>
      </c>
      <c r="AW32" s="2">
        <v>7</v>
      </c>
      <c r="AX32" s="2">
        <v>7</v>
      </c>
      <c r="AY32" s="2">
        <v>5</v>
      </c>
      <c r="AZ32" s="40">
        <v>5</v>
      </c>
      <c r="BA32" s="2">
        <v>7</v>
      </c>
      <c r="BB32" s="2">
        <v>6</v>
      </c>
      <c r="BC32" s="2">
        <v>6</v>
      </c>
      <c r="BD32" s="2">
        <v>6</v>
      </c>
      <c r="BE32" s="2">
        <v>7</v>
      </c>
      <c r="BF32" s="2">
        <v>2</v>
      </c>
      <c r="BG32" s="2">
        <v>8</v>
      </c>
      <c r="BH32" s="2">
        <v>2</v>
      </c>
      <c r="BI32" s="2">
        <v>2</v>
      </c>
      <c r="BJ32" s="2">
        <v>8</v>
      </c>
      <c r="BK32" s="2">
        <v>4</v>
      </c>
      <c r="BL32" s="2">
        <v>10</v>
      </c>
      <c r="BM32" s="2">
        <v>0</v>
      </c>
      <c r="BN32" s="2">
        <v>8</v>
      </c>
      <c r="BO32" s="2">
        <v>9</v>
      </c>
      <c r="BP32" s="2">
        <v>8</v>
      </c>
      <c r="BQ32" s="2">
        <v>6</v>
      </c>
      <c r="BR32" s="40">
        <v>9</v>
      </c>
      <c r="BS32" s="2">
        <v>5</v>
      </c>
      <c r="BT32" s="2">
        <v>9</v>
      </c>
      <c r="BU32" s="2">
        <v>4</v>
      </c>
      <c r="BV32" s="2">
        <v>10</v>
      </c>
      <c r="BW32" s="2">
        <v>4</v>
      </c>
      <c r="BX32" s="2">
        <v>0</v>
      </c>
      <c r="BY32" s="2">
        <v>0</v>
      </c>
      <c r="BZ32" s="2">
        <v>8</v>
      </c>
      <c r="CA32" s="2">
        <v>3</v>
      </c>
      <c r="CB32" s="2">
        <v>0</v>
      </c>
      <c r="CC32" s="2">
        <v>8</v>
      </c>
      <c r="CD32" s="40">
        <v>0</v>
      </c>
      <c r="CE32" s="2">
        <v>0</v>
      </c>
      <c r="CF32" s="2">
        <v>8</v>
      </c>
      <c r="CG32" s="2">
        <v>0</v>
      </c>
      <c r="CH32" s="2">
        <v>4</v>
      </c>
      <c r="CI32" s="2">
        <v>3</v>
      </c>
      <c r="CJ32" s="2">
        <v>5</v>
      </c>
      <c r="CK32" s="2">
        <v>3</v>
      </c>
      <c r="CL32" s="2">
        <v>0</v>
      </c>
      <c r="CM32" s="2">
        <v>6</v>
      </c>
      <c r="CN32" s="2">
        <v>0</v>
      </c>
      <c r="CO32" s="40">
        <v>0</v>
      </c>
      <c r="CP32" s="2">
        <v>7</v>
      </c>
      <c r="CQ32" s="2">
        <v>0</v>
      </c>
      <c r="CR32" s="2">
        <v>0</v>
      </c>
      <c r="CS32" s="2">
        <v>7</v>
      </c>
      <c r="CT32" s="2">
        <v>7</v>
      </c>
      <c r="CU32" s="2">
        <v>3</v>
      </c>
      <c r="CV32" s="2">
        <v>4</v>
      </c>
      <c r="CW32" s="2">
        <v>7</v>
      </c>
      <c r="CX32" s="2">
        <v>3</v>
      </c>
      <c r="CY32" s="2">
        <v>6</v>
      </c>
      <c r="CZ32" s="2">
        <v>0</v>
      </c>
      <c r="DA32" s="40">
        <v>0</v>
      </c>
      <c r="DB32" s="2">
        <v>9</v>
      </c>
      <c r="DC32" s="2">
        <v>0</v>
      </c>
      <c r="DD32" s="2">
        <v>0</v>
      </c>
      <c r="DE32" s="2">
        <v>7</v>
      </c>
      <c r="DF32" s="2">
        <v>7</v>
      </c>
      <c r="DG32" s="2">
        <v>0</v>
      </c>
      <c r="DH32" s="2">
        <v>7</v>
      </c>
      <c r="DI32" s="2">
        <v>0</v>
      </c>
      <c r="DJ32" s="2">
        <v>0</v>
      </c>
      <c r="DK32" s="2">
        <v>7</v>
      </c>
      <c r="DL32" s="2">
        <v>2</v>
      </c>
      <c r="DM32" s="40">
        <v>0</v>
      </c>
      <c r="DN32" s="2">
        <v>0</v>
      </c>
      <c r="DO32" s="2">
        <v>6</v>
      </c>
      <c r="DP32" s="2">
        <v>0</v>
      </c>
      <c r="DQ32" s="2">
        <v>8</v>
      </c>
      <c r="DR32" s="2">
        <v>0</v>
      </c>
      <c r="DS32" s="2">
        <v>0</v>
      </c>
      <c r="DT32" s="2">
        <v>8</v>
      </c>
      <c r="DU32" s="2">
        <v>0</v>
      </c>
      <c r="DV32" s="2">
        <v>0</v>
      </c>
      <c r="DW32" s="2">
        <v>8</v>
      </c>
      <c r="DX32" s="2">
        <v>0</v>
      </c>
      <c r="DY32" s="40">
        <v>0</v>
      </c>
      <c r="DZ32" s="2">
        <v>0</v>
      </c>
      <c r="EA32" s="2">
        <v>7</v>
      </c>
      <c r="EB32" s="2">
        <v>0</v>
      </c>
      <c r="EC32" s="2">
        <v>0</v>
      </c>
      <c r="ED32" s="2">
        <v>0</v>
      </c>
      <c r="EE32" s="2">
        <v>7</v>
      </c>
      <c r="EF32" s="2">
        <v>0</v>
      </c>
      <c r="EG32" s="2">
        <v>0</v>
      </c>
      <c r="EH32" s="2">
        <v>0</v>
      </c>
      <c r="EI32" s="2">
        <v>6</v>
      </c>
      <c r="EJ32" s="2">
        <v>0</v>
      </c>
    </row>
    <row r="33" spans="1:204" x14ac:dyDescent="0.15">
      <c r="A33" s="29">
        <f t="shared" si="0"/>
        <v>0</v>
      </c>
      <c r="B33" s="30">
        <f t="array" ref="B33">MODE(IF(Q33:AAN33&lt;&gt;0,Q33:AAN33))</f>
        <v>3</v>
      </c>
      <c r="C33" s="29">
        <f t="shared" si="1"/>
        <v>2.6422018348623855</v>
      </c>
      <c r="D33" s="30">
        <f t="shared" si="3"/>
        <v>5.6470588235294121</v>
      </c>
      <c r="E33" s="64">
        <f t="shared" si="4"/>
        <v>58</v>
      </c>
      <c r="F33" s="64">
        <f t="shared" si="4"/>
        <v>0</v>
      </c>
      <c r="G33" s="64">
        <f t="shared" si="4"/>
        <v>1</v>
      </c>
      <c r="H33" s="64">
        <f t="shared" si="4"/>
        <v>20</v>
      </c>
      <c r="I33" s="64">
        <f t="shared" si="4"/>
        <v>0</v>
      </c>
      <c r="J33" s="64">
        <f t="shared" si="4"/>
        <v>1</v>
      </c>
      <c r="K33" s="64">
        <f t="shared" si="4"/>
        <v>4</v>
      </c>
      <c r="L33" s="64">
        <f t="shared" si="4"/>
        <v>9</v>
      </c>
      <c r="M33" s="64">
        <f t="shared" si="4"/>
        <v>10</v>
      </c>
      <c r="N33" s="64">
        <f t="shared" si="4"/>
        <v>6</v>
      </c>
      <c r="O33" s="64">
        <f t="shared" si="4"/>
        <v>0</v>
      </c>
      <c r="P33" s="24">
        <f>'PROTOCOL Data collection'!A33</f>
        <v>32</v>
      </c>
      <c r="Q33" s="40">
        <v>0</v>
      </c>
      <c r="R33" s="2">
        <v>0</v>
      </c>
      <c r="S33" s="2">
        <v>7</v>
      </c>
      <c r="T33" s="2">
        <v>0</v>
      </c>
      <c r="U33" s="2">
        <v>0</v>
      </c>
      <c r="V33" s="2">
        <v>0</v>
      </c>
      <c r="W33" s="2">
        <v>5</v>
      </c>
      <c r="X33" s="2">
        <v>0</v>
      </c>
      <c r="Y33" s="2">
        <v>0</v>
      </c>
      <c r="Z33" s="2">
        <v>9</v>
      </c>
      <c r="AA33" s="2">
        <v>0</v>
      </c>
      <c r="AB33" s="40">
        <v>0</v>
      </c>
      <c r="AC33" s="2">
        <v>8</v>
      </c>
      <c r="AD33" s="2">
        <v>0</v>
      </c>
      <c r="AE33" s="2">
        <v>0</v>
      </c>
      <c r="AF33" s="2">
        <v>9</v>
      </c>
      <c r="AG33" s="2">
        <v>0</v>
      </c>
      <c r="AH33" s="2">
        <v>0</v>
      </c>
      <c r="AI33" s="2">
        <v>7</v>
      </c>
      <c r="AJ33" s="2">
        <v>0</v>
      </c>
      <c r="AK33" s="2">
        <v>7</v>
      </c>
      <c r="AL33" s="2">
        <v>0</v>
      </c>
      <c r="AM33" s="2">
        <v>0</v>
      </c>
      <c r="AN33" s="2">
        <v>9</v>
      </c>
      <c r="AO33" s="40">
        <v>6</v>
      </c>
      <c r="AP33" s="2">
        <v>0</v>
      </c>
      <c r="AQ33" s="2">
        <v>7</v>
      </c>
      <c r="AR33" s="2">
        <v>3</v>
      </c>
      <c r="AS33" s="2">
        <v>3</v>
      </c>
      <c r="AT33" s="2">
        <v>8</v>
      </c>
      <c r="AU33" s="2">
        <v>3</v>
      </c>
      <c r="AV33" s="2">
        <v>3</v>
      </c>
      <c r="AW33" s="2">
        <v>7</v>
      </c>
      <c r="AX33" s="2">
        <v>3</v>
      </c>
      <c r="AY33" s="2">
        <v>3</v>
      </c>
      <c r="AZ33" s="40">
        <v>3</v>
      </c>
      <c r="BA33" s="2">
        <v>3</v>
      </c>
      <c r="BB33" s="2">
        <v>7</v>
      </c>
      <c r="BC33" s="2">
        <v>3</v>
      </c>
      <c r="BD33" s="2">
        <v>8</v>
      </c>
      <c r="BE33" s="2">
        <v>3</v>
      </c>
      <c r="BF33" s="2">
        <v>3</v>
      </c>
      <c r="BG33" s="2">
        <v>0</v>
      </c>
      <c r="BH33" s="2">
        <v>6</v>
      </c>
      <c r="BI33" s="2">
        <v>0</v>
      </c>
      <c r="BJ33" s="40">
        <v>0</v>
      </c>
      <c r="BK33" s="2">
        <v>0</v>
      </c>
      <c r="BL33" s="2">
        <v>8</v>
      </c>
      <c r="BM33" s="2">
        <v>3</v>
      </c>
      <c r="BN33" s="2">
        <v>3</v>
      </c>
      <c r="BO33" s="2">
        <v>0</v>
      </c>
      <c r="BP33" s="2">
        <v>6</v>
      </c>
      <c r="BQ33" s="2">
        <v>0</v>
      </c>
      <c r="BR33" s="40">
        <v>0</v>
      </c>
      <c r="BS33" s="2">
        <v>0</v>
      </c>
      <c r="BT33" s="2">
        <v>8</v>
      </c>
      <c r="BU33" s="2">
        <v>3</v>
      </c>
      <c r="BV33" s="2">
        <v>3</v>
      </c>
      <c r="BW33" s="2">
        <v>3</v>
      </c>
      <c r="BX33" s="2">
        <v>8</v>
      </c>
      <c r="BY33" s="2">
        <v>3</v>
      </c>
      <c r="BZ33" s="2">
        <v>0</v>
      </c>
      <c r="CA33" s="2">
        <v>6</v>
      </c>
      <c r="CB33" s="2">
        <v>0</v>
      </c>
      <c r="CC33" s="40">
        <v>0</v>
      </c>
      <c r="CD33" s="2">
        <v>0</v>
      </c>
      <c r="CE33" s="2">
        <v>8</v>
      </c>
      <c r="CF33" s="2">
        <v>3</v>
      </c>
      <c r="CG33" s="2">
        <v>3</v>
      </c>
      <c r="CH33" s="2">
        <v>8</v>
      </c>
      <c r="CI33" s="2">
        <v>0</v>
      </c>
      <c r="CJ33" s="40">
        <v>0</v>
      </c>
      <c r="CK33" s="2">
        <v>0</v>
      </c>
      <c r="CL33" s="2">
        <v>0</v>
      </c>
      <c r="CM33" s="2">
        <v>9</v>
      </c>
      <c r="CN33" s="40">
        <v>3</v>
      </c>
      <c r="CO33" s="2">
        <v>0</v>
      </c>
      <c r="CP33" s="2">
        <v>0</v>
      </c>
      <c r="CQ33" s="2">
        <v>0</v>
      </c>
      <c r="CR33" s="40">
        <v>0</v>
      </c>
      <c r="CS33" s="2">
        <v>7</v>
      </c>
      <c r="CT33" s="2">
        <v>0</v>
      </c>
      <c r="CU33" s="2">
        <v>0</v>
      </c>
      <c r="CV33" s="2">
        <v>8</v>
      </c>
      <c r="CW33" s="2">
        <v>0</v>
      </c>
      <c r="CX33" s="2">
        <v>0</v>
      </c>
      <c r="CY33" s="2">
        <v>8</v>
      </c>
      <c r="CZ33" s="2">
        <v>0</v>
      </c>
      <c r="DA33" s="40">
        <v>0</v>
      </c>
      <c r="DB33" s="2">
        <v>0</v>
      </c>
      <c r="DC33" s="2">
        <v>9</v>
      </c>
      <c r="DD33" s="2">
        <v>0</v>
      </c>
      <c r="DE33" s="2">
        <v>0</v>
      </c>
      <c r="DF33" s="2">
        <v>0</v>
      </c>
      <c r="DG33" s="40">
        <v>0</v>
      </c>
      <c r="DH33" s="2">
        <v>0</v>
      </c>
      <c r="DI33" s="2">
        <v>0</v>
      </c>
      <c r="DJ33" s="2">
        <v>7</v>
      </c>
      <c r="DK33" s="2">
        <v>0</v>
      </c>
      <c r="DL33" s="2">
        <v>0</v>
      </c>
      <c r="DM33" s="2">
        <v>0</v>
      </c>
      <c r="DN33" s="2">
        <v>7</v>
      </c>
      <c r="DO33" s="2">
        <v>0</v>
      </c>
      <c r="DP33" s="40">
        <v>0</v>
      </c>
      <c r="DQ33" s="2">
        <v>0</v>
      </c>
      <c r="DR33" s="2">
        <v>2</v>
      </c>
      <c r="DS33" s="2">
        <v>0</v>
      </c>
      <c r="DT33" s="2">
        <v>0</v>
      </c>
      <c r="DU33" s="2">
        <v>9</v>
      </c>
    </row>
    <row r="34" spans="1:204" x14ac:dyDescent="0.15">
      <c r="A34" s="29">
        <f t="shared" si="0"/>
        <v>0</v>
      </c>
      <c r="B34" s="30">
        <f t="array" ref="B34">MODE(IF(Q34:AAN34&lt;&gt;0,Q34:AAN34))</f>
        <v>8</v>
      </c>
      <c r="C34" s="29">
        <f t="shared" si="1"/>
        <v>3.1690140845070425</v>
      </c>
      <c r="D34" s="30">
        <f t="shared" si="3"/>
        <v>6.617647058823529</v>
      </c>
      <c r="E34" s="64">
        <f t="shared" si="4"/>
        <v>37</v>
      </c>
      <c r="F34" s="64">
        <f t="shared" si="4"/>
        <v>0</v>
      </c>
      <c r="G34" s="64">
        <f t="shared" si="4"/>
        <v>1</v>
      </c>
      <c r="H34" s="64">
        <f t="shared" si="4"/>
        <v>6</v>
      </c>
      <c r="I34" s="64">
        <f t="shared" si="4"/>
        <v>3</v>
      </c>
      <c r="J34" s="64">
        <f t="shared" si="4"/>
        <v>0</v>
      </c>
      <c r="K34" s="64">
        <f t="shared" si="4"/>
        <v>1</v>
      </c>
      <c r="L34" s="64">
        <f t="shared" si="4"/>
        <v>6</v>
      </c>
      <c r="M34" s="64">
        <f t="shared" si="4"/>
        <v>11</v>
      </c>
      <c r="N34" s="64">
        <f t="shared" si="4"/>
        <v>3</v>
      </c>
      <c r="O34" s="64">
        <f t="shared" si="4"/>
        <v>3</v>
      </c>
      <c r="P34" s="24">
        <f>'PROTOCOL Data collection'!A34</f>
        <v>33</v>
      </c>
      <c r="Q34" s="40">
        <v>0</v>
      </c>
      <c r="R34" s="2">
        <v>8</v>
      </c>
      <c r="S34" s="2">
        <v>7</v>
      </c>
      <c r="T34" s="2">
        <v>3</v>
      </c>
      <c r="U34" s="2">
        <v>3</v>
      </c>
      <c r="V34" s="2">
        <v>9</v>
      </c>
      <c r="W34" s="2">
        <v>4</v>
      </c>
      <c r="X34" s="2">
        <v>7</v>
      </c>
      <c r="Y34" s="2">
        <v>0</v>
      </c>
      <c r="Z34" s="2">
        <v>9</v>
      </c>
      <c r="AA34" s="2">
        <v>0</v>
      </c>
      <c r="AB34" s="2">
        <v>8</v>
      </c>
      <c r="AC34" s="2">
        <v>3</v>
      </c>
      <c r="AD34" s="40">
        <v>10</v>
      </c>
      <c r="AE34" s="2">
        <v>10</v>
      </c>
      <c r="AF34" s="2">
        <v>6</v>
      </c>
      <c r="AG34" s="2">
        <v>10</v>
      </c>
      <c r="AH34" s="2">
        <v>0</v>
      </c>
      <c r="AI34" s="2">
        <v>9</v>
      </c>
      <c r="AJ34" s="2">
        <v>3</v>
      </c>
      <c r="AK34" s="2">
        <v>3</v>
      </c>
      <c r="AL34" s="2">
        <v>8</v>
      </c>
      <c r="AM34" s="2">
        <v>3</v>
      </c>
      <c r="AN34" s="2">
        <v>8</v>
      </c>
      <c r="AO34" s="2">
        <v>0</v>
      </c>
      <c r="AP34" s="2">
        <v>0</v>
      </c>
      <c r="AQ34" s="40">
        <v>0</v>
      </c>
      <c r="AR34" s="2">
        <v>0</v>
      </c>
      <c r="AS34" s="2">
        <v>0</v>
      </c>
      <c r="AT34" s="2">
        <v>8</v>
      </c>
      <c r="AU34" s="2">
        <v>0</v>
      </c>
      <c r="AV34" s="2">
        <v>8</v>
      </c>
      <c r="AW34" s="2">
        <v>0</v>
      </c>
      <c r="AX34" s="2">
        <v>0</v>
      </c>
      <c r="AY34" s="2">
        <v>8</v>
      </c>
      <c r="AZ34" s="2">
        <v>0</v>
      </c>
      <c r="BA34" s="2">
        <v>8</v>
      </c>
      <c r="BB34" s="40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8</v>
      </c>
      <c r="BK34" s="2">
        <v>4</v>
      </c>
      <c r="BL34" s="40">
        <v>8</v>
      </c>
      <c r="BM34" s="2">
        <v>4</v>
      </c>
      <c r="BN34" s="2">
        <v>8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40">
        <v>0</v>
      </c>
      <c r="BW34" s="2">
        <v>7</v>
      </c>
      <c r="BX34" s="2">
        <v>0</v>
      </c>
      <c r="BY34" s="2">
        <v>0</v>
      </c>
      <c r="BZ34" s="2">
        <v>7</v>
      </c>
      <c r="CA34" s="2">
        <v>2</v>
      </c>
      <c r="CB34" s="2">
        <v>0</v>
      </c>
      <c r="CC34" s="2">
        <v>0</v>
      </c>
      <c r="CD34" s="2">
        <v>0</v>
      </c>
      <c r="CE34" s="2">
        <v>7</v>
      </c>
      <c r="CF34" s="2">
        <v>0</v>
      </c>
      <c r="CG34" s="2">
        <v>0</v>
      </c>
      <c r="CH34" s="2">
        <v>7</v>
      </c>
      <c r="CI34" s="2">
        <v>0</v>
      </c>
    </row>
    <row r="35" spans="1:204" x14ac:dyDescent="0.15">
      <c r="A35" s="29">
        <f t="shared" si="0"/>
        <v>0</v>
      </c>
      <c r="B35" s="30">
        <f t="array" ref="B35">MODE(IF(Q35:AAN35&lt;&gt;0,Q35:AAN35))</f>
        <v>5</v>
      </c>
      <c r="C35" s="29">
        <f t="shared" si="1"/>
        <v>2.193103448275862</v>
      </c>
      <c r="D35" s="30">
        <f t="shared" si="3"/>
        <v>5.129032258064516</v>
      </c>
      <c r="E35" s="64">
        <f t="shared" si="4"/>
        <v>83</v>
      </c>
      <c r="F35" s="64">
        <f t="shared" si="4"/>
        <v>3</v>
      </c>
      <c r="G35" s="64">
        <f t="shared" si="4"/>
        <v>1</v>
      </c>
      <c r="H35" s="64">
        <f t="shared" si="4"/>
        <v>6</v>
      </c>
      <c r="I35" s="64">
        <f t="shared" si="4"/>
        <v>7</v>
      </c>
      <c r="J35" s="64">
        <f t="shared" si="4"/>
        <v>22</v>
      </c>
      <c r="K35" s="64">
        <f t="shared" si="4"/>
        <v>9</v>
      </c>
      <c r="L35" s="64">
        <f t="shared" si="4"/>
        <v>9</v>
      </c>
      <c r="M35" s="64">
        <f t="shared" si="4"/>
        <v>5</v>
      </c>
      <c r="N35" s="64">
        <f t="shared" si="4"/>
        <v>0</v>
      </c>
      <c r="O35" s="64">
        <f t="shared" si="4"/>
        <v>0</v>
      </c>
      <c r="P35" s="24">
        <f>'PROTOCOL Data collection'!A35</f>
        <v>34</v>
      </c>
      <c r="Q35" s="40">
        <v>4</v>
      </c>
      <c r="R35" s="2">
        <v>0</v>
      </c>
      <c r="S35" s="2">
        <v>4</v>
      </c>
      <c r="T35" s="2">
        <v>0</v>
      </c>
      <c r="U35" s="2">
        <v>4</v>
      </c>
      <c r="V35" s="2">
        <v>3</v>
      </c>
      <c r="W35" s="2">
        <v>5</v>
      </c>
      <c r="X35" s="2">
        <v>5</v>
      </c>
      <c r="Y35" s="40">
        <v>5</v>
      </c>
      <c r="Z35" s="2">
        <v>0</v>
      </c>
      <c r="AA35" s="2">
        <v>5</v>
      </c>
      <c r="AB35" s="2">
        <v>0</v>
      </c>
      <c r="AC35" s="2">
        <v>6</v>
      </c>
      <c r="AD35" s="2">
        <v>0</v>
      </c>
      <c r="AE35" s="40">
        <v>6</v>
      </c>
      <c r="AF35" s="2">
        <v>0</v>
      </c>
      <c r="AG35" s="2">
        <v>5</v>
      </c>
      <c r="AH35" s="2">
        <v>3</v>
      </c>
      <c r="AI35" s="2">
        <v>5</v>
      </c>
      <c r="AJ35" s="2">
        <v>6</v>
      </c>
      <c r="AK35" s="2">
        <v>1</v>
      </c>
      <c r="AL35" s="40">
        <v>0</v>
      </c>
      <c r="AM35" s="2">
        <v>7</v>
      </c>
      <c r="AN35" s="2">
        <v>0</v>
      </c>
      <c r="AO35" s="2">
        <v>6</v>
      </c>
      <c r="AP35" s="2">
        <v>1</v>
      </c>
      <c r="AQ35" s="2">
        <v>2</v>
      </c>
      <c r="AR35" s="2">
        <v>4</v>
      </c>
      <c r="AS35" s="2">
        <v>0</v>
      </c>
      <c r="AT35" s="2">
        <v>4</v>
      </c>
      <c r="AU35" s="2">
        <v>0</v>
      </c>
      <c r="AV35" s="2">
        <v>7</v>
      </c>
      <c r="AW35" s="2">
        <v>0</v>
      </c>
      <c r="AX35" s="40">
        <v>0</v>
      </c>
      <c r="AY35" s="2">
        <v>7</v>
      </c>
      <c r="AZ35" s="2">
        <v>0</v>
      </c>
      <c r="BA35" s="2">
        <v>0</v>
      </c>
      <c r="BB35" s="2">
        <v>5</v>
      </c>
      <c r="BC35" s="2">
        <v>0</v>
      </c>
      <c r="BD35" s="2">
        <v>5</v>
      </c>
      <c r="BE35" s="2">
        <v>3</v>
      </c>
      <c r="BF35" s="2">
        <v>5</v>
      </c>
      <c r="BG35" s="2">
        <v>0</v>
      </c>
      <c r="BH35" s="2">
        <v>3</v>
      </c>
      <c r="BI35" s="2">
        <v>7</v>
      </c>
      <c r="BJ35" s="40">
        <v>0</v>
      </c>
      <c r="BK35" s="2">
        <v>0</v>
      </c>
      <c r="BL35" s="2">
        <v>6</v>
      </c>
      <c r="BM35" s="2">
        <v>0</v>
      </c>
      <c r="BN35" s="2">
        <v>0</v>
      </c>
      <c r="BO35" s="2">
        <v>4</v>
      </c>
      <c r="BP35" s="2">
        <v>4</v>
      </c>
      <c r="BQ35" s="2">
        <v>3</v>
      </c>
      <c r="BR35" s="2">
        <v>5</v>
      </c>
      <c r="BS35" s="2">
        <v>6</v>
      </c>
      <c r="BT35" s="2">
        <v>0</v>
      </c>
      <c r="BU35" s="40">
        <v>0</v>
      </c>
      <c r="BV35" s="2">
        <v>0</v>
      </c>
      <c r="BW35" s="2">
        <v>0</v>
      </c>
      <c r="BX35" s="2">
        <v>5</v>
      </c>
      <c r="BY35" s="2">
        <v>0</v>
      </c>
      <c r="BZ35" s="2">
        <v>0</v>
      </c>
      <c r="CA35" s="2">
        <v>5</v>
      </c>
      <c r="CB35" s="2">
        <v>0</v>
      </c>
      <c r="CC35" s="2">
        <v>5</v>
      </c>
      <c r="CD35" s="40">
        <v>5</v>
      </c>
      <c r="CE35" s="2">
        <v>0</v>
      </c>
      <c r="CF35" s="2">
        <v>0</v>
      </c>
      <c r="CG35" s="2">
        <v>0</v>
      </c>
      <c r="CH35" s="2">
        <v>5</v>
      </c>
      <c r="CI35" s="2">
        <v>0</v>
      </c>
      <c r="CJ35" s="2">
        <v>7</v>
      </c>
      <c r="CK35" s="2">
        <v>0</v>
      </c>
      <c r="CL35" s="40">
        <v>0</v>
      </c>
      <c r="CM35" s="2">
        <v>0</v>
      </c>
      <c r="CN35" s="2">
        <v>0</v>
      </c>
      <c r="CO35" s="2">
        <v>0</v>
      </c>
      <c r="CP35" s="2">
        <v>5</v>
      </c>
      <c r="CQ35" s="2">
        <v>8</v>
      </c>
      <c r="CR35" s="2">
        <v>0</v>
      </c>
      <c r="CS35" s="40">
        <v>0</v>
      </c>
      <c r="CT35" s="2">
        <v>0</v>
      </c>
      <c r="CU35" s="2">
        <v>0</v>
      </c>
      <c r="CV35" s="2">
        <v>5</v>
      </c>
      <c r="CW35" s="2">
        <v>3</v>
      </c>
      <c r="CX35" s="2">
        <v>0</v>
      </c>
      <c r="CY35" s="2">
        <v>8</v>
      </c>
      <c r="CZ35" s="2">
        <v>0</v>
      </c>
      <c r="DA35" s="40">
        <v>0</v>
      </c>
      <c r="DB35" s="2">
        <v>0</v>
      </c>
      <c r="DC35" s="2">
        <v>0</v>
      </c>
      <c r="DD35" s="2">
        <v>0</v>
      </c>
      <c r="DE35" s="2">
        <v>7</v>
      </c>
      <c r="DF35" s="2">
        <v>0</v>
      </c>
      <c r="DG35" s="2">
        <v>0</v>
      </c>
      <c r="DH35" s="2">
        <v>8</v>
      </c>
      <c r="DI35" s="2">
        <v>0</v>
      </c>
      <c r="DJ35" s="40">
        <v>0</v>
      </c>
      <c r="DK35" s="2">
        <v>0</v>
      </c>
      <c r="DL35" s="2">
        <v>0</v>
      </c>
      <c r="DM35" s="2">
        <v>0</v>
      </c>
      <c r="DN35" s="2">
        <v>0</v>
      </c>
      <c r="DO35" s="2">
        <v>8</v>
      </c>
      <c r="DP35" s="2">
        <v>0</v>
      </c>
      <c r="DQ35" s="40">
        <v>0</v>
      </c>
      <c r="DR35" s="2">
        <v>0</v>
      </c>
      <c r="DS35" s="2">
        <v>8</v>
      </c>
      <c r="DT35" s="2">
        <v>0</v>
      </c>
      <c r="DU35" s="2">
        <v>0</v>
      </c>
      <c r="DV35" s="2">
        <v>5</v>
      </c>
      <c r="DW35" s="2">
        <v>7</v>
      </c>
      <c r="DX35" s="2">
        <v>0</v>
      </c>
      <c r="DY35" s="2">
        <v>7</v>
      </c>
      <c r="DZ35" s="2">
        <v>0</v>
      </c>
      <c r="EA35" s="40">
        <v>0</v>
      </c>
      <c r="EB35" s="2">
        <v>0</v>
      </c>
      <c r="EC35" s="2">
        <v>0</v>
      </c>
      <c r="ED35" s="2">
        <v>6</v>
      </c>
      <c r="EE35" s="2">
        <v>1</v>
      </c>
      <c r="EF35" s="2">
        <v>5</v>
      </c>
      <c r="EG35" s="2">
        <v>0</v>
      </c>
      <c r="EH35" s="40">
        <v>0</v>
      </c>
      <c r="EI35" s="2">
        <v>0</v>
      </c>
      <c r="EJ35" s="2">
        <v>5</v>
      </c>
      <c r="EK35" s="2">
        <v>0</v>
      </c>
      <c r="EL35" s="2">
        <v>0</v>
      </c>
      <c r="EM35" s="2">
        <v>0</v>
      </c>
      <c r="EN35" s="2">
        <v>5</v>
      </c>
      <c r="EO35" s="2">
        <v>0</v>
      </c>
      <c r="EP35" s="40">
        <v>0</v>
      </c>
      <c r="EQ35" s="2">
        <v>0</v>
      </c>
      <c r="ER35" s="2">
        <v>5</v>
      </c>
      <c r="ES35" s="2">
        <v>6</v>
      </c>
      <c r="ET35" s="2">
        <v>0</v>
      </c>
      <c r="EU35" s="40">
        <v>0</v>
      </c>
      <c r="EV35" s="2">
        <v>0</v>
      </c>
      <c r="EW35" s="2">
        <v>0</v>
      </c>
      <c r="EX35" s="2">
        <v>0</v>
      </c>
      <c r="EY35" s="2">
        <v>7</v>
      </c>
      <c r="EZ35" s="2">
        <v>0</v>
      </c>
      <c r="FA35" s="2">
        <v>0</v>
      </c>
      <c r="FB35" s="2">
        <v>0</v>
      </c>
      <c r="FC35" s="40">
        <v>0</v>
      </c>
      <c r="FD35" s="2">
        <v>6</v>
      </c>
      <c r="FE35" s="2">
        <v>0</v>
      </c>
    </row>
    <row r="36" spans="1:204" x14ac:dyDescent="0.15">
      <c r="A36" s="29">
        <f t="shared" si="0"/>
        <v>0</v>
      </c>
      <c r="B36" s="30">
        <f t="array" ref="B36">MODE(IF(Q36:AAN36&lt;&gt;0,Q36:AAN36))</f>
        <v>7</v>
      </c>
      <c r="C36" s="29">
        <f t="shared" si="1"/>
        <v>1.1988950276243093</v>
      </c>
      <c r="D36" s="30">
        <f t="shared" si="3"/>
        <v>5.96875</v>
      </c>
      <c r="E36" s="64">
        <f t="shared" si="4"/>
        <v>145</v>
      </c>
      <c r="F36" s="64">
        <f t="shared" si="4"/>
        <v>0</v>
      </c>
      <c r="G36" s="64">
        <f t="shared" si="4"/>
        <v>2</v>
      </c>
      <c r="H36" s="64">
        <f t="shared" si="4"/>
        <v>5</v>
      </c>
      <c r="I36" s="64">
        <f t="shared" si="4"/>
        <v>6</v>
      </c>
      <c r="J36" s="64">
        <f t="shared" si="4"/>
        <v>2</v>
      </c>
      <c r="K36" s="64">
        <f t="shared" si="4"/>
        <v>2</v>
      </c>
      <c r="L36" s="64">
        <f t="shared" si="4"/>
        <v>9</v>
      </c>
      <c r="M36" s="64">
        <f t="shared" si="4"/>
        <v>4</v>
      </c>
      <c r="N36" s="64">
        <f t="shared" si="4"/>
        <v>3</v>
      </c>
      <c r="O36" s="64">
        <f t="shared" si="4"/>
        <v>3</v>
      </c>
      <c r="P36" s="24">
        <f>'PROTOCOL Data collection'!A36</f>
        <v>35</v>
      </c>
      <c r="Q36" s="40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40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5</v>
      </c>
      <c r="AF36" s="2">
        <v>0</v>
      </c>
      <c r="AG36" s="40">
        <v>0</v>
      </c>
      <c r="AH36" s="2">
        <v>0</v>
      </c>
      <c r="AI36" s="2">
        <v>0</v>
      </c>
      <c r="AJ36" s="2">
        <v>10</v>
      </c>
      <c r="AK36" s="2">
        <v>0</v>
      </c>
      <c r="AL36" s="2">
        <v>0</v>
      </c>
      <c r="AM36" s="2">
        <v>0</v>
      </c>
      <c r="AN36" s="2">
        <v>0</v>
      </c>
      <c r="AO36" s="2">
        <v>7</v>
      </c>
      <c r="AP36" s="2">
        <v>2</v>
      </c>
      <c r="AQ36" s="40">
        <v>0</v>
      </c>
      <c r="AR36" s="2">
        <v>0</v>
      </c>
      <c r="AS36" s="2">
        <v>0</v>
      </c>
      <c r="AT36" s="2">
        <v>0</v>
      </c>
      <c r="AU36" s="2">
        <v>0</v>
      </c>
      <c r="AV36" s="2">
        <v>7</v>
      </c>
      <c r="AW36" s="2">
        <v>0</v>
      </c>
      <c r="AX36" s="40">
        <v>7</v>
      </c>
      <c r="AY36" s="2">
        <v>0</v>
      </c>
      <c r="AZ36" s="2">
        <v>0</v>
      </c>
      <c r="BA36" s="2">
        <v>3</v>
      </c>
      <c r="BB36" s="2">
        <v>3</v>
      </c>
      <c r="BC36" s="2">
        <v>3</v>
      </c>
      <c r="BD36" s="2">
        <v>7</v>
      </c>
      <c r="BE36" s="2">
        <v>0</v>
      </c>
      <c r="BF36" s="2">
        <v>0</v>
      </c>
      <c r="BG36" s="40">
        <v>8</v>
      </c>
      <c r="BH36" s="2">
        <v>0</v>
      </c>
      <c r="BI36" s="2">
        <v>0</v>
      </c>
      <c r="BJ36" s="2">
        <v>0</v>
      </c>
      <c r="BK36" s="2">
        <v>4</v>
      </c>
      <c r="BL36" s="2">
        <v>8</v>
      </c>
      <c r="BM36" s="2">
        <v>0</v>
      </c>
      <c r="BN36" s="40">
        <v>0</v>
      </c>
      <c r="BO36" s="2">
        <v>10</v>
      </c>
      <c r="BP36" s="2">
        <v>0</v>
      </c>
      <c r="BQ36" s="2">
        <v>0</v>
      </c>
      <c r="BR36" s="2">
        <v>0</v>
      </c>
      <c r="BS36" s="2">
        <v>0</v>
      </c>
      <c r="BT36" s="40">
        <v>0</v>
      </c>
      <c r="BU36" s="2">
        <v>0</v>
      </c>
      <c r="BV36" s="2">
        <v>0</v>
      </c>
      <c r="BW36" s="2">
        <v>0</v>
      </c>
      <c r="BX36" s="2">
        <v>0</v>
      </c>
      <c r="BY36" s="40">
        <v>0</v>
      </c>
      <c r="BZ36" s="40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40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40">
        <v>0</v>
      </c>
      <c r="CN36" s="2">
        <v>0</v>
      </c>
      <c r="CO36" s="2">
        <v>0</v>
      </c>
      <c r="CP36" s="2">
        <v>0</v>
      </c>
      <c r="CQ36" s="2">
        <v>6</v>
      </c>
      <c r="CR36" s="2">
        <v>0</v>
      </c>
      <c r="CS36" s="2">
        <v>0</v>
      </c>
      <c r="CT36" s="40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40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40">
        <v>0</v>
      </c>
      <c r="DI36" s="2">
        <v>0</v>
      </c>
      <c r="DJ36" s="2">
        <v>0</v>
      </c>
      <c r="DK36" s="2">
        <v>0</v>
      </c>
      <c r="DL36" s="2">
        <v>0</v>
      </c>
      <c r="DM36" s="40">
        <v>0</v>
      </c>
      <c r="DN36" s="2">
        <v>0</v>
      </c>
      <c r="DO36" s="2">
        <v>0</v>
      </c>
      <c r="DP36" s="2">
        <v>0</v>
      </c>
      <c r="DQ36" s="2">
        <v>0</v>
      </c>
      <c r="DR36" s="40">
        <v>0</v>
      </c>
      <c r="DS36" s="2">
        <v>0</v>
      </c>
      <c r="DT36" s="2">
        <v>0</v>
      </c>
      <c r="DU36" s="2">
        <v>0</v>
      </c>
      <c r="DV36" s="2">
        <v>10</v>
      </c>
      <c r="DW36" s="2">
        <v>3</v>
      </c>
      <c r="DX36" s="2">
        <v>4</v>
      </c>
      <c r="DY36" s="2">
        <v>3</v>
      </c>
      <c r="DZ36" s="40">
        <v>2</v>
      </c>
      <c r="EA36" s="2">
        <v>9</v>
      </c>
      <c r="EB36" s="2">
        <v>4</v>
      </c>
      <c r="EC36" s="2">
        <v>0</v>
      </c>
      <c r="ED36" s="2">
        <v>0</v>
      </c>
      <c r="EE36" s="2">
        <v>0</v>
      </c>
      <c r="EF36" s="2">
        <v>0</v>
      </c>
      <c r="EG36" s="2">
        <v>4</v>
      </c>
      <c r="EH36" s="40">
        <v>4</v>
      </c>
      <c r="EI36" s="2">
        <v>4</v>
      </c>
      <c r="EJ36" s="2">
        <v>0</v>
      </c>
      <c r="EK36" s="2">
        <v>0</v>
      </c>
      <c r="EL36" s="2">
        <v>0</v>
      </c>
      <c r="EM36" s="40">
        <v>0</v>
      </c>
      <c r="EN36" s="2">
        <v>0</v>
      </c>
      <c r="EO36" s="2">
        <v>0</v>
      </c>
      <c r="EP36" s="2">
        <v>0</v>
      </c>
      <c r="EQ36" s="40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40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9</v>
      </c>
      <c r="FF36" s="2">
        <v>0</v>
      </c>
      <c r="FG36" s="40">
        <v>0</v>
      </c>
      <c r="FH36" s="2">
        <v>8</v>
      </c>
      <c r="FI36" s="2">
        <v>0</v>
      </c>
      <c r="FJ36" s="2">
        <v>0</v>
      </c>
      <c r="FK36" s="2">
        <v>0</v>
      </c>
      <c r="FL36" s="2">
        <v>7</v>
      </c>
      <c r="FM36" s="2">
        <v>7</v>
      </c>
      <c r="FN36" s="2">
        <v>9</v>
      </c>
      <c r="FO36" s="2">
        <v>7</v>
      </c>
      <c r="FP36" s="40">
        <v>7</v>
      </c>
      <c r="FQ36" s="2">
        <v>7</v>
      </c>
      <c r="FR36" s="2">
        <v>0</v>
      </c>
      <c r="FS36" s="2">
        <v>5</v>
      </c>
      <c r="FT36" s="2">
        <v>0</v>
      </c>
      <c r="FU36" s="40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8</v>
      </c>
      <c r="GB36" s="2">
        <v>0</v>
      </c>
      <c r="GC36" s="40">
        <v>0</v>
      </c>
      <c r="GD36" s="2">
        <v>0</v>
      </c>
      <c r="GE36" s="2">
        <v>0</v>
      </c>
      <c r="GF36" s="2">
        <v>0</v>
      </c>
      <c r="GG36" s="2">
        <v>0</v>
      </c>
      <c r="GH36" s="40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6</v>
      </c>
      <c r="GO36" s="2">
        <v>0</v>
      </c>
    </row>
    <row r="37" spans="1:204" x14ac:dyDescent="0.15">
      <c r="A37" s="29">
        <f t="shared" si="0"/>
        <v>0</v>
      </c>
      <c r="B37" s="30">
        <f t="array" ref="B37">MODE(IF(Q37:AAN37&lt;&gt;0,Q37:AAN37))</f>
        <v>8</v>
      </c>
      <c r="C37" s="29">
        <f t="shared" si="1"/>
        <v>3.9880952380952381</v>
      </c>
      <c r="D37" s="30">
        <f t="shared" si="3"/>
        <v>6.0909090909090908</v>
      </c>
      <c r="E37" s="64">
        <f t="shared" ref="E37:O60" si="6">COUNTIF($Q37:$IX37,E$1)</f>
        <v>29</v>
      </c>
      <c r="F37" s="64">
        <f t="shared" si="6"/>
        <v>2</v>
      </c>
      <c r="G37" s="64">
        <f t="shared" si="6"/>
        <v>7</v>
      </c>
      <c r="H37" s="64">
        <f t="shared" si="6"/>
        <v>5</v>
      </c>
      <c r="I37" s="64">
        <f t="shared" si="6"/>
        <v>1</v>
      </c>
      <c r="J37" s="64">
        <f t="shared" si="6"/>
        <v>2</v>
      </c>
      <c r="K37" s="64">
        <f t="shared" si="6"/>
        <v>8</v>
      </c>
      <c r="L37" s="64">
        <f t="shared" si="6"/>
        <v>8</v>
      </c>
      <c r="M37" s="64">
        <f t="shared" si="6"/>
        <v>14</v>
      </c>
      <c r="N37" s="64">
        <f t="shared" si="6"/>
        <v>6</v>
      </c>
      <c r="O37" s="64">
        <f t="shared" si="6"/>
        <v>2</v>
      </c>
      <c r="P37" s="24">
        <f>'PROTOCOL Data collection'!A37</f>
        <v>36</v>
      </c>
      <c r="Q37" s="40">
        <v>6</v>
      </c>
      <c r="R37" s="2">
        <v>1</v>
      </c>
      <c r="S37" s="2">
        <v>1</v>
      </c>
      <c r="T37" s="2">
        <v>7</v>
      </c>
      <c r="U37" s="2">
        <v>0</v>
      </c>
      <c r="V37" s="2">
        <v>0</v>
      </c>
      <c r="W37" s="2">
        <v>7</v>
      </c>
      <c r="X37" s="2">
        <v>0</v>
      </c>
      <c r="Y37" s="2">
        <v>0</v>
      </c>
      <c r="Z37" s="40">
        <v>0</v>
      </c>
      <c r="AA37" s="2">
        <v>0</v>
      </c>
      <c r="AB37" s="2">
        <v>0</v>
      </c>
      <c r="AC37" s="2">
        <v>8</v>
      </c>
      <c r="AD37" s="2">
        <v>0</v>
      </c>
      <c r="AE37" s="40">
        <v>0</v>
      </c>
      <c r="AF37" s="2">
        <v>9</v>
      </c>
      <c r="AG37" s="2">
        <v>8</v>
      </c>
      <c r="AH37" s="2">
        <v>7</v>
      </c>
      <c r="AI37" s="2">
        <v>7</v>
      </c>
      <c r="AJ37" s="2">
        <v>0</v>
      </c>
      <c r="AK37" s="40">
        <v>0</v>
      </c>
      <c r="AL37" s="2">
        <v>0</v>
      </c>
      <c r="AM37" s="2">
        <v>0</v>
      </c>
      <c r="AN37" s="2">
        <v>0</v>
      </c>
      <c r="AO37" s="2">
        <v>7</v>
      </c>
      <c r="AP37" s="2">
        <v>0</v>
      </c>
      <c r="AQ37" s="2">
        <v>9</v>
      </c>
      <c r="AR37" s="40">
        <v>9</v>
      </c>
      <c r="AS37" s="2">
        <v>0</v>
      </c>
      <c r="AT37" s="2">
        <v>5</v>
      </c>
      <c r="AU37" s="2">
        <v>0</v>
      </c>
      <c r="AV37" s="2">
        <v>9</v>
      </c>
      <c r="AW37" s="2">
        <v>0</v>
      </c>
      <c r="AX37" s="2">
        <v>0</v>
      </c>
      <c r="AY37" s="2">
        <v>4</v>
      </c>
      <c r="AZ37" s="40">
        <v>2</v>
      </c>
      <c r="BA37" s="2">
        <v>8</v>
      </c>
      <c r="BB37" s="2">
        <v>0</v>
      </c>
      <c r="BC37" s="2">
        <v>6</v>
      </c>
      <c r="BD37" s="2">
        <v>3</v>
      </c>
      <c r="BE37" s="2">
        <v>10</v>
      </c>
      <c r="BF37" s="2">
        <v>0</v>
      </c>
      <c r="BG37" s="2">
        <v>3</v>
      </c>
      <c r="BH37" s="2">
        <v>2</v>
      </c>
      <c r="BI37" s="40">
        <v>2</v>
      </c>
      <c r="BJ37" s="2">
        <v>2</v>
      </c>
      <c r="BK37" s="2">
        <v>7</v>
      </c>
      <c r="BL37" s="2">
        <v>3</v>
      </c>
      <c r="BM37" s="2">
        <v>0</v>
      </c>
      <c r="BN37" s="2">
        <v>2</v>
      </c>
      <c r="BO37" s="40">
        <v>7</v>
      </c>
      <c r="BP37" s="2">
        <v>3</v>
      </c>
      <c r="BQ37" s="2">
        <v>8</v>
      </c>
      <c r="BR37" s="2">
        <v>0</v>
      </c>
      <c r="BS37" s="2">
        <v>7</v>
      </c>
      <c r="BT37" s="2">
        <v>0</v>
      </c>
      <c r="BU37" s="40">
        <v>3</v>
      </c>
      <c r="BV37" s="2">
        <v>8</v>
      </c>
      <c r="BW37" s="2">
        <v>6</v>
      </c>
      <c r="BX37" s="2">
        <v>9</v>
      </c>
      <c r="BY37" s="2">
        <v>5</v>
      </c>
      <c r="BZ37" s="2">
        <v>8</v>
      </c>
      <c r="CA37" s="2">
        <v>2</v>
      </c>
      <c r="CB37" s="40">
        <v>0</v>
      </c>
      <c r="CC37" s="2">
        <v>0</v>
      </c>
      <c r="CD37" s="2">
        <v>0</v>
      </c>
      <c r="CE37" s="2">
        <v>8</v>
      </c>
      <c r="CF37" s="2">
        <v>6</v>
      </c>
      <c r="CG37" s="2">
        <v>8</v>
      </c>
      <c r="CH37" s="2">
        <v>6</v>
      </c>
      <c r="CI37" s="2">
        <v>6</v>
      </c>
      <c r="CJ37" s="2">
        <v>9</v>
      </c>
      <c r="CK37" s="2">
        <v>2</v>
      </c>
      <c r="CL37" s="40">
        <v>0</v>
      </c>
      <c r="CM37" s="2">
        <v>0</v>
      </c>
      <c r="CN37" s="2">
        <v>8</v>
      </c>
      <c r="CO37" s="2">
        <v>8</v>
      </c>
      <c r="CP37" s="2">
        <v>6</v>
      </c>
      <c r="CQ37" s="2">
        <v>10</v>
      </c>
      <c r="CR37" s="2">
        <v>8</v>
      </c>
      <c r="CS37" s="2">
        <v>8</v>
      </c>
      <c r="CT37" s="2">
        <v>6</v>
      </c>
      <c r="CU37" s="2">
        <v>8</v>
      </c>
      <c r="CV37" s="2">
        <v>8</v>
      </c>
    </row>
    <row r="38" spans="1:204" x14ac:dyDescent="0.15">
      <c r="A38" s="29">
        <f t="shared" si="0"/>
        <v>0</v>
      </c>
      <c r="B38" s="30">
        <f t="array" ref="B38">MODE(IF(Q38:AAN38&lt;&gt;0,Q38:AAN38))</f>
        <v>2</v>
      </c>
      <c r="C38" s="29">
        <f t="shared" si="1"/>
        <v>2.1578947368421053</v>
      </c>
      <c r="D38" s="30">
        <f t="shared" si="3"/>
        <v>4.5555555555555554</v>
      </c>
      <c r="E38" s="64">
        <f t="shared" si="6"/>
        <v>40</v>
      </c>
      <c r="F38" s="64">
        <f t="shared" si="6"/>
        <v>0</v>
      </c>
      <c r="G38" s="64">
        <f t="shared" si="6"/>
        <v>17</v>
      </c>
      <c r="H38" s="64">
        <f t="shared" si="6"/>
        <v>3</v>
      </c>
      <c r="I38" s="64">
        <f t="shared" si="6"/>
        <v>0</v>
      </c>
      <c r="J38" s="64">
        <f t="shared" si="6"/>
        <v>2</v>
      </c>
      <c r="K38" s="64">
        <f t="shared" si="6"/>
        <v>1</v>
      </c>
      <c r="L38" s="64">
        <f t="shared" si="6"/>
        <v>2</v>
      </c>
      <c r="M38" s="64">
        <f t="shared" si="6"/>
        <v>9</v>
      </c>
      <c r="N38" s="64">
        <f t="shared" si="6"/>
        <v>1</v>
      </c>
      <c r="O38" s="64">
        <f t="shared" si="6"/>
        <v>1</v>
      </c>
      <c r="P38" s="24">
        <f>'PROTOCOL Data collection'!A38</f>
        <v>37</v>
      </c>
      <c r="Q38" s="40">
        <v>5</v>
      </c>
      <c r="R38" s="2">
        <v>2</v>
      </c>
      <c r="S38" s="2">
        <v>2</v>
      </c>
      <c r="T38" s="2">
        <v>2</v>
      </c>
      <c r="U38" s="2">
        <v>8</v>
      </c>
      <c r="V38" s="2">
        <v>2</v>
      </c>
      <c r="W38" s="2">
        <v>8</v>
      </c>
      <c r="X38" s="2">
        <v>2</v>
      </c>
      <c r="Y38" s="2">
        <v>8</v>
      </c>
      <c r="Z38" s="2">
        <v>3</v>
      </c>
      <c r="AA38" s="40">
        <v>5</v>
      </c>
      <c r="AB38" s="2">
        <v>2</v>
      </c>
      <c r="AC38" s="2">
        <v>0</v>
      </c>
      <c r="AD38" s="2">
        <v>8</v>
      </c>
      <c r="AE38" s="2">
        <v>0</v>
      </c>
      <c r="AF38" s="2">
        <v>0</v>
      </c>
      <c r="AG38" s="2">
        <v>2</v>
      </c>
      <c r="AH38" s="2">
        <v>7</v>
      </c>
      <c r="AI38" s="2">
        <v>2</v>
      </c>
      <c r="AJ38" s="40">
        <v>2</v>
      </c>
      <c r="AK38" s="2">
        <v>2</v>
      </c>
      <c r="AL38" s="2">
        <v>2</v>
      </c>
      <c r="AM38" s="2">
        <v>2</v>
      </c>
      <c r="AN38" s="2">
        <v>2</v>
      </c>
      <c r="AO38" s="2">
        <v>8</v>
      </c>
      <c r="AP38" s="2">
        <v>2</v>
      </c>
      <c r="AQ38" s="2">
        <v>2</v>
      </c>
      <c r="AR38" s="40">
        <v>2</v>
      </c>
      <c r="AS38" s="2">
        <v>0</v>
      </c>
      <c r="AT38" s="2">
        <v>0</v>
      </c>
      <c r="AU38" s="2">
        <v>7</v>
      </c>
      <c r="AV38" s="2">
        <v>0</v>
      </c>
      <c r="AW38" s="2">
        <v>8</v>
      </c>
      <c r="AX38" s="2">
        <v>0</v>
      </c>
      <c r="AY38" s="40">
        <v>0</v>
      </c>
      <c r="AZ38" s="2">
        <v>0</v>
      </c>
      <c r="BA38" s="2">
        <v>0</v>
      </c>
      <c r="BB38" s="2">
        <v>3</v>
      </c>
      <c r="BC38" s="2">
        <v>0</v>
      </c>
      <c r="BD38" s="2">
        <v>8</v>
      </c>
      <c r="BE38" s="2">
        <v>0</v>
      </c>
      <c r="BF38" s="2">
        <v>0</v>
      </c>
      <c r="BG38" s="2">
        <v>8</v>
      </c>
      <c r="BH38" s="2">
        <v>0</v>
      </c>
      <c r="BI38" s="40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40">
        <v>0</v>
      </c>
      <c r="BP38" s="2">
        <v>0</v>
      </c>
      <c r="BQ38" s="2">
        <v>0</v>
      </c>
      <c r="BR38" s="2">
        <v>8</v>
      </c>
      <c r="BS38" s="2">
        <v>0</v>
      </c>
      <c r="BT38" s="2">
        <v>0</v>
      </c>
      <c r="BU38" s="2">
        <v>10</v>
      </c>
      <c r="BV38" s="2">
        <v>0</v>
      </c>
      <c r="BW38" s="2">
        <v>0</v>
      </c>
      <c r="BX38" s="2">
        <v>0</v>
      </c>
      <c r="BY38" s="2">
        <v>9</v>
      </c>
      <c r="BZ38" s="2">
        <v>2</v>
      </c>
      <c r="CA38" s="40">
        <v>0</v>
      </c>
      <c r="CB38" s="2">
        <v>0</v>
      </c>
      <c r="CC38" s="2">
        <v>0</v>
      </c>
      <c r="CD38" s="2">
        <v>0</v>
      </c>
      <c r="CE38" s="2">
        <v>6</v>
      </c>
      <c r="CF38" s="2">
        <v>0</v>
      </c>
      <c r="CG38" s="40">
        <v>0</v>
      </c>
      <c r="CH38" s="2">
        <v>0</v>
      </c>
      <c r="CI38" s="2">
        <v>0</v>
      </c>
      <c r="CJ38" s="2">
        <v>0</v>
      </c>
      <c r="CK38" s="2">
        <v>0</v>
      </c>
      <c r="CL38" s="2">
        <v>3</v>
      </c>
      <c r="CM38" s="2">
        <v>0</v>
      </c>
      <c r="CN38" s="2">
        <v>0</v>
      </c>
    </row>
    <row r="39" spans="1:204" x14ac:dyDescent="0.15">
      <c r="A39" s="29">
        <f t="shared" si="0"/>
        <v>0</v>
      </c>
      <c r="B39" s="30">
        <f t="array" ref="B39">MODE(IF(Q39:AAN39&lt;&gt;0,Q39:AAN39))</f>
        <v>8</v>
      </c>
      <c r="C39" s="29">
        <f t="shared" si="1"/>
        <v>2.9946808510638299</v>
      </c>
      <c r="D39" s="30">
        <f t="shared" si="3"/>
        <v>6.2048192771084336</v>
      </c>
      <c r="E39" s="64">
        <f t="shared" si="6"/>
        <v>97</v>
      </c>
      <c r="F39" s="64">
        <f t="shared" si="6"/>
        <v>0</v>
      </c>
      <c r="G39" s="64">
        <f t="shared" si="6"/>
        <v>8</v>
      </c>
      <c r="H39" s="64">
        <f t="shared" si="6"/>
        <v>7</v>
      </c>
      <c r="I39" s="64">
        <f t="shared" si="6"/>
        <v>14</v>
      </c>
      <c r="J39" s="64">
        <f t="shared" si="6"/>
        <v>4</v>
      </c>
      <c r="K39" s="64">
        <f t="shared" si="6"/>
        <v>7</v>
      </c>
      <c r="L39" s="64">
        <f t="shared" si="6"/>
        <v>14</v>
      </c>
      <c r="M39" s="64">
        <f t="shared" si="6"/>
        <v>24</v>
      </c>
      <c r="N39" s="64">
        <f t="shared" si="6"/>
        <v>12</v>
      </c>
      <c r="O39" s="64">
        <f t="shared" si="6"/>
        <v>1</v>
      </c>
      <c r="P39" s="24">
        <f>'PROTOCOL Data collection'!A39</f>
        <v>38</v>
      </c>
      <c r="Q39" s="40">
        <v>0</v>
      </c>
      <c r="R39" s="2">
        <v>9</v>
      </c>
      <c r="S39" s="2">
        <v>0</v>
      </c>
      <c r="T39" s="2">
        <v>0</v>
      </c>
      <c r="U39" s="2">
        <v>0</v>
      </c>
      <c r="V39" s="2">
        <v>8</v>
      </c>
      <c r="W39" s="2">
        <v>0</v>
      </c>
      <c r="X39" s="2">
        <v>8</v>
      </c>
      <c r="Y39" s="2">
        <v>0</v>
      </c>
      <c r="Z39" s="2">
        <v>9</v>
      </c>
      <c r="AA39" s="2">
        <v>0</v>
      </c>
      <c r="AB39" s="40">
        <v>0</v>
      </c>
      <c r="AC39" s="2">
        <v>0</v>
      </c>
      <c r="AD39" s="2">
        <v>8</v>
      </c>
      <c r="AE39" s="2">
        <v>2</v>
      </c>
      <c r="AF39" s="2">
        <v>5</v>
      </c>
      <c r="AG39" s="2">
        <v>2</v>
      </c>
      <c r="AH39" s="2">
        <v>10</v>
      </c>
      <c r="AI39" s="2">
        <v>9</v>
      </c>
      <c r="AJ39" s="2">
        <v>9</v>
      </c>
      <c r="AK39" s="2">
        <v>8</v>
      </c>
      <c r="AL39" s="2">
        <v>8</v>
      </c>
      <c r="AM39" s="2">
        <v>2</v>
      </c>
      <c r="AN39" s="2">
        <v>2</v>
      </c>
      <c r="AO39" s="40">
        <v>8</v>
      </c>
      <c r="AP39" s="2">
        <v>0</v>
      </c>
      <c r="AQ39" s="2">
        <v>0</v>
      </c>
      <c r="AR39" s="2">
        <v>8</v>
      </c>
      <c r="AS39" s="2">
        <v>0</v>
      </c>
      <c r="AT39" s="2">
        <v>8</v>
      </c>
      <c r="AU39" s="2">
        <v>2</v>
      </c>
      <c r="AV39" s="2">
        <v>8</v>
      </c>
      <c r="AW39" s="2">
        <v>2</v>
      </c>
      <c r="AX39" s="2">
        <v>9</v>
      </c>
      <c r="AY39" s="2">
        <v>0</v>
      </c>
      <c r="AZ39" s="2">
        <v>2</v>
      </c>
      <c r="BA39" s="2">
        <v>8</v>
      </c>
      <c r="BB39" s="2">
        <v>0</v>
      </c>
      <c r="BC39" s="40">
        <v>0</v>
      </c>
      <c r="BD39" s="2">
        <v>8</v>
      </c>
      <c r="BE39" s="2">
        <v>0</v>
      </c>
      <c r="BF39" s="2">
        <v>3</v>
      </c>
      <c r="BG39" s="2">
        <v>0</v>
      </c>
      <c r="BH39" s="2">
        <v>8</v>
      </c>
      <c r="BI39" s="2">
        <v>2</v>
      </c>
      <c r="BJ39" s="2">
        <v>0</v>
      </c>
      <c r="BK39" s="2">
        <v>9</v>
      </c>
      <c r="BL39" s="2">
        <v>0</v>
      </c>
      <c r="BM39" s="40">
        <v>0</v>
      </c>
      <c r="BN39" s="2">
        <v>9</v>
      </c>
      <c r="BO39" s="2">
        <v>0</v>
      </c>
      <c r="BP39" s="2">
        <v>0</v>
      </c>
      <c r="BQ39" s="2">
        <v>8</v>
      </c>
      <c r="BR39" s="2">
        <v>4</v>
      </c>
      <c r="BS39" s="2">
        <v>4</v>
      </c>
      <c r="BT39" s="2">
        <v>0</v>
      </c>
      <c r="BU39" s="2">
        <v>7</v>
      </c>
      <c r="BV39" s="2">
        <v>0</v>
      </c>
      <c r="BW39" s="2">
        <v>0</v>
      </c>
      <c r="BX39" s="2">
        <v>0</v>
      </c>
      <c r="BY39" s="2">
        <v>7</v>
      </c>
      <c r="BZ39" s="40">
        <v>3</v>
      </c>
      <c r="CA39" s="2">
        <v>3</v>
      </c>
      <c r="CB39" s="2">
        <v>8</v>
      </c>
      <c r="CC39" s="2">
        <v>4</v>
      </c>
      <c r="CD39" s="2">
        <v>8</v>
      </c>
      <c r="CE39" s="2">
        <v>4</v>
      </c>
      <c r="CF39" s="2">
        <v>4</v>
      </c>
      <c r="CG39" s="40">
        <v>4</v>
      </c>
      <c r="CH39" s="2">
        <v>4</v>
      </c>
      <c r="CI39" s="2">
        <v>8</v>
      </c>
      <c r="CJ39" s="2">
        <v>0</v>
      </c>
      <c r="CK39" s="2">
        <v>8</v>
      </c>
      <c r="CL39" s="2">
        <v>0</v>
      </c>
      <c r="CM39" s="2">
        <v>0</v>
      </c>
      <c r="CN39" s="2">
        <v>0</v>
      </c>
      <c r="CO39" s="2">
        <v>8</v>
      </c>
      <c r="CP39" s="2">
        <v>4</v>
      </c>
      <c r="CQ39" s="40">
        <v>7</v>
      </c>
      <c r="CR39" s="2">
        <v>4</v>
      </c>
      <c r="CS39" s="2">
        <v>7</v>
      </c>
      <c r="CT39" s="2">
        <v>4</v>
      </c>
      <c r="CU39" s="2">
        <v>4</v>
      </c>
      <c r="CV39" s="2">
        <v>4</v>
      </c>
      <c r="CW39" s="2">
        <v>7</v>
      </c>
      <c r="CX39" s="2">
        <v>3</v>
      </c>
      <c r="CY39" s="2">
        <v>7</v>
      </c>
      <c r="CZ39" s="40">
        <v>0</v>
      </c>
      <c r="DA39" s="2">
        <v>0</v>
      </c>
      <c r="DB39" s="2">
        <v>7</v>
      </c>
      <c r="DC39" s="2">
        <v>8</v>
      </c>
      <c r="DD39" s="2">
        <v>0</v>
      </c>
      <c r="DE39" s="2">
        <v>0</v>
      </c>
      <c r="DF39" s="2">
        <v>5</v>
      </c>
      <c r="DG39" s="2">
        <v>0</v>
      </c>
      <c r="DH39" s="2">
        <v>7</v>
      </c>
      <c r="DI39" s="2">
        <v>3</v>
      </c>
      <c r="DJ39" s="2">
        <v>7</v>
      </c>
      <c r="DK39" s="40">
        <v>0</v>
      </c>
      <c r="DL39" s="2">
        <v>7</v>
      </c>
      <c r="DM39" s="2">
        <v>0</v>
      </c>
      <c r="DN39" s="2">
        <v>7</v>
      </c>
      <c r="DO39" s="2">
        <v>0</v>
      </c>
      <c r="DP39" s="2">
        <v>9</v>
      </c>
      <c r="DQ39" s="2">
        <v>0</v>
      </c>
      <c r="DR39" s="2">
        <v>7</v>
      </c>
      <c r="DS39" s="2">
        <v>0</v>
      </c>
      <c r="DT39" s="2">
        <v>0</v>
      </c>
      <c r="DU39" s="2">
        <v>8</v>
      </c>
      <c r="DV39" s="2">
        <v>0</v>
      </c>
      <c r="DW39" s="40">
        <v>0</v>
      </c>
      <c r="DX39" s="2">
        <v>8</v>
      </c>
      <c r="DY39" s="2">
        <v>0</v>
      </c>
      <c r="DZ39" s="2">
        <v>0</v>
      </c>
      <c r="EA39" s="2">
        <v>8</v>
      </c>
      <c r="EB39" s="2">
        <v>0</v>
      </c>
      <c r="EC39" s="2">
        <v>5</v>
      </c>
      <c r="ED39" s="2">
        <v>0</v>
      </c>
      <c r="EE39" s="2">
        <v>0</v>
      </c>
      <c r="EF39" s="2">
        <v>0</v>
      </c>
      <c r="EG39" s="2">
        <v>8</v>
      </c>
      <c r="EH39" s="40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40">
        <v>0</v>
      </c>
      <c r="EO39" s="2">
        <v>3</v>
      </c>
      <c r="EP39" s="2">
        <v>4</v>
      </c>
      <c r="EQ39" s="2">
        <v>0</v>
      </c>
      <c r="ER39" s="2">
        <v>0</v>
      </c>
      <c r="ES39" s="2">
        <v>0</v>
      </c>
      <c r="ET39" s="2">
        <v>9</v>
      </c>
      <c r="EU39" s="2">
        <v>0</v>
      </c>
      <c r="EV39" s="2">
        <v>0</v>
      </c>
      <c r="EW39" s="2">
        <v>9</v>
      </c>
      <c r="EX39" s="2">
        <v>0</v>
      </c>
      <c r="EY39" s="2">
        <v>0</v>
      </c>
      <c r="EZ39" s="2">
        <v>6</v>
      </c>
      <c r="FA39" s="2">
        <v>0</v>
      </c>
      <c r="FB39" s="40">
        <v>6</v>
      </c>
      <c r="FC39" s="2">
        <v>0</v>
      </c>
      <c r="FD39" s="2">
        <v>6</v>
      </c>
      <c r="FE39" s="2">
        <v>4</v>
      </c>
      <c r="FF39" s="2">
        <v>0</v>
      </c>
      <c r="FG39" s="2">
        <v>0</v>
      </c>
      <c r="FH39" s="2">
        <v>0</v>
      </c>
      <c r="FI39" s="2">
        <v>9</v>
      </c>
      <c r="FJ39" s="2">
        <v>0</v>
      </c>
      <c r="FK39" s="2">
        <v>0</v>
      </c>
      <c r="FL39" s="2">
        <v>0</v>
      </c>
      <c r="FM39" s="2">
        <v>9</v>
      </c>
      <c r="FN39" s="2">
        <v>6</v>
      </c>
      <c r="FO39" s="2">
        <v>0</v>
      </c>
      <c r="FP39" s="40">
        <v>0</v>
      </c>
      <c r="FQ39" s="2">
        <v>0</v>
      </c>
      <c r="FR39" s="2">
        <v>6</v>
      </c>
      <c r="FS39" s="2">
        <v>5</v>
      </c>
      <c r="FT39" s="2">
        <v>3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7</v>
      </c>
      <c r="GA39" s="2">
        <v>0</v>
      </c>
      <c r="GB39" s="40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6</v>
      </c>
      <c r="GI39" s="2">
        <v>0</v>
      </c>
      <c r="GJ39" s="40">
        <v>0</v>
      </c>
      <c r="GK39" s="2">
        <v>6</v>
      </c>
      <c r="GL39" s="2">
        <v>8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7</v>
      </c>
      <c r="GV39" s="2">
        <v>0</v>
      </c>
    </row>
    <row r="40" spans="1:204" x14ac:dyDescent="0.15">
      <c r="A40" s="29">
        <f t="shared" si="0"/>
        <v>0</v>
      </c>
      <c r="B40" s="30">
        <f t="array" ref="B40">MODE(IF(Q40:AAN40&lt;&gt;0,Q40:AAN40))</f>
        <v>8</v>
      </c>
      <c r="C40" s="29">
        <f t="shared" si="1"/>
        <v>3.1261261261261262</v>
      </c>
      <c r="D40" s="30">
        <f t="shared" si="3"/>
        <v>5.7833333333333332</v>
      </c>
      <c r="E40" s="64">
        <f t="shared" si="6"/>
        <v>51</v>
      </c>
      <c r="F40" s="64">
        <f t="shared" si="6"/>
        <v>2</v>
      </c>
      <c r="G40" s="64">
        <f t="shared" si="6"/>
        <v>11</v>
      </c>
      <c r="H40" s="64">
        <f t="shared" si="6"/>
        <v>0</v>
      </c>
      <c r="I40" s="64">
        <f t="shared" si="6"/>
        <v>5</v>
      </c>
      <c r="J40" s="64">
        <f t="shared" si="6"/>
        <v>3</v>
      </c>
      <c r="K40" s="64">
        <f t="shared" si="6"/>
        <v>6</v>
      </c>
      <c r="L40" s="64">
        <f t="shared" si="6"/>
        <v>14</v>
      </c>
      <c r="M40" s="64">
        <f t="shared" si="6"/>
        <v>18</v>
      </c>
      <c r="N40" s="64">
        <f t="shared" si="6"/>
        <v>0</v>
      </c>
      <c r="O40" s="64">
        <f t="shared" si="6"/>
        <v>1</v>
      </c>
      <c r="P40" s="24">
        <f>'PROTOCOL Data collection'!A40</f>
        <v>39</v>
      </c>
      <c r="Q40" s="40">
        <v>0</v>
      </c>
      <c r="R40" s="2">
        <v>6</v>
      </c>
      <c r="S40" s="2">
        <v>2</v>
      </c>
      <c r="T40" s="2">
        <v>0</v>
      </c>
      <c r="U40" s="2">
        <v>7</v>
      </c>
      <c r="V40" s="2">
        <v>0</v>
      </c>
      <c r="W40" s="2">
        <v>0</v>
      </c>
      <c r="X40" s="2">
        <v>5</v>
      </c>
      <c r="Y40" s="2">
        <v>2</v>
      </c>
      <c r="Z40" s="40">
        <v>2</v>
      </c>
      <c r="AA40" s="2">
        <v>8</v>
      </c>
      <c r="AB40" s="2">
        <v>2</v>
      </c>
      <c r="AC40" s="2">
        <v>7</v>
      </c>
      <c r="AD40" s="2">
        <v>0</v>
      </c>
      <c r="AE40" s="2">
        <v>7</v>
      </c>
      <c r="AF40" s="2">
        <v>2</v>
      </c>
      <c r="AG40" s="2">
        <v>7</v>
      </c>
      <c r="AH40" s="2">
        <v>0</v>
      </c>
      <c r="AI40" s="2">
        <v>7</v>
      </c>
      <c r="AJ40" s="2">
        <v>0</v>
      </c>
      <c r="AK40" s="40">
        <v>0</v>
      </c>
      <c r="AL40" s="2">
        <v>0</v>
      </c>
      <c r="AM40" s="2">
        <v>8</v>
      </c>
      <c r="AN40" s="2">
        <v>0</v>
      </c>
      <c r="AO40" s="2">
        <v>0</v>
      </c>
      <c r="AP40" s="2">
        <v>8</v>
      </c>
      <c r="AQ40" s="2">
        <v>0</v>
      </c>
      <c r="AR40" s="2">
        <v>0</v>
      </c>
      <c r="AS40" s="2">
        <v>0</v>
      </c>
      <c r="AT40" s="2">
        <v>8</v>
      </c>
      <c r="AU40" s="2">
        <v>0</v>
      </c>
      <c r="AV40" s="2">
        <v>0</v>
      </c>
      <c r="AW40" s="40">
        <v>0</v>
      </c>
      <c r="AX40" s="2">
        <v>0</v>
      </c>
      <c r="AY40" s="2">
        <v>8</v>
      </c>
      <c r="AZ40" s="2">
        <v>0</v>
      </c>
      <c r="BA40" s="2">
        <v>0</v>
      </c>
      <c r="BB40" s="2">
        <v>8</v>
      </c>
      <c r="BC40" s="2">
        <v>0</v>
      </c>
      <c r="BD40" s="2">
        <v>0</v>
      </c>
      <c r="BE40" s="2">
        <v>0</v>
      </c>
      <c r="BF40" s="2">
        <v>6</v>
      </c>
      <c r="BG40" s="2">
        <v>0</v>
      </c>
      <c r="BH40" s="2">
        <v>8</v>
      </c>
      <c r="BI40" s="40">
        <v>0</v>
      </c>
      <c r="BJ40" s="2">
        <v>0</v>
      </c>
      <c r="BK40" s="2">
        <v>8</v>
      </c>
      <c r="BL40" s="2">
        <v>6</v>
      </c>
      <c r="BM40" s="2">
        <v>0</v>
      </c>
      <c r="BN40" s="40">
        <v>0</v>
      </c>
      <c r="BO40" s="2">
        <v>8</v>
      </c>
      <c r="BP40" s="2">
        <v>2</v>
      </c>
      <c r="BQ40" s="2">
        <v>8</v>
      </c>
      <c r="BR40" s="2">
        <v>2</v>
      </c>
      <c r="BS40" s="2">
        <v>0</v>
      </c>
      <c r="BT40" s="2">
        <v>7</v>
      </c>
      <c r="BU40" s="2">
        <v>0</v>
      </c>
      <c r="BV40" s="2">
        <v>8</v>
      </c>
      <c r="BW40" s="2">
        <v>2</v>
      </c>
      <c r="BX40" s="2">
        <v>4</v>
      </c>
      <c r="BY40" s="2">
        <v>0</v>
      </c>
      <c r="BZ40" s="2">
        <v>0</v>
      </c>
      <c r="CA40" s="40">
        <v>0</v>
      </c>
      <c r="CB40" s="2">
        <v>4</v>
      </c>
      <c r="CC40" s="2">
        <v>0</v>
      </c>
      <c r="CD40" s="2">
        <v>4</v>
      </c>
      <c r="CE40" s="2">
        <v>2</v>
      </c>
      <c r="CF40" s="2">
        <v>0</v>
      </c>
      <c r="CG40" s="2">
        <v>0</v>
      </c>
      <c r="CH40" s="2">
        <v>6</v>
      </c>
      <c r="CI40" s="2">
        <v>2</v>
      </c>
      <c r="CJ40" s="2">
        <v>0</v>
      </c>
      <c r="CK40" s="2">
        <v>8</v>
      </c>
      <c r="CL40" s="2">
        <v>1</v>
      </c>
      <c r="CM40" s="40">
        <v>1</v>
      </c>
      <c r="CN40" s="2">
        <v>8</v>
      </c>
      <c r="CO40" s="2">
        <v>4</v>
      </c>
      <c r="CP40" s="2">
        <v>7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8</v>
      </c>
      <c r="CW40" s="2">
        <v>5</v>
      </c>
      <c r="CX40" s="40">
        <v>5</v>
      </c>
      <c r="CY40" s="2">
        <v>4</v>
      </c>
      <c r="CZ40" s="2">
        <v>7</v>
      </c>
      <c r="DA40" s="2">
        <v>10</v>
      </c>
      <c r="DB40" s="2">
        <v>0</v>
      </c>
      <c r="DC40" s="2">
        <v>8</v>
      </c>
      <c r="DD40" s="2">
        <v>0</v>
      </c>
      <c r="DE40" s="2">
        <v>0</v>
      </c>
      <c r="DF40" s="2">
        <v>0</v>
      </c>
      <c r="DG40" s="2">
        <v>0</v>
      </c>
      <c r="DH40" s="40">
        <v>0</v>
      </c>
      <c r="DI40" s="2">
        <v>7</v>
      </c>
      <c r="DJ40" s="2">
        <v>8</v>
      </c>
      <c r="DK40" s="2">
        <v>2</v>
      </c>
      <c r="DL40" s="2">
        <v>0</v>
      </c>
      <c r="DM40" s="2">
        <v>7</v>
      </c>
      <c r="DN40" s="2">
        <v>7</v>
      </c>
      <c r="DO40" s="2">
        <v>8</v>
      </c>
      <c r="DP40" s="2">
        <v>7</v>
      </c>
      <c r="DQ40" s="2">
        <v>7</v>
      </c>
      <c r="DR40" s="2">
        <v>6</v>
      </c>
      <c r="DS40" s="2">
        <v>6</v>
      </c>
      <c r="DT40" s="2">
        <v>8</v>
      </c>
      <c r="DU40" s="2">
        <v>0</v>
      </c>
      <c r="DV40" s="2">
        <v>0</v>
      </c>
      <c r="DW40" s="2">
        <v>7</v>
      </c>
    </row>
    <row r="41" spans="1:204" x14ac:dyDescent="0.15">
      <c r="A41" s="29">
        <f t="shared" si="0"/>
        <v>0</v>
      </c>
      <c r="B41" s="30">
        <f t="array" ref="B41">MODE(IF(Q41:AAN41&lt;&gt;0,Q41:AAN41))</f>
        <v>8</v>
      </c>
      <c r="C41" s="29">
        <f t="shared" si="1"/>
        <v>3.0328947368421053</v>
      </c>
      <c r="D41" s="30">
        <f t="shared" si="3"/>
        <v>5.6913580246913584</v>
      </c>
      <c r="E41" s="64">
        <f t="shared" si="6"/>
        <v>71</v>
      </c>
      <c r="F41" s="64">
        <f t="shared" si="6"/>
        <v>1</v>
      </c>
      <c r="G41" s="64">
        <f t="shared" si="6"/>
        <v>11</v>
      </c>
      <c r="H41" s="64">
        <f t="shared" si="6"/>
        <v>12</v>
      </c>
      <c r="I41" s="64">
        <f t="shared" si="6"/>
        <v>8</v>
      </c>
      <c r="J41" s="64">
        <f t="shared" si="6"/>
        <v>6</v>
      </c>
      <c r="K41" s="64">
        <f t="shared" si="6"/>
        <v>4</v>
      </c>
      <c r="L41" s="64">
        <f t="shared" si="6"/>
        <v>10</v>
      </c>
      <c r="M41" s="64">
        <f t="shared" si="6"/>
        <v>20</v>
      </c>
      <c r="N41" s="64">
        <f t="shared" si="6"/>
        <v>4</v>
      </c>
      <c r="O41" s="64">
        <f t="shared" si="6"/>
        <v>5</v>
      </c>
      <c r="P41" s="24">
        <f>'PROTOCOL Data collection'!A41</f>
        <v>40</v>
      </c>
      <c r="Q41" s="40">
        <v>0</v>
      </c>
      <c r="R41" s="2">
        <v>0</v>
      </c>
      <c r="S41" s="2">
        <v>7</v>
      </c>
      <c r="T41" s="2">
        <v>0</v>
      </c>
      <c r="U41" s="2">
        <v>8</v>
      </c>
      <c r="V41" s="2">
        <v>0</v>
      </c>
      <c r="W41" s="2">
        <v>7</v>
      </c>
      <c r="X41" s="2">
        <v>0</v>
      </c>
      <c r="Y41" s="2">
        <v>7</v>
      </c>
      <c r="Z41" s="2">
        <v>0</v>
      </c>
      <c r="AA41" s="40">
        <v>0</v>
      </c>
      <c r="AB41" s="2">
        <v>0</v>
      </c>
      <c r="AC41" s="2">
        <v>0</v>
      </c>
      <c r="AD41" s="2">
        <v>7</v>
      </c>
      <c r="AE41" s="2">
        <v>0</v>
      </c>
      <c r="AF41" s="2">
        <v>7</v>
      </c>
      <c r="AG41" s="2">
        <v>8</v>
      </c>
      <c r="AH41" s="2">
        <v>0</v>
      </c>
      <c r="AI41" s="40">
        <v>3</v>
      </c>
      <c r="AJ41" s="2">
        <v>8</v>
      </c>
      <c r="AK41" s="2">
        <v>10</v>
      </c>
      <c r="AL41" s="2">
        <v>3</v>
      </c>
      <c r="AM41" s="2">
        <v>3</v>
      </c>
      <c r="AN41" s="2">
        <v>3</v>
      </c>
      <c r="AO41" s="2">
        <v>0</v>
      </c>
      <c r="AP41" s="2">
        <v>9</v>
      </c>
      <c r="AQ41" s="2">
        <v>0</v>
      </c>
      <c r="AR41" s="40">
        <v>0</v>
      </c>
      <c r="AS41" s="2">
        <v>9</v>
      </c>
      <c r="AT41" s="2">
        <v>0</v>
      </c>
      <c r="AU41" s="2">
        <v>0</v>
      </c>
      <c r="AV41" s="2">
        <v>8</v>
      </c>
      <c r="AW41" s="2">
        <v>0</v>
      </c>
      <c r="AX41" s="2">
        <v>0</v>
      </c>
      <c r="AY41" s="2">
        <v>8</v>
      </c>
      <c r="AZ41" s="2">
        <v>0</v>
      </c>
      <c r="BA41" s="2">
        <v>5</v>
      </c>
      <c r="BB41" s="2">
        <v>8</v>
      </c>
      <c r="BC41" s="2">
        <v>4</v>
      </c>
      <c r="BD41" s="40">
        <v>3</v>
      </c>
      <c r="BE41" s="2">
        <v>6</v>
      </c>
      <c r="BF41" s="2">
        <v>3</v>
      </c>
      <c r="BG41" s="2">
        <v>0</v>
      </c>
      <c r="BH41" s="2">
        <v>9</v>
      </c>
      <c r="BI41" s="2">
        <v>3</v>
      </c>
      <c r="BJ41" s="2">
        <v>6</v>
      </c>
      <c r="BK41" s="2">
        <v>0</v>
      </c>
      <c r="BL41" s="2">
        <v>0</v>
      </c>
      <c r="BM41" s="40">
        <v>0</v>
      </c>
      <c r="BN41" s="2">
        <v>0</v>
      </c>
      <c r="BO41" s="2">
        <v>0</v>
      </c>
      <c r="BP41" s="2">
        <v>8</v>
      </c>
      <c r="BQ41" s="2">
        <v>2</v>
      </c>
      <c r="BR41" s="2">
        <v>1</v>
      </c>
      <c r="BS41" s="2">
        <v>0</v>
      </c>
      <c r="BT41" s="2">
        <v>0</v>
      </c>
      <c r="BU41" s="2">
        <v>0</v>
      </c>
      <c r="BV41" s="40">
        <v>0</v>
      </c>
      <c r="BW41" s="2">
        <v>0</v>
      </c>
      <c r="BX41" s="2">
        <v>8</v>
      </c>
      <c r="BY41" s="2">
        <v>0</v>
      </c>
      <c r="BZ41" s="2">
        <v>0</v>
      </c>
      <c r="CA41" s="2">
        <v>8</v>
      </c>
      <c r="CB41" s="2">
        <v>0</v>
      </c>
      <c r="CC41" s="2">
        <v>0</v>
      </c>
      <c r="CD41" s="2">
        <v>0</v>
      </c>
      <c r="CE41" s="2">
        <v>7</v>
      </c>
      <c r="CF41" s="2">
        <v>2</v>
      </c>
      <c r="CG41" s="2">
        <v>8</v>
      </c>
      <c r="CH41" s="2">
        <v>2</v>
      </c>
      <c r="CI41" s="40">
        <v>8</v>
      </c>
      <c r="CJ41" s="2">
        <v>7</v>
      </c>
      <c r="CK41" s="2">
        <v>2</v>
      </c>
      <c r="CL41" s="2">
        <v>7</v>
      </c>
      <c r="CM41" s="2">
        <v>2</v>
      </c>
      <c r="CN41" s="2">
        <v>8</v>
      </c>
      <c r="CO41" s="2">
        <v>2</v>
      </c>
      <c r="CP41" s="2">
        <v>7</v>
      </c>
      <c r="CQ41" s="2">
        <v>2</v>
      </c>
      <c r="CR41" s="2">
        <v>9</v>
      </c>
      <c r="CS41" s="2">
        <v>0</v>
      </c>
      <c r="CT41" s="2">
        <v>0</v>
      </c>
      <c r="CU41" s="40">
        <v>5</v>
      </c>
      <c r="CV41" s="2">
        <v>5</v>
      </c>
      <c r="CW41" s="2">
        <v>10</v>
      </c>
      <c r="CX41" s="2">
        <v>0</v>
      </c>
      <c r="CY41" s="2">
        <v>10</v>
      </c>
      <c r="CZ41" s="2">
        <v>0</v>
      </c>
      <c r="DA41" s="2">
        <v>0</v>
      </c>
      <c r="DB41" s="2">
        <v>8</v>
      </c>
      <c r="DC41" s="2">
        <v>0</v>
      </c>
      <c r="DD41" s="2">
        <v>0</v>
      </c>
      <c r="DE41" s="2">
        <v>7</v>
      </c>
      <c r="DF41" s="2">
        <v>0</v>
      </c>
      <c r="DG41" s="2">
        <v>0</v>
      </c>
      <c r="DH41" s="2">
        <v>10</v>
      </c>
      <c r="DI41" s="2">
        <v>0</v>
      </c>
      <c r="DJ41" s="40">
        <v>8</v>
      </c>
      <c r="DK41" s="2">
        <v>0</v>
      </c>
      <c r="DL41" s="2">
        <v>0</v>
      </c>
      <c r="DM41" s="2">
        <v>8</v>
      </c>
      <c r="DN41" s="2">
        <v>4</v>
      </c>
      <c r="DO41" s="2">
        <v>2</v>
      </c>
      <c r="DP41" s="2">
        <v>2</v>
      </c>
      <c r="DQ41" s="2">
        <v>10</v>
      </c>
      <c r="DR41" s="2">
        <v>3</v>
      </c>
      <c r="DS41" s="2">
        <v>3</v>
      </c>
      <c r="DT41" s="2">
        <v>6</v>
      </c>
      <c r="DU41" s="2">
        <v>4</v>
      </c>
      <c r="DV41" s="2">
        <v>8</v>
      </c>
      <c r="DW41" s="2">
        <v>0</v>
      </c>
      <c r="DX41" s="40">
        <v>0</v>
      </c>
      <c r="DY41" s="2">
        <v>0</v>
      </c>
      <c r="DZ41" s="2">
        <v>0</v>
      </c>
      <c r="EA41" s="2">
        <v>8</v>
      </c>
      <c r="EB41" s="2">
        <v>3</v>
      </c>
      <c r="EC41" s="2">
        <v>3</v>
      </c>
      <c r="ED41" s="2">
        <v>4</v>
      </c>
      <c r="EE41" s="2">
        <v>4</v>
      </c>
      <c r="EF41" s="2">
        <v>6</v>
      </c>
      <c r="EG41" s="2">
        <v>4</v>
      </c>
      <c r="EH41" s="2">
        <v>0</v>
      </c>
      <c r="EI41" s="40">
        <v>0</v>
      </c>
      <c r="EJ41" s="2">
        <v>0</v>
      </c>
      <c r="EK41" s="2">
        <v>0</v>
      </c>
      <c r="EL41" s="2">
        <v>0</v>
      </c>
      <c r="EM41" s="2">
        <v>8</v>
      </c>
      <c r="EN41" s="2">
        <v>0</v>
      </c>
      <c r="EO41" s="2">
        <v>0</v>
      </c>
      <c r="EP41" s="2">
        <v>0</v>
      </c>
      <c r="EQ41" s="40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40">
        <v>0</v>
      </c>
      <c r="EX41" s="2">
        <v>0</v>
      </c>
      <c r="EY41" s="2">
        <v>5</v>
      </c>
      <c r="EZ41" s="2">
        <v>5</v>
      </c>
      <c r="FA41" s="2">
        <v>3</v>
      </c>
      <c r="FB41" s="2">
        <v>8</v>
      </c>
      <c r="FC41" s="2">
        <v>4</v>
      </c>
      <c r="FD41" s="2">
        <v>4</v>
      </c>
      <c r="FE41" s="40">
        <v>2</v>
      </c>
      <c r="FF41" s="2">
        <v>2</v>
      </c>
      <c r="FG41" s="2">
        <v>0</v>
      </c>
      <c r="FH41" s="2">
        <v>8</v>
      </c>
      <c r="FI41" s="2">
        <v>0</v>
      </c>
      <c r="FJ41" s="2">
        <v>5</v>
      </c>
      <c r="FK41" s="2">
        <v>0</v>
      </c>
      <c r="FL41" s="2">
        <v>0</v>
      </c>
    </row>
    <row r="42" spans="1:204" x14ac:dyDescent="0.15">
      <c r="A42" s="29">
        <f t="shared" si="0"/>
        <v>0</v>
      </c>
      <c r="B42" s="30">
        <f t="array" ref="B42">MODE(IF(Q42:AAN42&lt;&gt;0,Q42:AAN42))</f>
        <v>7</v>
      </c>
      <c r="C42" s="29">
        <f t="shared" si="1"/>
        <v>3.4461538461538463</v>
      </c>
      <c r="D42" s="30">
        <f t="shared" si="3"/>
        <v>5.6</v>
      </c>
      <c r="E42" s="64">
        <f t="shared" si="6"/>
        <v>25</v>
      </c>
      <c r="F42" s="64">
        <f t="shared" si="6"/>
        <v>0</v>
      </c>
      <c r="G42" s="64">
        <f t="shared" si="6"/>
        <v>4</v>
      </c>
      <c r="H42" s="64">
        <f t="shared" si="6"/>
        <v>9</v>
      </c>
      <c r="I42" s="64">
        <f t="shared" si="6"/>
        <v>0</v>
      </c>
      <c r="J42" s="64">
        <f t="shared" si="6"/>
        <v>2</v>
      </c>
      <c r="K42" s="64">
        <f t="shared" si="6"/>
        <v>6</v>
      </c>
      <c r="L42" s="64">
        <f t="shared" si="6"/>
        <v>12</v>
      </c>
      <c r="M42" s="64">
        <f t="shared" si="6"/>
        <v>5</v>
      </c>
      <c r="N42" s="64">
        <f t="shared" si="6"/>
        <v>1</v>
      </c>
      <c r="O42" s="64">
        <f t="shared" si="6"/>
        <v>1</v>
      </c>
      <c r="P42" s="24">
        <f>'PROTOCOL Data collection'!A42</f>
        <v>41</v>
      </c>
      <c r="Q42" s="40">
        <v>0</v>
      </c>
      <c r="R42" s="2">
        <v>6</v>
      </c>
      <c r="S42" s="2">
        <v>0</v>
      </c>
      <c r="T42" s="2">
        <v>0</v>
      </c>
      <c r="U42" s="2">
        <v>7</v>
      </c>
      <c r="V42" s="2">
        <v>0</v>
      </c>
      <c r="W42" s="2">
        <v>0</v>
      </c>
      <c r="X42" s="2">
        <v>10</v>
      </c>
      <c r="Y42" s="2">
        <v>7</v>
      </c>
      <c r="Z42" s="2">
        <v>0</v>
      </c>
      <c r="AA42" s="2">
        <v>0</v>
      </c>
      <c r="AB42" s="2">
        <v>7</v>
      </c>
      <c r="AC42" s="2">
        <v>0</v>
      </c>
      <c r="AD42" s="40">
        <v>0</v>
      </c>
      <c r="AE42" s="2">
        <v>0</v>
      </c>
      <c r="AF42" s="2">
        <v>0</v>
      </c>
      <c r="AG42" s="2">
        <v>7</v>
      </c>
      <c r="AH42" s="2">
        <v>7</v>
      </c>
      <c r="AI42" s="2">
        <v>0</v>
      </c>
      <c r="AJ42" s="2">
        <v>6</v>
      </c>
      <c r="AK42" s="2">
        <v>0</v>
      </c>
      <c r="AL42" s="2">
        <v>2</v>
      </c>
      <c r="AM42" s="2">
        <v>8</v>
      </c>
      <c r="AN42" s="2">
        <v>3</v>
      </c>
      <c r="AO42" s="40">
        <v>7</v>
      </c>
      <c r="AP42" s="2">
        <v>3</v>
      </c>
      <c r="AQ42" s="2">
        <v>7</v>
      </c>
      <c r="AR42" s="2">
        <v>2</v>
      </c>
      <c r="AS42" s="2">
        <v>2</v>
      </c>
      <c r="AT42" s="2">
        <v>8</v>
      </c>
      <c r="AU42" s="2">
        <v>2</v>
      </c>
      <c r="AV42" s="2">
        <v>0</v>
      </c>
      <c r="AW42" s="2">
        <v>9</v>
      </c>
      <c r="AX42" s="2">
        <v>0</v>
      </c>
      <c r="AY42" s="40">
        <v>0</v>
      </c>
      <c r="AZ42" s="2">
        <v>7</v>
      </c>
      <c r="BA42" s="2">
        <v>0</v>
      </c>
      <c r="BB42" s="2">
        <v>8</v>
      </c>
      <c r="BC42" s="2">
        <v>0</v>
      </c>
      <c r="BD42" s="2">
        <v>7</v>
      </c>
      <c r="BE42" s="2">
        <v>0</v>
      </c>
      <c r="BF42" s="2">
        <v>7</v>
      </c>
      <c r="BG42" s="2">
        <v>0</v>
      </c>
      <c r="BH42" s="2">
        <v>8</v>
      </c>
      <c r="BI42" s="2">
        <v>3</v>
      </c>
      <c r="BJ42" s="40">
        <v>6</v>
      </c>
      <c r="BK42" s="2">
        <v>3</v>
      </c>
      <c r="BL42" s="2">
        <v>5</v>
      </c>
      <c r="BM42" s="2">
        <v>5</v>
      </c>
      <c r="BN42" s="2">
        <v>0</v>
      </c>
      <c r="BO42" s="2">
        <v>6</v>
      </c>
      <c r="BP42" s="2">
        <v>0</v>
      </c>
      <c r="BQ42" s="2">
        <v>6</v>
      </c>
      <c r="BR42" s="2">
        <v>3</v>
      </c>
      <c r="BS42" s="2">
        <v>8</v>
      </c>
      <c r="BT42" s="2">
        <v>3</v>
      </c>
      <c r="BU42" s="40">
        <v>6</v>
      </c>
      <c r="BV42" s="2">
        <v>3</v>
      </c>
      <c r="BW42" s="2">
        <v>0</v>
      </c>
      <c r="BX42" s="2">
        <v>7</v>
      </c>
      <c r="BY42" s="2">
        <v>3</v>
      </c>
      <c r="BZ42" s="2">
        <v>0</v>
      </c>
      <c r="CA42" s="2">
        <v>7</v>
      </c>
      <c r="CB42" s="2">
        <v>3</v>
      </c>
      <c r="CC42" s="2">
        <v>0</v>
      </c>
    </row>
    <row r="43" spans="1:204" x14ac:dyDescent="0.15">
      <c r="A43" s="29">
        <f t="shared" si="0"/>
        <v>0</v>
      </c>
      <c r="B43" s="30">
        <f t="array" ref="B43">MODE(IF(Q43:AAN43&lt;&gt;0,Q43:AAN43))</f>
        <v>8</v>
      </c>
      <c r="C43" s="29">
        <f t="shared" si="1"/>
        <v>2.1857142857142855</v>
      </c>
      <c r="D43" s="30">
        <f t="shared" si="3"/>
        <v>6.2027027027027026</v>
      </c>
      <c r="E43" s="64">
        <f t="shared" si="6"/>
        <v>68</v>
      </c>
      <c r="F43" s="64">
        <f t="shared" si="6"/>
        <v>0</v>
      </c>
      <c r="G43" s="64">
        <f t="shared" si="6"/>
        <v>3</v>
      </c>
      <c r="H43" s="64">
        <f t="shared" si="6"/>
        <v>3</v>
      </c>
      <c r="I43" s="64">
        <f t="shared" si="6"/>
        <v>1</v>
      </c>
      <c r="J43" s="64">
        <f t="shared" si="6"/>
        <v>4</v>
      </c>
      <c r="K43" s="64">
        <f t="shared" si="6"/>
        <v>5</v>
      </c>
      <c r="L43" s="64">
        <f t="shared" si="6"/>
        <v>7</v>
      </c>
      <c r="M43" s="64">
        <f t="shared" si="6"/>
        <v>13</v>
      </c>
      <c r="N43" s="64">
        <f t="shared" si="6"/>
        <v>0</v>
      </c>
      <c r="O43" s="64">
        <f t="shared" si="6"/>
        <v>0</v>
      </c>
      <c r="P43" s="24">
        <f>'PROTOCOL Data collection'!A43</f>
        <v>42</v>
      </c>
      <c r="Q43" s="40">
        <v>8</v>
      </c>
      <c r="R43" s="2">
        <v>3</v>
      </c>
      <c r="S43" s="2">
        <v>0</v>
      </c>
      <c r="T43" s="2">
        <v>5</v>
      </c>
      <c r="U43" s="2">
        <v>3</v>
      </c>
      <c r="V43" s="2">
        <v>2</v>
      </c>
      <c r="W43" s="2">
        <v>8</v>
      </c>
      <c r="X43" s="2">
        <v>0</v>
      </c>
      <c r="Y43" s="2">
        <v>0</v>
      </c>
      <c r="Z43" s="2">
        <v>0</v>
      </c>
      <c r="AA43" s="2">
        <v>0</v>
      </c>
      <c r="AB43" s="40">
        <v>0</v>
      </c>
      <c r="AC43" s="2">
        <v>0</v>
      </c>
      <c r="AD43" s="2">
        <v>0</v>
      </c>
      <c r="AE43" s="2">
        <v>0</v>
      </c>
      <c r="AF43" s="2">
        <v>8</v>
      </c>
      <c r="AG43" s="2">
        <v>0</v>
      </c>
      <c r="AH43" s="2">
        <v>7.5</v>
      </c>
      <c r="AI43" s="2">
        <v>8</v>
      </c>
      <c r="AJ43" s="2">
        <v>0</v>
      </c>
      <c r="AK43" s="2">
        <v>0</v>
      </c>
      <c r="AL43" s="40">
        <v>0</v>
      </c>
      <c r="AM43" s="2">
        <v>8</v>
      </c>
      <c r="AN43" s="2">
        <v>0</v>
      </c>
      <c r="AO43" s="2">
        <v>0</v>
      </c>
      <c r="AP43" s="2">
        <v>0</v>
      </c>
      <c r="AQ43" s="2">
        <v>8</v>
      </c>
      <c r="AR43" s="2">
        <v>2</v>
      </c>
      <c r="AS43" s="2">
        <v>6</v>
      </c>
      <c r="AT43" s="2">
        <v>6</v>
      </c>
      <c r="AU43" s="2">
        <v>0</v>
      </c>
      <c r="AV43" s="2">
        <v>0</v>
      </c>
      <c r="AW43" s="2">
        <v>8</v>
      </c>
      <c r="AX43" s="2">
        <v>0</v>
      </c>
      <c r="AY43" s="40">
        <v>0</v>
      </c>
      <c r="AZ43" s="2">
        <v>7</v>
      </c>
      <c r="BA43" s="2">
        <v>0</v>
      </c>
      <c r="BB43" s="2">
        <v>0</v>
      </c>
      <c r="BC43" s="2">
        <v>0</v>
      </c>
      <c r="BD43" s="2">
        <v>0</v>
      </c>
      <c r="BE43" s="2">
        <v>5</v>
      </c>
      <c r="BF43" s="40">
        <v>0</v>
      </c>
      <c r="BG43" s="2">
        <v>0</v>
      </c>
      <c r="BH43" s="2">
        <v>8</v>
      </c>
      <c r="BI43" s="2">
        <v>0</v>
      </c>
      <c r="BJ43" s="2">
        <v>3</v>
      </c>
      <c r="BK43" s="2">
        <v>0</v>
      </c>
      <c r="BL43" s="2">
        <v>5</v>
      </c>
      <c r="BM43" s="2">
        <v>2</v>
      </c>
      <c r="BN43" s="2">
        <v>8</v>
      </c>
      <c r="BO43" s="40">
        <v>0</v>
      </c>
      <c r="BP43" s="2">
        <v>0</v>
      </c>
      <c r="BQ43" s="2">
        <v>4</v>
      </c>
      <c r="BR43" s="2">
        <v>0</v>
      </c>
      <c r="BS43" s="2">
        <v>0</v>
      </c>
      <c r="BT43" s="2">
        <v>8</v>
      </c>
      <c r="BU43" s="2">
        <v>0</v>
      </c>
      <c r="BV43" s="2">
        <v>0</v>
      </c>
      <c r="BW43" s="2">
        <v>0</v>
      </c>
      <c r="BX43" s="40">
        <v>0</v>
      </c>
      <c r="BY43" s="2">
        <v>0</v>
      </c>
      <c r="BZ43" s="2">
        <v>0</v>
      </c>
      <c r="CA43" s="2">
        <v>0</v>
      </c>
      <c r="CB43" s="2">
        <v>0</v>
      </c>
      <c r="CC43" s="2">
        <v>6</v>
      </c>
      <c r="CD43" s="2">
        <v>0</v>
      </c>
      <c r="CE43" s="2">
        <v>8</v>
      </c>
      <c r="CF43" s="40">
        <v>0</v>
      </c>
      <c r="CG43" s="2">
        <v>0</v>
      </c>
      <c r="CH43" s="2">
        <v>0</v>
      </c>
      <c r="CI43" s="2">
        <v>0</v>
      </c>
      <c r="CJ43" s="2">
        <v>0</v>
      </c>
      <c r="CK43" s="40">
        <v>0</v>
      </c>
      <c r="CL43" s="2">
        <v>0</v>
      </c>
      <c r="CM43" s="2">
        <v>0</v>
      </c>
      <c r="CN43" s="2">
        <v>6</v>
      </c>
      <c r="CO43" s="2">
        <v>0</v>
      </c>
      <c r="CP43" s="2">
        <v>0</v>
      </c>
      <c r="CQ43" s="2">
        <v>0</v>
      </c>
      <c r="CR43" s="2">
        <v>7</v>
      </c>
      <c r="CS43" s="40">
        <v>0</v>
      </c>
      <c r="CT43" s="2">
        <v>0</v>
      </c>
      <c r="CU43" s="2">
        <v>0</v>
      </c>
      <c r="CV43" s="2">
        <v>6</v>
      </c>
      <c r="CW43" s="2">
        <v>8</v>
      </c>
      <c r="CX43" s="40">
        <v>0</v>
      </c>
      <c r="CY43" s="2">
        <v>0</v>
      </c>
      <c r="CZ43" s="2">
        <v>0</v>
      </c>
      <c r="DA43" s="2">
        <v>5</v>
      </c>
      <c r="DB43" s="2">
        <v>7</v>
      </c>
      <c r="DC43" s="2">
        <v>7</v>
      </c>
      <c r="DD43" s="2">
        <v>0</v>
      </c>
      <c r="DE43" s="2">
        <v>7</v>
      </c>
      <c r="DF43" s="2">
        <v>0</v>
      </c>
      <c r="DG43" s="40">
        <v>0</v>
      </c>
      <c r="DH43" s="2">
        <v>0</v>
      </c>
      <c r="DI43" s="2">
        <v>0</v>
      </c>
      <c r="DJ43" s="2">
        <v>0</v>
      </c>
      <c r="DK43" s="2">
        <v>7</v>
      </c>
      <c r="DL43" s="2">
        <v>7</v>
      </c>
      <c r="DM43" s="2">
        <v>0</v>
      </c>
      <c r="DN43" s="2">
        <v>0</v>
      </c>
      <c r="DO43" s="2">
        <v>0</v>
      </c>
      <c r="DP43" s="2">
        <v>8</v>
      </c>
      <c r="DQ43" s="2">
        <v>0</v>
      </c>
    </row>
    <row r="44" spans="1:204" x14ac:dyDescent="0.15">
      <c r="A44" s="29">
        <f t="shared" si="0"/>
        <v>0</v>
      </c>
      <c r="B44" s="30">
        <f t="array" ref="B44">MODE(IF(Q44:AAN44&lt;&gt;0,Q44:AAN44))</f>
        <v>7</v>
      </c>
      <c r="C44" s="29">
        <f t="shared" si="1"/>
        <v>3.7191011235955056</v>
      </c>
      <c r="D44" s="30">
        <f t="shared" si="3"/>
        <v>6.0181818181818185</v>
      </c>
      <c r="E44" s="64">
        <f t="shared" si="6"/>
        <v>34</v>
      </c>
      <c r="F44" s="64">
        <f t="shared" si="6"/>
        <v>0</v>
      </c>
      <c r="G44" s="64">
        <f t="shared" si="6"/>
        <v>4</v>
      </c>
      <c r="H44" s="64">
        <f t="shared" si="6"/>
        <v>14</v>
      </c>
      <c r="I44" s="64">
        <f t="shared" si="6"/>
        <v>3</v>
      </c>
      <c r="J44" s="64">
        <f t="shared" si="6"/>
        <v>2</v>
      </c>
      <c r="K44" s="64">
        <f t="shared" si="6"/>
        <v>1</v>
      </c>
      <c r="L44" s="64">
        <f t="shared" si="6"/>
        <v>15</v>
      </c>
      <c r="M44" s="64">
        <f t="shared" si="6"/>
        <v>5</v>
      </c>
      <c r="N44" s="64">
        <f t="shared" si="6"/>
        <v>2</v>
      </c>
      <c r="O44" s="64">
        <f t="shared" si="6"/>
        <v>9</v>
      </c>
      <c r="P44" s="24">
        <f>'PROTOCOL Data collection'!A44</f>
        <v>43</v>
      </c>
      <c r="Q44" s="40">
        <v>0</v>
      </c>
      <c r="R44" s="2">
        <v>7</v>
      </c>
      <c r="S44" s="2">
        <v>3</v>
      </c>
      <c r="T44" s="2">
        <v>6</v>
      </c>
      <c r="U44" s="2">
        <v>0</v>
      </c>
      <c r="V44" s="2">
        <v>0</v>
      </c>
      <c r="W44" s="2">
        <v>0</v>
      </c>
      <c r="X44" s="2">
        <v>10</v>
      </c>
      <c r="Y44" s="2">
        <v>3</v>
      </c>
      <c r="Z44" s="40">
        <v>0</v>
      </c>
      <c r="AA44" s="2">
        <v>0</v>
      </c>
      <c r="AB44" s="2">
        <v>0</v>
      </c>
      <c r="AC44" s="2">
        <v>10</v>
      </c>
      <c r="AD44" s="2">
        <v>0</v>
      </c>
      <c r="AE44" s="2">
        <v>0</v>
      </c>
      <c r="AF44" s="2">
        <v>9</v>
      </c>
      <c r="AG44" s="2">
        <v>0</v>
      </c>
      <c r="AH44" s="2">
        <v>7</v>
      </c>
      <c r="AI44" s="2">
        <v>5</v>
      </c>
      <c r="AJ44" s="2">
        <v>7</v>
      </c>
      <c r="AK44" s="40">
        <v>0</v>
      </c>
      <c r="AL44" s="2">
        <v>7</v>
      </c>
      <c r="AM44" s="2">
        <v>0</v>
      </c>
      <c r="AN44" s="2">
        <v>7</v>
      </c>
      <c r="AO44" s="2">
        <v>0</v>
      </c>
      <c r="AP44" s="2">
        <v>0</v>
      </c>
      <c r="AQ44" s="2">
        <v>0</v>
      </c>
      <c r="AR44" s="2">
        <v>7</v>
      </c>
      <c r="AS44" s="2">
        <v>0</v>
      </c>
      <c r="AT44" s="2">
        <v>0</v>
      </c>
      <c r="AU44" s="40">
        <v>8</v>
      </c>
      <c r="AV44" s="2">
        <v>0</v>
      </c>
      <c r="AW44" s="2">
        <v>9</v>
      </c>
      <c r="AX44" s="2">
        <v>2</v>
      </c>
      <c r="AY44" s="2">
        <v>2</v>
      </c>
      <c r="AZ44" s="2">
        <v>8</v>
      </c>
      <c r="BA44" s="2">
        <v>2</v>
      </c>
      <c r="BB44" s="2">
        <v>10</v>
      </c>
      <c r="BC44" s="2">
        <v>7</v>
      </c>
      <c r="BD44" s="40">
        <v>3</v>
      </c>
      <c r="BE44" s="2">
        <v>8</v>
      </c>
      <c r="BF44" s="2">
        <v>5</v>
      </c>
      <c r="BG44" s="2">
        <v>10</v>
      </c>
      <c r="BH44" s="2">
        <v>0</v>
      </c>
      <c r="BI44" s="2">
        <v>0</v>
      </c>
      <c r="BJ44" s="2">
        <v>10</v>
      </c>
      <c r="BK44" s="2">
        <v>3</v>
      </c>
      <c r="BL44" s="2">
        <v>3</v>
      </c>
      <c r="BM44" s="2">
        <v>3</v>
      </c>
      <c r="BN44" s="2">
        <v>0</v>
      </c>
      <c r="BO44" s="2">
        <v>10</v>
      </c>
      <c r="BP44" s="2">
        <v>0</v>
      </c>
      <c r="BQ44" s="40">
        <v>0</v>
      </c>
      <c r="BR44" s="2">
        <v>8</v>
      </c>
      <c r="BS44" s="2">
        <v>0</v>
      </c>
      <c r="BT44" s="2">
        <v>10</v>
      </c>
      <c r="BU44" s="2">
        <v>10</v>
      </c>
      <c r="BV44" s="2">
        <v>10</v>
      </c>
      <c r="BW44" s="2">
        <v>4</v>
      </c>
      <c r="BX44" s="2">
        <v>7</v>
      </c>
      <c r="BY44" s="2">
        <v>7</v>
      </c>
      <c r="BZ44" s="2">
        <v>0</v>
      </c>
      <c r="CA44" s="40">
        <v>0</v>
      </c>
      <c r="CB44" s="2">
        <v>7</v>
      </c>
      <c r="CC44" s="2">
        <v>0</v>
      </c>
      <c r="CD44" s="2">
        <v>0</v>
      </c>
      <c r="CE44" s="2">
        <v>4</v>
      </c>
      <c r="CF44" s="2">
        <v>8</v>
      </c>
      <c r="CG44" s="2">
        <v>4</v>
      </c>
      <c r="CH44" s="40">
        <v>3</v>
      </c>
      <c r="CI44" s="2">
        <v>3</v>
      </c>
      <c r="CJ44" s="2">
        <v>7</v>
      </c>
      <c r="CK44" s="2">
        <v>0</v>
      </c>
      <c r="CL44" s="2">
        <v>0</v>
      </c>
      <c r="CM44" s="2">
        <v>7</v>
      </c>
      <c r="CN44" s="2">
        <v>0</v>
      </c>
      <c r="CO44" s="2">
        <v>0</v>
      </c>
      <c r="CP44" s="2">
        <v>7</v>
      </c>
      <c r="CQ44" s="2">
        <v>3</v>
      </c>
      <c r="CR44" s="40">
        <v>3</v>
      </c>
      <c r="CS44" s="2">
        <v>3</v>
      </c>
      <c r="CT44" s="2">
        <v>7</v>
      </c>
      <c r="CU44" s="2">
        <v>3</v>
      </c>
      <c r="CV44" s="2">
        <v>3</v>
      </c>
      <c r="CW44" s="2">
        <v>3</v>
      </c>
      <c r="CX44" s="2">
        <v>2</v>
      </c>
      <c r="CY44" s="2">
        <v>0</v>
      </c>
      <c r="CZ44" s="2">
        <v>7</v>
      </c>
      <c r="DA44" s="2">
        <v>0</v>
      </c>
    </row>
    <row r="45" spans="1:204" x14ac:dyDescent="0.15">
      <c r="A45" s="29">
        <f t="shared" si="0"/>
        <v>0</v>
      </c>
      <c r="B45" s="30">
        <f t="array" ref="B45">MODE(IF(Q45:AAN45&lt;&gt;0,Q45:AAN45))</f>
        <v>8</v>
      </c>
      <c r="C45" s="29">
        <f t="shared" si="1"/>
        <v>2.5882352941176472</v>
      </c>
      <c r="D45" s="30">
        <f t="shared" si="3"/>
        <v>5.7894736842105265</v>
      </c>
      <c r="E45" s="64">
        <f t="shared" si="6"/>
        <v>47</v>
      </c>
      <c r="F45" s="64">
        <f t="shared" si="6"/>
        <v>0</v>
      </c>
      <c r="G45" s="64">
        <f t="shared" si="6"/>
        <v>3</v>
      </c>
      <c r="H45" s="64">
        <f t="shared" si="6"/>
        <v>6</v>
      </c>
      <c r="I45" s="64">
        <f t="shared" si="6"/>
        <v>2</v>
      </c>
      <c r="J45" s="64">
        <f t="shared" si="6"/>
        <v>4</v>
      </c>
      <c r="K45" s="64">
        <f t="shared" si="6"/>
        <v>5</v>
      </c>
      <c r="L45" s="64">
        <f t="shared" si="6"/>
        <v>7</v>
      </c>
      <c r="M45" s="64">
        <f t="shared" si="6"/>
        <v>10</v>
      </c>
      <c r="N45" s="64">
        <f t="shared" si="6"/>
        <v>1</v>
      </c>
      <c r="O45" s="64">
        <f t="shared" si="6"/>
        <v>0</v>
      </c>
      <c r="P45" s="24">
        <f>'PROTOCOL Data collection'!A45</f>
        <v>44</v>
      </c>
      <c r="Q45" s="40">
        <v>0</v>
      </c>
      <c r="R45" s="2">
        <v>8</v>
      </c>
      <c r="S45" s="2">
        <v>0</v>
      </c>
      <c r="T45" s="2">
        <v>0</v>
      </c>
      <c r="U45" s="2">
        <v>0</v>
      </c>
      <c r="V45" s="2">
        <v>8</v>
      </c>
      <c r="W45" s="2">
        <v>0</v>
      </c>
      <c r="X45" s="2">
        <v>8</v>
      </c>
      <c r="Y45" s="2">
        <v>0</v>
      </c>
      <c r="Z45" s="2">
        <v>6</v>
      </c>
      <c r="AA45" s="2">
        <v>0</v>
      </c>
      <c r="AB45" s="2">
        <v>0</v>
      </c>
      <c r="AC45" s="2">
        <v>0</v>
      </c>
      <c r="AD45" s="2">
        <v>8</v>
      </c>
      <c r="AE45" s="2">
        <v>0</v>
      </c>
      <c r="AF45" s="40">
        <v>0</v>
      </c>
      <c r="AG45" s="2">
        <v>0</v>
      </c>
      <c r="AH45" s="2">
        <v>4</v>
      </c>
      <c r="AI45" s="2">
        <v>5</v>
      </c>
      <c r="AJ45" s="2">
        <v>0</v>
      </c>
      <c r="AK45" s="2">
        <v>8</v>
      </c>
      <c r="AL45" s="2">
        <v>0</v>
      </c>
      <c r="AM45" s="40">
        <v>0</v>
      </c>
      <c r="AN45" s="2">
        <v>6</v>
      </c>
      <c r="AO45" s="2">
        <v>0</v>
      </c>
      <c r="AP45" s="2">
        <v>8</v>
      </c>
      <c r="AQ45" s="2">
        <v>0</v>
      </c>
      <c r="AR45" s="2">
        <v>7</v>
      </c>
      <c r="AS45" s="2">
        <v>0</v>
      </c>
      <c r="AT45" s="2">
        <v>0</v>
      </c>
      <c r="AU45" s="2">
        <v>6</v>
      </c>
      <c r="AV45" s="2">
        <v>0</v>
      </c>
      <c r="AW45" s="40">
        <v>0</v>
      </c>
      <c r="AX45" s="2">
        <v>6</v>
      </c>
      <c r="AY45" s="2">
        <v>0</v>
      </c>
      <c r="AZ45" s="2">
        <v>0</v>
      </c>
      <c r="BA45" s="2">
        <v>5</v>
      </c>
      <c r="BB45" s="2">
        <v>0</v>
      </c>
      <c r="BC45" s="2">
        <v>0</v>
      </c>
      <c r="BD45" s="2">
        <v>5</v>
      </c>
      <c r="BE45" s="2">
        <v>0</v>
      </c>
      <c r="BF45" s="2">
        <v>0</v>
      </c>
      <c r="BG45" s="2">
        <v>0</v>
      </c>
      <c r="BH45" s="2">
        <v>7</v>
      </c>
      <c r="BI45" s="2">
        <v>0</v>
      </c>
      <c r="BJ45" s="40">
        <v>0</v>
      </c>
      <c r="BK45" s="2">
        <v>0</v>
      </c>
      <c r="BL45" s="2">
        <v>0</v>
      </c>
      <c r="BM45" s="2">
        <v>8</v>
      </c>
      <c r="BN45" s="2">
        <v>3</v>
      </c>
      <c r="BO45" s="2">
        <v>2</v>
      </c>
      <c r="BP45" s="2">
        <v>2</v>
      </c>
      <c r="BQ45" s="2">
        <v>6</v>
      </c>
      <c r="BR45" s="2">
        <v>3</v>
      </c>
      <c r="BS45" s="2">
        <v>5</v>
      </c>
      <c r="BT45" s="2">
        <v>0</v>
      </c>
      <c r="BU45" s="40">
        <v>0</v>
      </c>
      <c r="BV45" s="2">
        <v>7</v>
      </c>
      <c r="BW45" s="2">
        <v>0</v>
      </c>
      <c r="BX45" s="2">
        <v>0</v>
      </c>
      <c r="BY45" s="2">
        <v>8</v>
      </c>
      <c r="BZ45" s="2">
        <v>0</v>
      </c>
      <c r="CA45" s="2">
        <v>7</v>
      </c>
      <c r="CB45" s="2">
        <v>0</v>
      </c>
      <c r="CC45" s="40">
        <v>0</v>
      </c>
      <c r="CD45" s="2">
        <v>0</v>
      </c>
      <c r="CE45" s="2">
        <v>7</v>
      </c>
      <c r="CF45" s="2">
        <v>0</v>
      </c>
      <c r="CG45" s="2">
        <v>0</v>
      </c>
      <c r="CH45" s="2">
        <v>9</v>
      </c>
      <c r="CI45" s="2">
        <v>0</v>
      </c>
      <c r="CJ45" s="2">
        <v>7</v>
      </c>
      <c r="CK45" s="2">
        <v>0</v>
      </c>
      <c r="CL45" s="40">
        <v>0</v>
      </c>
      <c r="CM45" s="2">
        <v>7</v>
      </c>
      <c r="CN45" s="2">
        <v>0</v>
      </c>
      <c r="CO45" s="2">
        <v>8</v>
      </c>
      <c r="CP45" s="2">
        <v>3</v>
      </c>
      <c r="CQ45" s="2">
        <v>8</v>
      </c>
      <c r="CR45" s="2">
        <v>3</v>
      </c>
      <c r="CS45" s="2">
        <v>3</v>
      </c>
      <c r="CT45" s="2">
        <v>4</v>
      </c>
      <c r="CU45" s="2">
        <v>2</v>
      </c>
      <c r="CV45" s="2">
        <v>3</v>
      </c>
      <c r="CW45" s="2">
        <v>0</v>
      </c>
    </row>
    <row r="46" spans="1:204" x14ac:dyDescent="0.15">
      <c r="A46" s="29">
        <f t="shared" si="0"/>
        <v>3</v>
      </c>
      <c r="B46" s="30">
        <f t="array" ref="B46">MODE(IF(Q46:AAN46&lt;&gt;0,Q46:AAN46))</f>
        <v>3</v>
      </c>
      <c r="C46" s="29">
        <f t="shared" si="1"/>
        <v>4.5319148936170217</v>
      </c>
      <c r="D46" s="30">
        <f t="shared" si="3"/>
        <v>5.8623853211009171</v>
      </c>
      <c r="E46" s="64">
        <f t="shared" si="6"/>
        <v>32</v>
      </c>
      <c r="F46" s="64">
        <f t="shared" si="6"/>
        <v>0</v>
      </c>
      <c r="G46" s="64">
        <f t="shared" si="6"/>
        <v>0</v>
      </c>
      <c r="H46" s="64">
        <f t="shared" si="6"/>
        <v>33</v>
      </c>
      <c r="I46" s="64">
        <f t="shared" si="6"/>
        <v>10</v>
      </c>
      <c r="J46" s="64">
        <f t="shared" si="6"/>
        <v>1</v>
      </c>
      <c r="K46" s="64">
        <f t="shared" si="6"/>
        <v>3</v>
      </c>
      <c r="L46" s="64">
        <f t="shared" si="6"/>
        <v>25</v>
      </c>
      <c r="M46" s="64">
        <f t="shared" si="6"/>
        <v>32</v>
      </c>
      <c r="N46" s="64">
        <f t="shared" si="6"/>
        <v>4</v>
      </c>
      <c r="O46" s="64">
        <f t="shared" si="6"/>
        <v>1</v>
      </c>
      <c r="P46" s="24">
        <f>'PROTOCOL Data collection'!A46</f>
        <v>45</v>
      </c>
      <c r="Q46" s="40">
        <v>8</v>
      </c>
      <c r="R46" s="2">
        <v>0</v>
      </c>
      <c r="S46" s="2">
        <v>0</v>
      </c>
      <c r="T46" s="2">
        <v>7</v>
      </c>
      <c r="U46" s="2">
        <v>0</v>
      </c>
      <c r="V46" s="2">
        <v>0</v>
      </c>
      <c r="W46" s="2">
        <v>8</v>
      </c>
      <c r="X46" s="2">
        <v>0</v>
      </c>
      <c r="Y46" s="2">
        <v>7</v>
      </c>
      <c r="Z46" s="2">
        <v>0</v>
      </c>
      <c r="AA46" s="2">
        <v>10</v>
      </c>
      <c r="AB46" s="2">
        <v>4</v>
      </c>
      <c r="AC46" s="2">
        <v>4</v>
      </c>
      <c r="AD46" s="2">
        <v>9</v>
      </c>
      <c r="AE46" s="2">
        <v>4</v>
      </c>
      <c r="AF46" s="2">
        <v>7</v>
      </c>
      <c r="AG46" s="2">
        <v>4</v>
      </c>
      <c r="AH46" s="2">
        <v>4</v>
      </c>
      <c r="AI46" s="2">
        <v>8</v>
      </c>
      <c r="AJ46" s="2">
        <v>4</v>
      </c>
      <c r="AK46" s="2">
        <v>7</v>
      </c>
      <c r="AL46" s="2">
        <v>4</v>
      </c>
      <c r="AM46" s="2">
        <v>0</v>
      </c>
      <c r="AN46" s="2">
        <v>8</v>
      </c>
      <c r="AO46" s="2">
        <v>8</v>
      </c>
      <c r="AP46" s="2">
        <v>8</v>
      </c>
      <c r="AQ46" s="40">
        <v>0</v>
      </c>
      <c r="AR46" s="2">
        <v>8</v>
      </c>
      <c r="AS46" s="2">
        <v>8</v>
      </c>
      <c r="AT46" s="2">
        <v>4</v>
      </c>
      <c r="AU46" s="2">
        <v>7</v>
      </c>
      <c r="AV46" s="2">
        <v>6</v>
      </c>
      <c r="AW46" s="2">
        <v>4</v>
      </c>
      <c r="AX46" s="2">
        <v>7</v>
      </c>
      <c r="AY46" s="2">
        <v>0</v>
      </c>
      <c r="AZ46" s="2">
        <v>8</v>
      </c>
      <c r="BA46" s="2">
        <v>0</v>
      </c>
      <c r="BB46" s="2">
        <v>7</v>
      </c>
      <c r="BC46" s="2">
        <v>8</v>
      </c>
      <c r="BD46" s="40">
        <v>7</v>
      </c>
      <c r="BE46" s="2">
        <v>7</v>
      </c>
      <c r="BF46" s="2">
        <v>7</v>
      </c>
      <c r="BG46" s="2">
        <v>8</v>
      </c>
      <c r="BH46" s="2">
        <v>7</v>
      </c>
      <c r="BI46" s="2">
        <v>8</v>
      </c>
      <c r="BJ46" s="2">
        <v>0</v>
      </c>
      <c r="BK46" s="2">
        <v>7</v>
      </c>
      <c r="BL46" s="2">
        <v>0</v>
      </c>
      <c r="BM46" s="40">
        <v>0</v>
      </c>
      <c r="BN46" s="2">
        <v>7</v>
      </c>
      <c r="BO46" s="2">
        <v>0</v>
      </c>
      <c r="BP46" s="2">
        <v>0</v>
      </c>
      <c r="BQ46" s="2">
        <v>9</v>
      </c>
      <c r="BR46" s="2">
        <v>0</v>
      </c>
      <c r="BS46" s="2">
        <v>6</v>
      </c>
      <c r="BT46" s="2">
        <v>5</v>
      </c>
      <c r="BU46" s="2">
        <v>8</v>
      </c>
      <c r="BV46" s="2">
        <v>7</v>
      </c>
      <c r="BW46" s="2">
        <v>7</v>
      </c>
      <c r="BX46" s="2">
        <v>0</v>
      </c>
      <c r="BY46" s="2">
        <v>7</v>
      </c>
      <c r="BZ46" s="2">
        <v>0</v>
      </c>
      <c r="CA46" s="40">
        <v>0</v>
      </c>
      <c r="CB46" s="2">
        <v>8</v>
      </c>
      <c r="CC46" s="2">
        <v>0</v>
      </c>
      <c r="CD46" s="2">
        <v>0</v>
      </c>
      <c r="CE46" s="2">
        <v>0</v>
      </c>
      <c r="CF46" s="2">
        <v>8</v>
      </c>
      <c r="CG46" s="2">
        <v>0</v>
      </c>
      <c r="CH46" s="2">
        <v>8</v>
      </c>
      <c r="CI46" s="2">
        <v>0</v>
      </c>
      <c r="CJ46" s="2">
        <v>8</v>
      </c>
      <c r="CK46" s="2">
        <v>0</v>
      </c>
      <c r="CL46" s="2">
        <v>8</v>
      </c>
      <c r="CM46" s="2">
        <v>0</v>
      </c>
      <c r="CN46" s="40">
        <v>0</v>
      </c>
      <c r="CO46" s="2">
        <v>8</v>
      </c>
      <c r="CP46" s="2">
        <v>0</v>
      </c>
      <c r="CQ46" s="2">
        <v>0</v>
      </c>
      <c r="CR46" s="2">
        <v>7</v>
      </c>
      <c r="CS46" s="2">
        <v>3</v>
      </c>
      <c r="CT46" s="2">
        <v>8</v>
      </c>
      <c r="CU46" s="2">
        <v>3</v>
      </c>
      <c r="CV46" s="2">
        <v>8</v>
      </c>
      <c r="CW46" s="2">
        <v>3</v>
      </c>
      <c r="CX46" s="2">
        <v>3</v>
      </c>
      <c r="CY46" s="2">
        <v>8</v>
      </c>
      <c r="CZ46" s="2">
        <v>3</v>
      </c>
      <c r="DA46" s="2">
        <v>3</v>
      </c>
      <c r="DB46" s="2">
        <v>7</v>
      </c>
      <c r="DC46" s="2">
        <v>3</v>
      </c>
      <c r="DD46" s="40">
        <v>8</v>
      </c>
      <c r="DE46" s="2">
        <v>3</v>
      </c>
      <c r="DF46" s="2">
        <v>7</v>
      </c>
      <c r="DG46" s="2">
        <v>3</v>
      </c>
      <c r="DH46" s="2">
        <v>8</v>
      </c>
      <c r="DI46" s="2">
        <v>3</v>
      </c>
      <c r="DJ46" s="2">
        <v>3</v>
      </c>
      <c r="DK46" s="2">
        <v>3</v>
      </c>
      <c r="DL46" s="2">
        <v>7</v>
      </c>
      <c r="DM46" s="2">
        <v>3</v>
      </c>
      <c r="DN46" s="2">
        <v>8</v>
      </c>
      <c r="DO46" s="2">
        <v>3</v>
      </c>
      <c r="DP46" s="2">
        <v>3</v>
      </c>
      <c r="DQ46" s="2">
        <v>7</v>
      </c>
      <c r="DR46" s="2">
        <v>3</v>
      </c>
      <c r="DS46" s="2">
        <v>8</v>
      </c>
      <c r="DT46" s="2">
        <v>3</v>
      </c>
      <c r="DU46" s="40">
        <v>3</v>
      </c>
      <c r="DV46" s="2">
        <v>7</v>
      </c>
      <c r="DW46" s="2">
        <v>4</v>
      </c>
      <c r="DX46" s="2">
        <v>8</v>
      </c>
      <c r="DY46" s="2">
        <v>3</v>
      </c>
      <c r="DZ46" s="2">
        <v>3</v>
      </c>
      <c r="EA46" s="2">
        <v>8</v>
      </c>
      <c r="EB46" s="2">
        <v>3</v>
      </c>
      <c r="EC46" s="2">
        <v>3</v>
      </c>
      <c r="ED46" s="2">
        <v>8</v>
      </c>
      <c r="EE46" s="2">
        <v>3</v>
      </c>
      <c r="EF46" s="2">
        <v>8</v>
      </c>
      <c r="EG46" s="2">
        <v>3</v>
      </c>
      <c r="EH46" s="2">
        <v>3</v>
      </c>
      <c r="EI46" s="2">
        <v>8</v>
      </c>
      <c r="EJ46" s="2">
        <v>3</v>
      </c>
      <c r="EK46" s="2">
        <v>7</v>
      </c>
      <c r="EL46" s="2">
        <v>3</v>
      </c>
      <c r="EM46" s="40">
        <v>0</v>
      </c>
      <c r="EN46" s="2">
        <v>9</v>
      </c>
      <c r="EO46" s="2">
        <v>0</v>
      </c>
      <c r="EP46" s="2">
        <v>0</v>
      </c>
      <c r="EQ46" s="2">
        <v>7</v>
      </c>
      <c r="ER46" s="2">
        <v>3</v>
      </c>
      <c r="ES46" s="2">
        <v>8</v>
      </c>
      <c r="ET46" s="2">
        <v>3</v>
      </c>
      <c r="EU46" s="2">
        <v>6</v>
      </c>
      <c r="EV46" s="2">
        <v>3</v>
      </c>
      <c r="EW46" s="2">
        <v>3</v>
      </c>
      <c r="EX46" s="2">
        <v>3</v>
      </c>
      <c r="EY46" s="2">
        <v>9</v>
      </c>
      <c r="EZ46" s="2">
        <v>3</v>
      </c>
      <c r="FA46" s="2">
        <v>7</v>
      </c>
    </row>
    <row r="47" spans="1:204" x14ac:dyDescent="0.15">
      <c r="A47" s="29">
        <f t="shared" si="0"/>
        <v>0</v>
      </c>
      <c r="B47" s="30">
        <f t="array" ref="B47">MODE(IF(Q47:AAN47&lt;&gt;0,Q47:AAN47))</f>
        <v>8</v>
      </c>
      <c r="C47" s="29">
        <f t="shared" si="1"/>
        <v>3.9</v>
      </c>
      <c r="D47" s="30">
        <f t="shared" si="3"/>
        <v>7.02</v>
      </c>
      <c r="E47" s="64">
        <f t="shared" si="6"/>
        <v>40</v>
      </c>
      <c r="F47" s="64">
        <f t="shared" si="6"/>
        <v>0</v>
      </c>
      <c r="G47" s="64">
        <f t="shared" si="6"/>
        <v>9</v>
      </c>
      <c r="H47" s="64">
        <f t="shared" si="6"/>
        <v>0</v>
      </c>
      <c r="I47" s="64">
        <f t="shared" si="6"/>
        <v>0</v>
      </c>
      <c r="J47" s="64">
        <f t="shared" si="6"/>
        <v>0</v>
      </c>
      <c r="K47" s="64">
        <f t="shared" si="6"/>
        <v>2</v>
      </c>
      <c r="L47" s="64">
        <f t="shared" si="6"/>
        <v>1</v>
      </c>
      <c r="M47" s="64">
        <f t="shared" si="6"/>
        <v>32</v>
      </c>
      <c r="N47" s="64">
        <f t="shared" si="6"/>
        <v>2</v>
      </c>
      <c r="O47" s="64">
        <f t="shared" si="6"/>
        <v>4</v>
      </c>
      <c r="P47" s="24">
        <f>'PROTOCOL Data collection'!A47</f>
        <v>46</v>
      </c>
      <c r="Q47" s="40">
        <v>8</v>
      </c>
      <c r="R47" s="2">
        <v>0</v>
      </c>
      <c r="S47" s="2">
        <v>10</v>
      </c>
      <c r="T47" s="2">
        <v>10</v>
      </c>
      <c r="U47" s="2">
        <v>8</v>
      </c>
      <c r="V47" s="2">
        <v>6</v>
      </c>
      <c r="W47" s="2">
        <v>8</v>
      </c>
      <c r="X47" s="2">
        <v>2</v>
      </c>
      <c r="Y47" s="2">
        <v>10</v>
      </c>
      <c r="Z47" s="2">
        <v>2</v>
      </c>
      <c r="AA47" s="2">
        <v>8</v>
      </c>
      <c r="AB47" s="2">
        <v>0</v>
      </c>
      <c r="AC47" s="40">
        <v>7</v>
      </c>
      <c r="AD47" s="2">
        <v>0</v>
      </c>
      <c r="AE47" s="2">
        <v>8</v>
      </c>
      <c r="AF47" s="2">
        <v>0</v>
      </c>
      <c r="AG47" s="2">
        <v>0</v>
      </c>
      <c r="AH47" s="2">
        <v>8</v>
      </c>
      <c r="AI47" s="2">
        <v>0</v>
      </c>
      <c r="AJ47" s="2">
        <v>8</v>
      </c>
      <c r="AK47" s="40">
        <v>8</v>
      </c>
      <c r="AL47" s="2">
        <v>2</v>
      </c>
      <c r="AM47" s="2">
        <v>0</v>
      </c>
      <c r="AN47" s="2">
        <v>8</v>
      </c>
      <c r="AO47" s="2">
        <v>0</v>
      </c>
      <c r="AP47" s="2">
        <v>0</v>
      </c>
      <c r="AQ47" s="2">
        <v>8</v>
      </c>
      <c r="AR47" s="2">
        <v>0</v>
      </c>
      <c r="AS47" s="2">
        <v>0</v>
      </c>
      <c r="AT47" s="2">
        <v>0</v>
      </c>
      <c r="AU47" s="2">
        <v>9</v>
      </c>
      <c r="AV47" s="2">
        <v>2</v>
      </c>
      <c r="AW47" s="2">
        <v>8</v>
      </c>
      <c r="AX47" s="2">
        <v>0</v>
      </c>
      <c r="AY47" s="40">
        <v>0</v>
      </c>
      <c r="AZ47" s="2">
        <v>0</v>
      </c>
      <c r="BA47" s="2">
        <v>8</v>
      </c>
      <c r="BB47" s="2">
        <v>0</v>
      </c>
      <c r="BC47" s="2">
        <v>8</v>
      </c>
      <c r="BD47" s="2">
        <v>0</v>
      </c>
      <c r="BE47" s="2">
        <v>8</v>
      </c>
      <c r="BF47" s="2">
        <v>0</v>
      </c>
      <c r="BG47" s="2">
        <v>0</v>
      </c>
      <c r="BH47" s="2">
        <v>0</v>
      </c>
      <c r="BI47" s="2">
        <v>8</v>
      </c>
      <c r="BJ47" s="2">
        <v>2</v>
      </c>
      <c r="BK47" s="40">
        <v>0</v>
      </c>
      <c r="BL47" s="2">
        <v>0</v>
      </c>
      <c r="BM47" s="2">
        <v>8</v>
      </c>
      <c r="BN47" s="2">
        <v>8</v>
      </c>
      <c r="BO47" s="2">
        <v>0</v>
      </c>
      <c r="BP47" s="2">
        <v>8</v>
      </c>
      <c r="BQ47" s="2">
        <v>0</v>
      </c>
      <c r="BR47" s="2">
        <v>8</v>
      </c>
      <c r="BS47" s="2">
        <v>0</v>
      </c>
      <c r="BT47" s="2">
        <v>9</v>
      </c>
      <c r="BU47" s="2">
        <v>8</v>
      </c>
      <c r="BV47" s="40">
        <v>8</v>
      </c>
      <c r="BW47" s="2">
        <v>2</v>
      </c>
      <c r="BX47" s="2">
        <v>8</v>
      </c>
      <c r="BY47" s="2">
        <v>0</v>
      </c>
      <c r="BZ47" s="2">
        <v>8</v>
      </c>
      <c r="CA47" s="2">
        <v>0</v>
      </c>
      <c r="CB47" s="2">
        <v>8</v>
      </c>
      <c r="CC47" s="2">
        <v>0</v>
      </c>
      <c r="CD47" s="2">
        <v>10</v>
      </c>
      <c r="CE47" s="2">
        <v>0</v>
      </c>
      <c r="CF47" s="40">
        <v>0</v>
      </c>
      <c r="CG47" s="2">
        <v>0</v>
      </c>
      <c r="CH47" s="2">
        <v>2</v>
      </c>
      <c r="CI47" s="2">
        <v>8</v>
      </c>
      <c r="CJ47" s="2">
        <v>2</v>
      </c>
      <c r="CK47" s="2">
        <v>8</v>
      </c>
      <c r="CL47" s="2">
        <v>0</v>
      </c>
      <c r="CM47" s="2">
        <v>6</v>
      </c>
      <c r="CN47" s="2">
        <v>0</v>
      </c>
      <c r="CO47" s="2">
        <v>8</v>
      </c>
      <c r="CP47" s="2">
        <v>2</v>
      </c>
      <c r="CQ47" s="2">
        <v>8</v>
      </c>
      <c r="CR47" s="2">
        <v>0</v>
      </c>
      <c r="CS47" s="40">
        <v>0</v>
      </c>
      <c r="CT47" s="2">
        <v>8</v>
      </c>
      <c r="CU47" s="2">
        <v>0</v>
      </c>
      <c r="CV47" s="2">
        <v>8</v>
      </c>
      <c r="CW47" s="2">
        <v>0</v>
      </c>
      <c r="CX47" s="2">
        <v>8</v>
      </c>
      <c r="CY47" s="2">
        <v>0</v>
      </c>
      <c r="CZ47" s="2">
        <v>8</v>
      </c>
      <c r="DA47" s="2">
        <v>0</v>
      </c>
      <c r="DB47" s="2">
        <v>0</v>
      </c>
    </row>
    <row r="48" spans="1:204" x14ac:dyDescent="0.15">
      <c r="A48" s="29">
        <f t="shared" si="0"/>
        <v>0</v>
      </c>
      <c r="B48" s="30">
        <f t="array" ref="B48">MODE(IF(Q48:AAN48&lt;&gt;0,Q48:AAN48))</f>
        <v>3</v>
      </c>
      <c r="C48" s="29">
        <f t="shared" si="1"/>
        <v>4.5</v>
      </c>
      <c r="D48" s="30">
        <f t="shared" si="3"/>
        <v>5.8623853211009171</v>
      </c>
      <c r="E48" s="64">
        <f t="shared" si="6"/>
        <v>33</v>
      </c>
      <c r="F48" s="64">
        <f t="shared" si="6"/>
        <v>0</v>
      </c>
      <c r="G48" s="64">
        <f t="shared" si="6"/>
        <v>0</v>
      </c>
      <c r="H48" s="64">
        <f t="shared" si="6"/>
        <v>33</v>
      </c>
      <c r="I48" s="64">
        <f t="shared" si="6"/>
        <v>10</v>
      </c>
      <c r="J48" s="64">
        <f t="shared" si="6"/>
        <v>1</v>
      </c>
      <c r="K48" s="64">
        <f t="shared" si="6"/>
        <v>3</v>
      </c>
      <c r="L48" s="64">
        <f t="shared" si="6"/>
        <v>25</v>
      </c>
      <c r="M48" s="64">
        <f t="shared" si="6"/>
        <v>32</v>
      </c>
      <c r="N48" s="64">
        <f t="shared" si="6"/>
        <v>4</v>
      </c>
      <c r="O48" s="64">
        <f t="shared" si="6"/>
        <v>1</v>
      </c>
      <c r="P48" s="24">
        <f>'PROTOCOL Data collection'!A48</f>
        <v>47</v>
      </c>
      <c r="Q48" s="40">
        <v>0</v>
      </c>
      <c r="R48" s="2">
        <v>8</v>
      </c>
      <c r="S48" s="2">
        <v>0</v>
      </c>
      <c r="T48" s="2">
        <v>0</v>
      </c>
      <c r="U48" s="2">
        <v>7</v>
      </c>
      <c r="V48" s="2">
        <v>0</v>
      </c>
      <c r="W48" s="2">
        <v>0</v>
      </c>
      <c r="X48" s="2">
        <v>8</v>
      </c>
      <c r="Y48" s="2">
        <v>0</v>
      </c>
      <c r="Z48" s="2">
        <v>7</v>
      </c>
      <c r="AA48" s="2">
        <v>0</v>
      </c>
      <c r="AB48" s="2">
        <v>10</v>
      </c>
      <c r="AC48" s="2">
        <v>4</v>
      </c>
      <c r="AD48" s="2">
        <v>4</v>
      </c>
      <c r="AE48" s="2">
        <v>9</v>
      </c>
      <c r="AF48" s="2">
        <v>4</v>
      </c>
      <c r="AG48" s="2">
        <v>7</v>
      </c>
      <c r="AH48" s="2">
        <v>4</v>
      </c>
      <c r="AI48" s="2">
        <v>4</v>
      </c>
      <c r="AJ48" s="2">
        <v>8</v>
      </c>
      <c r="AK48" s="2">
        <v>4</v>
      </c>
      <c r="AL48" s="2">
        <v>7</v>
      </c>
      <c r="AM48" s="2">
        <v>4</v>
      </c>
      <c r="AN48" s="2">
        <v>0</v>
      </c>
      <c r="AO48" s="2">
        <v>8</v>
      </c>
      <c r="AP48" s="2">
        <v>8</v>
      </c>
      <c r="AQ48" s="2">
        <v>8</v>
      </c>
      <c r="AR48" s="40">
        <v>0</v>
      </c>
      <c r="AS48" s="2">
        <v>8</v>
      </c>
      <c r="AT48" s="2">
        <v>8</v>
      </c>
      <c r="AU48" s="2">
        <v>4</v>
      </c>
      <c r="AV48" s="2">
        <v>7</v>
      </c>
      <c r="AW48" s="2">
        <v>6</v>
      </c>
      <c r="AX48" s="2">
        <v>4</v>
      </c>
      <c r="AY48" s="2">
        <v>7</v>
      </c>
      <c r="AZ48" s="2">
        <v>0</v>
      </c>
      <c r="BA48" s="2">
        <v>8</v>
      </c>
      <c r="BB48" s="2">
        <v>0</v>
      </c>
      <c r="BC48" s="2">
        <v>7</v>
      </c>
      <c r="BD48" s="2">
        <v>8</v>
      </c>
      <c r="BE48" s="40">
        <v>7</v>
      </c>
      <c r="BF48" s="2">
        <v>7</v>
      </c>
      <c r="BG48" s="2">
        <v>7</v>
      </c>
      <c r="BH48" s="2">
        <v>8</v>
      </c>
      <c r="BI48" s="2">
        <v>7</v>
      </c>
      <c r="BJ48" s="2">
        <v>8</v>
      </c>
      <c r="BK48" s="2">
        <v>0</v>
      </c>
      <c r="BL48" s="2">
        <v>7</v>
      </c>
      <c r="BM48" s="2">
        <v>0</v>
      </c>
      <c r="BN48" s="40">
        <v>0</v>
      </c>
      <c r="BO48" s="2">
        <v>7</v>
      </c>
      <c r="BP48" s="2">
        <v>0</v>
      </c>
      <c r="BQ48" s="2">
        <v>0</v>
      </c>
      <c r="BR48" s="2">
        <v>9</v>
      </c>
      <c r="BS48" s="2">
        <v>0</v>
      </c>
      <c r="BT48" s="2">
        <v>6</v>
      </c>
      <c r="BU48" s="2">
        <v>5</v>
      </c>
      <c r="BV48" s="2">
        <v>8</v>
      </c>
      <c r="BW48" s="2">
        <v>7</v>
      </c>
      <c r="BX48" s="2">
        <v>7</v>
      </c>
      <c r="BY48" s="2">
        <v>0</v>
      </c>
      <c r="BZ48" s="2">
        <v>7</v>
      </c>
      <c r="CA48" s="2">
        <v>0</v>
      </c>
      <c r="CB48" s="40">
        <v>0</v>
      </c>
      <c r="CC48" s="2">
        <v>8</v>
      </c>
      <c r="CD48" s="2">
        <v>0</v>
      </c>
      <c r="CE48" s="2">
        <v>0</v>
      </c>
      <c r="CF48" s="2">
        <v>0</v>
      </c>
      <c r="CG48" s="2">
        <v>8</v>
      </c>
      <c r="CH48" s="2">
        <v>0</v>
      </c>
      <c r="CI48" s="2">
        <v>8</v>
      </c>
      <c r="CJ48" s="2">
        <v>0</v>
      </c>
      <c r="CK48" s="2">
        <v>8</v>
      </c>
      <c r="CL48" s="2">
        <v>0</v>
      </c>
      <c r="CM48" s="2">
        <v>8</v>
      </c>
      <c r="CN48" s="2">
        <v>0</v>
      </c>
      <c r="CO48" s="40">
        <v>0</v>
      </c>
      <c r="CP48" s="2">
        <v>8</v>
      </c>
      <c r="CQ48" s="2">
        <v>0</v>
      </c>
      <c r="CR48" s="2">
        <v>0</v>
      </c>
      <c r="CS48" s="2">
        <v>7</v>
      </c>
      <c r="CT48" s="2">
        <v>3</v>
      </c>
      <c r="CU48" s="2">
        <v>8</v>
      </c>
      <c r="CV48" s="2">
        <v>3</v>
      </c>
      <c r="CW48" s="2">
        <v>8</v>
      </c>
      <c r="CX48" s="2">
        <v>3</v>
      </c>
      <c r="CY48" s="2">
        <v>3</v>
      </c>
      <c r="CZ48" s="2">
        <v>8</v>
      </c>
      <c r="DA48" s="2">
        <v>3</v>
      </c>
      <c r="DB48" s="2">
        <v>3</v>
      </c>
      <c r="DC48" s="2">
        <v>7</v>
      </c>
      <c r="DD48" s="2">
        <v>3</v>
      </c>
      <c r="DE48" s="40">
        <v>8</v>
      </c>
      <c r="DF48" s="2">
        <v>3</v>
      </c>
      <c r="DG48" s="2">
        <v>7</v>
      </c>
      <c r="DH48" s="2">
        <v>3</v>
      </c>
      <c r="DI48" s="2">
        <v>8</v>
      </c>
      <c r="DJ48" s="2">
        <v>3</v>
      </c>
      <c r="DK48" s="2">
        <v>3</v>
      </c>
      <c r="DL48" s="2">
        <v>3</v>
      </c>
      <c r="DM48" s="2">
        <v>7</v>
      </c>
      <c r="DN48" s="2">
        <v>3</v>
      </c>
      <c r="DO48" s="2">
        <v>8</v>
      </c>
      <c r="DP48" s="2">
        <v>3</v>
      </c>
      <c r="DQ48" s="2">
        <v>3</v>
      </c>
      <c r="DR48" s="2">
        <v>7</v>
      </c>
      <c r="DS48" s="2">
        <v>3</v>
      </c>
      <c r="DT48" s="2">
        <v>8</v>
      </c>
      <c r="DU48" s="2">
        <v>3</v>
      </c>
      <c r="DV48" s="40">
        <v>3</v>
      </c>
      <c r="DW48" s="2">
        <v>7</v>
      </c>
      <c r="DX48" s="2">
        <v>4</v>
      </c>
      <c r="DY48" s="2">
        <v>8</v>
      </c>
      <c r="DZ48" s="2">
        <v>3</v>
      </c>
      <c r="EA48" s="2">
        <v>3</v>
      </c>
      <c r="EB48" s="2">
        <v>8</v>
      </c>
      <c r="EC48" s="2">
        <v>3</v>
      </c>
      <c r="ED48" s="2">
        <v>3</v>
      </c>
      <c r="EE48" s="2">
        <v>8</v>
      </c>
      <c r="EF48" s="2">
        <v>3</v>
      </c>
      <c r="EG48" s="2">
        <v>8</v>
      </c>
      <c r="EH48" s="2">
        <v>3</v>
      </c>
      <c r="EI48" s="2">
        <v>3</v>
      </c>
      <c r="EJ48" s="2">
        <v>8</v>
      </c>
      <c r="EK48" s="2">
        <v>3</v>
      </c>
      <c r="EL48" s="2">
        <v>7</v>
      </c>
      <c r="EM48" s="2">
        <v>3</v>
      </c>
      <c r="EN48" s="40">
        <v>0</v>
      </c>
      <c r="EO48" s="2">
        <v>9</v>
      </c>
      <c r="EP48" s="2">
        <v>0</v>
      </c>
      <c r="EQ48" s="2">
        <v>0</v>
      </c>
      <c r="ER48" s="2">
        <v>7</v>
      </c>
      <c r="ES48" s="2">
        <v>3</v>
      </c>
      <c r="ET48" s="2">
        <v>8</v>
      </c>
      <c r="EU48" s="2">
        <v>3</v>
      </c>
      <c r="EV48" s="2">
        <v>6</v>
      </c>
      <c r="EW48" s="2">
        <v>3</v>
      </c>
      <c r="EX48" s="2">
        <v>3</v>
      </c>
      <c r="EY48" s="2">
        <v>3</v>
      </c>
      <c r="EZ48" s="2">
        <v>9</v>
      </c>
      <c r="FA48" s="2">
        <v>3</v>
      </c>
      <c r="FB48" s="2">
        <v>7</v>
      </c>
    </row>
    <row r="49" spans="1:68" x14ac:dyDescent="0.15">
      <c r="A49" s="29">
        <f t="shared" si="0"/>
        <v>7</v>
      </c>
      <c r="B49" s="30">
        <f t="array" ref="B49">MODE(IF(Q49:AAN49&lt;&gt;0,Q49:AAN49))</f>
        <v>7</v>
      </c>
      <c r="C49" s="29">
        <f t="shared" si="1"/>
        <v>4.2926829268292686</v>
      </c>
      <c r="D49" s="30">
        <f t="shared" si="3"/>
        <v>5.67741935483871</v>
      </c>
      <c r="E49" s="64">
        <f t="shared" si="6"/>
        <v>10</v>
      </c>
      <c r="F49" s="64">
        <f t="shared" si="6"/>
        <v>0</v>
      </c>
      <c r="G49" s="64">
        <f t="shared" si="6"/>
        <v>2</v>
      </c>
      <c r="H49" s="64">
        <f t="shared" si="6"/>
        <v>7</v>
      </c>
      <c r="I49" s="64">
        <f t="shared" si="6"/>
        <v>2</v>
      </c>
      <c r="J49" s="64">
        <f t="shared" si="6"/>
        <v>0</v>
      </c>
      <c r="K49" s="64">
        <f t="shared" si="6"/>
        <v>1</v>
      </c>
      <c r="L49" s="64">
        <f t="shared" si="6"/>
        <v>15</v>
      </c>
      <c r="M49" s="64">
        <f t="shared" si="6"/>
        <v>4</v>
      </c>
      <c r="N49" s="64">
        <f t="shared" si="6"/>
        <v>0</v>
      </c>
      <c r="O49" s="64">
        <f t="shared" si="6"/>
        <v>0</v>
      </c>
      <c r="P49" s="24">
        <f>'PROTOCOL Data collection'!A49</f>
        <v>48</v>
      </c>
      <c r="Q49" s="40">
        <v>0</v>
      </c>
      <c r="R49" s="2">
        <v>0</v>
      </c>
      <c r="S49" s="2">
        <v>0</v>
      </c>
      <c r="T49" s="2">
        <v>7</v>
      </c>
      <c r="U49" s="2">
        <v>7</v>
      </c>
      <c r="V49" s="2">
        <v>0</v>
      </c>
      <c r="W49" s="2">
        <v>7</v>
      </c>
      <c r="X49" s="2">
        <v>7</v>
      </c>
      <c r="Y49" s="2">
        <v>0</v>
      </c>
      <c r="Z49" s="2">
        <v>0</v>
      </c>
      <c r="AA49" s="40">
        <v>0</v>
      </c>
      <c r="AB49" s="2">
        <v>6</v>
      </c>
      <c r="AC49" s="2">
        <v>0</v>
      </c>
      <c r="AD49" s="2">
        <v>0</v>
      </c>
      <c r="AE49" s="2">
        <v>7</v>
      </c>
      <c r="AF49" s="2">
        <v>2</v>
      </c>
      <c r="AG49" s="2">
        <v>7</v>
      </c>
      <c r="AH49" s="2">
        <v>2</v>
      </c>
      <c r="AI49" s="2">
        <v>7</v>
      </c>
      <c r="AJ49" s="2">
        <v>8</v>
      </c>
      <c r="AK49" s="2">
        <v>4</v>
      </c>
      <c r="AL49" s="40">
        <v>8</v>
      </c>
      <c r="AM49" s="2">
        <v>4</v>
      </c>
      <c r="AN49" s="2">
        <v>8</v>
      </c>
      <c r="AO49" s="2">
        <v>3</v>
      </c>
      <c r="AP49" s="2">
        <v>8</v>
      </c>
      <c r="AQ49" s="2">
        <v>3</v>
      </c>
      <c r="AR49" s="2">
        <v>7</v>
      </c>
      <c r="AS49" s="2">
        <v>3</v>
      </c>
      <c r="AT49" s="2">
        <v>7</v>
      </c>
      <c r="AU49" s="2">
        <v>3</v>
      </c>
      <c r="AV49" s="40">
        <v>7</v>
      </c>
      <c r="AW49" s="2">
        <v>7</v>
      </c>
      <c r="AX49" s="2">
        <v>7</v>
      </c>
      <c r="AY49" s="2">
        <v>7</v>
      </c>
      <c r="AZ49" s="2">
        <v>3</v>
      </c>
      <c r="BA49" s="2">
        <v>3</v>
      </c>
      <c r="BB49" s="2">
        <v>7</v>
      </c>
      <c r="BC49" s="2">
        <v>3</v>
      </c>
      <c r="BD49" s="2">
        <v>0</v>
      </c>
      <c r="BE49" s="2">
        <v>7</v>
      </c>
    </row>
    <row r="50" spans="1:68" x14ac:dyDescent="0.15">
      <c r="A50" s="29">
        <f t="shared" si="0"/>
        <v>0</v>
      </c>
      <c r="B50" s="30">
        <f t="array" ref="B50">MODE(IF(Q50:AAN50&lt;&gt;0,Q50:AAN50))</f>
        <v>7</v>
      </c>
      <c r="C50" s="29">
        <f t="shared" si="1"/>
        <v>1.8653846153846154</v>
      </c>
      <c r="D50" s="30">
        <f t="shared" si="3"/>
        <v>5.7058823529411766</v>
      </c>
      <c r="E50" s="64">
        <f t="shared" si="6"/>
        <v>35</v>
      </c>
      <c r="F50" s="64">
        <f t="shared" si="6"/>
        <v>0</v>
      </c>
      <c r="G50" s="64">
        <f t="shared" si="6"/>
        <v>2</v>
      </c>
      <c r="H50" s="64">
        <f t="shared" si="6"/>
        <v>2</v>
      </c>
      <c r="I50" s="64">
        <f t="shared" si="6"/>
        <v>0</v>
      </c>
      <c r="J50" s="64">
        <f t="shared" si="6"/>
        <v>4</v>
      </c>
      <c r="K50" s="64">
        <f t="shared" si="6"/>
        <v>1</v>
      </c>
      <c r="L50" s="64">
        <f t="shared" si="6"/>
        <v>4</v>
      </c>
      <c r="M50" s="64">
        <f t="shared" si="6"/>
        <v>3</v>
      </c>
      <c r="N50" s="64">
        <f t="shared" si="6"/>
        <v>1</v>
      </c>
      <c r="O50" s="64">
        <f t="shared" si="6"/>
        <v>0</v>
      </c>
      <c r="P50" s="24">
        <f>'PROTOCOL Data collection'!A50</f>
        <v>49</v>
      </c>
      <c r="Q50" s="40">
        <v>8</v>
      </c>
      <c r="R50" s="2">
        <v>0</v>
      </c>
      <c r="S50" s="2">
        <v>0</v>
      </c>
      <c r="T50" s="2">
        <v>8</v>
      </c>
      <c r="U50" s="2">
        <v>9</v>
      </c>
      <c r="V50" s="2">
        <v>7</v>
      </c>
      <c r="W50" s="2">
        <v>0</v>
      </c>
      <c r="X50" s="2">
        <v>0</v>
      </c>
      <c r="Y50" s="2">
        <v>5</v>
      </c>
      <c r="Z50" s="2">
        <v>0</v>
      </c>
      <c r="AA50" s="40">
        <v>0</v>
      </c>
      <c r="AB50" s="2">
        <v>0</v>
      </c>
      <c r="AC50" s="2">
        <v>7</v>
      </c>
      <c r="AD50" s="2">
        <v>2</v>
      </c>
      <c r="AE50" s="2">
        <v>0</v>
      </c>
      <c r="AF50" s="2">
        <v>7</v>
      </c>
      <c r="AG50" s="2">
        <v>0</v>
      </c>
      <c r="AH50" s="2">
        <v>0</v>
      </c>
      <c r="AI50" s="2">
        <v>0</v>
      </c>
      <c r="AJ50" s="40">
        <v>0</v>
      </c>
      <c r="AK50" s="2">
        <v>8</v>
      </c>
      <c r="AL50" s="2">
        <v>0</v>
      </c>
      <c r="AM50" s="2">
        <v>0</v>
      </c>
      <c r="AN50" s="2">
        <v>0</v>
      </c>
      <c r="AO50" s="2">
        <v>0</v>
      </c>
      <c r="AP50" s="2">
        <v>7</v>
      </c>
      <c r="AQ50" s="2">
        <v>0</v>
      </c>
      <c r="AR50" s="2">
        <v>0</v>
      </c>
      <c r="AS50" s="2">
        <v>0</v>
      </c>
      <c r="AT50" s="2">
        <v>5</v>
      </c>
      <c r="AU50" s="2">
        <v>3</v>
      </c>
      <c r="AV50" s="2">
        <v>0</v>
      </c>
      <c r="AW50" s="40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40">
        <v>0</v>
      </c>
      <c r="BE50" s="2">
        <v>5</v>
      </c>
      <c r="BF50" s="2">
        <v>0</v>
      </c>
      <c r="BG50" s="2">
        <v>0</v>
      </c>
      <c r="BH50" s="2">
        <v>3</v>
      </c>
      <c r="BI50" s="2">
        <v>6</v>
      </c>
      <c r="BJ50" s="2">
        <v>2</v>
      </c>
      <c r="BK50" s="40">
        <v>5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</row>
    <row r="51" spans="1:68" x14ac:dyDescent="0.15">
      <c r="A51" s="29" t="e">
        <f t="shared" si="0"/>
        <v>#N/A</v>
      </c>
      <c r="B51" s="30" t="e">
        <f t="array" ref="B51">MODE(IF(Q51:AAN51&lt;&gt;0,Q51:AAN51))</f>
        <v>#N/A</v>
      </c>
      <c r="C51" s="29">
        <f t="shared" si="1"/>
        <v>8</v>
      </c>
      <c r="D51" s="30">
        <f t="shared" si="3"/>
        <v>8</v>
      </c>
      <c r="E51" s="64">
        <f t="shared" si="6"/>
        <v>0</v>
      </c>
      <c r="F51" s="64">
        <f t="shared" si="6"/>
        <v>0</v>
      </c>
      <c r="G51" s="64">
        <f t="shared" si="6"/>
        <v>0</v>
      </c>
      <c r="H51" s="64">
        <f t="shared" si="6"/>
        <v>0</v>
      </c>
      <c r="I51" s="64">
        <f t="shared" si="6"/>
        <v>0</v>
      </c>
      <c r="J51" s="64">
        <f t="shared" si="6"/>
        <v>0</v>
      </c>
      <c r="K51" s="64">
        <f t="shared" si="6"/>
        <v>0</v>
      </c>
      <c r="L51" s="64">
        <f t="shared" si="6"/>
        <v>0</v>
      </c>
      <c r="M51" s="64">
        <f t="shared" si="6"/>
        <v>1</v>
      </c>
      <c r="N51" s="64">
        <f t="shared" si="6"/>
        <v>0</v>
      </c>
      <c r="O51" s="64">
        <f t="shared" si="6"/>
        <v>0</v>
      </c>
      <c r="P51" s="24">
        <f>'PROTOCOL Data collection'!A51</f>
        <v>50</v>
      </c>
      <c r="Q51" s="40">
        <v>8</v>
      </c>
    </row>
    <row r="52" spans="1:68" x14ac:dyDescent="0.15">
      <c r="A52" s="29" t="e">
        <f t="shared" si="0"/>
        <v>#N/A</v>
      </c>
      <c r="B52" s="30" t="e">
        <f t="array" ref="B52">MODE(IF(Q52:AAN52&lt;&gt;0,Q52:AAN52))</f>
        <v>#N/A</v>
      </c>
      <c r="C52" s="29">
        <f t="shared" si="1"/>
        <v>8</v>
      </c>
      <c r="D52" s="30">
        <f t="shared" si="3"/>
        <v>8</v>
      </c>
      <c r="E52" s="64">
        <f t="shared" si="6"/>
        <v>0</v>
      </c>
      <c r="F52" s="64">
        <f t="shared" si="6"/>
        <v>0</v>
      </c>
      <c r="G52" s="64">
        <f t="shared" si="6"/>
        <v>0</v>
      </c>
      <c r="H52" s="64">
        <f t="shared" si="6"/>
        <v>0</v>
      </c>
      <c r="I52" s="64">
        <f t="shared" si="6"/>
        <v>0</v>
      </c>
      <c r="J52" s="64">
        <f t="shared" si="6"/>
        <v>0</v>
      </c>
      <c r="K52" s="64">
        <f t="shared" si="6"/>
        <v>0</v>
      </c>
      <c r="L52" s="64">
        <f t="shared" si="6"/>
        <v>0</v>
      </c>
      <c r="M52" s="64">
        <f t="shared" si="6"/>
        <v>1</v>
      </c>
      <c r="N52" s="64">
        <f t="shared" si="6"/>
        <v>0</v>
      </c>
      <c r="O52" s="64">
        <f t="shared" si="6"/>
        <v>0</v>
      </c>
      <c r="P52" s="24">
        <f>'PROTOCOL Data collection'!A52</f>
        <v>51</v>
      </c>
      <c r="Q52" s="40">
        <v>8</v>
      </c>
    </row>
    <row r="53" spans="1:68" x14ac:dyDescent="0.15">
      <c r="A53" s="29" t="e">
        <f t="shared" si="0"/>
        <v>#N/A</v>
      </c>
      <c r="B53" s="30" t="e">
        <f t="array" ref="B53">MODE(IF(Q53:AAN53&lt;&gt;0,Q53:AAN53))</f>
        <v>#N/A</v>
      </c>
      <c r="C53" s="29" t="e">
        <f t="shared" si="1"/>
        <v>#DIV/0!</v>
      </c>
      <c r="D53" s="30" t="e">
        <f t="shared" si="3"/>
        <v>#DIV/0!</v>
      </c>
      <c r="E53" s="64">
        <f t="shared" si="6"/>
        <v>0</v>
      </c>
      <c r="F53" s="64">
        <f t="shared" si="6"/>
        <v>0</v>
      </c>
      <c r="G53" s="64">
        <f t="shared" si="6"/>
        <v>0</v>
      </c>
      <c r="H53" s="64">
        <f t="shared" si="6"/>
        <v>0</v>
      </c>
      <c r="I53" s="64">
        <f t="shared" si="6"/>
        <v>0</v>
      </c>
      <c r="J53" s="64">
        <f t="shared" si="6"/>
        <v>0</v>
      </c>
      <c r="K53" s="64">
        <f t="shared" si="6"/>
        <v>0</v>
      </c>
      <c r="L53" s="64">
        <f t="shared" si="6"/>
        <v>0</v>
      </c>
      <c r="M53" s="64">
        <f t="shared" si="6"/>
        <v>0</v>
      </c>
      <c r="N53" s="64">
        <f t="shared" si="6"/>
        <v>0</v>
      </c>
      <c r="O53" s="64">
        <f t="shared" si="6"/>
        <v>0</v>
      </c>
      <c r="P53" s="24">
        <f>'PROTOCOL Data collection'!A53</f>
        <v>52</v>
      </c>
    </row>
    <row r="54" spans="1:68" x14ac:dyDescent="0.15">
      <c r="A54" s="29" t="e">
        <f t="shared" si="0"/>
        <v>#N/A</v>
      </c>
      <c r="B54" s="30" t="e">
        <f t="array" ref="B54">MODE(IF(Q54:AAN54&lt;&gt;0,Q54:AAN54))</f>
        <v>#N/A</v>
      </c>
      <c r="C54" s="29" t="e">
        <f t="shared" si="1"/>
        <v>#DIV/0!</v>
      </c>
      <c r="D54" s="30" t="e">
        <f t="shared" si="3"/>
        <v>#DIV/0!</v>
      </c>
      <c r="E54" s="64">
        <f t="shared" si="6"/>
        <v>0</v>
      </c>
      <c r="F54" s="64">
        <f t="shared" si="6"/>
        <v>0</v>
      </c>
      <c r="G54" s="64">
        <f t="shared" si="6"/>
        <v>0</v>
      </c>
      <c r="H54" s="64">
        <f t="shared" si="6"/>
        <v>0</v>
      </c>
      <c r="I54" s="64">
        <f t="shared" si="6"/>
        <v>0</v>
      </c>
      <c r="J54" s="64">
        <f t="shared" si="6"/>
        <v>0</v>
      </c>
      <c r="K54" s="64">
        <f t="shared" si="6"/>
        <v>0</v>
      </c>
      <c r="L54" s="64">
        <f t="shared" si="6"/>
        <v>0</v>
      </c>
      <c r="M54" s="64">
        <f t="shared" si="6"/>
        <v>0</v>
      </c>
      <c r="N54" s="64">
        <f t="shared" si="6"/>
        <v>0</v>
      </c>
      <c r="O54" s="64">
        <f t="shared" si="6"/>
        <v>0</v>
      </c>
      <c r="P54" s="24">
        <f>'PROTOCOL Data collection'!A54</f>
        <v>53</v>
      </c>
    </row>
    <row r="55" spans="1:68" x14ac:dyDescent="0.15">
      <c r="A55" s="29" t="e">
        <f t="shared" si="0"/>
        <v>#N/A</v>
      </c>
      <c r="B55" s="30" t="e">
        <f t="array" ref="B55">MODE(IF(Q55:AAN55&lt;&gt;0,Q55:AAN55))</f>
        <v>#N/A</v>
      </c>
      <c r="C55" s="29" t="e">
        <f t="shared" si="1"/>
        <v>#DIV/0!</v>
      </c>
      <c r="D55" s="30" t="e">
        <f t="shared" si="3"/>
        <v>#DIV/0!</v>
      </c>
      <c r="E55" s="64">
        <f t="shared" si="6"/>
        <v>0</v>
      </c>
      <c r="F55" s="64">
        <f t="shared" si="6"/>
        <v>0</v>
      </c>
      <c r="G55" s="64">
        <f t="shared" si="6"/>
        <v>0</v>
      </c>
      <c r="H55" s="64">
        <f t="shared" si="6"/>
        <v>0</v>
      </c>
      <c r="I55" s="64">
        <f t="shared" si="6"/>
        <v>0</v>
      </c>
      <c r="J55" s="64">
        <f t="shared" si="6"/>
        <v>0</v>
      </c>
      <c r="K55" s="64">
        <f t="shared" si="6"/>
        <v>0</v>
      </c>
      <c r="L55" s="64">
        <f t="shared" si="6"/>
        <v>0</v>
      </c>
      <c r="M55" s="64">
        <f t="shared" si="6"/>
        <v>0</v>
      </c>
      <c r="N55" s="64">
        <f t="shared" si="6"/>
        <v>0</v>
      </c>
      <c r="O55" s="64">
        <f t="shared" si="6"/>
        <v>0</v>
      </c>
      <c r="P55" s="24">
        <f>'PROTOCOL Data collection'!A55</f>
        <v>54</v>
      </c>
    </row>
    <row r="56" spans="1:68" x14ac:dyDescent="0.15">
      <c r="A56" s="29" t="e">
        <f t="shared" si="0"/>
        <v>#N/A</v>
      </c>
      <c r="B56" s="30" t="e">
        <f t="array" ref="B56">MODE(IF(Q56:AAN56&lt;&gt;0,Q56:AAN56))</f>
        <v>#N/A</v>
      </c>
      <c r="C56" s="29" t="e">
        <f t="shared" si="1"/>
        <v>#DIV/0!</v>
      </c>
      <c r="D56" s="30" t="e">
        <f t="shared" si="3"/>
        <v>#DIV/0!</v>
      </c>
      <c r="E56" s="64">
        <f t="shared" si="6"/>
        <v>0</v>
      </c>
      <c r="F56" s="64">
        <f t="shared" si="6"/>
        <v>0</v>
      </c>
      <c r="G56" s="64">
        <f t="shared" si="6"/>
        <v>0</v>
      </c>
      <c r="H56" s="64">
        <f t="shared" si="6"/>
        <v>0</v>
      </c>
      <c r="I56" s="64">
        <f t="shared" si="6"/>
        <v>0</v>
      </c>
      <c r="J56" s="64">
        <f t="shared" si="6"/>
        <v>0</v>
      </c>
      <c r="K56" s="64">
        <f t="shared" si="6"/>
        <v>0</v>
      </c>
      <c r="L56" s="64">
        <f t="shared" si="6"/>
        <v>0</v>
      </c>
      <c r="M56" s="64">
        <f t="shared" si="6"/>
        <v>0</v>
      </c>
      <c r="N56" s="64">
        <f t="shared" si="6"/>
        <v>0</v>
      </c>
      <c r="O56" s="64">
        <f t="shared" si="6"/>
        <v>0</v>
      </c>
      <c r="P56" s="24">
        <f>'PROTOCOL Data collection'!A56</f>
        <v>55</v>
      </c>
    </row>
    <row r="57" spans="1:68" x14ac:dyDescent="0.15">
      <c r="A57" s="29" t="e">
        <f t="shared" si="0"/>
        <v>#N/A</v>
      </c>
      <c r="B57" s="30" t="e">
        <f t="array" ref="B57">MODE(IF(Q57:AAN57&lt;&gt;0,Q57:AAN57))</f>
        <v>#N/A</v>
      </c>
      <c r="C57" s="29" t="e">
        <f t="shared" si="1"/>
        <v>#DIV/0!</v>
      </c>
      <c r="D57" s="30" t="e">
        <f t="shared" si="3"/>
        <v>#DIV/0!</v>
      </c>
      <c r="E57" s="64">
        <f t="shared" si="6"/>
        <v>0</v>
      </c>
      <c r="F57" s="64">
        <f t="shared" si="6"/>
        <v>0</v>
      </c>
      <c r="G57" s="64">
        <f t="shared" si="6"/>
        <v>0</v>
      </c>
      <c r="H57" s="64">
        <f t="shared" si="6"/>
        <v>0</v>
      </c>
      <c r="I57" s="64">
        <f t="shared" si="6"/>
        <v>0</v>
      </c>
      <c r="J57" s="64">
        <f t="shared" si="6"/>
        <v>0</v>
      </c>
      <c r="K57" s="64">
        <f t="shared" si="6"/>
        <v>0</v>
      </c>
      <c r="L57" s="64">
        <f t="shared" si="6"/>
        <v>0</v>
      </c>
      <c r="M57" s="64">
        <f t="shared" si="6"/>
        <v>0</v>
      </c>
      <c r="N57" s="64">
        <f t="shared" si="6"/>
        <v>0</v>
      </c>
      <c r="O57" s="64">
        <f t="shared" si="6"/>
        <v>0</v>
      </c>
      <c r="P57" s="24">
        <f>'PROTOCOL Data collection'!A57</f>
        <v>56</v>
      </c>
    </row>
    <row r="58" spans="1:68" x14ac:dyDescent="0.15">
      <c r="A58" s="29" t="e">
        <f t="shared" si="0"/>
        <v>#N/A</v>
      </c>
      <c r="B58" s="30" t="e">
        <f t="array" ref="B58">MODE(IF(Q58:AAN58&lt;&gt;0,Q58:AAN58))</f>
        <v>#N/A</v>
      </c>
      <c r="C58" s="29" t="e">
        <f t="shared" si="1"/>
        <v>#DIV/0!</v>
      </c>
      <c r="D58" s="30" t="e">
        <f t="shared" si="3"/>
        <v>#DIV/0!</v>
      </c>
      <c r="E58" s="64">
        <f t="shared" si="6"/>
        <v>0</v>
      </c>
      <c r="F58" s="64">
        <f t="shared" si="6"/>
        <v>0</v>
      </c>
      <c r="G58" s="64">
        <f t="shared" si="6"/>
        <v>0</v>
      </c>
      <c r="H58" s="64">
        <f t="shared" si="6"/>
        <v>0</v>
      </c>
      <c r="I58" s="64">
        <f t="shared" si="6"/>
        <v>0</v>
      </c>
      <c r="J58" s="64">
        <f t="shared" si="6"/>
        <v>0</v>
      </c>
      <c r="K58" s="64">
        <f t="shared" si="6"/>
        <v>0</v>
      </c>
      <c r="L58" s="64">
        <f t="shared" si="6"/>
        <v>0</v>
      </c>
      <c r="M58" s="64">
        <f t="shared" si="6"/>
        <v>0</v>
      </c>
      <c r="N58" s="64">
        <f t="shared" si="6"/>
        <v>0</v>
      </c>
      <c r="O58" s="64">
        <f t="shared" si="6"/>
        <v>0</v>
      </c>
      <c r="P58" s="24">
        <f>'PROTOCOL Data collection'!A58</f>
        <v>57</v>
      </c>
    </row>
    <row r="59" spans="1:68" x14ac:dyDescent="0.15">
      <c r="A59" s="29" t="e">
        <f t="shared" si="0"/>
        <v>#N/A</v>
      </c>
      <c r="B59" s="30" t="e">
        <f t="array" ref="B59">MODE(IF(Q59:AAN59&lt;&gt;0,Q59:AAN59))</f>
        <v>#N/A</v>
      </c>
      <c r="C59" s="29" t="e">
        <f t="shared" si="1"/>
        <v>#DIV/0!</v>
      </c>
      <c r="D59" s="30" t="e">
        <f t="shared" si="3"/>
        <v>#DIV/0!</v>
      </c>
      <c r="E59" s="64">
        <f t="shared" si="6"/>
        <v>0</v>
      </c>
      <c r="F59" s="64">
        <f t="shared" si="6"/>
        <v>0</v>
      </c>
      <c r="G59" s="64">
        <f t="shared" si="6"/>
        <v>0</v>
      </c>
      <c r="H59" s="64">
        <f t="shared" si="6"/>
        <v>0</v>
      </c>
      <c r="I59" s="64">
        <f t="shared" si="6"/>
        <v>0</v>
      </c>
      <c r="J59" s="64">
        <f t="shared" si="6"/>
        <v>0</v>
      </c>
      <c r="K59" s="64">
        <f t="shared" si="6"/>
        <v>0</v>
      </c>
      <c r="L59" s="64">
        <f t="shared" si="6"/>
        <v>0</v>
      </c>
      <c r="M59" s="64">
        <f t="shared" si="6"/>
        <v>0</v>
      </c>
      <c r="N59" s="64">
        <f t="shared" si="6"/>
        <v>0</v>
      </c>
      <c r="O59" s="64">
        <f t="shared" si="6"/>
        <v>0</v>
      </c>
      <c r="P59" s="24">
        <f>'PROTOCOL Data collection'!A59</f>
        <v>58</v>
      </c>
    </row>
    <row r="60" spans="1:68" x14ac:dyDescent="0.15">
      <c r="A60" s="29" t="e">
        <f t="shared" si="0"/>
        <v>#N/A</v>
      </c>
      <c r="B60" s="30" t="e">
        <f t="array" ref="B60">MODE(IF(Q60:AAN60&lt;&gt;0,Q60:AAN60))</f>
        <v>#N/A</v>
      </c>
      <c r="C60" s="29" t="e">
        <f t="shared" si="1"/>
        <v>#DIV/0!</v>
      </c>
      <c r="D60" s="30" t="e">
        <f t="shared" si="3"/>
        <v>#DIV/0!</v>
      </c>
      <c r="E60" s="64">
        <f t="shared" si="6"/>
        <v>0</v>
      </c>
      <c r="F60" s="64">
        <f t="shared" si="6"/>
        <v>0</v>
      </c>
      <c r="G60" s="64">
        <f t="shared" ref="F60:O85" si="7">COUNTIF($Q60:$IX60,G$1)</f>
        <v>0</v>
      </c>
      <c r="H60" s="64">
        <f t="shared" si="7"/>
        <v>0</v>
      </c>
      <c r="I60" s="64">
        <f t="shared" si="7"/>
        <v>0</v>
      </c>
      <c r="J60" s="64">
        <f t="shared" si="7"/>
        <v>0</v>
      </c>
      <c r="K60" s="64">
        <f t="shared" si="7"/>
        <v>0</v>
      </c>
      <c r="L60" s="64">
        <f t="shared" si="7"/>
        <v>0</v>
      </c>
      <c r="M60" s="64">
        <f t="shared" si="7"/>
        <v>0</v>
      </c>
      <c r="N60" s="64">
        <f t="shared" si="7"/>
        <v>0</v>
      </c>
      <c r="O60" s="64">
        <f t="shared" si="7"/>
        <v>0</v>
      </c>
      <c r="P60" s="24">
        <f>'PROTOCOL Data collection'!A60</f>
        <v>59</v>
      </c>
    </row>
    <row r="61" spans="1:68" x14ac:dyDescent="0.15">
      <c r="A61" s="29" t="e">
        <f t="shared" si="0"/>
        <v>#N/A</v>
      </c>
      <c r="B61" s="30" t="e">
        <f t="array" ref="B61">MODE(IF(Q61:AAN61&lt;&gt;0,Q61:AAN61))</f>
        <v>#N/A</v>
      </c>
      <c r="C61" s="29" t="e">
        <f t="shared" si="1"/>
        <v>#DIV/0!</v>
      </c>
      <c r="D61" s="30" t="e">
        <f t="shared" si="3"/>
        <v>#DIV/0!</v>
      </c>
      <c r="E61" s="64">
        <f t="shared" ref="E61:E124" si="8">COUNTIF($Q61:$IX61,E$1)</f>
        <v>0</v>
      </c>
      <c r="F61" s="64">
        <f t="shared" si="7"/>
        <v>0</v>
      </c>
      <c r="G61" s="64">
        <f t="shared" si="7"/>
        <v>0</v>
      </c>
      <c r="H61" s="64">
        <f t="shared" si="7"/>
        <v>0</v>
      </c>
      <c r="I61" s="64">
        <f t="shared" si="7"/>
        <v>0</v>
      </c>
      <c r="J61" s="64">
        <f t="shared" si="7"/>
        <v>0</v>
      </c>
      <c r="K61" s="64">
        <f t="shared" si="7"/>
        <v>0</v>
      </c>
      <c r="L61" s="64">
        <f t="shared" si="7"/>
        <v>0</v>
      </c>
      <c r="M61" s="64">
        <f t="shared" si="7"/>
        <v>0</v>
      </c>
      <c r="N61" s="64">
        <f t="shared" si="7"/>
        <v>0</v>
      </c>
      <c r="O61" s="64">
        <f t="shared" si="7"/>
        <v>0</v>
      </c>
      <c r="P61" s="24">
        <f>'PROTOCOL Data collection'!A61</f>
        <v>60</v>
      </c>
    </row>
    <row r="62" spans="1:68" x14ac:dyDescent="0.15">
      <c r="A62" s="29" t="e">
        <f t="shared" si="0"/>
        <v>#N/A</v>
      </c>
      <c r="B62" s="30" t="e">
        <f t="array" ref="B62">MODE(IF(Q62:AAN62&lt;&gt;0,Q62:AAN62))</f>
        <v>#N/A</v>
      </c>
      <c r="C62" s="29" t="e">
        <f t="shared" si="1"/>
        <v>#DIV/0!</v>
      </c>
      <c r="D62" s="30" t="e">
        <f t="shared" si="3"/>
        <v>#DIV/0!</v>
      </c>
      <c r="E62" s="64">
        <f t="shared" si="8"/>
        <v>0</v>
      </c>
      <c r="F62" s="64">
        <f t="shared" si="7"/>
        <v>0</v>
      </c>
      <c r="G62" s="64">
        <f t="shared" si="7"/>
        <v>0</v>
      </c>
      <c r="H62" s="64">
        <f t="shared" si="7"/>
        <v>0</v>
      </c>
      <c r="I62" s="64">
        <f t="shared" si="7"/>
        <v>0</v>
      </c>
      <c r="J62" s="64">
        <f t="shared" si="7"/>
        <v>0</v>
      </c>
      <c r="K62" s="64">
        <f t="shared" si="7"/>
        <v>0</v>
      </c>
      <c r="L62" s="64">
        <f t="shared" si="7"/>
        <v>0</v>
      </c>
      <c r="M62" s="64">
        <f t="shared" si="7"/>
        <v>0</v>
      </c>
      <c r="N62" s="64">
        <f t="shared" si="7"/>
        <v>0</v>
      </c>
      <c r="O62" s="64">
        <f t="shared" si="7"/>
        <v>0</v>
      </c>
      <c r="P62" s="24">
        <f>'PROTOCOL Data collection'!A62</f>
        <v>61</v>
      </c>
    </row>
    <row r="63" spans="1:68" x14ac:dyDescent="0.15">
      <c r="A63" s="29" t="e">
        <f t="shared" si="0"/>
        <v>#N/A</v>
      </c>
      <c r="B63" s="30" t="e">
        <f t="array" ref="B63">MODE(IF(Q63:AAN63&lt;&gt;0,Q63:AAN63))</f>
        <v>#N/A</v>
      </c>
      <c r="C63" s="29" t="e">
        <f t="shared" si="1"/>
        <v>#DIV/0!</v>
      </c>
      <c r="D63" s="30" t="e">
        <f t="shared" si="3"/>
        <v>#DIV/0!</v>
      </c>
      <c r="E63" s="64">
        <f t="shared" si="8"/>
        <v>0</v>
      </c>
      <c r="F63" s="64">
        <f t="shared" si="7"/>
        <v>0</v>
      </c>
      <c r="G63" s="64">
        <f t="shared" si="7"/>
        <v>0</v>
      </c>
      <c r="H63" s="64">
        <f t="shared" si="7"/>
        <v>0</v>
      </c>
      <c r="I63" s="64">
        <f t="shared" si="7"/>
        <v>0</v>
      </c>
      <c r="J63" s="64">
        <f t="shared" si="7"/>
        <v>0</v>
      </c>
      <c r="K63" s="64">
        <f t="shared" si="7"/>
        <v>0</v>
      </c>
      <c r="L63" s="64">
        <f t="shared" si="7"/>
        <v>0</v>
      </c>
      <c r="M63" s="64">
        <f t="shared" si="7"/>
        <v>0</v>
      </c>
      <c r="N63" s="64">
        <f t="shared" si="7"/>
        <v>0</v>
      </c>
      <c r="O63" s="64">
        <f t="shared" si="7"/>
        <v>0</v>
      </c>
      <c r="P63" s="24">
        <f>'PROTOCOL Data collection'!A63</f>
        <v>62</v>
      </c>
    </row>
    <row r="64" spans="1:68" x14ac:dyDescent="0.15">
      <c r="A64" s="29" t="e">
        <f t="shared" si="0"/>
        <v>#N/A</v>
      </c>
      <c r="B64" s="30" t="e">
        <f t="array" ref="B64">MODE(IF(Q64:AAN64&lt;&gt;0,Q64:AAN64))</f>
        <v>#N/A</v>
      </c>
      <c r="C64" s="29" t="e">
        <f t="shared" si="1"/>
        <v>#DIV/0!</v>
      </c>
      <c r="D64" s="30" t="e">
        <f t="shared" si="3"/>
        <v>#DIV/0!</v>
      </c>
      <c r="E64" s="64">
        <f t="shared" si="8"/>
        <v>0</v>
      </c>
      <c r="F64" s="64">
        <f t="shared" si="7"/>
        <v>0</v>
      </c>
      <c r="G64" s="64">
        <f t="shared" si="7"/>
        <v>0</v>
      </c>
      <c r="H64" s="64">
        <f t="shared" si="7"/>
        <v>0</v>
      </c>
      <c r="I64" s="64">
        <f t="shared" si="7"/>
        <v>0</v>
      </c>
      <c r="J64" s="64">
        <f t="shared" si="7"/>
        <v>0</v>
      </c>
      <c r="K64" s="64">
        <f t="shared" si="7"/>
        <v>0</v>
      </c>
      <c r="L64" s="64">
        <f t="shared" si="7"/>
        <v>0</v>
      </c>
      <c r="M64" s="64">
        <f t="shared" si="7"/>
        <v>0</v>
      </c>
      <c r="N64" s="64">
        <f t="shared" si="7"/>
        <v>0</v>
      </c>
      <c r="O64" s="64">
        <f t="shared" si="7"/>
        <v>0</v>
      </c>
      <c r="P64" s="24">
        <f>'PROTOCOL Data collection'!A64</f>
        <v>63</v>
      </c>
    </row>
    <row r="65" spans="1:16" x14ac:dyDescent="0.15">
      <c r="A65" s="29" t="e">
        <f t="shared" si="0"/>
        <v>#N/A</v>
      </c>
      <c r="B65" s="30" t="e">
        <f t="array" ref="B65">MODE(IF(Q65:AAN65&lt;&gt;0,Q65:AAN65))</f>
        <v>#N/A</v>
      </c>
      <c r="C65" s="29" t="e">
        <f t="shared" si="1"/>
        <v>#DIV/0!</v>
      </c>
      <c r="D65" s="30" t="e">
        <f t="shared" si="3"/>
        <v>#DIV/0!</v>
      </c>
      <c r="E65" s="64">
        <f t="shared" si="8"/>
        <v>0</v>
      </c>
      <c r="F65" s="64">
        <f t="shared" si="7"/>
        <v>0</v>
      </c>
      <c r="G65" s="64">
        <f t="shared" si="7"/>
        <v>0</v>
      </c>
      <c r="H65" s="64">
        <f t="shared" si="7"/>
        <v>0</v>
      </c>
      <c r="I65" s="64">
        <f t="shared" si="7"/>
        <v>0</v>
      </c>
      <c r="J65" s="64">
        <f t="shared" si="7"/>
        <v>0</v>
      </c>
      <c r="K65" s="64">
        <f t="shared" si="7"/>
        <v>0</v>
      </c>
      <c r="L65" s="64">
        <f t="shared" si="7"/>
        <v>0</v>
      </c>
      <c r="M65" s="64">
        <f t="shared" si="7"/>
        <v>0</v>
      </c>
      <c r="N65" s="64">
        <f t="shared" si="7"/>
        <v>0</v>
      </c>
      <c r="O65" s="64">
        <f t="shared" si="7"/>
        <v>0</v>
      </c>
      <c r="P65" s="24">
        <f>'PROTOCOL Data collection'!A65</f>
        <v>64</v>
      </c>
    </row>
    <row r="66" spans="1:16" x14ac:dyDescent="0.15">
      <c r="A66" s="29" t="e">
        <f t="shared" ref="A66:A129" si="9">MODE(Q66:AAM66)</f>
        <v>#N/A</v>
      </c>
      <c r="B66" s="30" t="e">
        <f t="array" ref="B66">MODE(IF(Q66:AAN66&lt;&gt;0,Q66:AAN66))</f>
        <v>#N/A</v>
      </c>
      <c r="C66" s="29" t="e">
        <f t="shared" ref="C66:C129" si="10">AVERAGE(Q66:AAM66)</f>
        <v>#DIV/0!</v>
      </c>
      <c r="D66" s="30" t="e">
        <f t="shared" si="3"/>
        <v>#DIV/0!</v>
      </c>
      <c r="E66" s="64">
        <f t="shared" si="8"/>
        <v>0</v>
      </c>
      <c r="F66" s="64">
        <f t="shared" si="7"/>
        <v>0</v>
      </c>
      <c r="G66" s="64">
        <f t="shared" si="7"/>
        <v>0</v>
      </c>
      <c r="H66" s="64">
        <f t="shared" si="7"/>
        <v>0</v>
      </c>
      <c r="I66" s="64">
        <f t="shared" si="7"/>
        <v>0</v>
      </c>
      <c r="J66" s="64">
        <f t="shared" si="7"/>
        <v>0</v>
      </c>
      <c r="K66" s="64">
        <f t="shared" si="7"/>
        <v>0</v>
      </c>
      <c r="L66" s="64">
        <f t="shared" si="7"/>
        <v>0</v>
      </c>
      <c r="M66" s="64">
        <f t="shared" si="7"/>
        <v>0</v>
      </c>
      <c r="N66" s="64">
        <f t="shared" si="7"/>
        <v>0</v>
      </c>
      <c r="O66" s="64">
        <f t="shared" si="7"/>
        <v>0</v>
      </c>
      <c r="P66" s="24">
        <f>'PROTOCOL Data collection'!A66</f>
        <v>65</v>
      </c>
    </row>
    <row r="67" spans="1:16" x14ac:dyDescent="0.15">
      <c r="A67" s="29" t="e">
        <f t="shared" si="9"/>
        <v>#N/A</v>
      </c>
      <c r="B67" s="30" t="e">
        <f t="array" ref="B67">MODE(IF(Q67:AAN67&lt;&gt;0,Q67:AAN67))</f>
        <v>#N/A</v>
      </c>
      <c r="C67" s="29" t="e">
        <f t="shared" si="10"/>
        <v>#DIV/0!</v>
      </c>
      <c r="D67" s="30" t="e">
        <f t="shared" si="3"/>
        <v>#DIV/0!</v>
      </c>
      <c r="E67" s="64">
        <f t="shared" si="8"/>
        <v>0</v>
      </c>
      <c r="F67" s="64">
        <f t="shared" si="7"/>
        <v>0</v>
      </c>
      <c r="G67" s="64">
        <f t="shared" si="7"/>
        <v>0</v>
      </c>
      <c r="H67" s="64">
        <f t="shared" si="7"/>
        <v>0</v>
      </c>
      <c r="I67" s="64">
        <f t="shared" si="7"/>
        <v>0</v>
      </c>
      <c r="J67" s="64">
        <f t="shared" si="7"/>
        <v>0</v>
      </c>
      <c r="K67" s="64">
        <f t="shared" si="7"/>
        <v>0</v>
      </c>
      <c r="L67" s="64">
        <f t="shared" si="7"/>
        <v>0</v>
      </c>
      <c r="M67" s="64">
        <f t="shared" si="7"/>
        <v>0</v>
      </c>
      <c r="N67" s="64">
        <f t="shared" si="7"/>
        <v>0</v>
      </c>
      <c r="O67" s="64">
        <f t="shared" si="7"/>
        <v>0</v>
      </c>
      <c r="P67" s="24">
        <f>'PROTOCOL Data collection'!A67</f>
        <v>66</v>
      </c>
    </row>
    <row r="68" spans="1:16" x14ac:dyDescent="0.15">
      <c r="A68" s="29" t="e">
        <f t="shared" si="9"/>
        <v>#N/A</v>
      </c>
      <c r="B68" s="30" t="e">
        <f t="array" ref="B68">MODE(IF(Q68:AAN68&lt;&gt;0,Q68:AAN68))</f>
        <v>#N/A</v>
      </c>
      <c r="C68" s="29" t="e">
        <f t="shared" si="10"/>
        <v>#DIV/0!</v>
      </c>
      <c r="D68" s="30" t="e">
        <f t="shared" ref="D68:D131" si="11">AVERAGEIF(Q68:FP68,"&lt;&gt;0")</f>
        <v>#DIV/0!</v>
      </c>
      <c r="E68" s="64">
        <f t="shared" si="8"/>
        <v>0</v>
      </c>
      <c r="F68" s="64">
        <f t="shared" si="7"/>
        <v>0</v>
      </c>
      <c r="G68" s="64">
        <f t="shared" si="7"/>
        <v>0</v>
      </c>
      <c r="H68" s="64">
        <f t="shared" si="7"/>
        <v>0</v>
      </c>
      <c r="I68" s="64">
        <f t="shared" si="7"/>
        <v>0</v>
      </c>
      <c r="J68" s="64">
        <f t="shared" si="7"/>
        <v>0</v>
      </c>
      <c r="K68" s="64">
        <f t="shared" si="7"/>
        <v>0</v>
      </c>
      <c r="L68" s="64">
        <f t="shared" si="7"/>
        <v>0</v>
      </c>
      <c r="M68" s="64">
        <f t="shared" si="7"/>
        <v>0</v>
      </c>
      <c r="N68" s="64">
        <f t="shared" si="7"/>
        <v>0</v>
      </c>
      <c r="O68" s="64">
        <f t="shared" si="7"/>
        <v>0</v>
      </c>
      <c r="P68" s="24">
        <f>'PROTOCOL Data collection'!A68</f>
        <v>67</v>
      </c>
    </row>
    <row r="69" spans="1:16" x14ac:dyDescent="0.15">
      <c r="A69" s="29" t="e">
        <f t="shared" si="9"/>
        <v>#N/A</v>
      </c>
      <c r="B69" s="30" t="e">
        <f t="array" ref="B69">MODE(IF(Q69:AAN69&lt;&gt;0,Q69:AAN69))</f>
        <v>#N/A</v>
      </c>
      <c r="C69" s="29" t="e">
        <f t="shared" si="10"/>
        <v>#DIV/0!</v>
      </c>
      <c r="D69" s="30" t="e">
        <f t="shared" si="11"/>
        <v>#DIV/0!</v>
      </c>
      <c r="E69" s="64">
        <f t="shared" si="8"/>
        <v>0</v>
      </c>
      <c r="F69" s="64">
        <f t="shared" si="7"/>
        <v>0</v>
      </c>
      <c r="G69" s="64">
        <f t="shared" si="7"/>
        <v>0</v>
      </c>
      <c r="H69" s="64">
        <f t="shared" si="7"/>
        <v>0</v>
      </c>
      <c r="I69" s="64">
        <f t="shared" si="7"/>
        <v>0</v>
      </c>
      <c r="J69" s="64">
        <f t="shared" si="7"/>
        <v>0</v>
      </c>
      <c r="K69" s="64">
        <f t="shared" si="7"/>
        <v>0</v>
      </c>
      <c r="L69" s="64">
        <f t="shared" si="7"/>
        <v>0</v>
      </c>
      <c r="M69" s="64">
        <f t="shared" si="7"/>
        <v>0</v>
      </c>
      <c r="N69" s="64">
        <f t="shared" si="7"/>
        <v>0</v>
      </c>
      <c r="O69" s="64">
        <f t="shared" si="7"/>
        <v>0</v>
      </c>
      <c r="P69" s="24">
        <f>'PROTOCOL Data collection'!A69</f>
        <v>68</v>
      </c>
    </row>
    <row r="70" spans="1:16" x14ac:dyDescent="0.15">
      <c r="A70" s="29" t="e">
        <f t="shared" si="9"/>
        <v>#N/A</v>
      </c>
      <c r="B70" s="30" t="e">
        <f t="array" ref="B70">MODE(IF(Q70:AAN70&lt;&gt;0,Q70:AAN70))</f>
        <v>#N/A</v>
      </c>
      <c r="C70" s="29" t="e">
        <f t="shared" si="10"/>
        <v>#DIV/0!</v>
      </c>
      <c r="D70" s="30" t="e">
        <f t="shared" si="11"/>
        <v>#DIV/0!</v>
      </c>
      <c r="E70" s="64">
        <f t="shared" si="8"/>
        <v>0</v>
      </c>
      <c r="F70" s="64">
        <f t="shared" si="7"/>
        <v>0</v>
      </c>
      <c r="G70" s="64">
        <f t="shared" si="7"/>
        <v>0</v>
      </c>
      <c r="H70" s="64">
        <f t="shared" si="7"/>
        <v>0</v>
      </c>
      <c r="I70" s="64">
        <f t="shared" si="7"/>
        <v>0</v>
      </c>
      <c r="J70" s="64">
        <f t="shared" si="7"/>
        <v>0</v>
      </c>
      <c r="K70" s="64">
        <f t="shared" si="7"/>
        <v>0</v>
      </c>
      <c r="L70" s="64">
        <f t="shared" si="7"/>
        <v>0</v>
      </c>
      <c r="M70" s="64">
        <f t="shared" si="7"/>
        <v>0</v>
      </c>
      <c r="N70" s="64">
        <f t="shared" si="7"/>
        <v>0</v>
      </c>
      <c r="O70" s="64">
        <f t="shared" si="7"/>
        <v>0</v>
      </c>
      <c r="P70" s="24">
        <f>'PROTOCOL Data collection'!A70</f>
        <v>69</v>
      </c>
    </row>
    <row r="71" spans="1:16" x14ac:dyDescent="0.15">
      <c r="A71" s="29" t="e">
        <f t="shared" si="9"/>
        <v>#N/A</v>
      </c>
      <c r="B71" s="30" t="e">
        <f t="array" ref="B71">MODE(IF(Q71:AAN71&lt;&gt;0,Q71:AAN71))</f>
        <v>#N/A</v>
      </c>
      <c r="C71" s="29" t="e">
        <f t="shared" si="10"/>
        <v>#DIV/0!</v>
      </c>
      <c r="D71" s="30" t="e">
        <f t="shared" si="11"/>
        <v>#DIV/0!</v>
      </c>
      <c r="E71" s="64">
        <f t="shared" si="8"/>
        <v>0</v>
      </c>
      <c r="F71" s="64">
        <f t="shared" si="7"/>
        <v>0</v>
      </c>
      <c r="G71" s="64">
        <f t="shared" si="7"/>
        <v>0</v>
      </c>
      <c r="H71" s="64">
        <f t="shared" si="7"/>
        <v>0</v>
      </c>
      <c r="I71" s="64">
        <f t="shared" si="7"/>
        <v>0</v>
      </c>
      <c r="J71" s="64">
        <f t="shared" si="7"/>
        <v>0</v>
      </c>
      <c r="K71" s="64">
        <f t="shared" si="7"/>
        <v>0</v>
      </c>
      <c r="L71" s="64">
        <f t="shared" si="7"/>
        <v>0</v>
      </c>
      <c r="M71" s="64">
        <f t="shared" si="7"/>
        <v>0</v>
      </c>
      <c r="N71" s="64">
        <f t="shared" si="7"/>
        <v>0</v>
      </c>
      <c r="O71" s="64">
        <f t="shared" si="7"/>
        <v>0</v>
      </c>
      <c r="P71" s="24">
        <f>'PROTOCOL Data collection'!A71</f>
        <v>70</v>
      </c>
    </row>
    <row r="72" spans="1:16" x14ac:dyDescent="0.15">
      <c r="A72" s="29" t="e">
        <f t="shared" si="9"/>
        <v>#N/A</v>
      </c>
      <c r="B72" s="30" t="e">
        <f t="array" ref="B72">MODE(IF(Q72:AAN72&lt;&gt;0,Q72:AAN72))</f>
        <v>#N/A</v>
      </c>
      <c r="C72" s="29" t="e">
        <f t="shared" si="10"/>
        <v>#DIV/0!</v>
      </c>
      <c r="D72" s="30" t="e">
        <f t="shared" si="11"/>
        <v>#DIV/0!</v>
      </c>
      <c r="E72" s="64">
        <f t="shared" si="8"/>
        <v>0</v>
      </c>
      <c r="F72" s="64">
        <f t="shared" si="7"/>
        <v>0</v>
      </c>
      <c r="G72" s="64">
        <f t="shared" si="7"/>
        <v>0</v>
      </c>
      <c r="H72" s="64">
        <f t="shared" si="7"/>
        <v>0</v>
      </c>
      <c r="I72" s="64">
        <f t="shared" si="7"/>
        <v>0</v>
      </c>
      <c r="J72" s="64">
        <f t="shared" si="7"/>
        <v>0</v>
      </c>
      <c r="K72" s="64">
        <f t="shared" si="7"/>
        <v>0</v>
      </c>
      <c r="L72" s="64">
        <f t="shared" si="7"/>
        <v>0</v>
      </c>
      <c r="M72" s="64">
        <f t="shared" si="7"/>
        <v>0</v>
      </c>
      <c r="N72" s="64">
        <f t="shared" si="7"/>
        <v>0</v>
      </c>
      <c r="O72" s="64">
        <f t="shared" si="7"/>
        <v>0</v>
      </c>
      <c r="P72" s="24">
        <f>'PROTOCOL Data collection'!A72</f>
        <v>71</v>
      </c>
    </row>
    <row r="73" spans="1:16" x14ac:dyDescent="0.15">
      <c r="A73" s="29" t="e">
        <f t="shared" si="9"/>
        <v>#N/A</v>
      </c>
      <c r="B73" s="30" t="e">
        <f t="array" ref="B73">MODE(IF(Q73:AAN73&lt;&gt;0,Q73:AAN73))</f>
        <v>#N/A</v>
      </c>
      <c r="C73" s="29" t="e">
        <f t="shared" si="10"/>
        <v>#DIV/0!</v>
      </c>
      <c r="D73" s="30" t="e">
        <f t="shared" si="11"/>
        <v>#DIV/0!</v>
      </c>
      <c r="E73" s="64">
        <f t="shared" si="8"/>
        <v>0</v>
      </c>
      <c r="F73" s="64">
        <f t="shared" si="7"/>
        <v>0</v>
      </c>
      <c r="G73" s="64">
        <f t="shared" si="7"/>
        <v>0</v>
      </c>
      <c r="H73" s="64">
        <f t="shared" si="7"/>
        <v>0</v>
      </c>
      <c r="I73" s="64">
        <f t="shared" si="7"/>
        <v>0</v>
      </c>
      <c r="J73" s="64">
        <f t="shared" si="7"/>
        <v>0</v>
      </c>
      <c r="K73" s="64">
        <f t="shared" si="7"/>
        <v>0</v>
      </c>
      <c r="L73" s="64">
        <f t="shared" si="7"/>
        <v>0</v>
      </c>
      <c r="M73" s="64">
        <f t="shared" si="7"/>
        <v>0</v>
      </c>
      <c r="N73" s="64">
        <f t="shared" si="7"/>
        <v>0</v>
      </c>
      <c r="O73" s="64">
        <f t="shared" si="7"/>
        <v>0</v>
      </c>
      <c r="P73" s="24">
        <f>'PROTOCOL Data collection'!A73</f>
        <v>72</v>
      </c>
    </row>
    <row r="74" spans="1:16" x14ac:dyDescent="0.15">
      <c r="A74" s="29" t="e">
        <f t="shared" si="9"/>
        <v>#N/A</v>
      </c>
      <c r="B74" s="30" t="e">
        <f t="array" ref="B74">MODE(IF(Q74:AAN74&lt;&gt;0,Q74:AAN74))</f>
        <v>#N/A</v>
      </c>
      <c r="C74" s="29" t="e">
        <f t="shared" si="10"/>
        <v>#DIV/0!</v>
      </c>
      <c r="D74" s="30" t="e">
        <f t="shared" si="11"/>
        <v>#DIV/0!</v>
      </c>
      <c r="E74" s="64">
        <f t="shared" si="8"/>
        <v>0</v>
      </c>
      <c r="F74" s="64">
        <f t="shared" si="7"/>
        <v>0</v>
      </c>
      <c r="G74" s="64">
        <f t="shared" si="7"/>
        <v>0</v>
      </c>
      <c r="H74" s="64">
        <f t="shared" si="7"/>
        <v>0</v>
      </c>
      <c r="I74" s="64">
        <f t="shared" si="7"/>
        <v>0</v>
      </c>
      <c r="J74" s="64">
        <f t="shared" si="7"/>
        <v>0</v>
      </c>
      <c r="K74" s="64">
        <f t="shared" si="7"/>
        <v>0</v>
      </c>
      <c r="L74" s="64">
        <f t="shared" si="7"/>
        <v>0</v>
      </c>
      <c r="M74" s="64">
        <f t="shared" si="7"/>
        <v>0</v>
      </c>
      <c r="N74" s="64">
        <f t="shared" si="7"/>
        <v>0</v>
      </c>
      <c r="O74" s="64">
        <f t="shared" si="7"/>
        <v>0</v>
      </c>
      <c r="P74" s="24">
        <f>'PROTOCOL Data collection'!A74</f>
        <v>73</v>
      </c>
    </row>
    <row r="75" spans="1:16" x14ac:dyDescent="0.15">
      <c r="A75" s="29" t="e">
        <f t="shared" si="9"/>
        <v>#N/A</v>
      </c>
      <c r="B75" s="30" t="e">
        <f t="array" ref="B75">MODE(IF(Q75:AAN75&lt;&gt;0,Q75:AAN75))</f>
        <v>#N/A</v>
      </c>
      <c r="C75" s="29" t="e">
        <f t="shared" si="10"/>
        <v>#DIV/0!</v>
      </c>
      <c r="D75" s="30" t="e">
        <f t="shared" si="11"/>
        <v>#DIV/0!</v>
      </c>
      <c r="E75" s="64">
        <f t="shared" si="8"/>
        <v>0</v>
      </c>
      <c r="F75" s="64">
        <f t="shared" si="7"/>
        <v>0</v>
      </c>
      <c r="G75" s="64">
        <f t="shared" si="7"/>
        <v>0</v>
      </c>
      <c r="H75" s="64">
        <f t="shared" si="7"/>
        <v>0</v>
      </c>
      <c r="I75" s="64">
        <f t="shared" si="7"/>
        <v>0</v>
      </c>
      <c r="J75" s="64">
        <f t="shared" si="7"/>
        <v>0</v>
      </c>
      <c r="K75" s="64">
        <f t="shared" si="7"/>
        <v>0</v>
      </c>
      <c r="L75" s="64">
        <f t="shared" si="7"/>
        <v>0</v>
      </c>
      <c r="M75" s="64">
        <f t="shared" si="7"/>
        <v>0</v>
      </c>
      <c r="N75" s="64">
        <f t="shared" si="7"/>
        <v>0</v>
      </c>
      <c r="O75" s="64">
        <f t="shared" si="7"/>
        <v>0</v>
      </c>
      <c r="P75" s="24">
        <f>'PROTOCOL Data collection'!A75</f>
        <v>74</v>
      </c>
    </row>
    <row r="76" spans="1:16" x14ac:dyDescent="0.15">
      <c r="A76" s="29" t="e">
        <f t="shared" si="9"/>
        <v>#N/A</v>
      </c>
      <c r="B76" s="30" t="e">
        <f t="array" ref="B76">MODE(IF(Q76:AAN76&lt;&gt;0,Q76:AAN76))</f>
        <v>#N/A</v>
      </c>
      <c r="C76" s="29" t="e">
        <f t="shared" si="10"/>
        <v>#DIV/0!</v>
      </c>
      <c r="D76" s="30" t="e">
        <f t="shared" si="11"/>
        <v>#DIV/0!</v>
      </c>
      <c r="E76" s="64">
        <f t="shared" si="8"/>
        <v>0</v>
      </c>
      <c r="F76" s="64">
        <f t="shared" si="7"/>
        <v>0</v>
      </c>
      <c r="G76" s="64">
        <f t="shared" si="7"/>
        <v>0</v>
      </c>
      <c r="H76" s="64">
        <f t="shared" si="7"/>
        <v>0</v>
      </c>
      <c r="I76" s="64">
        <f t="shared" si="7"/>
        <v>0</v>
      </c>
      <c r="J76" s="64">
        <f t="shared" si="7"/>
        <v>0</v>
      </c>
      <c r="K76" s="64">
        <f t="shared" si="7"/>
        <v>0</v>
      </c>
      <c r="L76" s="64">
        <f t="shared" si="7"/>
        <v>0</v>
      </c>
      <c r="M76" s="64">
        <f t="shared" si="7"/>
        <v>0</v>
      </c>
      <c r="N76" s="64">
        <f t="shared" si="7"/>
        <v>0</v>
      </c>
      <c r="O76" s="64">
        <f t="shared" si="7"/>
        <v>0</v>
      </c>
      <c r="P76" s="24">
        <f>'PROTOCOL Data collection'!A76</f>
        <v>75</v>
      </c>
    </row>
    <row r="77" spans="1:16" x14ac:dyDescent="0.15">
      <c r="A77" s="29" t="e">
        <f t="shared" si="9"/>
        <v>#N/A</v>
      </c>
      <c r="B77" s="30" t="e">
        <f t="array" ref="B77">MODE(IF(Q77:AAN77&lt;&gt;0,Q77:AAN77))</f>
        <v>#N/A</v>
      </c>
      <c r="C77" s="29" t="e">
        <f t="shared" si="10"/>
        <v>#DIV/0!</v>
      </c>
      <c r="D77" s="30" t="e">
        <f t="shared" si="11"/>
        <v>#DIV/0!</v>
      </c>
      <c r="E77" s="64">
        <f t="shared" si="8"/>
        <v>0</v>
      </c>
      <c r="F77" s="64">
        <f t="shared" si="7"/>
        <v>0</v>
      </c>
      <c r="G77" s="64">
        <f t="shared" si="7"/>
        <v>0</v>
      </c>
      <c r="H77" s="64">
        <f t="shared" si="7"/>
        <v>0</v>
      </c>
      <c r="I77" s="64">
        <f t="shared" si="7"/>
        <v>0</v>
      </c>
      <c r="J77" s="64">
        <f t="shared" si="7"/>
        <v>0</v>
      </c>
      <c r="K77" s="64">
        <f t="shared" si="7"/>
        <v>0</v>
      </c>
      <c r="L77" s="64">
        <f t="shared" si="7"/>
        <v>0</v>
      </c>
      <c r="M77" s="64">
        <f t="shared" si="7"/>
        <v>0</v>
      </c>
      <c r="N77" s="64">
        <f t="shared" si="7"/>
        <v>0</v>
      </c>
      <c r="O77" s="64">
        <f t="shared" si="7"/>
        <v>0</v>
      </c>
      <c r="P77" s="24">
        <f>'PROTOCOL Data collection'!A77</f>
        <v>76</v>
      </c>
    </row>
    <row r="78" spans="1:16" x14ac:dyDescent="0.15">
      <c r="A78" s="29" t="e">
        <f t="shared" si="9"/>
        <v>#N/A</v>
      </c>
      <c r="B78" s="30" t="e">
        <f t="array" ref="B78">MODE(IF(Q78:AAN78&lt;&gt;0,Q78:AAN78))</f>
        <v>#N/A</v>
      </c>
      <c r="C78" s="29" t="e">
        <f t="shared" si="10"/>
        <v>#DIV/0!</v>
      </c>
      <c r="D78" s="30" t="e">
        <f t="shared" si="11"/>
        <v>#DIV/0!</v>
      </c>
      <c r="E78" s="64">
        <f t="shared" si="8"/>
        <v>0</v>
      </c>
      <c r="F78" s="64">
        <f t="shared" si="7"/>
        <v>0</v>
      </c>
      <c r="G78" s="64">
        <f t="shared" si="7"/>
        <v>0</v>
      </c>
      <c r="H78" s="64">
        <f t="shared" si="7"/>
        <v>0</v>
      </c>
      <c r="I78" s="64">
        <f t="shared" si="7"/>
        <v>0</v>
      </c>
      <c r="J78" s="64">
        <f t="shared" si="7"/>
        <v>0</v>
      </c>
      <c r="K78" s="64">
        <f t="shared" si="7"/>
        <v>0</v>
      </c>
      <c r="L78" s="64">
        <f t="shared" si="7"/>
        <v>0</v>
      </c>
      <c r="M78" s="64">
        <f t="shared" si="7"/>
        <v>0</v>
      </c>
      <c r="N78" s="64">
        <f t="shared" si="7"/>
        <v>0</v>
      </c>
      <c r="O78" s="64">
        <f t="shared" si="7"/>
        <v>0</v>
      </c>
      <c r="P78" s="24">
        <f>'PROTOCOL Data collection'!A78</f>
        <v>77</v>
      </c>
    </row>
    <row r="79" spans="1:16" x14ac:dyDescent="0.15">
      <c r="A79" s="29" t="e">
        <f t="shared" si="9"/>
        <v>#N/A</v>
      </c>
      <c r="B79" s="30" t="e">
        <f t="array" ref="B79">MODE(IF(Q79:AAN79&lt;&gt;0,Q79:AAN79))</f>
        <v>#N/A</v>
      </c>
      <c r="C79" s="29" t="e">
        <f t="shared" si="10"/>
        <v>#DIV/0!</v>
      </c>
      <c r="D79" s="30" t="e">
        <f t="shared" si="11"/>
        <v>#DIV/0!</v>
      </c>
      <c r="E79" s="64">
        <f t="shared" si="8"/>
        <v>0</v>
      </c>
      <c r="F79" s="64">
        <f t="shared" si="7"/>
        <v>0</v>
      </c>
      <c r="G79" s="64">
        <f t="shared" si="7"/>
        <v>0</v>
      </c>
      <c r="H79" s="64">
        <f t="shared" si="7"/>
        <v>0</v>
      </c>
      <c r="I79" s="64">
        <f t="shared" si="7"/>
        <v>0</v>
      </c>
      <c r="J79" s="64">
        <f t="shared" si="7"/>
        <v>0</v>
      </c>
      <c r="K79" s="64">
        <f t="shared" si="7"/>
        <v>0</v>
      </c>
      <c r="L79" s="64">
        <f t="shared" si="7"/>
        <v>0</v>
      </c>
      <c r="M79" s="64">
        <f t="shared" si="7"/>
        <v>0</v>
      </c>
      <c r="N79" s="64">
        <f t="shared" si="7"/>
        <v>0</v>
      </c>
      <c r="O79" s="64">
        <f t="shared" si="7"/>
        <v>0</v>
      </c>
      <c r="P79" s="24">
        <f>'PROTOCOL Data collection'!A79</f>
        <v>78</v>
      </c>
    </row>
    <row r="80" spans="1:16" x14ac:dyDescent="0.15">
      <c r="A80" s="29" t="e">
        <f t="shared" si="9"/>
        <v>#N/A</v>
      </c>
      <c r="B80" s="30" t="e">
        <f t="array" ref="B80">MODE(IF(Q80:AAN80&lt;&gt;0,Q80:AAN80))</f>
        <v>#N/A</v>
      </c>
      <c r="C80" s="29" t="e">
        <f t="shared" si="10"/>
        <v>#DIV/0!</v>
      </c>
      <c r="D80" s="30" t="e">
        <f t="shared" si="11"/>
        <v>#DIV/0!</v>
      </c>
      <c r="E80" s="64">
        <f t="shared" si="8"/>
        <v>0</v>
      </c>
      <c r="F80" s="64">
        <f t="shared" si="7"/>
        <v>0</v>
      </c>
      <c r="G80" s="64">
        <f t="shared" si="7"/>
        <v>0</v>
      </c>
      <c r="H80" s="64">
        <f t="shared" si="7"/>
        <v>0</v>
      </c>
      <c r="I80" s="64">
        <f t="shared" si="7"/>
        <v>0</v>
      </c>
      <c r="J80" s="64">
        <f t="shared" si="7"/>
        <v>0</v>
      </c>
      <c r="K80" s="64">
        <f t="shared" si="7"/>
        <v>0</v>
      </c>
      <c r="L80" s="64">
        <f t="shared" si="7"/>
        <v>0</v>
      </c>
      <c r="M80" s="64">
        <f t="shared" si="7"/>
        <v>0</v>
      </c>
      <c r="N80" s="64">
        <f t="shared" si="7"/>
        <v>0</v>
      </c>
      <c r="O80" s="64">
        <f t="shared" si="7"/>
        <v>0</v>
      </c>
      <c r="P80" s="24">
        <f>'PROTOCOL Data collection'!A80</f>
        <v>79</v>
      </c>
    </row>
    <row r="81" spans="1:16" x14ac:dyDescent="0.15">
      <c r="A81" s="29" t="e">
        <f t="shared" si="9"/>
        <v>#N/A</v>
      </c>
      <c r="B81" s="30" t="e">
        <f t="array" ref="B81">MODE(IF(Q81:AAN81&lt;&gt;0,Q81:AAN81))</f>
        <v>#N/A</v>
      </c>
      <c r="C81" s="29" t="e">
        <f t="shared" si="10"/>
        <v>#DIV/0!</v>
      </c>
      <c r="D81" s="30" t="e">
        <f t="shared" si="11"/>
        <v>#DIV/0!</v>
      </c>
      <c r="E81" s="64">
        <f t="shared" si="8"/>
        <v>0</v>
      </c>
      <c r="F81" s="64">
        <f t="shared" si="7"/>
        <v>0</v>
      </c>
      <c r="G81" s="64">
        <f t="shared" si="7"/>
        <v>0</v>
      </c>
      <c r="H81" s="64">
        <f t="shared" si="7"/>
        <v>0</v>
      </c>
      <c r="I81" s="64">
        <f t="shared" si="7"/>
        <v>0</v>
      </c>
      <c r="J81" s="64">
        <f t="shared" si="7"/>
        <v>0</v>
      </c>
      <c r="K81" s="64">
        <f t="shared" si="7"/>
        <v>0</v>
      </c>
      <c r="L81" s="64">
        <f t="shared" si="7"/>
        <v>0</v>
      </c>
      <c r="M81" s="64">
        <f t="shared" si="7"/>
        <v>0</v>
      </c>
      <c r="N81" s="64">
        <f t="shared" si="7"/>
        <v>0</v>
      </c>
      <c r="O81" s="64">
        <f t="shared" si="7"/>
        <v>0</v>
      </c>
      <c r="P81" s="24">
        <f>'PROTOCOL Data collection'!A81</f>
        <v>80</v>
      </c>
    </row>
    <row r="82" spans="1:16" x14ac:dyDescent="0.15">
      <c r="A82" s="29" t="e">
        <f t="shared" si="9"/>
        <v>#N/A</v>
      </c>
      <c r="B82" s="30" t="e">
        <f t="array" ref="B82">MODE(IF(Q82:AAN82&lt;&gt;0,Q82:AAN82))</f>
        <v>#N/A</v>
      </c>
      <c r="C82" s="29" t="e">
        <f t="shared" si="10"/>
        <v>#DIV/0!</v>
      </c>
      <c r="D82" s="30" t="e">
        <f t="shared" si="11"/>
        <v>#DIV/0!</v>
      </c>
      <c r="E82" s="64">
        <f t="shared" si="8"/>
        <v>0</v>
      </c>
      <c r="F82" s="64">
        <f t="shared" si="7"/>
        <v>0</v>
      </c>
      <c r="G82" s="64">
        <f t="shared" si="7"/>
        <v>0</v>
      </c>
      <c r="H82" s="64">
        <f t="shared" si="7"/>
        <v>0</v>
      </c>
      <c r="I82" s="64">
        <f t="shared" si="7"/>
        <v>0</v>
      </c>
      <c r="J82" s="64">
        <f t="shared" si="7"/>
        <v>0</v>
      </c>
      <c r="K82" s="64">
        <f t="shared" si="7"/>
        <v>0</v>
      </c>
      <c r="L82" s="64">
        <f t="shared" si="7"/>
        <v>0</v>
      </c>
      <c r="M82" s="64">
        <f t="shared" si="7"/>
        <v>0</v>
      </c>
      <c r="N82" s="64">
        <f t="shared" si="7"/>
        <v>0</v>
      </c>
      <c r="O82" s="64">
        <f t="shared" si="7"/>
        <v>0</v>
      </c>
      <c r="P82" s="24">
        <f>'PROTOCOL Data collection'!A82</f>
        <v>81</v>
      </c>
    </row>
    <row r="83" spans="1:16" x14ac:dyDescent="0.15">
      <c r="A83" s="29" t="e">
        <f t="shared" si="9"/>
        <v>#N/A</v>
      </c>
      <c r="B83" s="30" t="e">
        <f t="array" ref="B83">MODE(IF(Q83:AAN83&lt;&gt;0,Q83:AAN83))</f>
        <v>#N/A</v>
      </c>
      <c r="C83" s="29" t="e">
        <f t="shared" si="10"/>
        <v>#DIV/0!</v>
      </c>
      <c r="D83" s="30" t="e">
        <f t="shared" si="11"/>
        <v>#DIV/0!</v>
      </c>
      <c r="E83" s="64">
        <f t="shared" si="8"/>
        <v>0</v>
      </c>
      <c r="F83" s="64">
        <f t="shared" si="7"/>
        <v>0</v>
      </c>
      <c r="G83" s="64">
        <f t="shared" si="7"/>
        <v>0</v>
      </c>
      <c r="H83" s="64">
        <f t="shared" si="7"/>
        <v>0</v>
      </c>
      <c r="I83" s="64">
        <f t="shared" si="7"/>
        <v>0</v>
      </c>
      <c r="J83" s="64">
        <f t="shared" si="7"/>
        <v>0</v>
      </c>
      <c r="K83" s="64">
        <f t="shared" si="7"/>
        <v>0</v>
      </c>
      <c r="L83" s="64">
        <f t="shared" si="7"/>
        <v>0</v>
      </c>
      <c r="M83" s="64">
        <f t="shared" si="7"/>
        <v>0</v>
      </c>
      <c r="N83" s="64">
        <f t="shared" si="7"/>
        <v>0</v>
      </c>
      <c r="O83" s="64">
        <f t="shared" si="7"/>
        <v>0</v>
      </c>
      <c r="P83" s="24">
        <f>'PROTOCOL Data collection'!A83</f>
        <v>82</v>
      </c>
    </row>
    <row r="84" spans="1:16" x14ac:dyDescent="0.15">
      <c r="A84" s="29" t="e">
        <f t="shared" si="9"/>
        <v>#N/A</v>
      </c>
      <c r="B84" s="30" t="e">
        <f t="array" ref="B84">MODE(IF(Q84:AAN84&lt;&gt;0,Q84:AAN84))</f>
        <v>#N/A</v>
      </c>
      <c r="C84" s="29" t="e">
        <f t="shared" si="10"/>
        <v>#DIV/0!</v>
      </c>
      <c r="D84" s="30" t="e">
        <f t="shared" si="11"/>
        <v>#DIV/0!</v>
      </c>
      <c r="E84" s="64">
        <f t="shared" si="8"/>
        <v>0</v>
      </c>
      <c r="F84" s="64">
        <f t="shared" si="7"/>
        <v>0</v>
      </c>
      <c r="G84" s="64">
        <f t="shared" si="7"/>
        <v>0</v>
      </c>
      <c r="H84" s="64">
        <f t="shared" si="7"/>
        <v>0</v>
      </c>
      <c r="I84" s="64">
        <f t="shared" si="7"/>
        <v>0</v>
      </c>
      <c r="J84" s="64">
        <f t="shared" si="7"/>
        <v>0</v>
      </c>
      <c r="K84" s="64">
        <f t="shared" si="7"/>
        <v>0</v>
      </c>
      <c r="L84" s="64">
        <f t="shared" si="7"/>
        <v>0</v>
      </c>
      <c r="M84" s="64">
        <f t="shared" si="7"/>
        <v>0</v>
      </c>
      <c r="N84" s="64">
        <f t="shared" si="7"/>
        <v>0</v>
      </c>
      <c r="O84" s="64">
        <f t="shared" si="7"/>
        <v>0</v>
      </c>
      <c r="P84" s="24">
        <f>'PROTOCOL Data collection'!A84</f>
        <v>83</v>
      </c>
    </row>
    <row r="85" spans="1:16" x14ac:dyDescent="0.15">
      <c r="A85" s="29" t="e">
        <f t="shared" si="9"/>
        <v>#N/A</v>
      </c>
      <c r="B85" s="30" t="e">
        <f t="array" ref="B85">MODE(IF(Q85:AAN85&lt;&gt;0,Q85:AAN85))</f>
        <v>#N/A</v>
      </c>
      <c r="C85" s="29" t="e">
        <f t="shared" si="10"/>
        <v>#DIV/0!</v>
      </c>
      <c r="D85" s="30" t="e">
        <f t="shared" si="11"/>
        <v>#DIV/0!</v>
      </c>
      <c r="E85" s="64">
        <f t="shared" si="8"/>
        <v>0</v>
      </c>
      <c r="F85" s="64">
        <f t="shared" si="7"/>
        <v>0</v>
      </c>
      <c r="G85" s="64">
        <f t="shared" si="7"/>
        <v>0</v>
      </c>
      <c r="H85" s="64">
        <f t="shared" si="7"/>
        <v>0</v>
      </c>
      <c r="I85" s="64">
        <f t="shared" si="7"/>
        <v>0</v>
      </c>
      <c r="J85" s="64">
        <f t="shared" si="7"/>
        <v>0</v>
      </c>
      <c r="K85" s="64">
        <f t="shared" si="7"/>
        <v>0</v>
      </c>
      <c r="L85" s="64">
        <f t="shared" ref="F85:O111" si="12">COUNTIF($Q85:$IX85,L$1)</f>
        <v>0</v>
      </c>
      <c r="M85" s="64">
        <f t="shared" si="12"/>
        <v>0</v>
      </c>
      <c r="N85" s="64">
        <f t="shared" si="12"/>
        <v>0</v>
      </c>
      <c r="O85" s="64">
        <f t="shared" si="12"/>
        <v>0</v>
      </c>
      <c r="P85" s="24">
        <f>'PROTOCOL Data collection'!A85</f>
        <v>84</v>
      </c>
    </row>
    <row r="86" spans="1:16" x14ac:dyDescent="0.15">
      <c r="A86" s="29" t="e">
        <f t="shared" si="9"/>
        <v>#N/A</v>
      </c>
      <c r="B86" s="30" t="e">
        <f t="array" ref="B86">MODE(IF(Q86:AAN86&lt;&gt;0,Q86:AAN86))</f>
        <v>#N/A</v>
      </c>
      <c r="C86" s="29" t="e">
        <f t="shared" si="10"/>
        <v>#DIV/0!</v>
      </c>
      <c r="D86" s="30" t="e">
        <f t="shared" si="11"/>
        <v>#DIV/0!</v>
      </c>
      <c r="E86" s="64">
        <f t="shared" si="8"/>
        <v>0</v>
      </c>
      <c r="F86" s="64">
        <f t="shared" si="12"/>
        <v>0</v>
      </c>
      <c r="G86" s="64">
        <f t="shared" si="12"/>
        <v>0</v>
      </c>
      <c r="H86" s="64">
        <f t="shared" si="12"/>
        <v>0</v>
      </c>
      <c r="I86" s="64">
        <f t="shared" si="12"/>
        <v>0</v>
      </c>
      <c r="J86" s="64">
        <f t="shared" si="12"/>
        <v>0</v>
      </c>
      <c r="K86" s="64">
        <f t="shared" si="12"/>
        <v>0</v>
      </c>
      <c r="L86" s="64">
        <f t="shared" si="12"/>
        <v>0</v>
      </c>
      <c r="M86" s="64">
        <f t="shared" si="12"/>
        <v>0</v>
      </c>
      <c r="N86" s="64">
        <f t="shared" si="12"/>
        <v>0</v>
      </c>
      <c r="O86" s="64">
        <f t="shared" si="12"/>
        <v>0</v>
      </c>
      <c r="P86" s="24">
        <f>'PROTOCOL Data collection'!A86</f>
        <v>85</v>
      </c>
    </row>
    <row r="87" spans="1:16" x14ac:dyDescent="0.15">
      <c r="A87" s="29" t="e">
        <f t="shared" si="9"/>
        <v>#N/A</v>
      </c>
      <c r="B87" s="30" t="e">
        <f t="array" ref="B87">MODE(IF(Q87:AAN87&lt;&gt;0,Q87:AAN87))</f>
        <v>#N/A</v>
      </c>
      <c r="C87" s="29" t="e">
        <f t="shared" si="10"/>
        <v>#DIV/0!</v>
      </c>
      <c r="D87" s="30" t="e">
        <f t="shared" si="11"/>
        <v>#DIV/0!</v>
      </c>
      <c r="E87" s="64">
        <f t="shared" si="8"/>
        <v>0</v>
      </c>
      <c r="F87" s="64">
        <f t="shared" si="12"/>
        <v>0</v>
      </c>
      <c r="G87" s="64">
        <f t="shared" si="12"/>
        <v>0</v>
      </c>
      <c r="H87" s="64">
        <f t="shared" si="12"/>
        <v>0</v>
      </c>
      <c r="I87" s="64">
        <f t="shared" si="12"/>
        <v>0</v>
      </c>
      <c r="J87" s="64">
        <f t="shared" si="12"/>
        <v>0</v>
      </c>
      <c r="K87" s="64">
        <f t="shared" si="12"/>
        <v>0</v>
      </c>
      <c r="L87" s="64">
        <f t="shared" si="12"/>
        <v>0</v>
      </c>
      <c r="M87" s="64">
        <f t="shared" si="12"/>
        <v>0</v>
      </c>
      <c r="N87" s="64">
        <f t="shared" si="12"/>
        <v>0</v>
      </c>
      <c r="O87" s="64">
        <f t="shared" si="12"/>
        <v>0</v>
      </c>
      <c r="P87" s="24">
        <f>'PROTOCOL Data collection'!A87</f>
        <v>86</v>
      </c>
    </row>
    <row r="88" spans="1:16" x14ac:dyDescent="0.15">
      <c r="A88" s="29" t="e">
        <f t="shared" si="9"/>
        <v>#N/A</v>
      </c>
      <c r="B88" s="30" t="e">
        <f t="array" ref="B88">MODE(IF(Q88:AAN88&lt;&gt;0,Q88:AAN88))</f>
        <v>#N/A</v>
      </c>
      <c r="C88" s="29" t="e">
        <f t="shared" si="10"/>
        <v>#DIV/0!</v>
      </c>
      <c r="D88" s="30" t="e">
        <f t="shared" si="11"/>
        <v>#DIV/0!</v>
      </c>
      <c r="E88" s="64">
        <f t="shared" si="8"/>
        <v>0</v>
      </c>
      <c r="F88" s="64">
        <f t="shared" si="12"/>
        <v>0</v>
      </c>
      <c r="G88" s="64">
        <f t="shared" si="12"/>
        <v>0</v>
      </c>
      <c r="H88" s="64">
        <f t="shared" si="12"/>
        <v>0</v>
      </c>
      <c r="I88" s="64">
        <f t="shared" si="12"/>
        <v>0</v>
      </c>
      <c r="J88" s="64">
        <f t="shared" si="12"/>
        <v>0</v>
      </c>
      <c r="K88" s="64">
        <f t="shared" si="12"/>
        <v>0</v>
      </c>
      <c r="L88" s="64">
        <f t="shared" si="12"/>
        <v>0</v>
      </c>
      <c r="M88" s="64">
        <f t="shared" si="12"/>
        <v>0</v>
      </c>
      <c r="N88" s="64">
        <f t="shared" si="12"/>
        <v>0</v>
      </c>
      <c r="O88" s="64">
        <f t="shared" si="12"/>
        <v>0</v>
      </c>
      <c r="P88" s="24">
        <f>'PROTOCOL Data collection'!A88</f>
        <v>87</v>
      </c>
    </row>
    <row r="89" spans="1:16" x14ac:dyDescent="0.15">
      <c r="A89" s="29" t="e">
        <f t="shared" si="9"/>
        <v>#N/A</v>
      </c>
      <c r="B89" s="30" t="e">
        <f t="array" ref="B89">MODE(IF(Q89:AAN89&lt;&gt;0,Q89:AAN89))</f>
        <v>#N/A</v>
      </c>
      <c r="C89" s="29" t="e">
        <f t="shared" si="10"/>
        <v>#DIV/0!</v>
      </c>
      <c r="D89" s="30" t="e">
        <f t="shared" si="11"/>
        <v>#DIV/0!</v>
      </c>
      <c r="E89" s="64">
        <f t="shared" si="8"/>
        <v>0</v>
      </c>
      <c r="F89" s="64">
        <f t="shared" si="12"/>
        <v>0</v>
      </c>
      <c r="G89" s="64">
        <f t="shared" si="12"/>
        <v>0</v>
      </c>
      <c r="H89" s="64">
        <f t="shared" si="12"/>
        <v>0</v>
      </c>
      <c r="I89" s="64">
        <f t="shared" si="12"/>
        <v>0</v>
      </c>
      <c r="J89" s="64">
        <f t="shared" si="12"/>
        <v>0</v>
      </c>
      <c r="K89" s="64">
        <f t="shared" si="12"/>
        <v>0</v>
      </c>
      <c r="L89" s="64">
        <f t="shared" si="12"/>
        <v>0</v>
      </c>
      <c r="M89" s="64">
        <f t="shared" si="12"/>
        <v>0</v>
      </c>
      <c r="N89" s="64">
        <f t="shared" si="12"/>
        <v>0</v>
      </c>
      <c r="O89" s="64">
        <f t="shared" si="12"/>
        <v>0</v>
      </c>
      <c r="P89" s="24">
        <f>'PROTOCOL Data collection'!A89</f>
        <v>88</v>
      </c>
    </row>
    <row r="90" spans="1:16" x14ac:dyDescent="0.15">
      <c r="A90" s="29" t="e">
        <f t="shared" si="9"/>
        <v>#N/A</v>
      </c>
      <c r="B90" s="30" t="e">
        <f t="array" ref="B90">MODE(IF(Q90:AAN90&lt;&gt;0,Q90:AAN90))</f>
        <v>#N/A</v>
      </c>
      <c r="C90" s="29" t="e">
        <f t="shared" si="10"/>
        <v>#DIV/0!</v>
      </c>
      <c r="D90" s="30" t="e">
        <f t="shared" si="11"/>
        <v>#DIV/0!</v>
      </c>
      <c r="E90" s="64">
        <f t="shared" si="8"/>
        <v>0</v>
      </c>
      <c r="F90" s="64">
        <f t="shared" si="12"/>
        <v>0</v>
      </c>
      <c r="G90" s="64">
        <f t="shared" si="12"/>
        <v>0</v>
      </c>
      <c r="H90" s="64">
        <f t="shared" si="12"/>
        <v>0</v>
      </c>
      <c r="I90" s="64">
        <f t="shared" si="12"/>
        <v>0</v>
      </c>
      <c r="J90" s="64">
        <f t="shared" si="12"/>
        <v>0</v>
      </c>
      <c r="K90" s="64">
        <f t="shared" si="12"/>
        <v>0</v>
      </c>
      <c r="L90" s="64">
        <f t="shared" si="12"/>
        <v>0</v>
      </c>
      <c r="M90" s="64">
        <f t="shared" si="12"/>
        <v>0</v>
      </c>
      <c r="N90" s="64">
        <f t="shared" si="12"/>
        <v>0</v>
      </c>
      <c r="O90" s="64">
        <f t="shared" si="12"/>
        <v>0</v>
      </c>
      <c r="P90" s="24">
        <f>'PROTOCOL Data collection'!A90</f>
        <v>89</v>
      </c>
    </row>
    <row r="91" spans="1:16" x14ac:dyDescent="0.15">
      <c r="A91" s="29" t="e">
        <f t="shared" si="9"/>
        <v>#N/A</v>
      </c>
      <c r="B91" s="30" t="e">
        <f t="array" ref="B91">MODE(IF(Q91:AAN91&lt;&gt;0,Q91:AAN91))</f>
        <v>#N/A</v>
      </c>
      <c r="C91" s="29" t="e">
        <f t="shared" si="10"/>
        <v>#DIV/0!</v>
      </c>
      <c r="D91" s="30" t="e">
        <f t="shared" si="11"/>
        <v>#DIV/0!</v>
      </c>
      <c r="E91" s="64">
        <f t="shared" si="8"/>
        <v>0</v>
      </c>
      <c r="F91" s="64">
        <f t="shared" si="12"/>
        <v>0</v>
      </c>
      <c r="G91" s="64">
        <f t="shared" si="12"/>
        <v>0</v>
      </c>
      <c r="H91" s="64">
        <f t="shared" si="12"/>
        <v>0</v>
      </c>
      <c r="I91" s="64">
        <f t="shared" si="12"/>
        <v>0</v>
      </c>
      <c r="J91" s="64">
        <f t="shared" si="12"/>
        <v>0</v>
      </c>
      <c r="K91" s="64">
        <f t="shared" si="12"/>
        <v>0</v>
      </c>
      <c r="L91" s="64">
        <f t="shared" si="12"/>
        <v>0</v>
      </c>
      <c r="M91" s="64">
        <f t="shared" si="12"/>
        <v>0</v>
      </c>
      <c r="N91" s="64">
        <f t="shared" si="12"/>
        <v>0</v>
      </c>
      <c r="O91" s="64">
        <f t="shared" si="12"/>
        <v>0</v>
      </c>
      <c r="P91" s="24">
        <f>'PROTOCOL Data collection'!A91</f>
        <v>90</v>
      </c>
    </row>
    <row r="92" spans="1:16" x14ac:dyDescent="0.15">
      <c r="A92" s="29" t="e">
        <f t="shared" si="9"/>
        <v>#N/A</v>
      </c>
      <c r="B92" s="30" t="e">
        <f t="array" ref="B92">MODE(IF(Q92:AAN92&lt;&gt;0,Q92:AAN92))</f>
        <v>#N/A</v>
      </c>
      <c r="C92" s="29" t="e">
        <f t="shared" si="10"/>
        <v>#DIV/0!</v>
      </c>
      <c r="D92" s="30" t="e">
        <f t="shared" si="11"/>
        <v>#DIV/0!</v>
      </c>
      <c r="E92" s="64">
        <f t="shared" si="8"/>
        <v>0</v>
      </c>
      <c r="F92" s="64">
        <f t="shared" si="12"/>
        <v>0</v>
      </c>
      <c r="G92" s="64">
        <f t="shared" si="12"/>
        <v>0</v>
      </c>
      <c r="H92" s="64">
        <f t="shared" si="12"/>
        <v>0</v>
      </c>
      <c r="I92" s="64">
        <f t="shared" si="12"/>
        <v>0</v>
      </c>
      <c r="J92" s="64">
        <f t="shared" si="12"/>
        <v>0</v>
      </c>
      <c r="K92" s="64">
        <f t="shared" si="12"/>
        <v>0</v>
      </c>
      <c r="L92" s="64">
        <f t="shared" si="12"/>
        <v>0</v>
      </c>
      <c r="M92" s="64">
        <f t="shared" si="12"/>
        <v>0</v>
      </c>
      <c r="N92" s="64">
        <f t="shared" si="12"/>
        <v>0</v>
      </c>
      <c r="O92" s="64">
        <f t="shared" si="12"/>
        <v>0</v>
      </c>
      <c r="P92" s="24">
        <f>'PROTOCOL Data collection'!A92</f>
        <v>91</v>
      </c>
    </row>
    <row r="93" spans="1:16" x14ac:dyDescent="0.15">
      <c r="A93" s="29" t="e">
        <f t="shared" si="9"/>
        <v>#N/A</v>
      </c>
      <c r="B93" s="30" t="e">
        <f t="array" ref="B93">MODE(IF(Q93:AAN93&lt;&gt;0,Q93:AAN93))</f>
        <v>#N/A</v>
      </c>
      <c r="C93" s="29" t="e">
        <f t="shared" si="10"/>
        <v>#DIV/0!</v>
      </c>
      <c r="D93" s="30" t="e">
        <f t="shared" si="11"/>
        <v>#DIV/0!</v>
      </c>
      <c r="E93" s="64">
        <f t="shared" si="8"/>
        <v>0</v>
      </c>
      <c r="F93" s="64">
        <f t="shared" si="12"/>
        <v>0</v>
      </c>
      <c r="G93" s="64">
        <f t="shared" si="12"/>
        <v>0</v>
      </c>
      <c r="H93" s="64">
        <f t="shared" si="12"/>
        <v>0</v>
      </c>
      <c r="I93" s="64">
        <f t="shared" si="12"/>
        <v>0</v>
      </c>
      <c r="J93" s="64">
        <f t="shared" si="12"/>
        <v>0</v>
      </c>
      <c r="K93" s="64">
        <f t="shared" si="12"/>
        <v>0</v>
      </c>
      <c r="L93" s="64">
        <f t="shared" si="12"/>
        <v>0</v>
      </c>
      <c r="M93" s="64">
        <f t="shared" si="12"/>
        <v>0</v>
      </c>
      <c r="N93" s="64">
        <f t="shared" si="12"/>
        <v>0</v>
      </c>
      <c r="O93" s="64">
        <f t="shared" si="12"/>
        <v>0</v>
      </c>
      <c r="P93" s="24">
        <f>'PROTOCOL Data collection'!A93</f>
        <v>92</v>
      </c>
    </row>
    <row r="94" spans="1:16" x14ac:dyDescent="0.15">
      <c r="A94" s="29" t="e">
        <f t="shared" si="9"/>
        <v>#N/A</v>
      </c>
      <c r="B94" s="30" t="e">
        <f t="array" ref="B94">MODE(IF(Q94:AAN94&lt;&gt;0,Q94:AAN94))</f>
        <v>#N/A</v>
      </c>
      <c r="C94" s="29" t="e">
        <f t="shared" si="10"/>
        <v>#DIV/0!</v>
      </c>
      <c r="D94" s="30" t="e">
        <f t="shared" si="11"/>
        <v>#DIV/0!</v>
      </c>
      <c r="E94" s="64">
        <f t="shared" si="8"/>
        <v>0</v>
      </c>
      <c r="F94" s="64">
        <f t="shared" si="12"/>
        <v>0</v>
      </c>
      <c r="G94" s="64">
        <f t="shared" si="12"/>
        <v>0</v>
      </c>
      <c r="H94" s="64">
        <f t="shared" si="12"/>
        <v>0</v>
      </c>
      <c r="I94" s="64">
        <f t="shared" si="12"/>
        <v>0</v>
      </c>
      <c r="J94" s="64">
        <f t="shared" si="12"/>
        <v>0</v>
      </c>
      <c r="K94" s="64">
        <f t="shared" si="12"/>
        <v>0</v>
      </c>
      <c r="L94" s="64">
        <f t="shared" si="12"/>
        <v>0</v>
      </c>
      <c r="M94" s="64">
        <f t="shared" si="12"/>
        <v>0</v>
      </c>
      <c r="N94" s="64">
        <f t="shared" si="12"/>
        <v>0</v>
      </c>
      <c r="O94" s="64">
        <f t="shared" si="12"/>
        <v>0</v>
      </c>
      <c r="P94" s="24">
        <f>'PROTOCOL Data collection'!A94</f>
        <v>93</v>
      </c>
    </row>
    <row r="95" spans="1:16" x14ac:dyDescent="0.15">
      <c r="A95" s="29" t="e">
        <f t="shared" si="9"/>
        <v>#N/A</v>
      </c>
      <c r="B95" s="30" t="e">
        <f t="array" ref="B95">MODE(IF(Q95:AAN95&lt;&gt;0,Q95:AAN95))</f>
        <v>#N/A</v>
      </c>
      <c r="C95" s="29" t="e">
        <f t="shared" si="10"/>
        <v>#DIV/0!</v>
      </c>
      <c r="D95" s="30" t="e">
        <f t="shared" si="11"/>
        <v>#DIV/0!</v>
      </c>
      <c r="E95" s="64">
        <f t="shared" si="8"/>
        <v>0</v>
      </c>
      <c r="F95" s="64">
        <f t="shared" si="12"/>
        <v>0</v>
      </c>
      <c r="G95" s="64">
        <f t="shared" si="12"/>
        <v>0</v>
      </c>
      <c r="H95" s="64">
        <f t="shared" si="12"/>
        <v>0</v>
      </c>
      <c r="I95" s="64">
        <f t="shared" si="12"/>
        <v>0</v>
      </c>
      <c r="J95" s="64">
        <f t="shared" si="12"/>
        <v>0</v>
      </c>
      <c r="K95" s="64">
        <f t="shared" si="12"/>
        <v>0</v>
      </c>
      <c r="L95" s="64">
        <f t="shared" si="12"/>
        <v>0</v>
      </c>
      <c r="M95" s="64">
        <f t="shared" si="12"/>
        <v>0</v>
      </c>
      <c r="N95" s="64">
        <f t="shared" si="12"/>
        <v>0</v>
      </c>
      <c r="O95" s="64">
        <f t="shared" si="12"/>
        <v>0</v>
      </c>
      <c r="P95" s="24">
        <f>'PROTOCOL Data collection'!A95</f>
        <v>94</v>
      </c>
    </row>
    <row r="96" spans="1:16" x14ac:dyDescent="0.15">
      <c r="A96" s="29" t="e">
        <f t="shared" si="9"/>
        <v>#N/A</v>
      </c>
      <c r="B96" s="30" t="e">
        <f t="array" ref="B96">MODE(IF(Q96:AAN96&lt;&gt;0,Q96:AAN96))</f>
        <v>#N/A</v>
      </c>
      <c r="C96" s="29" t="e">
        <f t="shared" si="10"/>
        <v>#DIV/0!</v>
      </c>
      <c r="D96" s="30" t="e">
        <f t="shared" si="11"/>
        <v>#DIV/0!</v>
      </c>
      <c r="E96" s="64">
        <f t="shared" si="8"/>
        <v>0</v>
      </c>
      <c r="F96" s="64">
        <f t="shared" si="12"/>
        <v>0</v>
      </c>
      <c r="G96" s="64">
        <f t="shared" si="12"/>
        <v>0</v>
      </c>
      <c r="H96" s="64">
        <f t="shared" si="12"/>
        <v>0</v>
      </c>
      <c r="I96" s="64">
        <f t="shared" si="12"/>
        <v>0</v>
      </c>
      <c r="J96" s="64">
        <f t="shared" si="12"/>
        <v>0</v>
      </c>
      <c r="K96" s="64">
        <f t="shared" si="12"/>
        <v>0</v>
      </c>
      <c r="L96" s="64">
        <f t="shared" si="12"/>
        <v>0</v>
      </c>
      <c r="M96" s="64">
        <f t="shared" si="12"/>
        <v>0</v>
      </c>
      <c r="N96" s="64">
        <f t="shared" si="12"/>
        <v>0</v>
      </c>
      <c r="O96" s="64">
        <f t="shared" si="12"/>
        <v>0</v>
      </c>
      <c r="P96" s="24">
        <f>'PROTOCOL Data collection'!A96</f>
        <v>95</v>
      </c>
    </row>
    <row r="97" spans="1:16" x14ac:dyDescent="0.15">
      <c r="A97" s="29" t="e">
        <f t="shared" si="9"/>
        <v>#N/A</v>
      </c>
      <c r="B97" s="30" t="e">
        <f t="array" ref="B97">MODE(IF(Q97:AAN97&lt;&gt;0,Q97:AAN97))</f>
        <v>#N/A</v>
      </c>
      <c r="C97" s="29" t="e">
        <f t="shared" si="10"/>
        <v>#DIV/0!</v>
      </c>
      <c r="D97" s="30" t="e">
        <f t="shared" si="11"/>
        <v>#DIV/0!</v>
      </c>
      <c r="E97" s="64">
        <f t="shared" si="8"/>
        <v>0</v>
      </c>
      <c r="F97" s="64">
        <f t="shared" si="12"/>
        <v>0</v>
      </c>
      <c r="G97" s="64">
        <f t="shared" si="12"/>
        <v>0</v>
      </c>
      <c r="H97" s="64">
        <f t="shared" si="12"/>
        <v>0</v>
      </c>
      <c r="I97" s="64">
        <f t="shared" si="12"/>
        <v>0</v>
      </c>
      <c r="J97" s="64">
        <f t="shared" si="12"/>
        <v>0</v>
      </c>
      <c r="K97" s="64">
        <f t="shared" si="12"/>
        <v>0</v>
      </c>
      <c r="L97" s="64">
        <f t="shared" si="12"/>
        <v>0</v>
      </c>
      <c r="M97" s="64">
        <f t="shared" si="12"/>
        <v>0</v>
      </c>
      <c r="N97" s="64">
        <f t="shared" si="12"/>
        <v>0</v>
      </c>
      <c r="O97" s="64">
        <f t="shared" si="12"/>
        <v>0</v>
      </c>
      <c r="P97" s="24">
        <f>'PROTOCOL Data collection'!A97</f>
        <v>96</v>
      </c>
    </row>
    <row r="98" spans="1:16" x14ac:dyDescent="0.15">
      <c r="A98" s="29" t="e">
        <f t="shared" si="9"/>
        <v>#N/A</v>
      </c>
      <c r="B98" s="30" t="e">
        <f t="array" ref="B98">MODE(IF(Q98:AAN98&lt;&gt;0,Q98:AAN98))</f>
        <v>#N/A</v>
      </c>
      <c r="C98" s="29" t="e">
        <f t="shared" si="10"/>
        <v>#DIV/0!</v>
      </c>
      <c r="D98" s="30" t="e">
        <f t="shared" si="11"/>
        <v>#DIV/0!</v>
      </c>
      <c r="E98" s="64">
        <f t="shared" si="8"/>
        <v>0</v>
      </c>
      <c r="F98" s="64">
        <f t="shared" si="12"/>
        <v>0</v>
      </c>
      <c r="G98" s="64">
        <f t="shared" si="12"/>
        <v>0</v>
      </c>
      <c r="H98" s="64">
        <f t="shared" si="12"/>
        <v>0</v>
      </c>
      <c r="I98" s="64">
        <f t="shared" si="12"/>
        <v>0</v>
      </c>
      <c r="J98" s="64">
        <f t="shared" si="12"/>
        <v>0</v>
      </c>
      <c r="K98" s="64">
        <f t="shared" si="12"/>
        <v>0</v>
      </c>
      <c r="L98" s="64">
        <f t="shared" si="12"/>
        <v>0</v>
      </c>
      <c r="M98" s="64">
        <f t="shared" si="12"/>
        <v>0</v>
      </c>
      <c r="N98" s="64">
        <f t="shared" si="12"/>
        <v>0</v>
      </c>
      <c r="O98" s="64">
        <f t="shared" si="12"/>
        <v>0</v>
      </c>
      <c r="P98" s="24">
        <f>'PROTOCOL Data collection'!A98</f>
        <v>97</v>
      </c>
    </row>
    <row r="99" spans="1:16" x14ac:dyDescent="0.15">
      <c r="A99" s="29" t="e">
        <f t="shared" si="9"/>
        <v>#N/A</v>
      </c>
      <c r="B99" s="30" t="e">
        <f t="array" ref="B99">MODE(IF(Q99:AAN99&lt;&gt;0,Q99:AAN99))</f>
        <v>#N/A</v>
      </c>
      <c r="C99" s="29" t="e">
        <f t="shared" si="10"/>
        <v>#DIV/0!</v>
      </c>
      <c r="D99" s="30" t="e">
        <f t="shared" si="11"/>
        <v>#DIV/0!</v>
      </c>
      <c r="E99" s="64">
        <f t="shared" si="8"/>
        <v>0</v>
      </c>
      <c r="F99" s="64">
        <f t="shared" si="12"/>
        <v>0</v>
      </c>
      <c r="G99" s="64">
        <f t="shared" si="12"/>
        <v>0</v>
      </c>
      <c r="H99" s="64">
        <f t="shared" si="12"/>
        <v>0</v>
      </c>
      <c r="I99" s="64">
        <f t="shared" si="12"/>
        <v>0</v>
      </c>
      <c r="J99" s="64">
        <f t="shared" si="12"/>
        <v>0</v>
      </c>
      <c r="K99" s="64">
        <f t="shared" si="12"/>
        <v>0</v>
      </c>
      <c r="L99" s="64">
        <f t="shared" si="12"/>
        <v>0</v>
      </c>
      <c r="M99" s="64">
        <f t="shared" si="12"/>
        <v>0</v>
      </c>
      <c r="N99" s="64">
        <f t="shared" si="12"/>
        <v>0</v>
      </c>
      <c r="O99" s="64">
        <f t="shared" si="12"/>
        <v>0</v>
      </c>
      <c r="P99" s="24">
        <f>'PROTOCOL Data collection'!A99</f>
        <v>98</v>
      </c>
    </row>
    <row r="100" spans="1:16" x14ac:dyDescent="0.15">
      <c r="A100" s="29" t="e">
        <f t="shared" si="9"/>
        <v>#N/A</v>
      </c>
      <c r="B100" s="30" t="e">
        <f t="array" ref="B100">MODE(IF(Q100:AAN100&lt;&gt;0,Q100:AAN100))</f>
        <v>#N/A</v>
      </c>
      <c r="C100" s="29" t="e">
        <f t="shared" si="10"/>
        <v>#DIV/0!</v>
      </c>
      <c r="D100" s="30" t="e">
        <f t="shared" si="11"/>
        <v>#DIV/0!</v>
      </c>
      <c r="E100" s="64">
        <f t="shared" si="8"/>
        <v>0</v>
      </c>
      <c r="F100" s="64">
        <f t="shared" si="12"/>
        <v>0</v>
      </c>
      <c r="G100" s="64">
        <f t="shared" si="12"/>
        <v>0</v>
      </c>
      <c r="H100" s="64">
        <f t="shared" si="12"/>
        <v>0</v>
      </c>
      <c r="I100" s="64">
        <f t="shared" si="12"/>
        <v>0</v>
      </c>
      <c r="J100" s="64">
        <f t="shared" si="12"/>
        <v>0</v>
      </c>
      <c r="K100" s="64">
        <f t="shared" si="12"/>
        <v>0</v>
      </c>
      <c r="L100" s="64">
        <f t="shared" si="12"/>
        <v>0</v>
      </c>
      <c r="M100" s="64">
        <f t="shared" si="12"/>
        <v>0</v>
      </c>
      <c r="N100" s="64">
        <f t="shared" si="12"/>
        <v>0</v>
      </c>
      <c r="O100" s="64">
        <f t="shared" si="12"/>
        <v>0</v>
      </c>
      <c r="P100" s="24">
        <f>'PROTOCOL Data collection'!A100</f>
        <v>99</v>
      </c>
    </row>
    <row r="101" spans="1:16" x14ac:dyDescent="0.15">
      <c r="A101" s="29" t="e">
        <f t="shared" si="9"/>
        <v>#N/A</v>
      </c>
      <c r="B101" s="30" t="e">
        <f t="array" ref="B101">MODE(IF(Q101:AAN101&lt;&gt;0,Q101:AAN101))</f>
        <v>#N/A</v>
      </c>
      <c r="C101" s="29" t="e">
        <f t="shared" si="10"/>
        <v>#DIV/0!</v>
      </c>
      <c r="D101" s="30" t="e">
        <f t="shared" si="11"/>
        <v>#DIV/0!</v>
      </c>
      <c r="E101" s="64">
        <f t="shared" si="8"/>
        <v>0</v>
      </c>
      <c r="F101" s="64">
        <f t="shared" si="12"/>
        <v>0</v>
      </c>
      <c r="G101" s="64">
        <f t="shared" si="12"/>
        <v>0</v>
      </c>
      <c r="H101" s="64">
        <f t="shared" si="12"/>
        <v>0</v>
      </c>
      <c r="I101" s="64">
        <f t="shared" si="12"/>
        <v>0</v>
      </c>
      <c r="J101" s="64">
        <f t="shared" si="12"/>
        <v>0</v>
      </c>
      <c r="K101" s="64">
        <f t="shared" si="12"/>
        <v>0</v>
      </c>
      <c r="L101" s="64">
        <f t="shared" si="12"/>
        <v>0</v>
      </c>
      <c r="M101" s="64">
        <f t="shared" si="12"/>
        <v>0</v>
      </c>
      <c r="N101" s="64">
        <f t="shared" si="12"/>
        <v>0</v>
      </c>
      <c r="O101" s="64">
        <f t="shared" si="12"/>
        <v>0</v>
      </c>
      <c r="P101" s="24">
        <f>'PROTOCOL Data collection'!A101</f>
        <v>100</v>
      </c>
    </row>
    <row r="102" spans="1:16" x14ac:dyDescent="0.15">
      <c r="A102" s="29" t="e">
        <f t="shared" si="9"/>
        <v>#N/A</v>
      </c>
      <c r="B102" s="30" t="e">
        <f t="array" ref="B102">MODE(IF(Q102:AAN102&lt;&gt;0,Q102:AAN102))</f>
        <v>#N/A</v>
      </c>
      <c r="C102" s="29" t="e">
        <f t="shared" si="10"/>
        <v>#DIV/0!</v>
      </c>
      <c r="D102" s="30" t="e">
        <f t="shared" si="11"/>
        <v>#DIV/0!</v>
      </c>
      <c r="E102" s="64">
        <f t="shared" si="8"/>
        <v>0</v>
      </c>
      <c r="F102" s="64">
        <f t="shared" si="12"/>
        <v>0</v>
      </c>
      <c r="G102" s="64">
        <f t="shared" si="12"/>
        <v>0</v>
      </c>
      <c r="H102" s="64">
        <f t="shared" si="12"/>
        <v>0</v>
      </c>
      <c r="I102" s="64">
        <f t="shared" si="12"/>
        <v>0</v>
      </c>
      <c r="J102" s="64">
        <f t="shared" si="12"/>
        <v>0</v>
      </c>
      <c r="K102" s="64">
        <f t="shared" si="12"/>
        <v>0</v>
      </c>
      <c r="L102" s="64">
        <f t="shared" si="12"/>
        <v>0</v>
      </c>
      <c r="M102" s="64">
        <f t="shared" si="12"/>
        <v>0</v>
      </c>
      <c r="N102" s="64">
        <f t="shared" si="12"/>
        <v>0</v>
      </c>
      <c r="O102" s="64">
        <f t="shared" si="12"/>
        <v>0</v>
      </c>
      <c r="P102" s="24">
        <f>'PROTOCOL Data collection'!A102</f>
        <v>101</v>
      </c>
    </row>
    <row r="103" spans="1:16" x14ac:dyDescent="0.15">
      <c r="A103" s="29" t="e">
        <f t="shared" si="9"/>
        <v>#N/A</v>
      </c>
      <c r="B103" s="30" t="e">
        <f t="array" ref="B103">MODE(IF(Q103:AAN103&lt;&gt;0,Q103:AAN103))</f>
        <v>#N/A</v>
      </c>
      <c r="C103" s="29" t="e">
        <f t="shared" si="10"/>
        <v>#DIV/0!</v>
      </c>
      <c r="D103" s="30" t="e">
        <f t="shared" si="11"/>
        <v>#DIV/0!</v>
      </c>
      <c r="E103" s="64">
        <f t="shared" si="8"/>
        <v>0</v>
      </c>
      <c r="F103" s="64">
        <f t="shared" si="12"/>
        <v>0</v>
      </c>
      <c r="G103" s="64">
        <f t="shared" si="12"/>
        <v>0</v>
      </c>
      <c r="H103" s="64">
        <f t="shared" si="12"/>
        <v>0</v>
      </c>
      <c r="I103" s="64">
        <f t="shared" si="12"/>
        <v>0</v>
      </c>
      <c r="J103" s="64">
        <f t="shared" si="12"/>
        <v>0</v>
      </c>
      <c r="K103" s="64">
        <f t="shared" si="12"/>
        <v>0</v>
      </c>
      <c r="L103" s="64">
        <f t="shared" si="12"/>
        <v>0</v>
      </c>
      <c r="M103" s="64">
        <f t="shared" si="12"/>
        <v>0</v>
      </c>
      <c r="N103" s="64">
        <f t="shared" si="12"/>
        <v>0</v>
      </c>
      <c r="O103" s="64">
        <f t="shared" si="12"/>
        <v>0</v>
      </c>
      <c r="P103" s="24">
        <f>'PROTOCOL Data collection'!A103</f>
        <v>102</v>
      </c>
    </row>
    <row r="104" spans="1:16" x14ac:dyDescent="0.15">
      <c r="A104" s="29" t="e">
        <f t="shared" si="9"/>
        <v>#N/A</v>
      </c>
      <c r="B104" s="30" t="e">
        <f t="array" ref="B104">MODE(IF(Q104:AAN104&lt;&gt;0,Q104:AAN104))</f>
        <v>#N/A</v>
      </c>
      <c r="C104" s="29" t="e">
        <f t="shared" si="10"/>
        <v>#DIV/0!</v>
      </c>
      <c r="D104" s="30" t="e">
        <f t="shared" si="11"/>
        <v>#DIV/0!</v>
      </c>
      <c r="E104" s="64">
        <f t="shared" si="8"/>
        <v>0</v>
      </c>
      <c r="F104" s="64">
        <f t="shared" si="12"/>
        <v>0</v>
      </c>
      <c r="G104" s="64">
        <f t="shared" si="12"/>
        <v>0</v>
      </c>
      <c r="H104" s="64">
        <f t="shared" si="12"/>
        <v>0</v>
      </c>
      <c r="I104" s="64">
        <f t="shared" si="12"/>
        <v>0</v>
      </c>
      <c r="J104" s="64">
        <f t="shared" si="12"/>
        <v>0</v>
      </c>
      <c r="K104" s="64">
        <f t="shared" si="12"/>
        <v>0</v>
      </c>
      <c r="L104" s="64">
        <f t="shared" si="12"/>
        <v>0</v>
      </c>
      <c r="M104" s="64">
        <f t="shared" si="12"/>
        <v>0</v>
      </c>
      <c r="N104" s="64">
        <f t="shared" si="12"/>
        <v>0</v>
      </c>
      <c r="O104" s="64">
        <f t="shared" si="12"/>
        <v>0</v>
      </c>
      <c r="P104" s="24">
        <f>'PROTOCOL Data collection'!A104</f>
        <v>103</v>
      </c>
    </row>
    <row r="105" spans="1:16" x14ac:dyDescent="0.15">
      <c r="A105" s="29" t="e">
        <f t="shared" si="9"/>
        <v>#N/A</v>
      </c>
      <c r="B105" s="30" t="e">
        <f t="array" ref="B105">MODE(IF(Q105:AAN105&lt;&gt;0,Q105:AAN105))</f>
        <v>#N/A</v>
      </c>
      <c r="C105" s="29" t="e">
        <f t="shared" si="10"/>
        <v>#DIV/0!</v>
      </c>
      <c r="D105" s="30" t="e">
        <f t="shared" si="11"/>
        <v>#DIV/0!</v>
      </c>
      <c r="E105" s="64">
        <f t="shared" si="8"/>
        <v>0</v>
      </c>
      <c r="F105" s="64">
        <f t="shared" si="12"/>
        <v>0</v>
      </c>
      <c r="G105" s="64">
        <f t="shared" si="12"/>
        <v>0</v>
      </c>
      <c r="H105" s="64">
        <f t="shared" si="12"/>
        <v>0</v>
      </c>
      <c r="I105" s="64">
        <f t="shared" si="12"/>
        <v>0</v>
      </c>
      <c r="J105" s="64">
        <f t="shared" si="12"/>
        <v>0</v>
      </c>
      <c r="K105" s="64">
        <f t="shared" si="12"/>
        <v>0</v>
      </c>
      <c r="L105" s="64">
        <f t="shared" si="12"/>
        <v>0</v>
      </c>
      <c r="M105" s="64">
        <f t="shared" si="12"/>
        <v>0</v>
      </c>
      <c r="N105" s="64">
        <f t="shared" si="12"/>
        <v>0</v>
      </c>
      <c r="O105" s="64">
        <f t="shared" si="12"/>
        <v>0</v>
      </c>
      <c r="P105" s="24">
        <f>'PROTOCOL Data collection'!A105</f>
        <v>104</v>
      </c>
    </row>
    <row r="106" spans="1:16" x14ac:dyDescent="0.15">
      <c r="A106" s="29" t="e">
        <f t="shared" si="9"/>
        <v>#N/A</v>
      </c>
      <c r="B106" s="30" t="e">
        <f t="array" ref="B106">MODE(IF(Q106:AAN106&lt;&gt;0,Q106:AAN106))</f>
        <v>#N/A</v>
      </c>
      <c r="C106" s="29" t="e">
        <f t="shared" si="10"/>
        <v>#DIV/0!</v>
      </c>
      <c r="D106" s="30" t="e">
        <f t="shared" si="11"/>
        <v>#DIV/0!</v>
      </c>
      <c r="E106" s="64">
        <f t="shared" si="8"/>
        <v>0</v>
      </c>
      <c r="F106" s="64">
        <f t="shared" si="12"/>
        <v>0</v>
      </c>
      <c r="G106" s="64">
        <f t="shared" si="12"/>
        <v>0</v>
      </c>
      <c r="H106" s="64">
        <f t="shared" si="12"/>
        <v>0</v>
      </c>
      <c r="I106" s="64">
        <f t="shared" si="12"/>
        <v>0</v>
      </c>
      <c r="J106" s="64">
        <f t="shared" si="12"/>
        <v>0</v>
      </c>
      <c r="K106" s="64">
        <f t="shared" si="12"/>
        <v>0</v>
      </c>
      <c r="L106" s="64">
        <f t="shared" si="12"/>
        <v>0</v>
      </c>
      <c r="M106" s="64">
        <f t="shared" si="12"/>
        <v>0</v>
      </c>
      <c r="N106" s="64">
        <f t="shared" si="12"/>
        <v>0</v>
      </c>
      <c r="O106" s="64">
        <f t="shared" si="12"/>
        <v>0</v>
      </c>
      <c r="P106" s="24">
        <f>'PROTOCOL Data collection'!A106</f>
        <v>105</v>
      </c>
    </row>
    <row r="107" spans="1:16" x14ac:dyDescent="0.15">
      <c r="A107" s="29" t="e">
        <f t="shared" si="9"/>
        <v>#N/A</v>
      </c>
      <c r="B107" s="30" t="e">
        <f t="array" ref="B107">MODE(IF(Q107:AAN107&lt;&gt;0,Q107:AAN107))</f>
        <v>#N/A</v>
      </c>
      <c r="C107" s="29" t="e">
        <f t="shared" si="10"/>
        <v>#DIV/0!</v>
      </c>
      <c r="D107" s="30" t="e">
        <f t="shared" si="11"/>
        <v>#DIV/0!</v>
      </c>
      <c r="E107" s="64">
        <f t="shared" si="8"/>
        <v>0</v>
      </c>
      <c r="F107" s="64">
        <f t="shared" si="12"/>
        <v>0</v>
      </c>
      <c r="G107" s="64">
        <f t="shared" si="12"/>
        <v>0</v>
      </c>
      <c r="H107" s="64">
        <f t="shared" si="12"/>
        <v>0</v>
      </c>
      <c r="I107" s="64">
        <f t="shared" si="12"/>
        <v>0</v>
      </c>
      <c r="J107" s="64">
        <f t="shared" si="12"/>
        <v>0</v>
      </c>
      <c r="K107" s="64">
        <f t="shared" si="12"/>
        <v>0</v>
      </c>
      <c r="L107" s="64">
        <f t="shared" si="12"/>
        <v>0</v>
      </c>
      <c r="M107" s="64">
        <f t="shared" si="12"/>
        <v>0</v>
      </c>
      <c r="N107" s="64">
        <f t="shared" si="12"/>
        <v>0</v>
      </c>
      <c r="O107" s="64">
        <f t="shared" si="12"/>
        <v>0</v>
      </c>
      <c r="P107" s="24">
        <f>'PROTOCOL Data collection'!A107</f>
        <v>106</v>
      </c>
    </row>
    <row r="108" spans="1:16" x14ac:dyDescent="0.15">
      <c r="A108" s="29" t="e">
        <f t="shared" si="9"/>
        <v>#N/A</v>
      </c>
      <c r="B108" s="30" t="e">
        <f t="array" ref="B108">MODE(IF(Q108:AAN108&lt;&gt;0,Q108:AAN108))</f>
        <v>#N/A</v>
      </c>
      <c r="C108" s="29" t="e">
        <f t="shared" si="10"/>
        <v>#DIV/0!</v>
      </c>
      <c r="D108" s="30" t="e">
        <f t="shared" si="11"/>
        <v>#DIV/0!</v>
      </c>
      <c r="E108" s="64">
        <f t="shared" si="8"/>
        <v>0</v>
      </c>
      <c r="F108" s="64">
        <f t="shared" si="12"/>
        <v>0</v>
      </c>
      <c r="G108" s="64">
        <f t="shared" si="12"/>
        <v>0</v>
      </c>
      <c r="H108" s="64">
        <f t="shared" si="12"/>
        <v>0</v>
      </c>
      <c r="I108" s="64">
        <f t="shared" si="12"/>
        <v>0</v>
      </c>
      <c r="J108" s="64">
        <f t="shared" si="12"/>
        <v>0</v>
      </c>
      <c r="K108" s="64">
        <f t="shared" si="12"/>
        <v>0</v>
      </c>
      <c r="L108" s="64">
        <f t="shared" si="12"/>
        <v>0</v>
      </c>
      <c r="M108" s="64">
        <f t="shared" si="12"/>
        <v>0</v>
      </c>
      <c r="N108" s="64">
        <f t="shared" si="12"/>
        <v>0</v>
      </c>
      <c r="O108" s="64">
        <f t="shared" si="12"/>
        <v>0</v>
      </c>
      <c r="P108" s="24">
        <f>'PROTOCOL Data collection'!A108</f>
        <v>107</v>
      </c>
    </row>
    <row r="109" spans="1:16" x14ac:dyDescent="0.15">
      <c r="A109" s="29" t="e">
        <f t="shared" si="9"/>
        <v>#N/A</v>
      </c>
      <c r="B109" s="30" t="e">
        <f t="array" ref="B109">MODE(IF(Q109:AAN109&lt;&gt;0,Q109:AAN109))</f>
        <v>#N/A</v>
      </c>
      <c r="C109" s="29" t="e">
        <f t="shared" si="10"/>
        <v>#DIV/0!</v>
      </c>
      <c r="D109" s="30" t="e">
        <f t="shared" si="11"/>
        <v>#DIV/0!</v>
      </c>
      <c r="E109" s="64">
        <f t="shared" si="8"/>
        <v>0</v>
      </c>
      <c r="F109" s="64">
        <f t="shared" si="12"/>
        <v>0</v>
      </c>
      <c r="G109" s="64">
        <f t="shared" si="12"/>
        <v>0</v>
      </c>
      <c r="H109" s="64">
        <f t="shared" si="12"/>
        <v>0</v>
      </c>
      <c r="I109" s="64">
        <f t="shared" si="12"/>
        <v>0</v>
      </c>
      <c r="J109" s="64">
        <f t="shared" si="12"/>
        <v>0</v>
      </c>
      <c r="K109" s="64">
        <f t="shared" si="12"/>
        <v>0</v>
      </c>
      <c r="L109" s="64">
        <f t="shared" si="12"/>
        <v>0</v>
      </c>
      <c r="M109" s="64">
        <f t="shared" si="12"/>
        <v>0</v>
      </c>
      <c r="N109" s="64">
        <f t="shared" si="12"/>
        <v>0</v>
      </c>
      <c r="O109" s="64">
        <f t="shared" si="12"/>
        <v>0</v>
      </c>
      <c r="P109" s="24">
        <f>'PROTOCOL Data collection'!A109</f>
        <v>108</v>
      </c>
    </row>
    <row r="110" spans="1:16" x14ac:dyDescent="0.15">
      <c r="A110" s="29" t="e">
        <f t="shared" si="9"/>
        <v>#N/A</v>
      </c>
      <c r="B110" s="30" t="e">
        <f t="array" ref="B110">MODE(IF(Q110:AAN110&lt;&gt;0,Q110:AAN110))</f>
        <v>#N/A</v>
      </c>
      <c r="C110" s="29" t="e">
        <f t="shared" si="10"/>
        <v>#DIV/0!</v>
      </c>
      <c r="D110" s="30" t="e">
        <f t="shared" si="11"/>
        <v>#DIV/0!</v>
      </c>
      <c r="E110" s="64">
        <f t="shared" si="8"/>
        <v>0</v>
      </c>
      <c r="F110" s="64">
        <f t="shared" si="12"/>
        <v>0</v>
      </c>
      <c r="G110" s="64">
        <f t="shared" si="12"/>
        <v>0</v>
      </c>
      <c r="H110" s="64">
        <f t="shared" si="12"/>
        <v>0</v>
      </c>
      <c r="I110" s="64">
        <f t="shared" si="12"/>
        <v>0</v>
      </c>
      <c r="J110" s="64">
        <f t="shared" si="12"/>
        <v>0</v>
      </c>
      <c r="K110" s="64">
        <f t="shared" si="12"/>
        <v>0</v>
      </c>
      <c r="L110" s="64">
        <f t="shared" si="12"/>
        <v>0</v>
      </c>
      <c r="M110" s="64">
        <f t="shared" si="12"/>
        <v>0</v>
      </c>
      <c r="N110" s="64">
        <f t="shared" si="12"/>
        <v>0</v>
      </c>
      <c r="O110" s="64">
        <f t="shared" si="12"/>
        <v>0</v>
      </c>
      <c r="P110" s="24">
        <f>'PROTOCOL Data collection'!A110</f>
        <v>109</v>
      </c>
    </row>
    <row r="111" spans="1:16" x14ac:dyDescent="0.15">
      <c r="A111" s="29" t="e">
        <f t="shared" si="9"/>
        <v>#N/A</v>
      </c>
      <c r="B111" s="30" t="e">
        <f t="array" ref="B111">MODE(IF(Q111:AAN111&lt;&gt;0,Q111:AAN111))</f>
        <v>#N/A</v>
      </c>
      <c r="C111" s="29" t="e">
        <f t="shared" si="10"/>
        <v>#DIV/0!</v>
      </c>
      <c r="D111" s="30" t="e">
        <f t="shared" si="11"/>
        <v>#DIV/0!</v>
      </c>
      <c r="E111" s="64">
        <f t="shared" si="8"/>
        <v>0</v>
      </c>
      <c r="F111" s="64">
        <f t="shared" si="12"/>
        <v>0</v>
      </c>
      <c r="G111" s="64">
        <f t="shared" ref="F111:O136" si="13">COUNTIF($Q111:$IX111,G$1)</f>
        <v>0</v>
      </c>
      <c r="H111" s="64">
        <f t="shared" si="13"/>
        <v>0</v>
      </c>
      <c r="I111" s="64">
        <f t="shared" si="13"/>
        <v>0</v>
      </c>
      <c r="J111" s="64">
        <f t="shared" si="13"/>
        <v>0</v>
      </c>
      <c r="K111" s="64">
        <f t="shared" si="13"/>
        <v>0</v>
      </c>
      <c r="L111" s="64">
        <f t="shared" si="13"/>
        <v>0</v>
      </c>
      <c r="M111" s="64">
        <f t="shared" si="13"/>
        <v>0</v>
      </c>
      <c r="N111" s="64">
        <f t="shared" si="13"/>
        <v>0</v>
      </c>
      <c r="O111" s="64">
        <f t="shared" si="13"/>
        <v>0</v>
      </c>
      <c r="P111" s="24">
        <f>'PROTOCOL Data collection'!A111</f>
        <v>110</v>
      </c>
    </row>
    <row r="112" spans="1:16" x14ac:dyDescent="0.15">
      <c r="A112" s="29" t="e">
        <f t="shared" si="9"/>
        <v>#N/A</v>
      </c>
      <c r="B112" s="30" t="e">
        <f t="array" ref="B112">MODE(IF(Q112:AAN112&lt;&gt;0,Q112:AAN112))</f>
        <v>#N/A</v>
      </c>
      <c r="C112" s="29" t="e">
        <f t="shared" si="10"/>
        <v>#DIV/0!</v>
      </c>
      <c r="D112" s="30" t="e">
        <f t="shared" si="11"/>
        <v>#DIV/0!</v>
      </c>
      <c r="E112" s="64">
        <f t="shared" si="8"/>
        <v>0</v>
      </c>
      <c r="F112" s="64">
        <f t="shared" si="13"/>
        <v>0</v>
      </c>
      <c r="G112" s="64">
        <f t="shared" si="13"/>
        <v>0</v>
      </c>
      <c r="H112" s="64">
        <f t="shared" si="13"/>
        <v>0</v>
      </c>
      <c r="I112" s="64">
        <f t="shared" si="13"/>
        <v>0</v>
      </c>
      <c r="J112" s="64">
        <f t="shared" si="13"/>
        <v>0</v>
      </c>
      <c r="K112" s="64">
        <f t="shared" si="13"/>
        <v>0</v>
      </c>
      <c r="L112" s="64">
        <f t="shared" si="13"/>
        <v>0</v>
      </c>
      <c r="M112" s="64">
        <f t="shared" si="13"/>
        <v>0</v>
      </c>
      <c r="N112" s="64">
        <f t="shared" si="13"/>
        <v>0</v>
      </c>
      <c r="O112" s="64">
        <f t="shared" si="13"/>
        <v>0</v>
      </c>
      <c r="P112" s="24">
        <f>'PROTOCOL Data collection'!A112</f>
        <v>111</v>
      </c>
    </row>
    <row r="113" spans="1:16" x14ac:dyDescent="0.15">
      <c r="A113" s="29" t="e">
        <f t="shared" si="9"/>
        <v>#N/A</v>
      </c>
      <c r="B113" s="30" t="e">
        <f t="array" ref="B113">MODE(IF(Q113:AAN113&lt;&gt;0,Q113:AAN113))</f>
        <v>#N/A</v>
      </c>
      <c r="C113" s="29" t="e">
        <f t="shared" si="10"/>
        <v>#DIV/0!</v>
      </c>
      <c r="D113" s="30" t="e">
        <f t="shared" si="11"/>
        <v>#DIV/0!</v>
      </c>
      <c r="E113" s="64">
        <f t="shared" si="8"/>
        <v>0</v>
      </c>
      <c r="F113" s="64">
        <f t="shared" si="13"/>
        <v>0</v>
      </c>
      <c r="G113" s="64">
        <f t="shared" si="13"/>
        <v>0</v>
      </c>
      <c r="H113" s="64">
        <f t="shared" si="13"/>
        <v>0</v>
      </c>
      <c r="I113" s="64">
        <f t="shared" si="13"/>
        <v>0</v>
      </c>
      <c r="J113" s="64">
        <f t="shared" si="13"/>
        <v>0</v>
      </c>
      <c r="K113" s="64">
        <f t="shared" si="13"/>
        <v>0</v>
      </c>
      <c r="L113" s="64">
        <f t="shared" si="13"/>
        <v>0</v>
      </c>
      <c r="M113" s="64">
        <f t="shared" si="13"/>
        <v>0</v>
      </c>
      <c r="N113" s="64">
        <f t="shared" si="13"/>
        <v>0</v>
      </c>
      <c r="O113" s="64">
        <f t="shared" si="13"/>
        <v>0</v>
      </c>
      <c r="P113" s="24">
        <f>'PROTOCOL Data collection'!A113</f>
        <v>112</v>
      </c>
    </row>
    <row r="114" spans="1:16" x14ac:dyDescent="0.15">
      <c r="A114" s="29" t="e">
        <f t="shared" si="9"/>
        <v>#N/A</v>
      </c>
      <c r="B114" s="30" t="e">
        <f t="array" ref="B114">MODE(IF(Q114:AAN114&lt;&gt;0,Q114:AAN114))</f>
        <v>#N/A</v>
      </c>
      <c r="C114" s="29" t="e">
        <f t="shared" si="10"/>
        <v>#DIV/0!</v>
      </c>
      <c r="D114" s="30" t="e">
        <f t="shared" si="11"/>
        <v>#DIV/0!</v>
      </c>
      <c r="E114" s="64">
        <f t="shared" si="8"/>
        <v>0</v>
      </c>
      <c r="F114" s="64">
        <f t="shared" si="13"/>
        <v>0</v>
      </c>
      <c r="G114" s="64">
        <f t="shared" si="13"/>
        <v>0</v>
      </c>
      <c r="H114" s="64">
        <f t="shared" si="13"/>
        <v>0</v>
      </c>
      <c r="I114" s="64">
        <f t="shared" si="13"/>
        <v>0</v>
      </c>
      <c r="J114" s="64">
        <f t="shared" si="13"/>
        <v>0</v>
      </c>
      <c r="K114" s="64">
        <f t="shared" si="13"/>
        <v>0</v>
      </c>
      <c r="L114" s="64">
        <f t="shared" si="13"/>
        <v>0</v>
      </c>
      <c r="M114" s="64">
        <f t="shared" si="13"/>
        <v>0</v>
      </c>
      <c r="N114" s="64">
        <f t="shared" si="13"/>
        <v>0</v>
      </c>
      <c r="O114" s="64">
        <f t="shared" si="13"/>
        <v>0</v>
      </c>
      <c r="P114" s="24">
        <f>'PROTOCOL Data collection'!A114</f>
        <v>113</v>
      </c>
    </row>
    <row r="115" spans="1:16" x14ac:dyDescent="0.15">
      <c r="A115" s="29" t="e">
        <f t="shared" si="9"/>
        <v>#N/A</v>
      </c>
      <c r="B115" s="30" t="e">
        <f t="array" ref="B115">MODE(IF(Q115:AAN115&lt;&gt;0,Q115:AAN115))</f>
        <v>#N/A</v>
      </c>
      <c r="C115" s="29" t="e">
        <f t="shared" si="10"/>
        <v>#DIV/0!</v>
      </c>
      <c r="D115" s="30" t="e">
        <f t="shared" si="11"/>
        <v>#DIV/0!</v>
      </c>
      <c r="E115" s="64">
        <f t="shared" si="8"/>
        <v>0</v>
      </c>
      <c r="F115" s="64">
        <f t="shared" si="13"/>
        <v>0</v>
      </c>
      <c r="G115" s="64">
        <f t="shared" si="13"/>
        <v>0</v>
      </c>
      <c r="H115" s="64">
        <f t="shared" si="13"/>
        <v>0</v>
      </c>
      <c r="I115" s="64">
        <f t="shared" si="13"/>
        <v>0</v>
      </c>
      <c r="J115" s="64">
        <f t="shared" si="13"/>
        <v>0</v>
      </c>
      <c r="K115" s="64">
        <f t="shared" si="13"/>
        <v>0</v>
      </c>
      <c r="L115" s="64">
        <f t="shared" si="13"/>
        <v>0</v>
      </c>
      <c r="M115" s="64">
        <f t="shared" si="13"/>
        <v>0</v>
      </c>
      <c r="N115" s="64">
        <f t="shared" si="13"/>
        <v>0</v>
      </c>
      <c r="O115" s="64">
        <f t="shared" si="13"/>
        <v>0</v>
      </c>
      <c r="P115" s="24">
        <f>'PROTOCOL Data collection'!A115</f>
        <v>114</v>
      </c>
    </row>
    <row r="116" spans="1:16" x14ac:dyDescent="0.15">
      <c r="A116" s="29" t="e">
        <f t="shared" si="9"/>
        <v>#N/A</v>
      </c>
      <c r="B116" s="30" t="e">
        <f t="array" ref="B116">MODE(IF(Q116:AAN116&lt;&gt;0,Q116:AAN116))</f>
        <v>#N/A</v>
      </c>
      <c r="C116" s="29" t="e">
        <f t="shared" si="10"/>
        <v>#DIV/0!</v>
      </c>
      <c r="D116" s="30" t="e">
        <f t="shared" si="11"/>
        <v>#DIV/0!</v>
      </c>
      <c r="E116" s="64">
        <f t="shared" si="8"/>
        <v>0</v>
      </c>
      <c r="F116" s="64">
        <f t="shared" si="13"/>
        <v>0</v>
      </c>
      <c r="G116" s="64">
        <f t="shared" si="13"/>
        <v>0</v>
      </c>
      <c r="H116" s="64">
        <f t="shared" si="13"/>
        <v>0</v>
      </c>
      <c r="I116" s="64">
        <f t="shared" si="13"/>
        <v>0</v>
      </c>
      <c r="J116" s="64">
        <f t="shared" si="13"/>
        <v>0</v>
      </c>
      <c r="K116" s="64">
        <f t="shared" si="13"/>
        <v>0</v>
      </c>
      <c r="L116" s="64">
        <f t="shared" si="13"/>
        <v>0</v>
      </c>
      <c r="M116" s="64">
        <f t="shared" si="13"/>
        <v>0</v>
      </c>
      <c r="N116" s="64">
        <f t="shared" si="13"/>
        <v>0</v>
      </c>
      <c r="O116" s="64">
        <f t="shared" si="13"/>
        <v>0</v>
      </c>
      <c r="P116" s="24">
        <f>'PROTOCOL Data collection'!A116</f>
        <v>115</v>
      </c>
    </row>
    <row r="117" spans="1:16" x14ac:dyDescent="0.15">
      <c r="A117" s="29" t="e">
        <f t="shared" si="9"/>
        <v>#N/A</v>
      </c>
      <c r="B117" s="30" t="e">
        <f t="array" ref="B117">MODE(IF(Q117:AAN117&lt;&gt;0,Q117:AAN117))</f>
        <v>#N/A</v>
      </c>
      <c r="C117" s="29" t="e">
        <f t="shared" si="10"/>
        <v>#DIV/0!</v>
      </c>
      <c r="D117" s="30" t="e">
        <f t="shared" si="11"/>
        <v>#DIV/0!</v>
      </c>
      <c r="E117" s="64">
        <f t="shared" si="8"/>
        <v>0</v>
      </c>
      <c r="F117" s="64">
        <f t="shared" si="13"/>
        <v>0</v>
      </c>
      <c r="G117" s="64">
        <f t="shared" si="13"/>
        <v>0</v>
      </c>
      <c r="H117" s="64">
        <f t="shared" si="13"/>
        <v>0</v>
      </c>
      <c r="I117" s="64">
        <f t="shared" si="13"/>
        <v>0</v>
      </c>
      <c r="J117" s="64">
        <f t="shared" si="13"/>
        <v>0</v>
      </c>
      <c r="K117" s="64">
        <f t="shared" si="13"/>
        <v>0</v>
      </c>
      <c r="L117" s="64">
        <f t="shared" si="13"/>
        <v>0</v>
      </c>
      <c r="M117" s="64">
        <f t="shared" si="13"/>
        <v>0</v>
      </c>
      <c r="N117" s="64">
        <f t="shared" si="13"/>
        <v>0</v>
      </c>
      <c r="O117" s="64">
        <f t="shared" si="13"/>
        <v>0</v>
      </c>
      <c r="P117" s="24">
        <f>'PROTOCOL Data collection'!A117</f>
        <v>116</v>
      </c>
    </row>
    <row r="118" spans="1:16" x14ac:dyDescent="0.15">
      <c r="A118" s="29" t="e">
        <f t="shared" si="9"/>
        <v>#N/A</v>
      </c>
      <c r="B118" s="30" t="e">
        <f t="array" ref="B118">MODE(IF(Q118:AAN118&lt;&gt;0,Q118:AAN118))</f>
        <v>#N/A</v>
      </c>
      <c r="C118" s="29" t="e">
        <f t="shared" si="10"/>
        <v>#DIV/0!</v>
      </c>
      <c r="D118" s="30" t="e">
        <f t="shared" si="11"/>
        <v>#DIV/0!</v>
      </c>
      <c r="E118" s="64">
        <f t="shared" si="8"/>
        <v>0</v>
      </c>
      <c r="F118" s="64">
        <f t="shared" si="13"/>
        <v>0</v>
      </c>
      <c r="G118" s="64">
        <f t="shared" si="13"/>
        <v>0</v>
      </c>
      <c r="H118" s="64">
        <f t="shared" si="13"/>
        <v>0</v>
      </c>
      <c r="I118" s="64">
        <f t="shared" si="13"/>
        <v>0</v>
      </c>
      <c r="J118" s="64">
        <f t="shared" si="13"/>
        <v>0</v>
      </c>
      <c r="K118" s="64">
        <f t="shared" si="13"/>
        <v>0</v>
      </c>
      <c r="L118" s="64">
        <f t="shared" si="13"/>
        <v>0</v>
      </c>
      <c r="M118" s="64">
        <f t="shared" si="13"/>
        <v>0</v>
      </c>
      <c r="N118" s="64">
        <f t="shared" si="13"/>
        <v>0</v>
      </c>
      <c r="O118" s="64">
        <f t="shared" si="13"/>
        <v>0</v>
      </c>
      <c r="P118" s="24">
        <f>'PROTOCOL Data collection'!A118</f>
        <v>117</v>
      </c>
    </row>
    <row r="119" spans="1:16" x14ac:dyDescent="0.15">
      <c r="A119" s="29" t="e">
        <f t="shared" si="9"/>
        <v>#N/A</v>
      </c>
      <c r="B119" s="30" t="e">
        <f t="array" ref="B119">MODE(IF(Q119:AAN119&lt;&gt;0,Q119:AAN119))</f>
        <v>#N/A</v>
      </c>
      <c r="C119" s="29" t="e">
        <f t="shared" si="10"/>
        <v>#DIV/0!</v>
      </c>
      <c r="D119" s="30" t="e">
        <f t="shared" si="11"/>
        <v>#DIV/0!</v>
      </c>
      <c r="E119" s="64">
        <f t="shared" si="8"/>
        <v>0</v>
      </c>
      <c r="F119" s="64">
        <f t="shared" si="13"/>
        <v>0</v>
      </c>
      <c r="G119" s="64">
        <f t="shared" si="13"/>
        <v>0</v>
      </c>
      <c r="H119" s="64">
        <f t="shared" si="13"/>
        <v>0</v>
      </c>
      <c r="I119" s="64">
        <f t="shared" si="13"/>
        <v>0</v>
      </c>
      <c r="J119" s="64">
        <f t="shared" si="13"/>
        <v>0</v>
      </c>
      <c r="K119" s="64">
        <f t="shared" si="13"/>
        <v>0</v>
      </c>
      <c r="L119" s="64">
        <f t="shared" si="13"/>
        <v>0</v>
      </c>
      <c r="M119" s="64">
        <f t="shared" si="13"/>
        <v>0</v>
      </c>
      <c r="N119" s="64">
        <f t="shared" si="13"/>
        <v>0</v>
      </c>
      <c r="O119" s="64">
        <f t="shared" si="13"/>
        <v>0</v>
      </c>
      <c r="P119" s="24">
        <f>'PROTOCOL Data collection'!A119</f>
        <v>118</v>
      </c>
    </row>
    <row r="120" spans="1:16" x14ac:dyDescent="0.15">
      <c r="A120" s="29" t="e">
        <f t="shared" si="9"/>
        <v>#N/A</v>
      </c>
      <c r="B120" s="30" t="e">
        <f t="array" ref="B120">MODE(IF(Q120:AAN120&lt;&gt;0,Q120:AAN120))</f>
        <v>#N/A</v>
      </c>
      <c r="C120" s="29" t="e">
        <f t="shared" si="10"/>
        <v>#DIV/0!</v>
      </c>
      <c r="D120" s="30" t="e">
        <f t="shared" si="11"/>
        <v>#DIV/0!</v>
      </c>
      <c r="E120" s="64">
        <f t="shared" si="8"/>
        <v>0</v>
      </c>
      <c r="F120" s="64">
        <f t="shared" si="13"/>
        <v>0</v>
      </c>
      <c r="G120" s="64">
        <f t="shared" si="13"/>
        <v>0</v>
      </c>
      <c r="H120" s="64">
        <f t="shared" si="13"/>
        <v>0</v>
      </c>
      <c r="I120" s="64">
        <f t="shared" si="13"/>
        <v>0</v>
      </c>
      <c r="J120" s="64">
        <f t="shared" si="13"/>
        <v>0</v>
      </c>
      <c r="K120" s="64">
        <f t="shared" si="13"/>
        <v>0</v>
      </c>
      <c r="L120" s="64">
        <f t="shared" si="13"/>
        <v>0</v>
      </c>
      <c r="M120" s="64">
        <f t="shared" si="13"/>
        <v>0</v>
      </c>
      <c r="N120" s="64">
        <f t="shared" si="13"/>
        <v>0</v>
      </c>
      <c r="O120" s="64">
        <f t="shared" si="13"/>
        <v>0</v>
      </c>
      <c r="P120" s="24">
        <f>'PROTOCOL Data collection'!A120</f>
        <v>119</v>
      </c>
    </row>
    <row r="121" spans="1:16" x14ac:dyDescent="0.15">
      <c r="A121" s="29" t="e">
        <f t="shared" si="9"/>
        <v>#N/A</v>
      </c>
      <c r="B121" s="30" t="e">
        <f t="array" ref="B121">MODE(IF(Q121:AAN121&lt;&gt;0,Q121:AAN121))</f>
        <v>#N/A</v>
      </c>
      <c r="C121" s="29" t="e">
        <f t="shared" si="10"/>
        <v>#DIV/0!</v>
      </c>
      <c r="D121" s="30" t="e">
        <f t="shared" si="11"/>
        <v>#DIV/0!</v>
      </c>
      <c r="E121" s="64">
        <f t="shared" si="8"/>
        <v>0</v>
      </c>
      <c r="F121" s="64">
        <f t="shared" si="13"/>
        <v>0</v>
      </c>
      <c r="G121" s="64">
        <f t="shared" si="13"/>
        <v>0</v>
      </c>
      <c r="H121" s="64">
        <f t="shared" si="13"/>
        <v>0</v>
      </c>
      <c r="I121" s="64">
        <f t="shared" si="13"/>
        <v>0</v>
      </c>
      <c r="J121" s="64">
        <f t="shared" si="13"/>
        <v>0</v>
      </c>
      <c r="K121" s="64">
        <f t="shared" si="13"/>
        <v>0</v>
      </c>
      <c r="L121" s="64">
        <f t="shared" si="13"/>
        <v>0</v>
      </c>
      <c r="M121" s="64">
        <f t="shared" si="13"/>
        <v>0</v>
      </c>
      <c r="N121" s="64">
        <f t="shared" si="13"/>
        <v>0</v>
      </c>
      <c r="O121" s="64">
        <f t="shared" si="13"/>
        <v>0</v>
      </c>
      <c r="P121" s="24">
        <f>'PROTOCOL Data collection'!A121</f>
        <v>120</v>
      </c>
    </row>
    <row r="122" spans="1:16" x14ac:dyDescent="0.15">
      <c r="A122" s="29" t="e">
        <f t="shared" si="9"/>
        <v>#N/A</v>
      </c>
      <c r="B122" s="30" t="e">
        <f t="array" ref="B122">MODE(IF(Q122:AAN122&lt;&gt;0,Q122:AAN122))</f>
        <v>#N/A</v>
      </c>
      <c r="C122" s="29" t="e">
        <f t="shared" si="10"/>
        <v>#DIV/0!</v>
      </c>
      <c r="D122" s="30" t="e">
        <f t="shared" si="11"/>
        <v>#DIV/0!</v>
      </c>
      <c r="E122" s="64">
        <f t="shared" si="8"/>
        <v>0</v>
      </c>
      <c r="F122" s="64">
        <f t="shared" si="13"/>
        <v>0</v>
      </c>
      <c r="G122" s="64">
        <f t="shared" si="13"/>
        <v>0</v>
      </c>
      <c r="H122" s="64">
        <f t="shared" si="13"/>
        <v>0</v>
      </c>
      <c r="I122" s="64">
        <f t="shared" si="13"/>
        <v>0</v>
      </c>
      <c r="J122" s="64">
        <f t="shared" si="13"/>
        <v>0</v>
      </c>
      <c r="K122" s="64">
        <f t="shared" si="13"/>
        <v>0</v>
      </c>
      <c r="L122" s="64">
        <f t="shared" si="13"/>
        <v>0</v>
      </c>
      <c r="M122" s="64">
        <f t="shared" si="13"/>
        <v>0</v>
      </c>
      <c r="N122" s="64">
        <f t="shared" si="13"/>
        <v>0</v>
      </c>
      <c r="O122" s="64">
        <f t="shared" si="13"/>
        <v>0</v>
      </c>
      <c r="P122" s="24">
        <f>'PROTOCOL Data collection'!A122</f>
        <v>121</v>
      </c>
    </row>
    <row r="123" spans="1:16" x14ac:dyDescent="0.15">
      <c r="A123" s="29" t="e">
        <f t="shared" si="9"/>
        <v>#N/A</v>
      </c>
      <c r="B123" s="30" t="e">
        <f t="array" ref="B123">MODE(IF(Q123:AAN123&lt;&gt;0,Q123:AAN123))</f>
        <v>#N/A</v>
      </c>
      <c r="C123" s="29" t="e">
        <f t="shared" si="10"/>
        <v>#DIV/0!</v>
      </c>
      <c r="D123" s="30" t="e">
        <f t="shared" si="11"/>
        <v>#DIV/0!</v>
      </c>
      <c r="E123" s="64">
        <f t="shared" si="8"/>
        <v>0</v>
      </c>
      <c r="F123" s="64">
        <f t="shared" si="13"/>
        <v>0</v>
      </c>
      <c r="G123" s="64">
        <f t="shared" si="13"/>
        <v>0</v>
      </c>
      <c r="H123" s="64">
        <f t="shared" si="13"/>
        <v>0</v>
      </c>
      <c r="I123" s="64">
        <f t="shared" si="13"/>
        <v>0</v>
      </c>
      <c r="J123" s="64">
        <f t="shared" si="13"/>
        <v>0</v>
      </c>
      <c r="K123" s="64">
        <f t="shared" si="13"/>
        <v>0</v>
      </c>
      <c r="L123" s="64">
        <f t="shared" si="13"/>
        <v>0</v>
      </c>
      <c r="M123" s="64">
        <f t="shared" si="13"/>
        <v>0</v>
      </c>
      <c r="N123" s="64">
        <f t="shared" si="13"/>
        <v>0</v>
      </c>
      <c r="O123" s="64">
        <f t="shared" si="13"/>
        <v>0</v>
      </c>
      <c r="P123" s="24">
        <f>'PROTOCOL Data collection'!A123</f>
        <v>122</v>
      </c>
    </row>
    <row r="124" spans="1:16" x14ac:dyDescent="0.15">
      <c r="A124" s="29" t="e">
        <f t="shared" si="9"/>
        <v>#N/A</v>
      </c>
      <c r="B124" s="30" t="e">
        <f t="array" ref="B124">MODE(IF(Q124:AAN124&lt;&gt;0,Q124:AAN124))</f>
        <v>#N/A</v>
      </c>
      <c r="C124" s="29" t="e">
        <f t="shared" si="10"/>
        <v>#DIV/0!</v>
      </c>
      <c r="D124" s="30" t="e">
        <f t="shared" si="11"/>
        <v>#DIV/0!</v>
      </c>
      <c r="E124" s="64">
        <f t="shared" si="8"/>
        <v>0</v>
      </c>
      <c r="F124" s="64">
        <f t="shared" si="13"/>
        <v>0</v>
      </c>
      <c r="G124" s="64">
        <f t="shared" si="13"/>
        <v>0</v>
      </c>
      <c r="H124" s="64">
        <f t="shared" si="13"/>
        <v>0</v>
      </c>
      <c r="I124" s="64">
        <f t="shared" si="13"/>
        <v>0</v>
      </c>
      <c r="J124" s="64">
        <f t="shared" si="13"/>
        <v>0</v>
      </c>
      <c r="K124" s="64">
        <f t="shared" si="13"/>
        <v>0</v>
      </c>
      <c r="L124" s="64">
        <f t="shared" si="13"/>
        <v>0</v>
      </c>
      <c r="M124" s="64">
        <f t="shared" si="13"/>
        <v>0</v>
      </c>
      <c r="N124" s="64">
        <f t="shared" si="13"/>
        <v>0</v>
      </c>
      <c r="O124" s="64">
        <f t="shared" si="13"/>
        <v>0</v>
      </c>
      <c r="P124" s="24">
        <f>'PROTOCOL Data collection'!A124</f>
        <v>123</v>
      </c>
    </row>
    <row r="125" spans="1:16" x14ac:dyDescent="0.15">
      <c r="A125" s="29" t="e">
        <f t="shared" si="9"/>
        <v>#N/A</v>
      </c>
      <c r="B125" s="30" t="e">
        <f t="array" ref="B125">MODE(IF(Q125:AAN125&lt;&gt;0,Q125:AAN125))</f>
        <v>#N/A</v>
      </c>
      <c r="C125" s="29" t="e">
        <f t="shared" si="10"/>
        <v>#DIV/0!</v>
      </c>
      <c r="D125" s="30" t="e">
        <f t="shared" si="11"/>
        <v>#DIV/0!</v>
      </c>
      <c r="E125" s="64">
        <f t="shared" ref="E125:E155" si="14">COUNTIF($Q125:$IX125,E$1)</f>
        <v>0</v>
      </c>
      <c r="F125" s="64">
        <f t="shared" si="13"/>
        <v>0</v>
      </c>
      <c r="G125" s="64">
        <f t="shared" si="13"/>
        <v>0</v>
      </c>
      <c r="H125" s="64">
        <f t="shared" si="13"/>
        <v>0</v>
      </c>
      <c r="I125" s="64">
        <f t="shared" si="13"/>
        <v>0</v>
      </c>
      <c r="J125" s="64">
        <f t="shared" si="13"/>
        <v>0</v>
      </c>
      <c r="K125" s="64">
        <f t="shared" si="13"/>
        <v>0</v>
      </c>
      <c r="L125" s="64">
        <f t="shared" si="13"/>
        <v>0</v>
      </c>
      <c r="M125" s="64">
        <f t="shared" si="13"/>
        <v>0</v>
      </c>
      <c r="N125" s="64">
        <f t="shared" si="13"/>
        <v>0</v>
      </c>
      <c r="O125" s="64">
        <f t="shared" si="13"/>
        <v>0</v>
      </c>
      <c r="P125" s="24">
        <f>'PROTOCOL Data collection'!A125</f>
        <v>124</v>
      </c>
    </row>
    <row r="126" spans="1:16" x14ac:dyDescent="0.15">
      <c r="A126" s="29" t="e">
        <f t="shared" si="9"/>
        <v>#N/A</v>
      </c>
      <c r="B126" s="30" t="e">
        <f t="array" ref="B126">MODE(IF(Q126:AAN126&lt;&gt;0,Q126:AAN126))</f>
        <v>#N/A</v>
      </c>
      <c r="C126" s="29" t="e">
        <f t="shared" si="10"/>
        <v>#DIV/0!</v>
      </c>
      <c r="D126" s="30" t="e">
        <f t="shared" si="11"/>
        <v>#DIV/0!</v>
      </c>
      <c r="E126" s="64">
        <f t="shared" si="14"/>
        <v>0</v>
      </c>
      <c r="F126" s="64">
        <f t="shared" si="13"/>
        <v>0</v>
      </c>
      <c r="G126" s="64">
        <f t="shared" si="13"/>
        <v>0</v>
      </c>
      <c r="H126" s="64">
        <f t="shared" si="13"/>
        <v>0</v>
      </c>
      <c r="I126" s="64">
        <f t="shared" si="13"/>
        <v>0</v>
      </c>
      <c r="J126" s="64">
        <f t="shared" si="13"/>
        <v>0</v>
      </c>
      <c r="K126" s="64">
        <f t="shared" si="13"/>
        <v>0</v>
      </c>
      <c r="L126" s="64">
        <f t="shared" si="13"/>
        <v>0</v>
      </c>
      <c r="M126" s="64">
        <f t="shared" si="13"/>
        <v>0</v>
      </c>
      <c r="N126" s="64">
        <f t="shared" si="13"/>
        <v>0</v>
      </c>
      <c r="O126" s="64">
        <f t="shared" si="13"/>
        <v>0</v>
      </c>
      <c r="P126" s="24">
        <f>'PROTOCOL Data collection'!A126</f>
        <v>125</v>
      </c>
    </row>
    <row r="127" spans="1:16" x14ac:dyDescent="0.15">
      <c r="A127" s="29" t="e">
        <f t="shared" si="9"/>
        <v>#N/A</v>
      </c>
      <c r="B127" s="30" t="e">
        <f t="array" ref="B127">MODE(IF(Q127:AAN127&lt;&gt;0,Q127:AAN127))</f>
        <v>#N/A</v>
      </c>
      <c r="C127" s="29" t="e">
        <f t="shared" si="10"/>
        <v>#DIV/0!</v>
      </c>
      <c r="D127" s="30" t="e">
        <f t="shared" si="11"/>
        <v>#DIV/0!</v>
      </c>
      <c r="E127" s="64">
        <f t="shared" si="14"/>
        <v>0</v>
      </c>
      <c r="F127" s="64">
        <f t="shared" si="13"/>
        <v>0</v>
      </c>
      <c r="G127" s="64">
        <f t="shared" si="13"/>
        <v>0</v>
      </c>
      <c r="H127" s="64">
        <f t="shared" si="13"/>
        <v>0</v>
      </c>
      <c r="I127" s="64">
        <f t="shared" si="13"/>
        <v>0</v>
      </c>
      <c r="J127" s="64">
        <f t="shared" si="13"/>
        <v>0</v>
      </c>
      <c r="K127" s="64">
        <f t="shared" si="13"/>
        <v>0</v>
      </c>
      <c r="L127" s="64">
        <f t="shared" si="13"/>
        <v>0</v>
      </c>
      <c r="M127" s="64">
        <f t="shared" si="13"/>
        <v>0</v>
      </c>
      <c r="N127" s="64">
        <f t="shared" si="13"/>
        <v>0</v>
      </c>
      <c r="O127" s="64">
        <f t="shared" si="13"/>
        <v>0</v>
      </c>
      <c r="P127" s="24">
        <f>'PROTOCOL Data collection'!A127</f>
        <v>126</v>
      </c>
    </row>
    <row r="128" spans="1:16" x14ac:dyDescent="0.15">
      <c r="A128" s="29" t="e">
        <f t="shared" si="9"/>
        <v>#N/A</v>
      </c>
      <c r="B128" s="30" t="e">
        <f t="array" ref="B128">MODE(IF(Q128:AAN128&lt;&gt;0,Q128:AAN128))</f>
        <v>#N/A</v>
      </c>
      <c r="C128" s="29" t="e">
        <f t="shared" si="10"/>
        <v>#DIV/0!</v>
      </c>
      <c r="D128" s="30" t="e">
        <f t="shared" si="11"/>
        <v>#DIV/0!</v>
      </c>
      <c r="E128" s="64">
        <f t="shared" si="14"/>
        <v>0</v>
      </c>
      <c r="F128" s="64">
        <f t="shared" si="13"/>
        <v>0</v>
      </c>
      <c r="G128" s="64">
        <f t="shared" si="13"/>
        <v>0</v>
      </c>
      <c r="H128" s="64">
        <f t="shared" si="13"/>
        <v>0</v>
      </c>
      <c r="I128" s="64">
        <f t="shared" si="13"/>
        <v>0</v>
      </c>
      <c r="J128" s="64">
        <f t="shared" si="13"/>
        <v>0</v>
      </c>
      <c r="K128" s="64">
        <f t="shared" si="13"/>
        <v>0</v>
      </c>
      <c r="L128" s="64">
        <f t="shared" si="13"/>
        <v>0</v>
      </c>
      <c r="M128" s="64">
        <f t="shared" si="13"/>
        <v>0</v>
      </c>
      <c r="N128" s="64">
        <f t="shared" si="13"/>
        <v>0</v>
      </c>
      <c r="O128" s="64">
        <f t="shared" si="13"/>
        <v>0</v>
      </c>
      <c r="P128" s="24">
        <f>'PROTOCOL Data collection'!A128</f>
        <v>127</v>
      </c>
    </row>
    <row r="129" spans="1:16" x14ac:dyDescent="0.15">
      <c r="A129" s="29" t="e">
        <f t="shared" si="9"/>
        <v>#N/A</v>
      </c>
      <c r="B129" s="30" t="e">
        <f t="array" ref="B129">MODE(IF(Q129:AAN129&lt;&gt;0,Q129:AAN129))</f>
        <v>#N/A</v>
      </c>
      <c r="C129" s="29" t="e">
        <f t="shared" si="10"/>
        <v>#DIV/0!</v>
      </c>
      <c r="D129" s="30" t="e">
        <f t="shared" si="11"/>
        <v>#DIV/0!</v>
      </c>
      <c r="E129" s="64">
        <f t="shared" si="14"/>
        <v>0</v>
      </c>
      <c r="F129" s="64">
        <f t="shared" si="13"/>
        <v>0</v>
      </c>
      <c r="G129" s="64">
        <f t="shared" si="13"/>
        <v>0</v>
      </c>
      <c r="H129" s="64">
        <f t="shared" si="13"/>
        <v>0</v>
      </c>
      <c r="I129" s="64">
        <f t="shared" si="13"/>
        <v>0</v>
      </c>
      <c r="J129" s="64">
        <f t="shared" si="13"/>
        <v>0</v>
      </c>
      <c r="K129" s="64">
        <f t="shared" si="13"/>
        <v>0</v>
      </c>
      <c r="L129" s="64">
        <f t="shared" si="13"/>
        <v>0</v>
      </c>
      <c r="M129" s="64">
        <f t="shared" si="13"/>
        <v>0</v>
      </c>
      <c r="N129" s="64">
        <f t="shared" si="13"/>
        <v>0</v>
      </c>
      <c r="O129" s="64">
        <f t="shared" si="13"/>
        <v>0</v>
      </c>
      <c r="P129" s="24">
        <f>'PROTOCOL Data collection'!A129</f>
        <v>128</v>
      </c>
    </row>
    <row r="130" spans="1:16" x14ac:dyDescent="0.15">
      <c r="A130" s="29" t="e">
        <f t="shared" ref="A130:A193" si="15">MODE(Q130:AAM130)</f>
        <v>#N/A</v>
      </c>
      <c r="B130" s="30" t="e">
        <f t="array" ref="B130">MODE(IF(Q130:AAN130&lt;&gt;0,Q130:AAN130))</f>
        <v>#N/A</v>
      </c>
      <c r="C130" s="29" t="e">
        <f t="shared" ref="C130:C193" si="16">AVERAGE(Q130:AAM130)</f>
        <v>#DIV/0!</v>
      </c>
      <c r="D130" s="30" t="e">
        <f t="shared" si="11"/>
        <v>#DIV/0!</v>
      </c>
      <c r="E130" s="64">
        <f t="shared" si="14"/>
        <v>0</v>
      </c>
      <c r="F130" s="64">
        <f t="shared" si="13"/>
        <v>0</v>
      </c>
      <c r="G130" s="64">
        <f t="shared" si="13"/>
        <v>0</v>
      </c>
      <c r="H130" s="64">
        <f t="shared" si="13"/>
        <v>0</v>
      </c>
      <c r="I130" s="64">
        <f t="shared" si="13"/>
        <v>0</v>
      </c>
      <c r="J130" s="64">
        <f t="shared" si="13"/>
        <v>0</v>
      </c>
      <c r="K130" s="64">
        <f t="shared" si="13"/>
        <v>0</v>
      </c>
      <c r="L130" s="64">
        <f t="shared" si="13"/>
        <v>0</v>
      </c>
      <c r="M130" s="64">
        <f t="shared" si="13"/>
        <v>0</v>
      </c>
      <c r="N130" s="64">
        <f t="shared" si="13"/>
        <v>0</v>
      </c>
      <c r="O130" s="64">
        <f t="shared" si="13"/>
        <v>0</v>
      </c>
      <c r="P130" s="24">
        <f>'PROTOCOL Data collection'!A130</f>
        <v>129</v>
      </c>
    </row>
    <row r="131" spans="1:16" x14ac:dyDescent="0.15">
      <c r="A131" s="29" t="e">
        <f t="shared" si="15"/>
        <v>#N/A</v>
      </c>
      <c r="B131" s="30" t="e">
        <f t="array" ref="B131">MODE(IF(Q131:AAN131&lt;&gt;0,Q131:AAN131))</f>
        <v>#N/A</v>
      </c>
      <c r="C131" s="29" t="e">
        <f t="shared" si="16"/>
        <v>#DIV/0!</v>
      </c>
      <c r="D131" s="30" t="e">
        <f t="shared" si="11"/>
        <v>#DIV/0!</v>
      </c>
      <c r="E131" s="64">
        <f t="shared" si="14"/>
        <v>0</v>
      </c>
      <c r="F131" s="64">
        <f t="shared" si="13"/>
        <v>0</v>
      </c>
      <c r="G131" s="64">
        <f t="shared" si="13"/>
        <v>0</v>
      </c>
      <c r="H131" s="64">
        <f t="shared" si="13"/>
        <v>0</v>
      </c>
      <c r="I131" s="64">
        <f t="shared" si="13"/>
        <v>0</v>
      </c>
      <c r="J131" s="64">
        <f t="shared" si="13"/>
        <v>0</v>
      </c>
      <c r="K131" s="64">
        <f t="shared" si="13"/>
        <v>0</v>
      </c>
      <c r="L131" s="64">
        <f t="shared" si="13"/>
        <v>0</v>
      </c>
      <c r="M131" s="64">
        <f t="shared" si="13"/>
        <v>0</v>
      </c>
      <c r="N131" s="64">
        <f t="shared" si="13"/>
        <v>0</v>
      </c>
      <c r="O131" s="64">
        <f t="shared" si="13"/>
        <v>0</v>
      </c>
      <c r="P131" s="24">
        <f>'PROTOCOL Data collection'!A131</f>
        <v>130</v>
      </c>
    </row>
    <row r="132" spans="1:16" x14ac:dyDescent="0.15">
      <c r="A132" s="29" t="e">
        <f t="shared" si="15"/>
        <v>#N/A</v>
      </c>
      <c r="B132" s="30" t="e">
        <f t="array" ref="B132">MODE(IF(Q132:AAN132&lt;&gt;0,Q132:AAN132))</f>
        <v>#N/A</v>
      </c>
      <c r="C132" s="29" t="e">
        <f t="shared" si="16"/>
        <v>#DIV/0!</v>
      </c>
      <c r="D132" s="30" t="e">
        <f t="shared" ref="D132:D195" si="17">AVERAGEIF(Q132:FP132,"&lt;&gt;0")</f>
        <v>#DIV/0!</v>
      </c>
      <c r="E132" s="64">
        <f t="shared" si="14"/>
        <v>0</v>
      </c>
      <c r="F132" s="64">
        <f t="shared" si="13"/>
        <v>0</v>
      </c>
      <c r="G132" s="64">
        <f t="shared" si="13"/>
        <v>0</v>
      </c>
      <c r="H132" s="64">
        <f t="shared" si="13"/>
        <v>0</v>
      </c>
      <c r="I132" s="64">
        <f t="shared" si="13"/>
        <v>0</v>
      </c>
      <c r="J132" s="64">
        <f t="shared" si="13"/>
        <v>0</v>
      </c>
      <c r="K132" s="64">
        <f t="shared" si="13"/>
        <v>0</v>
      </c>
      <c r="L132" s="64">
        <f t="shared" si="13"/>
        <v>0</v>
      </c>
      <c r="M132" s="64">
        <f t="shared" si="13"/>
        <v>0</v>
      </c>
      <c r="N132" s="64">
        <f t="shared" si="13"/>
        <v>0</v>
      </c>
      <c r="O132" s="64">
        <f t="shared" si="13"/>
        <v>0</v>
      </c>
      <c r="P132" s="24">
        <f>'PROTOCOL Data collection'!A132</f>
        <v>131</v>
      </c>
    </row>
    <row r="133" spans="1:16" x14ac:dyDescent="0.15">
      <c r="A133" s="29" t="e">
        <f t="shared" si="15"/>
        <v>#N/A</v>
      </c>
      <c r="B133" s="30" t="e">
        <f t="array" ref="B133">MODE(IF(Q133:AAN133&lt;&gt;0,Q133:AAN133))</f>
        <v>#N/A</v>
      </c>
      <c r="C133" s="29" t="e">
        <f t="shared" si="16"/>
        <v>#DIV/0!</v>
      </c>
      <c r="D133" s="30" t="e">
        <f t="shared" si="17"/>
        <v>#DIV/0!</v>
      </c>
      <c r="E133" s="64">
        <f t="shared" si="14"/>
        <v>0</v>
      </c>
      <c r="F133" s="64">
        <f t="shared" si="13"/>
        <v>0</v>
      </c>
      <c r="G133" s="64">
        <f t="shared" si="13"/>
        <v>0</v>
      </c>
      <c r="H133" s="64">
        <f t="shared" si="13"/>
        <v>0</v>
      </c>
      <c r="I133" s="64">
        <f t="shared" si="13"/>
        <v>0</v>
      </c>
      <c r="J133" s="64">
        <f t="shared" si="13"/>
        <v>0</v>
      </c>
      <c r="K133" s="64">
        <f t="shared" si="13"/>
        <v>0</v>
      </c>
      <c r="L133" s="64">
        <f t="shared" si="13"/>
        <v>0</v>
      </c>
      <c r="M133" s="64">
        <f t="shared" si="13"/>
        <v>0</v>
      </c>
      <c r="N133" s="64">
        <f t="shared" si="13"/>
        <v>0</v>
      </c>
      <c r="O133" s="64">
        <f t="shared" si="13"/>
        <v>0</v>
      </c>
      <c r="P133" s="24">
        <f>'PROTOCOL Data collection'!A133</f>
        <v>132</v>
      </c>
    </row>
    <row r="134" spans="1:16" x14ac:dyDescent="0.15">
      <c r="A134" s="29" t="e">
        <f t="shared" si="15"/>
        <v>#N/A</v>
      </c>
      <c r="B134" s="30" t="e">
        <f t="array" ref="B134">MODE(IF(Q134:AAN134&lt;&gt;0,Q134:AAN134))</f>
        <v>#N/A</v>
      </c>
      <c r="C134" s="29" t="e">
        <f t="shared" si="16"/>
        <v>#DIV/0!</v>
      </c>
      <c r="D134" s="30" t="e">
        <f t="shared" si="17"/>
        <v>#DIV/0!</v>
      </c>
      <c r="E134" s="64">
        <f t="shared" si="14"/>
        <v>0</v>
      </c>
      <c r="F134" s="64">
        <f t="shared" si="13"/>
        <v>0</v>
      </c>
      <c r="G134" s="64">
        <f t="shared" si="13"/>
        <v>0</v>
      </c>
      <c r="H134" s="64">
        <f t="shared" si="13"/>
        <v>0</v>
      </c>
      <c r="I134" s="64">
        <f t="shared" si="13"/>
        <v>0</v>
      </c>
      <c r="J134" s="64">
        <f t="shared" si="13"/>
        <v>0</v>
      </c>
      <c r="K134" s="64">
        <f t="shared" si="13"/>
        <v>0</v>
      </c>
      <c r="L134" s="64">
        <f t="shared" si="13"/>
        <v>0</v>
      </c>
      <c r="M134" s="64">
        <f t="shared" si="13"/>
        <v>0</v>
      </c>
      <c r="N134" s="64">
        <f t="shared" si="13"/>
        <v>0</v>
      </c>
      <c r="O134" s="64">
        <f t="shared" si="13"/>
        <v>0</v>
      </c>
      <c r="P134" s="24">
        <f>'PROTOCOL Data collection'!A134</f>
        <v>133</v>
      </c>
    </row>
    <row r="135" spans="1:16" x14ac:dyDescent="0.15">
      <c r="A135" s="29" t="e">
        <f t="shared" si="15"/>
        <v>#N/A</v>
      </c>
      <c r="B135" s="30" t="e">
        <f t="array" ref="B135">MODE(IF(Q135:AAN135&lt;&gt;0,Q135:AAN135))</f>
        <v>#N/A</v>
      </c>
      <c r="C135" s="29" t="e">
        <f t="shared" si="16"/>
        <v>#DIV/0!</v>
      </c>
      <c r="D135" s="30" t="e">
        <f t="shared" si="17"/>
        <v>#DIV/0!</v>
      </c>
      <c r="E135" s="64">
        <f t="shared" si="14"/>
        <v>0</v>
      </c>
      <c r="F135" s="64">
        <f t="shared" si="13"/>
        <v>0</v>
      </c>
      <c r="G135" s="64">
        <f t="shared" si="13"/>
        <v>0</v>
      </c>
      <c r="H135" s="64">
        <f t="shared" si="13"/>
        <v>0</v>
      </c>
      <c r="I135" s="64">
        <f t="shared" si="13"/>
        <v>0</v>
      </c>
      <c r="J135" s="64">
        <f t="shared" si="13"/>
        <v>0</v>
      </c>
      <c r="K135" s="64">
        <f t="shared" si="13"/>
        <v>0</v>
      </c>
      <c r="L135" s="64">
        <f t="shared" si="13"/>
        <v>0</v>
      </c>
      <c r="M135" s="64">
        <f t="shared" si="13"/>
        <v>0</v>
      </c>
      <c r="N135" s="64">
        <f t="shared" si="13"/>
        <v>0</v>
      </c>
      <c r="O135" s="64">
        <f t="shared" si="13"/>
        <v>0</v>
      </c>
      <c r="P135" s="24">
        <f>'PROTOCOL Data collection'!A135</f>
        <v>134</v>
      </c>
    </row>
    <row r="136" spans="1:16" x14ac:dyDescent="0.15">
      <c r="A136" s="29" t="e">
        <f t="shared" si="15"/>
        <v>#N/A</v>
      </c>
      <c r="B136" s="30" t="e">
        <f t="array" ref="B136">MODE(IF(Q136:AAN136&lt;&gt;0,Q136:AAN136))</f>
        <v>#N/A</v>
      </c>
      <c r="C136" s="29" t="e">
        <f t="shared" si="16"/>
        <v>#DIV/0!</v>
      </c>
      <c r="D136" s="30" t="e">
        <f t="shared" si="17"/>
        <v>#DIV/0!</v>
      </c>
      <c r="E136" s="64">
        <f t="shared" si="14"/>
        <v>0</v>
      </c>
      <c r="F136" s="64">
        <f t="shared" si="13"/>
        <v>0</v>
      </c>
      <c r="G136" s="64">
        <f t="shared" si="13"/>
        <v>0</v>
      </c>
      <c r="H136" s="64">
        <f t="shared" si="13"/>
        <v>0</v>
      </c>
      <c r="I136" s="64">
        <f t="shared" si="13"/>
        <v>0</v>
      </c>
      <c r="J136" s="64">
        <f t="shared" si="13"/>
        <v>0</v>
      </c>
      <c r="K136" s="64">
        <f t="shared" si="13"/>
        <v>0</v>
      </c>
      <c r="L136" s="64">
        <f t="shared" ref="F136:O155" si="18">COUNTIF($Q136:$IX136,L$1)</f>
        <v>0</v>
      </c>
      <c r="M136" s="64">
        <f t="shared" si="18"/>
        <v>0</v>
      </c>
      <c r="N136" s="64">
        <f t="shared" si="18"/>
        <v>0</v>
      </c>
      <c r="O136" s="64">
        <f t="shared" si="18"/>
        <v>0</v>
      </c>
      <c r="P136" s="24">
        <f>'PROTOCOL Data collection'!A136</f>
        <v>135</v>
      </c>
    </row>
    <row r="137" spans="1:16" x14ac:dyDescent="0.15">
      <c r="A137" s="29" t="e">
        <f t="shared" si="15"/>
        <v>#N/A</v>
      </c>
      <c r="B137" s="30" t="e">
        <f t="array" ref="B137">MODE(IF(Q137:AAN137&lt;&gt;0,Q137:AAN137))</f>
        <v>#N/A</v>
      </c>
      <c r="C137" s="29" t="e">
        <f t="shared" si="16"/>
        <v>#DIV/0!</v>
      </c>
      <c r="D137" s="30" t="e">
        <f t="shared" si="17"/>
        <v>#DIV/0!</v>
      </c>
      <c r="E137" s="64">
        <f t="shared" si="14"/>
        <v>0</v>
      </c>
      <c r="F137" s="64">
        <f t="shared" si="18"/>
        <v>0</v>
      </c>
      <c r="G137" s="64">
        <f t="shared" si="18"/>
        <v>0</v>
      </c>
      <c r="H137" s="64">
        <f t="shared" si="18"/>
        <v>0</v>
      </c>
      <c r="I137" s="64">
        <f t="shared" si="18"/>
        <v>0</v>
      </c>
      <c r="J137" s="64">
        <f t="shared" si="18"/>
        <v>0</v>
      </c>
      <c r="K137" s="64">
        <f t="shared" si="18"/>
        <v>0</v>
      </c>
      <c r="L137" s="64">
        <f t="shared" si="18"/>
        <v>0</v>
      </c>
      <c r="M137" s="64">
        <f t="shared" si="18"/>
        <v>0</v>
      </c>
      <c r="N137" s="64">
        <f t="shared" si="18"/>
        <v>0</v>
      </c>
      <c r="O137" s="64">
        <f t="shared" si="18"/>
        <v>0</v>
      </c>
      <c r="P137" s="24">
        <f>'PROTOCOL Data collection'!A137</f>
        <v>136</v>
      </c>
    </row>
    <row r="138" spans="1:16" x14ac:dyDescent="0.15">
      <c r="A138" s="29" t="e">
        <f t="shared" si="15"/>
        <v>#N/A</v>
      </c>
      <c r="B138" s="30" t="e">
        <f t="array" ref="B138">MODE(IF(Q138:AAN138&lt;&gt;0,Q138:AAN138))</f>
        <v>#N/A</v>
      </c>
      <c r="C138" s="29" t="e">
        <f t="shared" si="16"/>
        <v>#DIV/0!</v>
      </c>
      <c r="D138" s="30" t="e">
        <f t="shared" si="17"/>
        <v>#DIV/0!</v>
      </c>
      <c r="E138" s="64">
        <f t="shared" si="14"/>
        <v>0</v>
      </c>
      <c r="F138" s="64">
        <f t="shared" si="18"/>
        <v>0</v>
      </c>
      <c r="G138" s="64">
        <f t="shared" si="18"/>
        <v>0</v>
      </c>
      <c r="H138" s="64">
        <f t="shared" si="18"/>
        <v>0</v>
      </c>
      <c r="I138" s="64">
        <f t="shared" si="18"/>
        <v>0</v>
      </c>
      <c r="J138" s="64">
        <f t="shared" si="18"/>
        <v>0</v>
      </c>
      <c r="K138" s="64">
        <f t="shared" si="18"/>
        <v>0</v>
      </c>
      <c r="L138" s="64">
        <f t="shared" si="18"/>
        <v>0</v>
      </c>
      <c r="M138" s="64">
        <f t="shared" si="18"/>
        <v>0</v>
      </c>
      <c r="N138" s="64">
        <f t="shared" si="18"/>
        <v>0</v>
      </c>
      <c r="O138" s="64">
        <f t="shared" si="18"/>
        <v>0</v>
      </c>
      <c r="P138" s="24">
        <f>'PROTOCOL Data collection'!A138</f>
        <v>137</v>
      </c>
    </row>
    <row r="139" spans="1:16" x14ac:dyDescent="0.15">
      <c r="A139" s="29" t="e">
        <f t="shared" si="15"/>
        <v>#N/A</v>
      </c>
      <c r="B139" s="30" t="e">
        <f t="array" ref="B139">MODE(IF(Q139:AAN139&lt;&gt;0,Q139:AAN139))</f>
        <v>#N/A</v>
      </c>
      <c r="C139" s="29" t="e">
        <f t="shared" si="16"/>
        <v>#DIV/0!</v>
      </c>
      <c r="D139" s="30" t="e">
        <f t="shared" si="17"/>
        <v>#DIV/0!</v>
      </c>
      <c r="E139" s="64">
        <f t="shared" si="14"/>
        <v>0</v>
      </c>
      <c r="F139" s="64">
        <f t="shared" si="18"/>
        <v>0</v>
      </c>
      <c r="G139" s="64">
        <f t="shared" si="18"/>
        <v>0</v>
      </c>
      <c r="H139" s="64">
        <f t="shared" si="18"/>
        <v>0</v>
      </c>
      <c r="I139" s="64">
        <f t="shared" si="18"/>
        <v>0</v>
      </c>
      <c r="J139" s="64">
        <f t="shared" si="18"/>
        <v>0</v>
      </c>
      <c r="K139" s="64">
        <f t="shared" si="18"/>
        <v>0</v>
      </c>
      <c r="L139" s="64">
        <f t="shared" si="18"/>
        <v>0</v>
      </c>
      <c r="M139" s="64">
        <f t="shared" si="18"/>
        <v>0</v>
      </c>
      <c r="N139" s="64">
        <f t="shared" si="18"/>
        <v>0</v>
      </c>
      <c r="O139" s="64">
        <f t="shared" si="18"/>
        <v>0</v>
      </c>
      <c r="P139" s="24">
        <f>'PROTOCOL Data collection'!A139</f>
        <v>138</v>
      </c>
    </row>
    <row r="140" spans="1:16" x14ac:dyDescent="0.15">
      <c r="A140" s="29" t="e">
        <f t="shared" si="15"/>
        <v>#N/A</v>
      </c>
      <c r="B140" s="30" t="e">
        <f t="array" ref="B140">MODE(IF(Q140:AAN140&lt;&gt;0,Q140:AAN140))</f>
        <v>#N/A</v>
      </c>
      <c r="C140" s="29" t="e">
        <f t="shared" si="16"/>
        <v>#DIV/0!</v>
      </c>
      <c r="D140" s="30" t="e">
        <f t="shared" si="17"/>
        <v>#DIV/0!</v>
      </c>
      <c r="E140" s="64">
        <f t="shared" si="14"/>
        <v>0</v>
      </c>
      <c r="F140" s="64">
        <f t="shared" si="18"/>
        <v>0</v>
      </c>
      <c r="G140" s="64">
        <f t="shared" si="18"/>
        <v>0</v>
      </c>
      <c r="H140" s="64">
        <f t="shared" si="18"/>
        <v>0</v>
      </c>
      <c r="I140" s="64">
        <f t="shared" si="18"/>
        <v>0</v>
      </c>
      <c r="J140" s="64">
        <f t="shared" si="18"/>
        <v>0</v>
      </c>
      <c r="K140" s="64">
        <f t="shared" si="18"/>
        <v>0</v>
      </c>
      <c r="L140" s="64">
        <f t="shared" si="18"/>
        <v>0</v>
      </c>
      <c r="M140" s="64">
        <f t="shared" si="18"/>
        <v>0</v>
      </c>
      <c r="N140" s="64">
        <f t="shared" si="18"/>
        <v>0</v>
      </c>
      <c r="O140" s="64">
        <f t="shared" si="18"/>
        <v>0</v>
      </c>
      <c r="P140" s="24">
        <f>'PROTOCOL Data collection'!A140</f>
        <v>139</v>
      </c>
    </row>
    <row r="141" spans="1:16" x14ac:dyDescent="0.15">
      <c r="A141" s="29" t="e">
        <f t="shared" si="15"/>
        <v>#N/A</v>
      </c>
      <c r="B141" s="30" t="e">
        <f t="array" ref="B141">MODE(IF(Q141:AAN141&lt;&gt;0,Q141:AAN141))</f>
        <v>#N/A</v>
      </c>
      <c r="C141" s="29" t="e">
        <f t="shared" si="16"/>
        <v>#DIV/0!</v>
      </c>
      <c r="D141" s="30" t="e">
        <f t="shared" si="17"/>
        <v>#DIV/0!</v>
      </c>
      <c r="E141" s="64">
        <f t="shared" si="14"/>
        <v>0</v>
      </c>
      <c r="F141" s="64">
        <f t="shared" si="18"/>
        <v>0</v>
      </c>
      <c r="G141" s="64">
        <f t="shared" si="18"/>
        <v>0</v>
      </c>
      <c r="H141" s="64">
        <f t="shared" si="18"/>
        <v>0</v>
      </c>
      <c r="I141" s="64">
        <f t="shared" si="18"/>
        <v>0</v>
      </c>
      <c r="J141" s="64">
        <f t="shared" si="18"/>
        <v>0</v>
      </c>
      <c r="K141" s="64">
        <f t="shared" si="18"/>
        <v>0</v>
      </c>
      <c r="L141" s="64">
        <f t="shared" si="18"/>
        <v>0</v>
      </c>
      <c r="M141" s="64">
        <f t="shared" si="18"/>
        <v>0</v>
      </c>
      <c r="N141" s="64">
        <f t="shared" si="18"/>
        <v>0</v>
      </c>
      <c r="O141" s="64">
        <f t="shared" si="18"/>
        <v>0</v>
      </c>
      <c r="P141" s="24">
        <f>'PROTOCOL Data collection'!A141</f>
        <v>140</v>
      </c>
    </row>
    <row r="142" spans="1:16" x14ac:dyDescent="0.15">
      <c r="A142" s="29" t="e">
        <f t="shared" si="15"/>
        <v>#N/A</v>
      </c>
      <c r="B142" s="30" t="e">
        <f t="array" ref="B142">MODE(IF(Q142:AAN142&lt;&gt;0,Q142:AAN142))</f>
        <v>#N/A</v>
      </c>
      <c r="C142" s="29" t="e">
        <f t="shared" si="16"/>
        <v>#DIV/0!</v>
      </c>
      <c r="D142" s="30" t="e">
        <f t="shared" si="17"/>
        <v>#DIV/0!</v>
      </c>
      <c r="E142" s="64">
        <f t="shared" si="14"/>
        <v>0</v>
      </c>
      <c r="F142" s="64">
        <f t="shared" si="18"/>
        <v>0</v>
      </c>
      <c r="G142" s="64">
        <f t="shared" si="18"/>
        <v>0</v>
      </c>
      <c r="H142" s="64">
        <f t="shared" si="18"/>
        <v>0</v>
      </c>
      <c r="I142" s="64">
        <f t="shared" si="18"/>
        <v>0</v>
      </c>
      <c r="J142" s="64">
        <f t="shared" si="18"/>
        <v>0</v>
      </c>
      <c r="K142" s="64">
        <f t="shared" si="18"/>
        <v>0</v>
      </c>
      <c r="L142" s="64">
        <f t="shared" si="18"/>
        <v>0</v>
      </c>
      <c r="M142" s="64">
        <f t="shared" si="18"/>
        <v>0</v>
      </c>
      <c r="N142" s="64">
        <f t="shared" si="18"/>
        <v>0</v>
      </c>
      <c r="O142" s="64">
        <f t="shared" si="18"/>
        <v>0</v>
      </c>
      <c r="P142" s="24">
        <f>'PROTOCOL Data collection'!A142</f>
        <v>141</v>
      </c>
    </row>
    <row r="143" spans="1:16" x14ac:dyDescent="0.15">
      <c r="A143" s="29" t="e">
        <f t="shared" si="15"/>
        <v>#N/A</v>
      </c>
      <c r="B143" s="30" t="e">
        <f t="array" ref="B143">MODE(IF(Q143:AAN143&lt;&gt;0,Q143:AAN143))</f>
        <v>#N/A</v>
      </c>
      <c r="C143" s="29" t="e">
        <f t="shared" si="16"/>
        <v>#DIV/0!</v>
      </c>
      <c r="D143" s="30" t="e">
        <f t="shared" si="17"/>
        <v>#DIV/0!</v>
      </c>
      <c r="E143" s="64">
        <f t="shared" si="14"/>
        <v>0</v>
      </c>
      <c r="F143" s="64">
        <f t="shared" si="18"/>
        <v>0</v>
      </c>
      <c r="G143" s="64">
        <f t="shared" si="18"/>
        <v>0</v>
      </c>
      <c r="H143" s="64">
        <f t="shared" si="18"/>
        <v>0</v>
      </c>
      <c r="I143" s="64">
        <f t="shared" si="18"/>
        <v>0</v>
      </c>
      <c r="J143" s="64">
        <f t="shared" si="18"/>
        <v>0</v>
      </c>
      <c r="K143" s="64">
        <f t="shared" si="18"/>
        <v>0</v>
      </c>
      <c r="L143" s="64">
        <f t="shared" si="18"/>
        <v>0</v>
      </c>
      <c r="M143" s="64">
        <f t="shared" si="18"/>
        <v>0</v>
      </c>
      <c r="N143" s="64">
        <f t="shared" si="18"/>
        <v>0</v>
      </c>
      <c r="O143" s="64">
        <f t="shared" si="18"/>
        <v>0</v>
      </c>
      <c r="P143" s="24">
        <f>'PROTOCOL Data collection'!A143</f>
        <v>142</v>
      </c>
    </row>
    <row r="144" spans="1:16" x14ac:dyDescent="0.15">
      <c r="A144" s="29" t="e">
        <f t="shared" si="15"/>
        <v>#N/A</v>
      </c>
      <c r="B144" s="30" t="e">
        <f t="array" ref="B144">MODE(IF(Q144:AAN144&lt;&gt;0,Q144:AAN144))</f>
        <v>#N/A</v>
      </c>
      <c r="C144" s="29" t="e">
        <f t="shared" si="16"/>
        <v>#DIV/0!</v>
      </c>
      <c r="D144" s="30" t="e">
        <f t="shared" si="17"/>
        <v>#DIV/0!</v>
      </c>
      <c r="E144" s="64">
        <f t="shared" si="14"/>
        <v>0</v>
      </c>
      <c r="F144" s="64">
        <f t="shared" si="18"/>
        <v>0</v>
      </c>
      <c r="G144" s="64">
        <f t="shared" si="18"/>
        <v>0</v>
      </c>
      <c r="H144" s="64">
        <f t="shared" si="18"/>
        <v>0</v>
      </c>
      <c r="I144" s="64">
        <f t="shared" si="18"/>
        <v>0</v>
      </c>
      <c r="J144" s="64">
        <f t="shared" si="18"/>
        <v>0</v>
      </c>
      <c r="K144" s="64">
        <f t="shared" si="18"/>
        <v>0</v>
      </c>
      <c r="L144" s="64">
        <f t="shared" si="18"/>
        <v>0</v>
      </c>
      <c r="M144" s="64">
        <f t="shared" si="18"/>
        <v>0</v>
      </c>
      <c r="N144" s="64">
        <f t="shared" si="18"/>
        <v>0</v>
      </c>
      <c r="O144" s="64">
        <f t="shared" si="18"/>
        <v>0</v>
      </c>
      <c r="P144" s="24">
        <f>'PROTOCOL Data collection'!A144</f>
        <v>143</v>
      </c>
    </row>
    <row r="145" spans="1:16" x14ac:dyDescent="0.15">
      <c r="A145" s="29" t="e">
        <f t="shared" si="15"/>
        <v>#N/A</v>
      </c>
      <c r="B145" s="30" t="e">
        <f t="array" ref="B145">MODE(IF(Q145:AAN145&lt;&gt;0,Q145:AAN145))</f>
        <v>#N/A</v>
      </c>
      <c r="C145" s="29" t="e">
        <f t="shared" si="16"/>
        <v>#DIV/0!</v>
      </c>
      <c r="D145" s="30" t="e">
        <f t="shared" si="17"/>
        <v>#DIV/0!</v>
      </c>
      <c r="E145" s="64">
        <f t="shared" si="14"/>
        <v>0</v>
      </c>
      <c r="F145" s="64">
        <f t="shared" si="18"/>
        <v>0</v>
      </c>
      <c r="G145" s="64">
        <f t="shared" si="18"/>
        <v>0</v>
      </c>
      <c r="H145" s="64">
        <f t="shared" si="18"/>
        <v>0</v>
      </c>
      <c r="I145" s="64">
        <f t="shared" si="18"/>
        <v>0</v>
      </c>
      <c r="J145" s="64">
        <f t="shared" si="18"/>
        <v>0</v>
      </c>
      <c r="K145" s="64">
        <f t="shared" si="18"/>
        <v>0</v>
      </c>
      <c r="L145" s="64">
        <f t="shared" si="18"/>
        <v>0</v>
      </c>
      <c r="M145" s="64">
        <f t="shared" si="18"/>
        <v>0</v>
      </c>
      <c r="N145" s="64">
        <f t="shared" si="18"/>
        <v>0</v>
      </c>
      <c r="O145" s="64">
        <f t="shared" si="18"/>
        <v>0</v>
      </c>
      <c r="P145" s="24">
        <f>'PROTOCOL Data collection'!A145</f>
        <v>144</v>
      </c>
    </row>
    <row r="146" spans="1:16" x14ac:dyDescent="0.15">
      <c r="A146" s="29" t="e">
        <f t="shared" si="15"/>
        <v>#N/A</v>
      </c>
      <c r="B146" s="30" t="e">
        <f t="array" ref="B146">MODE(IF(Q146:AAN146&lt;&gt;0,Q146:AAN146))</f>
        <v>#N/A</v>
      </c>
      <c r="C146" s="29" t="e">
        <f t="shared" si="16"/>
        <v>#DIV/0!</v>
      </c>
      <c r="D146" s="30" t="e">
        <f t="shared" si="17"/>
        <v>#DIV/0!</v>
      </c>
      <c r="E146" s="64">
        <f t="shared" si="14"/>
        <v>0</v>
      </c>
      <c r="F146" s="64">
        <f t="shared" si="18"/>
        <v>0</v>
      </c>
      <c r="G146" s="64">
        <f t="shared" si="18"/>
        <v>0</v>
      </c>
      <c r="H146" s="64">
        <f t="shared" si="18"/>
        <v>0</v>
      </c>
      <c r="I146" s="64">
        <f t="shared" si="18"/>
        <v>0</v>
      </c>
      <c r="J146" s="64">
        <f t="shared" si="18"/>
        <v>0</v>
      </c>
      <c r="K146" s="64">
        <f t="shared" si="18"/>
        <v>0</v>
      </c>
      <c r="L146" s="64">
        <f t="shared" si="18"/>
        <v>0</v>
      </c>
      <c r="M146" s="64">
        <f t="shared" si="18"/>
        <v>0</v>
      </c>
      <c r="N146" s="64">
        <f t="shared" si="18"/>
        <v>0</v>
      </c>
      <c r="O146" s="64">
        <f t="shared" si="18"/>
        <v>0</v>
      </c>
      <c r="P146" s="24">
        <f>'PROTOCOL Data collection'!A146</f>
        <v>145</v>
      </c>
    </row>
    <row r="147" spans="1:16" x14ac:dyDescent="0.15">
      <c r="A147" s="29" t="e">
        <f t="shared" si="15"/>
        <v>#N/A</v>
      </c>
      <c r="B147" s="30" t="e">
        <f t="array" ref="B147">MODE(IF(Q147:AAN147&lt;&gt;0,Q147:AAN147))</f>
        <v>#N/A</v>
      </c>
      <c r="C147" s="29" t="e">
        <f t="shared" si="16"/>
        <v>#DIV/0!</v>
      </c>
      <c r="D147" s="30" t="e">
        <f t="shared" si="17"/>
        <v>#DIV/0!</v>
      </c>
      <c r="E147" s="64">
        <f t="shared" si="14"/>
        <v>0</v>
      </c>
      <c r="F147" s="64">
        <f t="shared" si="18"/>
        <v>0</v>
      </c>
      <c r="G147" s="64">
        <f t="shared" si="18"/>
        <v>0</v>
      </c>
      <c r="H147" s="64">
        <f t="shared" si="18"/>
        <v>0</v>
      </c>
      <c r="I147" s="64">
        <f t="shared" si="18"/>
        <v>0</v>
      </c>
      <c r="J147" s="64">
        <f t="shared" si="18"/>
        <v>0</v>
      </c>
      <c r="K147" s="64">
        <f t="shared" si="18"/>
        <v>0</v>
      </c>
      <c r="L147" s="64">
        <f t="shared" si="18"/>
        <v>0</v>
      </c>
      <c r="M147" s="64">
        <f t="shared" si="18"/>
        <v>0</v>
      </c>
      <c r="N147" s="64">
        <f t="shared" si="18"/>
        <v>0</v>
      </c>
      <c r="O147" s="64">
        <f t="shared" si="18"/>
        <v>0</v>
      </c>
      <c r="P147" s="24">
        <f>'PROTOCOL Data collection'!A147</f>
        <v>146</v>
      </c>
    </row>
    <row r="148" spans="1:16" x14ac:dyDescent="0.15">
      <c r="A148" s="29" t="e">
        <f t="shared" si="15"/>
        <v>#N/A</v>
      </c>
      <c r="B148" s="30" t="e">
        <f t="array" ref="B148">MODE(IF(Q148:AAN148&lt;&gt;0,Q148:AAN148))</f>
        <v>#N/A</v>
      </c>
      <c r="C148" s="29" t="e">
        <f t="shared" si="16"/>
        <v>#DIV/0!</v>
      </c>
      <c r="D148" s="30" t="e">
        <f t="shared" si="17"/>
        <v>#DIV/0!</v>
      </c>
      <c r="E148" s="64">
        <f t="shared" si="14"/>
        <v>0</v>
      </c>
      <c r="F148" s="64">
        <f t="shared" si="18"/>
        <v>0</v>
      </c>
      <c r="G148" s="64">
        <f t="shared" si="18"/>
        <v>0</v>
      </c>
      <c r="H148" s="64">
        <f t="shared" si="18"/>
        <v>0</v>
      </c>
      <c r="I148" s="64">
        <f t="shared" si="18"/>
        <v>0</v>
      </c>
      <c r="J148" s="64">
        <f t="shared" si="18"/>
        <v>0</v>
      </c>
      <c r="K148" s="64">
        <f t="shared" si="18"/>
        <v>0</v>
      </c>
      <c r="L148" s="64">
        <f t="shared" si="18"/>
        <v>0</v>
      </c>
      <c r="M148" s="64">
        <f t="shared" si="18"/>
        <v>0</v>
      </c>
      <c r="N148" s="64">
        <f t="shared" si="18"/>
        <v>0</v>
      </c>
      <c r="O148" s="64">
        <f t="shared" si="18"/>
        <v>0</v>
      </c>
      <c r="P148" s="24">
        <f>'PROTOCOL Data collection'!A148</f>
        <v>147</v>
      </c>
    </row>
    <row r="149" spans="1:16" x14ac:dyDescent="0.15">
      <c r="A149" s="29" t="e">
        <f t="shared" si="15"/>
        <v>#N/A</v>
      </c>
      <c r="B149" s="30" t="e">
        <f t="array" ref="B149">MODE(IF(Q149:AAN149&lt;&gt;0,Q149:AAN149))</f>
        <v>#N/A</v>
      </c>
      <c r="C149" s="29" t="e">
        <f t="shared" si="16"/>
        <v>#DIV/0!</v>
      </c>
      <c r="D149" s="30" t="e">
        <f t="shared" si="17"/>
        <v>#DIV/0!</v>
      </c>
      <c r="E149" s="64">
        <f t="shared" si="14"/>
        <v>0</v>
      </c>
      <c r="F149" s="64">
        <f t="shared" si="18"/>
        <v>0</v>
      </c>
      <c r="G149" s="64">
        <f t="shared" si="18"/>
        <v>0</v>
      </c>
      <c r="H149" s="64">
        <f t="shared" si="18"/>
        <v>0</v>
      </c>
      <c r="I149" s="64">
        <f t="shared" si="18"/>
        <v>0</v>
      </c>
      <c r="J149" s="64">
        <f t="shared" si="18"/>
        <v>0</v>
      </c>
      <c r="K149" s="64">
        <f t="shared" si="18"/>
        <v>0</v>
      </c>
      <c r="L149" s="64">
        <f t="shared" si="18"/>
        <v>0</v>
      </c>
      <c r="M149" s="64">
        <f t="shared" si="18"/>
        <v>0</v>
      </c>
      <c r="N149" s="64">
        <f t="shared" si="18"/>
        <v>0</v>
      </c>
      <c r="O149" s="64">
        <f t="shared" si="18"/>
        <v>0</v>
      </c>
      <c r="P149" s="24">
        <f>'PROTOCOL Data collection'!A149</f>
        <v>148</v>
      </c>
    </row>
    <row r="150" spans="1:16" x14ac:dyDescent="0.15">
      <c r="A150" s="29" t="e">
        <f t="shared" si="15"/>
        <v>#N/A</v>
      </c>
      <c r="B150" s="30" t="e">
        <f t="array" ref="B150">MODE(IF(Q150:AAN150&lt;&gt;0,Q150:AAN150))</f>
        <v>#N/A</v>
      </c>
      <c r="C150" s="29" t="e">
        <f t="shared" si="16"/>
        <v>#DIV/0!</v>
      </c>
      <c r="D150" s="30" t="e">
        <f t="shared" si="17"/>
        <v>#DIV/0!</v>
      </c>
      <c r="E150" s="64">
        <f t="shared" si="14"/>
        <v>0</v>
      </c>
      <c r="F150" s="64">
        <f t="shared" si="18"/>
        <v>0</v>
      </c>
      <c r="G150" s="64">
        <f t="shared" si="18"/>
        <v>0</v>
      </c>
      <c r="H150" s="64">
        <f t="shared" si="18"/>
        <v>0</v>
      </c>
      <c r="I150" s="64">
        <f t="shared" si="18"/>
        <v>0</v>
      </c>
      <c r="J150" s="64">
        <f t="shared" si="18"/>
        <v>0</v>
      </c>
      <c r="K150" s="64">
        <f t="shared" si="18"/>
        <v>0</v>
      </c>
      <c r="L150" s="64">
        <f t="shared" si="18"/>
        <v>0</v>
      </c>
      <c r="M150" s="64">
        <f t="shared" si="18"/>
        <v>0</v>
      </c>
      <c r="N150" s="64">
        <f t="shared" si="18"/>
        <v>0</v>
      </c>
      <c r="O150" s="64">
        <f t="shared" si="18"/>
        <v>0</v>
      </c>
      <c r="P150" s="24">
        <f>'PROTOCOL Data collection'!A150</f>
        <v>149</v>
      </c>
    </row>
    <row r="151" spans="1:16" x14ac:dyDescent="0.15">
      <c r="A151" s="29" t="e">
        <f t="shared" si="15"/>
        <v>#N/A</v>
      </c>
      <c r="B151" s="30" t="e">
        <f t="array" ref="B151">MODE(IF(Q151:AAN151&lt;&gt;0,Q151:AAN151))</f>
        <v>#N/A</v>
      </c>
      <c r="C151" s="29" t="e">
        <f t="shared" si="16"/>
        <v>#DIV/0!</v>
      </c>
      <c r="D151" s="30" t="e">
        <f t="shared" si="17"/>
        <v>#DIV/0!</v>
      </c>
      <c r="E151" s="64">
        <f t="shared" si="14"/>
        <v>0</v>
      </c>
      <c r="F151" s="64">
        <f t="shared" si="18"/>
        <v>0</v>
      </c>
      <c r="G151" s="64">
        <f t="shared" si="18"/>
        <v>0</v>
      </c>
      <c r="H151" s="64">
        <f t="shared" si="18"/>
        <v>0</v>
      </c>
      <c r="I151" s="64">
        <f t="shared" si="18"/>
        <v>0</v>
      </c>
      <c r="J151" s="64">
        <f t="shared" si="18"/>
        <v>0</v>
      </c>
      <c r="K151" s="64">
        <f t="shared" si="18"/>
        <v>0</v>
      </c>
      <c r="L151" s="64">
        <f t="shared" si="18"/>
        <v>0</v>
      </c>
      <c r="M151" s="64">
        <f t="shared" si="18"/>
        <v>0</v>
      </c>
      <c r="N151" s="64">
        <f t="shared" si="18"/>
        <v>0</v>
      </c>
      <c r="O151" s="64">
        <f t="shared" si="18"/>
        <v>0</v>
      </c>
      <c r="P151" s="24">
        <f>'PROTOCOL Data collection'!A151</f>
        <v>150</v>
      </c>
    </row>
    <row r="152" spans="1:16" x14ac:dyDescent="0.15">
      <c r="A152" s="29" t="e">
        <f t="shared" si="15"/>
        <v>#N/A</v>
      </c>
      <c r="B152" s="30" t="e">
        <f t="array" ref="B152">MODE(IF(Q152:AAN152&lt;&gt;0,Q152:AAN152))</f>
        <v>#N/A</v>
      </c>
      <c r="C152" s="29" t="e">
        <f t="shared" si="16"/>
        <v>#DIV/0!</v>
      </c>
      <c r="D152" s="30" t="e">
        <f t="shared" si="17"/>
        <v>#DIV/0!</v>
      </c>
      <c r="E152" s="64">
        <f t="shared" si="14"/>
        <v>0</v>
      </c>
      <c r="F152" s="64">
        <f t="shared" si="18"/>
        <v>0</v>
      </c>
      <c r="G152" s="64">
        <f t="shared" si="18"/>
        <v>0</v>
      </c>
      <c r="H152" s="64">
        <f t="shared" si="18"/>
        <v>0</v>
      </c>
      <c r="I152" s="64">
        <f t="shared" si="18"/>
        <v>0</v>
      </c>
      <c r="J152" s="64">
        <f t="shared" si="18"/>
        <v>0</v>
      </c>
      <c r="K152" s="64">
        <f t="shared" si="18"/>
        <v>0</v>
      </c>
      <c r="L152" s="64">
        <f t="shared" si="18"/>
        <v>0</v>
      </c>
      <c r="M152" s="64">
        <f t="shared" si="18"/>
        <v>0</v>
      </c>
      <c r="N152" s="64">
        <f t="shared" si="18"/>
        <v>0</v>
      </c>
      <c r="O152" s="64">
        <f t="shared" si="18"/>
        <v>0</v>
      </c>
      <c r="P152" s="24">
        <f>'PROTOCOL Data collection'!A152</f>
        <v>151</v>
      </c>
    </row>
    <row r="153" spans="1:16" x14ac:dyDescent="0.15">
      <c r="A153" s="29" t="e">
        <f t="shared" si="15"/>
        <v>#N/A</v>
      </c>
      <c r="B153" s="30" t="e">
        <f t="array" ref="B153">MODE(IF(Q153:AAN153&lt;&gt;0,Q153:AAN153))</f>
        <v>#N/A</v>
      </c>
      <c r="C153" s="29" t="e">
        <f t="shared" si="16"/>
        <v>#DIV/0!</v>
      </c>
      <c r="D153" s="30" t="e">
        <f t="shared" si="17"/>
        <v>#DIV/0!</v>
      </c>
      <c r="E153" s="64">
        <f t="shared" si="14"/>
        <v>0</v>
      </c>
      <c r="F153" s="64">
        <f t="shared" si="18"/>
        <v>0</v>
      </c>
      <c r="G153" s="64">
        <f t="shared" si="18"/>
        <v>0</v>
      </c>
      <c r="H153" s="64">
        <f t="shared" si="18"/>
        <v>0</v>
      </c>
      <c r="I153" s="64">
        <f t="shared" si="18"/>
        <v>0</v>
      </c>
      <c r="J153" s="64">
        <f t="shared" si="18"/>
        <v>0</v>
      </c>
      <c r="K153" s="64">
        <f t="shared" si="18"/>
        <v>0</v>
      </c>
      <c r="L153" s="64">
        <f t="shared" si="18"/>
        <v>0</v>
      </c>
      <c r="M153" s="64">
        <f t="shared" si="18"/>
        <v>0</v>
      </c>
      <c r="N153" s="64">
        <f t="shared" si="18"/>
        <v>0</v>
      </c>
      <c r="O153" s="64">
        <f t="shared" si="18"/>
        <v>0</v>
      </c>
      <c r="P153" s="24">
        <f>'PROTOCOL Data collection'!A153</f>
        <v>152</v>
      </c>
    </row>
    <row r="154" spans="1:16" x14ac:dyDescent="0.15">
      <c r="A154" s="29" t="e">
        <f t="shared" si="15"/>
        <v>#N/A</v>
      </c>
      <c r="B154" s="30" t="e">
        <f t="array" ref="B154">MODE(IF(Q154:AAN154&lt;&gt;0,Q154:AAN154))</f>
        <v>#N/A</v>
      </c>
      <c r="C154" s="29" t="e">
        <f t="shared" si="16"/>
        <v>#DIV/0!</v>
      </c>
      <c r="D154" s="30" t="e">
        <f t="shared" si="17"/>
        <v>#DIV/0!</v>
      </c>
      <c r="E154" s="64">
        <f t="shared" si="14"/>
        <v>0</v>
      </c>
      <c r="F154" s="64">
        <f t="shared" si="18"/>
        <v>0</v>
      </c>
      <c r="G154" s="64">
        <f t="shared" si="18"/>
        <v>0</v>
      </c>
      <c r="H154" s="64">
        <f t="shared" si="18"/>
        <v>0</v>
      </c>
      <c r="I154" s="64">
        <f t="shared" si="18"/>
        <v>0</v>
      </c>
      <c r="J154" s="64">
        <f t="shared" si="18"/>
        <v>0</v>
      </c>
      <c r="K154" s="64">
        <f t="shared" si="18"/>
        <v>0</v>
      </c>
      <c r="L154" s="64">
        <f t="shared" si="18"/>
        <v>0</v>
      </c>
      <c r="M154" s="64">
        <f t="shared" si="18"/>
        <v>0</v>
      </c>
      <c r="N154" s="64">
        <f t="shared" si="18"/>
        <v>0</v>
      </c>
      <c r="O154" s="64">
        <f t="shared" si="18"/>
        <v>0</v>
      </c>
      <c r="P154" s="24">
        <f>'PROTOCOL Data collection'!A154</f>
        <v>153</v>
      </c>
    </row>
    <row r="155" spans="1:16" x14ac:dyDescent="0.15">
      <c r="A155" s="29" t="e">
        <f t="shared" si="15"/>
        <v>#N/A</v>
      </c>
      <c r="B155" s="30" t="e">
        <f t="array" ref="B155">MODE(IF(Q155:AAN155&lt;&gt;0,Q155:AAN155))</f>
        <v>#N/A</v>
      </c>
      <c r="C155" s="29" t="e">
        <f t="shared" si="16"/>
        <v>#DIV/0!</v>
      </c>
      <c r="D155" s="30" t="e">
        <f t="shared" si="17"/>
        <v>#DIV/0!</v>
      </c>
      <c r="E155" s="64">
        <f t="shared" si="14"/>
        <v>0</v>
      </c>
      <c r="F155" s="64">
        <f t="shared" si="18"/>
        <v>0</v>
      </c>
      <c r="G155" s="64">
        <f t="shared" si="18"/>
        <v>0</v>
      </c>
      <c r="H155" s="64">
        <f t="shared" si="18"/>
        <v>0</v>
      </c>
      <c r="I155" s="64">
        <f t="shared" si="18"/>
        <v>0</v>
      </c>
      <c r="J155" s="64">
        <f t="shared" si="18"/>
        <v>0</v>
      </c>
      <c r="K155" s="64">
        <f t="shared" si="18"/>
        <v>0</v>
      </c>
      <c r="L155" s="64">
        <f t="shared" si="18"/>
        <v>0</v>
      </c>
      <c r="M155" s="64">
        <f t="shared" si="18"/>
        <v>0</v>
      </c>
      <c r="N155" s="64">
        <f t="shared" si="18"/>
        <v>0</v>
      </c>
      <c r="O155" s="64">
        <f t="shared" si="18"/>
        <v>0</v>
      </c>
      <c r="P155" s="24">
        <f>'PROTOCOL Data collection'!A155</f>
        <v>154</v>
      </c>
    </row>
    <row r="156" spans="1:16" x14ac:dyDescent="0.15">
      <c r="A156" s="29" t="e">
        <f t="shared" si="15"/>
        <v>#N/A</v>
      </c>
      <c r="B156" s="30" t="e">
        <f t="array" ref="B156">MODE(IF(Q156:AAN156&lt;&gt;0,Q156:AAN156))</f>
        <v>#N/A</v>
      </c>
      <c r="C156" s="29" t="e">
        <f t="shared" si="16"/>
        <v>#DIV/0!</v>
      </c>
      <c r="D156" s="30" t="e">
        <f t="shared" si="17"/>
        <v>#DIV/0!</v>
      </c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24">
        <f>'PROTOCOL Data collection'!A156</f>
        <v>0</v>
      </c>
    </row>
    <row r="157" spans="1:16" x14ac:dyDescent="0.15">
      <c r="A157" s="29" t="e">
        <f t="shared" si="15"/>
        <v>#N/A</v>
      </c>
      <c r="B157" s="30" t="e">
        <f t="array" ref="B157">MODE(IF(Q157:AAN157&lt;&gt;0,Q157:AAN157))</f>
        <v>#N/A</v>
      </c>
      <c r="C157" s="29" t="e">
        <f t="shared" si="16"/>
        <v>#DIV/0!</v>
      </c>
      <c r="D157" s="30" t="e">
        <f t="shared" si="17"/>
        <v>#DIV/0!</v>
      </c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24">
        <f>'PROTOCOL Data collection'!A157</f>
        <v>0</v>
      </c>
    </row>
    <row r="158" spans="1:16" x14ac:dyDescent="0.15">
      <c r="A158" s="29" t="e">
        <f t="shared" si="15"/>
        <v>#N/A</v>
      </c>
      <c r="B158" s="30" t="e">
        <f t="array" ref="B158">MODE(IF(Q158:AAN158&lt;&gt;0,Q158:AAN158))</f>
        <v>#N/A</v>
      </c>
      <c r="C158" s="29" t="e">
        <f t="shared" si="16"/>
        <v>#DIV/0!</v>
      </c>
      <c r="D158" s="30" t="e">
        <f t="shared" si="17"/>
        <v>#DIV/0!</v>
      </c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24">
        <f>'PROTOCOL Data collection'!A158</f>
        <v>0</v>
      </c>
    </row>
    <row r="159" spans="1:16" x14ac:dyDescent="0.15">
      <c r="A159" s="29" t="e">
        <f t="shared" si="15"/>
        <v>#N/A</v>
      </c>
      <c r="B159" s="30" t="e">
        <f t="array" ref="B159">MODE(IF(Q159:AAN159&lt;&gt;0,Q159:AAN159))</f>
        <v>#N/A</v>
      </c>
      <c r="C159" s="29" t="e">
        <f t="shared" si="16"/>
        <v>#DIV/0!</v>
      </c>
      <c r="D159" s="30" t="e">
        <f t="shared" si="17"/>
        <v>#DIV/0!</v>
      </c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24">
        <f>'PROTOCOL Data collection'!A159</f>
        <v>0</v>
      </c>
    </row>
    <row r="160" spans="1:16" x14ac:dyDescent="0.15">
      <c r="A160" s="29" t="e">
        <f t="shared" si="15"/>
        <v>#N/A</v>
      </c>
      <c r="B160" s="30" t="e">
        <f t="array" ref="B160">MODE(IF(Q160:AAN160&lt;&gt;0,Q160:AAN160))</f>
        <v>#N/A</v>
      </c>
      <c r="C160" s="29" t="e">
        <f t="shared" si="16"/>
        <v>#DIV/0!</v>
      </c>
      <c r="D160" s="30" t="e">
        <f t="shared" si="17"/>
        <v>#DIV/0!</v>
      </c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24">
        <f>'PROTOCOL Data collection'!A160</f>
        <v>0</v>
      </c>
    </row>
    <row r="161" spans="1:16" x14ac:dyDescent="0.15">
      <c r="A161" s="29" t="e">
        <f t="shared" si="15"/>
        <v>#N/A</v>
      </c>
      <c r="B161" s="30" t="e">
        <f t="array" ref="B161">MODE(IF(Q161:AAN161&lt;&gt;0,Q161:AAN161))</f>
        <v>#N/A</v>
      </c>
      <c r="C161" s="29" t="e">
        <f t="shared" si="16"/>
        <v>#DIV/0!</v>
      </c>
      <c r="D161" s="30" t="e">
        <f t="shared" si="17"/>
        <v>#DIV/0!</v>
      </c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24">
        <f>'PROTOCOL Data collection'!A161</f>
        <v>0</v>
      </c>
    </row>
    <row r="162" spans="1:16" x14ac:dyDescent="0.15">
      <c r="A162" s="29" t="e">
        <f t="shared" si="15"/>
        <v>#N/A</v>
      </c>
      <c r="B162" s="30" t="e">
        <f t="array" ref="B162">MODE(IF(Q162:AAN162&lt;&gt;0,Q162:AAN162))</f>
        <v>#N/A</v>
      </c>
      <c r="C162" s="29" t="e">
        <f t="shared" si="16"/>
        <v>#DIV/0!</v>
      </c>
      <c r="D162" s="30" t="e">
        <f t="shared" si="17"/>
        <v>#DIV/0!</v>
      </c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24">
        <f>'PROTOCOL Data collection'!A162</f>
        <v>0</v>
      </c>
    </row>
    <row r="163" spans="1:16" x14ac:dyDescent="0.15">
      <c r="A163" s="29" t="e">
        <f t="shared" si="15"/>
        <v>#N/A</v>
      </c>
      <c r="B163" s="30" t="e">
        <f t="array" ref="B163">MODE(IF(Q163:AAN163&lt;&gt;0,Q163:AAN163))</f>
        <v>#N/A</v>
      </c>
      <c r="C163" s="29" t="e">
        <f t="shared" si="16"/>
        <v>#DIV/0!</v>
      </c>
      <c r="D163" s="30" t="e">
        <f t="shared" si="17"/>
        <v>#DIV/0!</v>
      </c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24">
        <f>'PROTOCOL Data collection'!A163</f>
        <v>0</v>
      </c>
    </row>
    <row r="164" spans="1:16" x14ac:dyDescent="0.15">
      <c r="A164" s="29" t="e">
        <f t="shared" si="15"/>
        <v>#N/A</v>
      </c>
      <c r="B164" s="30" t="e">
        <f t="array" ref="B164">MODE(IF(Q164:AAN164&lt;&gt;0,Q164:AAN164))</f>
        <v>#N/A</v>
      </c>
      <c r="C164" s="29" t="e">
        <f t="shared" si="16"/>
        <v>#DIV/0!</v>
      </c>
      <c r="D164" s="30" t="e">
        <f t="shared" si="17"/>
        <v>#DIV/0!</v>
      </c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24">
        <f>'PROTOCOL Data collection'!A164</f>
        <v>0</v>
      </c>
    </row>
    <row r="165" spans="1:16" x14ac:dyDescent="0.15">
      <c r="A165" s="29" t="e">
        <f t="shared" si="15"/>
        <v>#N/A</v>
      </c>
      <c r="B165" s="30" t="e">
        <f t="array" ref="B165">MODE(IF(Q165:AAN165&lt;&gt;0,Q165:AAN165))</f>
        <v>#N/A</v>
      </c>
      <c r="C165" s="29" t="e">
        <f t="shared" si="16"/>
        <v>#DIV/0!</v>
      </c>
      <c r="D165" s="30" t="e">
        <f t="shared" si="17"/>
        <v>#DIV/0!</v>
      </c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24">
        <f>'PROTOCOL Data collection'!A165</f>
        <v>0</v>
      </c>
    </row>
    <row r="166" spans="1:16" x14ac:dyDescent="0.15">
      <c r="A166" s="29" t="e">
        <f t="shared" si="15"/>
        <v>#N/A</v>
      </c>
      <c r="B166" s="30" t="e">
        <f t="array" ref="B166">MODE(IF(Q166:AAN166&lt;&gt;0,Q166:AAN166))</f>
        <v>#N/A</v>
      </c>
      <c r="C166" s="29" t="e">
        <f t="shared" si="16"/>
        <v>#DIV/0!</v>
      </c>
      <c r="D166" s="30" t="e">
        <f t="shared" si="17"/>
        <v>#DIV/0!</v>
      </c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24">
        <f>'PROTOCOL Data collection'!A166</f>
        <v>0</v>
      </c>
    </row>
    <row r="167" spans="1:16" x14ac:dyDescent="0.15">
      <c r="A167" s="29" t="e">
        <f t="shared" si="15"/>
        <v>#N/A</v>
      </c>
      <c r="B167" s="30" t="e">
        <f t="array" ref="B167">MODE(IF(Q167:AAN167&lt;&gt;0,Q167:AAN167))</f>
        <v>#N/A</v>
      </c>
      <c r="C167" s="29" t="e">
        <f t="shared" si="16"/>
        <v>#DIV/0!</v>
      </c>
      <c r="D167" s="30" t="e">
        <f t="shared" si="17"/>
        <v>#DIV/0!</v>
      </c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24">
        <f>'PROTOCOL Data collection'!A167</f>
        <v>0</v>
      </c>
    </row>
    <row r="168" spans="1:16" x14ac:dyDescent="0.15">
      <c r="A168" s="29" t="e">
        <f t="shared" si="15"/>
        <v>#N/A</v>
      </c>
      <c r="B168" s="30" t="e">
        <f t="array" ref="B168">MODE(IF(Q168:AAN168&lt;&gt;0,Q168:AAN168))</f>
        <v>#N/A</v>
      </c>
      <c r="C168" s="29" t="e">
        <f t="shared" si="16"/>
        <v>#DIV/0!</v>
      </c>
      <c r="D168" s="30" t="e">
        <f t="shared" si="17"/>
        <v>#DIV/0!</v>
      </c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24">
        <f>'PROTOCOL Data collection'!A168</f>
        <v>0</v>
      </c>
    </row>
    <row r="169" spans="1:16" x14ac:dyDescent="0.15">
      <c r="A169" s="29" t="e">
        <f t="shared" si="15"/>
        <v>#N/A</v>
      </c>
      <c r="B169" s="30" t="e">
        <f t="array" ref="B169">MODE(IF(Q169:AAN169&lt;&gt;0,Q169:AAN169))</f>
        <v>#N/A</v>
      </c>
      <c r="C169" s="29" t="e">
        <f t="shared" si="16"/>
        <v>#DIV/0!</v>
      </c>
      <c r="D169" s="30" t="e">
        <f t="shared" si="17"/>
        <v>#DIV/0!</v>
      </c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24">
        <f>'PROTOCOL Data collection'!A169</f>
        <v>0</v>
      </c>
    </row>
    <row r="170" spans="1:16" x14ac:dyDescent="0.15">
      <c r="A170" s="29" t="e">
        <f t="shared" si="15"/>
        <v>#N/A</v>
      </c>
      <c r="B170" s="30" t="e">
        <f t="array" ref="B170">MODE(IF(Q170:AAN170&lt;&gt;0,Q170:AAN170))</f>
        <v>#N/A</v>
      </c>
      <c r="C170" s="29" t="e">
        <f t="shared" si="16"/>
        <v>#DIV/0!</v>
      </c>
      <c r="D170" s="30" t="e">
        <f t="shared" si="17"/>
        <v>#DIV/0!</v>
      </c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24">
        <f>'PROTOCOL Data collection'!A170</f>
        <v>0</v>
      </c>
    </row>
    <row r="171" spans="1:16" x14ac:dyDescent="0.15">
      <c r="A171" s="29" t="e">
        <f t="shared" si="15"/>
        <v>#N/A</v>
      </c>
      <c r="B171" s="30" t="e">
        <f t="array" ref="B171">MODE(IF(Q171:AAN171&lt;&gt;0,Q171:AAN171))</f>
        <v>#N/A</v>
      </c>
      <c r="C171" s="29" t="e">
        <f t="shared" si="16"/>
        <v>#DIV/0!</v>
      </c>
      <c r="D171" s="30" t="e">
        <f t="shared" si="17"/>
        <v>#DIV/0!</v>
      </c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24">
        <f>'PROTOCOL Data collection'!A171</f>
        <v>0</v>
      </c>
    </row>
    <row r="172" spans="1:16" x14ac:dyDescent="0.15">
      <c r="A172" s="29" t="e">
        <f t="shared" si="15"/>
        <v>#N/A</v>
      </c>
      <c r="B172" s="30" t="e">
        <f t="array" ref="B172">MODE(IF(Q172:AAN172&lt;&gt;0,Q172:AAN172))</f>
        <v>#N/A</v>
      </c>
      <c r="C172" s="29" t="e">
        <f t="shared" si="16"/>
        <v>#DIV/0!</v>
      </c>
      <c r="D172" s="30" t="e">
        <f t="shared" si="17"/>
        <v>#DIV/0!</v>
      </c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24">
        <f>'PROTOCOL Data collection'!A172</f>
        <v>0</v>
      </c>
    </row>
    <row r="173" spans="1:16" x14ac:dyDescent="0.15">
      <c r="A173" s="29" t="e">
        <f t="shared" si="15"/>
        <v>#N/A</v>
      </c>
      <c r="B173" s="30" t="e">
        <f t="array" ref="B173">MODE(IF(Q173:AAN173&lt;&gt;0,Q173:AAN173))</f>
        <v>#N/A</v>
      </c>
      <c r="C173" s="29" t="e">
        <f t="shared" si="16"/>
        <v>#DIV/0!</v>
      </c>
      <c r="D173" s="30" t="e">
        <f t="shared" si="17"/>
        <v>#DIV/0!</v>
      </c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24">
        <f>'PROTOCOL Data collection'!A173</f>
        <v>0</v>
      </c>
    </row>
    <row r="174" spans="1:16" x14ac:dyDescent="0.15">
      <c r="A174" s="29" t="e">
        <f t="shared" si="15"/>
        <v>#N/A</v>
      </c>
      <c r="B174" s="30" t="e">
        <f t="array" ref="B174">MODE(IF(Q174:AAN174&lt;&gt;0,Q174:AAN174))</f>
        <v>#N/A</v>
      </c>
      <c r="C174" s="29" t="e">
        <f t="shared" si="16"/>
        <v>#DIV/0!</v>
      </c>
      <c r="D174" s="30" t="e">
        <f t="shared" si="17"/>
        <v>#DIV/0!</v>
      </c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24">
        <f>'PROTOCOL Data collection'!A174</f>
        <v>0</v>
      </c>
    </row>
    <row r="175" spans="1:16" x14ac:dyDescent="0.15">
      <c r="A175" s="29" t="e">
        <f t="shared" si="15"/>
        <v>#N/A</v>
      </c>
      <c r="B175" s="30" t="e">
        <f t="array" ref="B175">MODE(IF(Q175:AAN175&lt;&gt;0,Q175:AAN175))</f>
        <v>#N/A</v>
      </c>
      <c r="C175" s="29" t="e">
        <f t="shared" si="16"/>
        <v>#DIV/0!</v>
      </c>
      <c r="D175" s="30" t="e">
        <f t="shared" si="17"/>
        <v>#DIV/0!</v>
      </c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24">
        <f>'PROTOCOL Data collection'!A175</f>
        <v>0</v>
      </c>
    </row>
    <row r="176" spans="1:16" x14ac:dyDescent="0.15">
      <c r="A176" s="29" t="e">
        <f t="shared" si="15"/>
        <v>#N/A</v>
      </c>
      <c r="B176" s="30" t="e">
        <f t="array" ref="B176">MODE(IF(Q176:AAN176&lt;&gt;0,Q176:AAN176))</f>
        <v>#N/A</v>
      </c>
      <c r="C176" s="29" t="e">
        <f t="shared" si="16"/>
        <v>#DIV/0!</v>
      </c>
      <c r="D176" s="30" t="e">
        <f t="shared" si="17"/>
        <v>#DIV/0!</v>
      </c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24">
        <f>'PROTOCOL Data collection'!A176</f>
        <v>0</v>
      </c>
    </row>
    <row r="177" spans="1:16" x14ac:dyDescent="0.15">
      <c r="A177" s="29" t="e">
        <f t="shared" si="15"/>
        <v>#N/A</v>
      </c>
      <c r="B177" s="30" t="e">
        <f t="array" ref="B177">MODE(IF(Q177:AAN177&lt;&gt;0,Q177:AAN177))</f>
        <v>#N/A</v>
      </c>
      <c r="C177" s="29" t="e">
        <f t="shared" si="16"/>
        <v>#DIV/0!</v>
      </c>
      <c r="D177" s="30" t="e">
        <f t="shared" si="17"/>
        <v>#DIV/0!</v>
      </c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24">
        <f>'PROTOCOL Data collection'!A177</f>
        <v>0</v>
      </c>
    </row>
    <row r="178" spans="1:16" x14ac:dyDescent="0.15">
      <c r="A178" s="29" t="e">
        <f t="shared" si="15"/>
        <v>#N/A</v>
      </c>
      <c r="B178" s="30" t="e">
        <f t="array" ref="B178">MODE(IF(Q178:AAN178&lt;&gt;0,Q178:AAN178))</f>
        <v>#N/A</v>
      </c>
      <c r="C178" s="29" t="e">
        <f t="shared" si="16"/>
        <v>#DIV/0!</v>
      </c>
      <c r="D178" s="30" t="e">
        <f t="shared" si="17"/>
        <v>#DIV/0!</v>
      </c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24">
        <f>'PROTOCOL Data collection'!A178</f>
        <v>0</v>
      </c>
    </row>
    <row r="179" spans="1:16" x14ac:dyDescent="0.15">
      <c r="A179" s="29" t="e">
        <f t="shared" si="15"/>
        <v>#N/A</v>
      </c>
      <c r="B179" s="30" t="e">
        <f t="array" ref="B179">MODE(IF(Q179:AAN179&lt;&gt;0,Q179:AAN179))</f>
        <v>#N/A</v>
      </c>
      <c r="C179" s="29" t="e">
        <f t="shared" si="16"/>
        <v>#DIV/0!</v>
      </c>
      <c r="D179" s="30" t="e">
        <f t="shared" si="17"/>
        <v>#DIV/0!</v>
      </c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24">
        <f>'PROTOCOL Data collection'!A179</f>
        <v>0</v>
      </c>
    </row>
    <row r="180" spans="1:16" x14ac:dyDescent="0.15">
      <c r="A180" s="29" t="e">
        <f t="shared" si="15"/>
        <v>#N/A</v>
      </c>
      <c r="B180" s="30" t="e">
        <f t="array" ref="B180">MODE(IF(Q180:AAN180&lt;&gt;0,Q180:AAN180))</f>
        <v>#N/A</v>
      </c>
      <c r="C180" s="29" t="e">
        <f t="shared" si="16"/>
        <v>#DIV/0!</v>
      </c>
      <c r="D180" s="30" t="e">
        <f t="shared" si="17"/>
        <v>#DIV/0!</v>
      </c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24">
        <f>'PROTOCOL Data collection'!A180</f>
        <v>0</v>
      </c>
    </row>
    <row r="181" spans="1:16" x14ac:dyDescent="0.15">
      <c r="A181" s="29" t="e">
        <f t="shared" si="15"/>
        <v>#N/A</v>
      </c>
      <c r="B181" s="30" t="e">
        <f t="array" ref="B181">MODE(IF(Q181:AAN181&lt;&gt;0,Q181:AAN181))</f>
        <v>#N/A</v>
      </c>
      <c r="C181" s="29" t="e">
        <f t="shared" si="16"/>
        <v>#DIV/0!</v>
      </c>
      <c r="D181" s="30" t="e">
        <f t="shared" si="17"/>
        <v>#DIV/0!</v>
      </c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24">
        <f>'PROTOCOL Data collection'!A181</f>
        <v>0</v>
      </c>
    </row>
    <row r="182" spans="1:16" x14ac:dyDescent="0.15">
      <c r="A182" s="29" t="e">
        <f t="shared" si="15"/>
        <v>#N/A</v>
      </c>
      <c r="B182" s="30" t="e">
        <f t="array" ref="B182">MODE(IF(Q182:AAN182&lt;&gt;0,Q182:AAN182))</f>
        <v>#N/A</v>
      </c>
      <c r="C182" s="29" t="e">
        <f t="shared" si="16"/>
        <v>#DIV/0!</v>
      </c>
      <c r="D182" s="30" t="e">
        <f t="shared" si="17"/>
        <v>#DIV/0!</v>
      </c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24">
        <f>'PROTOCOL Data collection'!A182</f>
        <v>0</v>
      </c>
    </row>
    <row r="183" spans="1:16" x14ac:dyDescent="0.15">
      <c r="A183" s="29" t="e">
        <f t="shared" si="15"/>
        <v>#N/A</v>
      </c>
      <c r="B183" s="30" t="e">
        <f t="array" ref="B183">MODE(IF(Q183:AAN183&lt;&gt;0,Q183:AAN183))</f>
        <v>#N/A</v>
      </c>
      <c r="C183" s="29" t="e">
        <f t="shared" si="16"/>
        <v>#DIV/0!</v>
      </c>
      <c r="D183" s="30" t="e">
        <f t="shared" si="17"/>
        <v>#DIV/0!</v>
      </c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24">
        <f>'PROTOCOL Data collection'!A183</f>
        <v>0</v>
      </c>
    </row>
    <row r="184" spans="1:16" x14ac:dyDescent="0.15">
      <c r="A184" s="29" t="e">
        <f t="shared" si="15"/>
        <v>#N/A</v>
      </c>
      <c r="B184" s="30" t="e">
        <f t="array" ref="B184">MODE(IF(Q184:AAN184&lt;&gt;0,Q184:AAN184))</f>
        <v>#N/A</v>
      </c>
      <c r="C184" s="29" t="e">
        <f t="shared" si="16"/>
        <v>#DIV/0!</v>
      </c>
      <c r="D184" s="30" t="e">
        <f t="shared" si="17"/>
        <v>#DIV/0!</v>
      </c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24">
        <f>'PROTOCOL Data collection'!A184</f>
        <v>0</v>
      </c>
    </row>
    <row r="185" spans="1:16" x14ac:dyDescent="0.15">
      <c r="A185" s="29" t="e">
        <f t="shared" si="15"/>
        <v>#N/A</v>
      </c>
      <c r="B185" s="30" t="e">
        <f t="array" ref="B185">MODE(IF(Q185:AAN185&lt;&gt;0,Q185:AAN185))</f>
        <v>#N/A</v>
      </c>
      <c r="C185" s="29" t="e">
        <f t="shared" si="16"/>
        <v>#DIV/0!</v>
      </c>
      <c r="D185" s="30" t="e">
        <f t="shared" si="17"/>
        <v>#DIV/0!</v>
      </c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24">
        <f>'PROTOCOL Data collection'!A185</f>
        <v>0</v>
      </c>
    </row>
    <row r="186" spans="1:16" x14ac:dyDescent="0.15">
      <c r="A186" s="29" t="e">
        <f t="shared" si="15"/>
        <v>#N/A</v>
      </c>
      <c r="B186" s="30" t="e">
        <f t="array" ref="B186">MODE(IF(Q186:AAN186&lt;&gt;0,Q186:AAN186))</f>
        <v>#N/A</v>
      </c>
      <c r="C186" s="29" t="e">
        <f t="shared" si="16"/>
        <v>#DIV/0!</v>
      </c>
      <c r="D186" s="30" t="e">
        <f t="shared" si="17"/>
        <v>#DIV/0!</v>
      </c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24">
        <f>'PROTOCOL Data collection'!A186</f>
        <v>0</v>
      </c>
    </row>
    <row r="187" spans="1:16" x14ac:dyDescent="0.15">
      <c r="A187" s="29" t="e">
        <f t="shared" si="15"/>
        <v>#N/A</v>
      </c>
      <c r="B187" s="30" t="e">
        <f t="array" ref="B187">MODE(IF(Q187:AAN187&lt;&gt;0,Q187:AAN187))</f>
        <v>#N/A</v>
      </c>
      <c r="C187" s="29" t="e">
        <f t="shared" si="16"/>
        <v>#DIV/0!</v>
      </c>
      <c r="D187" s="30" t="e">
        <f t="shared" si="17"/>
        <v>#DIV/0!</v>
      </c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24">
        <f>'PROTOCOL Data collection'!A187</f>
        <v>0</v>
      </c>
    </row>
    <row r="188" spans="1:16" x14ac:dyDescent="0.15">
      <c r="A188" s="29" t="e">
        <f t="shared" si="15"/>
        <v>#N/A</v>
      </c>
      <c r="B188" s="30" t="e">
        <f t="array" ref="B188">MODE(IF(Q188:AAN188&lt;&gt;0,Q188:AAN188))</f>
        <v>#N/A</v>
      </c>
      <c r="C188" s="29" t="e">
        <f t="shared" si="16"/>
        <v>#DIV/0!</v>
      </c>
      <c r="D188" s="30" t="e">
        <f t="shared" si="17"/>
        <v>#DIV/0!</v>
      </c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24">
        <f>'PROTOCOL Data collection'!A188</f>
        <v>0</v>
      </c>
    </row>
    <row r="189" spans="1:16" x14ac:dyDescent="0.15">
      <c r="A189" s="29" t="e">
        <f t="shared" si="15"/>
        <v>#N/A</v>
      </c>
      <c r="B189" s="30" t="e">
        <f t="array" ref="B189">MODE(IF(Q189:AAN189&lt;&gt;0,Q189:AAN189))</f>
        <v>#N/A</v>
      </c>
      <c r="C189" s="29" t="e">
        <f t="shared" si="16"/>
        <v>#DIV/0!</v>
      </c>
      <c r="D189" s="30" t="e">
        <f t="shared" si="17"/>
        <v>#DIV/0!</v>
      </c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24">
        <f>'PROTOCOL Data collection'!A189</f>
        <v>0</v>
      </c>
    </row>
    <row r="190" spans="1:16" x14ac:dyDescent="0.15">
      <c r="A190" s="29" t="e">
        <f t="shared" si="15"/>
        <v>#N/A</v>
      </c>
      <c r="B190" s="30" t="e">
        <f t="array" ref="B190">MODE(IF(Q190:AAN190&lt;&gt;0,Q190:AAN190))</f>
        <v>#N/A</v>
      </c>
      <c r="C190" s="29" t="e">
        <f t="shared" si="16"/>
        <v>#DIV/0!</v>
      </c>
      <c r="D190" s="30" t="e">
        <f t="shared" si="17"/>
        <v>#DIV/0!</v>
      </c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24">
        <f>'PROTOCOL Data collection'!A190</f>
        <v>0</v>
      </c>
    </row>
    <row r="191" spans="1:16" x14ac:dyDescent="0.15">
      <c r="A191" s="29" t="e">
        <f t="shared" si="15"/>
        <v>#N/A</v>
      </c>
      <c r="B191" s="30" t="e">
        <f t="array" ref="B191">MODE(IF(Q191:AAN191&lt;&gt;0,Q191:AAN191))</f>
        <v>#N/A</v>
      </c>
      <c r="C191" s="29" t="e">
        <f t="shared" si="16"/>
        <v>#DIV/0!</v>
      </c>
      <c r="D191" s="30" t="e">
        <f t="shared" si="17"/>
        <v>#DIV/0!</v>
      </c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24">
        <f>'PROTOCOL Data collection'!A191</f>
        <v>0</v>
      </c>
    </row>
    <row r="192" spans="1:16" x14ac:dyDescent="0.15">
      <c r="A192" s="29" t="e">
        <f t="shared" si="15"/>
        <v>#N/A</v>
      </c>
      <c r="B192" s="30" t="e">
        <f t="array" ref="B192">MODE(IF(Q192:AAN192&lt;&gt;0,Q192:AAN192))</f>
        <v>#N/A</v>
      </c>
      <c r="C192" s="29" t="e">
        <f t="shared" si="16"/>
        <v>#DIV/0!</v>
      </c>
      <c r="D192" s="30" t="e">
        <f t="shared" si="17"/>
        <v>#DIV/0!</v>
      </c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24">
        <f>'PROTOCOL Data collection'!A192</f>
        <v>0</v>
      </c>
    </row>
    <row r="193" spans="1:16" x14ac:dyDescent="0.15">
      <c r="A193" s="29" t="e">
        <f t="shared" si="15"/>
        <v>#N/A</v>
      </c>
      <c r="B193" s="30" t="e">
        <f t="array" ref="B193">MODE(IF(Q193:AAN193&lt;&gt;0,Q193:AAN193))</f>
        <v>#N/A</v>
      </c>
      <c r="C193" s="29" t="e">
        <f t="shared" si="16"/>
        <v>#DIV/0!</v>
      </c>
      <c r="D193" s="30" t="e">
        <f t="shared" si="17"/>
        <v>#DIV/0!</v>
      </c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24">
        <f>'PROTOCOL Data collection'!A193</f>
        <v>0</v>
      </c>
    </row>
    <row r="194" spans="1:16" x14ac:dyDescent="0.15">
      <c r="A194" s="29" t="e">
        <f t="shared" ref="A194:A257" si="19">MODE(Q194:AAM194)</f>
        <v>#N/A</v>
      </c>
      <c r="B194" s="30" t="e">
        <f t="array" ref="B194">MODE(IF(Q194:AAN194&lt;&gt;0,Q194:AAN194))</f>
        <v>#N/A</v>
      </c>
      <c r="C194" s="29" t="e">
        <f t="shared" ref="C194:C257" si="20">AVERAGE(Q194:AAM194)</f>
        <v>#DIV/0!</v>
      </c>
      <c r="D194" s="30" t="e">
        <f t="shared" si="17"/>
        <v>#DIV/0!</v>
      </c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24">
        <f>'PROTOCOL Data collection'!A194</f>
        <v>0</v>
      </c>
    </row>
    <row r="195" spans="1:16" x14ac:dyDescent="0.15">
      <c r="A195" s="29" t="e">
        <f t="shared" si="19"/>
        <v>#N/A</v>
      </c>
      <c r="B195" s="30" t="e">
        <f t="array" ref="B195">MODE(IF(Q195:AAN195&lt;&gt;0,Q195:AAN195))</f>
        <v>#N/A</v>
      </c>
      <c r="C195" s="29" t="e">
        <f t="shared" si="20"/>
        <v>#DIV/0!</v>
      </c>
      <c r="D195" s="30" t="e">
        <f t="shared" si="17"/>
        <v>#DIV/0!</v>
      </c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24">
        <f>'PROTOCOL Data collection'!A195</f>
        <v>0</v>
      </c>
    </row>
    <row r="196" spans="1:16" x14ac:dyDescent="0.15">
      <c r="A196" s="29" t="e">
        <f t="shared" si="19"/>
        <v>#N/A</v>
      </c>
      <c r="B196" s="30" t="e">
        <f t="array" ref="B196">MODE(IF(Q196:AAN196&lt;&gt;0,Q196:AAN196))</f>
        <v>#N/A</v>
      </c>
      <c r="C196" s="29" t="e">
        <f t="shared" si="20"/>
        <v>#DIV/0!</v>
      </c>
      <c r="D196" s="30" t="e">
        <f t="shared" ref="D196:D259" si="21">AVERAGEIF(Q196:FP196,"&lt;&gt;0")</f>
        <v>#DIV/0!</v>
      </c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24">
        <f>'PROTOCOL Data collection'!A196</f>
        <v>0</v>
      </c>
    </row>
    <row r="197" spans="1:16" x14ac:dyDescent="0.15">
      <c r="A197" s="29" t="e">
        <f t="shared" si="19"/>
        <v>#N/A</v>
      </c>
      <c r="B197" s="30" t="e">
        <f t="array" ref="B197">MODE(IF(Q197:AAN197&lt;&gt;0,Q197:AAN197))</f>
        <v>#N/A</v>
      </c>
      <c r="C197" s="29" t="e">
        <f t="shared" si="20"/>
        <v>#DIV/0!</v>
      </c>
      <c r="D197" s="30" t="e">
        <f t="shared" si="21"/>
        <v>#DIV/0!</v>
      </c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24">
        <f>'PROTOCOL Data collection'!A197</f>
        <v>0</v>
      </c>
    </row>
    <row r="198" spans="1:16" x14ac:dyDescent="0.15">
      <c r="A198" s="29" t="e">
        <f t="shared" si="19"/>
        <v>#N/A</v>
      </c>
      <c r="B198" s="30" t="e">
        <f t="array" ref="B198">MODE(IF(Q198:AAN198&lt;&gt;0,Q198:AAN198))</f>
        <v>#N/A</v>
      </c>
      <c r="C198" s="29" t="e">
        <f t="shared" si="20"/>
        <v>#DIV/0!</v>
      </c>
      <c r="D198" s="30" t="e">
        <f t="shared" si="21"/>
        <v>#DIV/0!</v>
      </c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24">
        <f>'PROTOCOL Data collection'!A198</f>
        <v>0</v>
      </c>
    </row>
    <row r="199" spans="1:16" x14ac:dyDescent="0.15">
      <c r="A199" s="29" t="e">
        <f t="shared" si="19"/>
        <v>#N/A</v>
      </c>
      <c r="B199" s="30" t="e">
        <f t="array" ref="B199">MODE(IF(Q199:AAN199&lt;&gt;0,Q199:AAN199))</f>
        <v>#N/A</v>
      </c>
      <c r="C199" s="29" t="e">
        <f t="shared" si="20"/>
        <v>#DIV/0!</v>
      </c>
      <c r="D199" s="30" t="e">
        <f t="shared" si="21"/>
        <v>#DIV/0!</v>
      </c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24">
        <f>'PROTOCOL Data collection'!A199</f>
        <v>0</v>
      </c>
    </row>
    <row r="200" spans="1:16" x14ac:dyDescent="0.15">
      <c r="A200" s="29" t="e">
        <f t="shared" si="19"/>
        <v>#N/A</v>
      </c>
      <c r="B200" s="30" t="e">
        <f t="array" ref="B200">MODE(IF(Q200:AAN200&lt;&gt;0,Q200:AAN200))</f>
        <v>#N/A</v>
      </c>
      <c r="C200" s="29" t="e">
        <f t="shared" si="20"/>
        <v>#DIV/0!</v>
      </c>
      <c r="D200" s="30" t="e">
        <f t="shared" si="21"/>
        <v>#DIV/0!</v>
      </c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24">
        <f>'PROTOCOL Data collection'!A200</f>
        <v>0</v>
      </c>
    </row>
    <row r="201" spans="1:16" x14ac:dyDescent="0.15">
      <c r="A201" s="29" t="e">
        <f t="shared" si="19"/>
        <v>#N/A</v>
      </c>
      <c r="B201" s="30" t="e">
        <f t="array" ref="B201">MODE(IF(Q201:AAN201&lt;&gt;0,Q201:AAN201))</f>
        <v>#N/A</v>
      </c>
      <c r="C201" s="29" t="e">
        <f t="shared" si="20"/>
        <v>#DIV/0!</v>
      </c>
      <c r="D201" s="30" t="e">
        <f t="shared" si="21"/>
        <v>#DIV/0!</v>
      </c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24">
        <f>'PROTOCOL Data collection'!A201</f>
        <v>0</v>
      </c>
    </row>
    <row r="202" spans="1:16" x14ac:dyDescent="0.15">
      <c r="A202" s="29" t="e">
        <f t="shared" si="19"/>
        <v>#N/A</v>
      </c>
      <c r="B202" s="30" t="e">
        <f t="array" ref="B202">MODE(IF(Q202:AAN202&lt;&gt;0,Q202:AAN202))</f>
        <v>#N/A</v>
      </c>
      <c r="C202" s="29" t="e">
        <f t="shared" si="20"/>
        <v>#DIV/0!</v>
      </c>
      <c r="D202" s="30" t="e">
        <f t="shared" si="21"/>
        <v>#DIV/0!</v>
      </c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24">
        <f>'PROTOCOL Data collection'!A202</f>
        <v>0</v>
      </c>
    </row>
    <row r="203" spans="1:16" x14ac:dyDescent="0.15">
      <c r="A203" s="29" t="e">
        <f t="shared" si="19"/>
        <v>#N/A</v>
      </c>
      <c r="B203" s="30" t="e">
        <f t="array" ref="B203">MODE(IF(Q203:AAN203&lt;&gt;0,Q203:AAN203))</f>
        <v>#N/A</v>
      </c>
      <c r="C203" s="29" t="e">
        <f t="shared" si="20"/>
        <v>#DIV/0!</v>
      </c>
      <c r="D203" s="30" t="e">
        <f t="shared" si="21"/>
        <v>#DIV/0!</v>
      </c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24">
        <f>'PROTOCOL Data collection'!A203</f>
        <v>0</v>
      </c>
    </row>
    <row r="204" spans="1:16" x14ac:dyDescent="0.15">
      <c r="A204" s="29" t="e">
        <f t="shared" si="19"/>
        <v>#N/A</v>
      </c>
      <c r="B204" s="30" t="e">
        <f t="array" ref="B204">MODE(IF(Q204:AAN204&lt;&gt;0,Q204:AAN204))</f>
        <v>#N/A</v>
      </c>
      <c r="C204" s="29" t="e">
        <f t="shared" si="20"/>
        <v>#DIV/0!</v>
      </c>
      <c r="D204" s="30" t="e">
        <f t="shared" si="21"/>
        <v>#DIV/0!</v>
      </c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24">
        <f>'PROTOCOL Data collection'!A204</f>
        <v>0</v>
      </c>
    </row>
    <row r="205" spans="1:16" x14ac:dyDescent="0.15">
      <c r="A205" s="29" t="e">
        <f t="shared" si="19"/>
        <v>#N/A</v>
      </c>
      <c r="B205" s="30" t="e">
        <f t="array" ref="B205">MODE(IF(Q205:AAN205&lt;&gt;0,Q205:AAN205))</f>
        <v>#N/A</v>
      </c>
      <c r="C205" s="29" t="e">
        <f t="shared" si="20"/>
        <v>#DIV/0!</v>
      </c>
      <c r="D205" s="30" t="e">
        <f t="shared" si="21"/>
        <v>#DIV/0!</v>
      </c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24">
        <f>'PROTOCOL Data collection'!A205</f>
        <v>0</v>
      </c>
    </row>
    <row r="206" spans="1:16" x14ac:dyDescent="0.15">
      <c r="A206" s="29" t="e">
        <f t="shared" si="19"/>
        <v>#N/A</v>
      </c>
      <c r="B206" s="30" t="e">
        <f t="array" ref="B206">MODE(IF(Q206:AAN206&lt;&gt;0,Q206:AAN206))</f>
        <v>#N/A</v>
      </c>
      <c r="C206" s="29" t="e">
        <f t="shared" si="20"/>
        <v>#DIV/0!</v>
      </c>
      <c r="D206" s="30" t="e">
        <f t="shared" si="21"/>
        <v>#DIV/0!</v>
      </c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24">
        <f>'PROTOCOL Data collection'!A206</f>
        <v>0</v>
      </c>
    </row>
    <row r="207" spans="1:16" x14ac:dyDescent="0.15">
      <c r="A207" s="29" t="e">
        <f t="shared" si="19"/>
        <v>#N/A</v>
      </c>
      <c r="B207" s="30" t="e">
        <f t="array" ref="B207">MODE(IF(Q207:AAN207&lt;&gt;0,Q207:AAN207))</f>
        <v>#N/A</v>
      </c>
      <c r="C207" s="29" t="e">
        <f t="shared" si="20"/>
        <v>#DIV/0!</v>
      </c>
      <c r="D207" s="30" t="e">
        <f t="shared" si="21"/>
        <v>#DIV/0!</v>
      </c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24">
        <f>'PROTOCOL Data collection'!A207</f>
        <v>0</v>
      </c>
    </row>
    <row r="208" spans="1:16" x14ac:dyDescent="0.15">
      <c r="A208" s="29" t="e">
        <f t="shared" si="19"/>
        <v>#N/A</v>
      </c>
      <c r="B208" s="30" t="e">
        <f t="array" ref="B208">MODE(IF(Q208:AAN208&lt;&gt;0,Q208:AAN208))</f>
        <v>#N/A</v>
      </c>
      <c r="C208" s="29" t="e">
        <f t="shared" si="20"/>
        <v>#DIV/0!</v>
      </c>
      <c r="D208" s="30" t="e">
        <f t="shared" si="21"/>
        <v>#DIV/0!</v>
      </c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24">
        <f>'PROTOCOL Data collection'!A208</f>
        <v>0</v>
      </c>
    </row>
    <row r="209" spans="1:16" x14ac:dyDescent="0.15">
      <c r="A209" s="29" t="e">
        <f t="shared" si="19"/>
        <v>#N/A</v>
      </c>
      <c r="B209" s="30" t="e">
        <f t="array" ref="B209">MODE(IF(Q209:AAN209&lt;&gt;0,Q209:AAN209))</f>
        <v>#N/A</v>
      </c>
      <c r="C209" s="29" t="e">
        <f t="shared" si="20"/>
        <v>#DIV/0!</v>
      </c>
      <c r="D209" s="30" t="e">
        <f t="shared" si="21"/>
        <v>#DIV/0!</v>
      </c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24">
        <f>'PROTOCOL Data collection'!A209</f>
        <v>0</v>
      </c>
    </row>
    <row r="210" spans="1:16" x14ac:dyDescent="0.15">
      <c r="A210" s="29" t="e">
        <f t="shared" si="19"/>
        <v>#N/A</v>
      </c>
      <c r="B210" s="30" t="e">
        <f t="array" ref="B210">MODE(IF(Q210:AAN210&lt;&gt;0,Q210:AAN210))</f>
        <v>#N/A</v>
      </c>
      <c r="C210" s="29" t="e">
        <f t="shared" si="20"/>
        <v>#DIV/0!</v>
      </c>
      <c r="D210" s="30" t="e">
        <f t="shared" si="21"/>
        <v>#DIV/0!</v>
      </c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24">
        <f>'PROTOCOL Data collection'!A210</f>
        <v>0</v>
      </c>
    </row>
    <row r="211" spans="1:16" x14ac:dyDescent="0.15">
      <c r="A211" s="29" t="e">
        <f t="shared" si="19"/>
        <v>#N/A</v>
      </c>
      <c r="B211" s="30" t="e">
        <f t="array" ref="B211">MODE(IF(Q211:AAN211&lt;&gt;0,Q211:AAN211))</f>
        <v>#N/A</v>
      </c>
      <c r="C211" s="29" t="e">
        <f t="shared" si="20"/>
        <v>#DIV/0!</v>
      </c>
      <c r="D211" s="30" t="e">
        <f t="shared" si="21"/>
        <v>#DIV/0!</v>
      </c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24">
        <f>'PROTOCOL Data collection'!A211</f>
        <v>0</v>
      </c>
    </row>
    <row r="212" spans="1:16" x14ac:dyDescent="0.15">
      <c r="A212" s="29" t="e">
        <f t="shared" si="19"/>
        <v>#N/A</v>
      </c>
      <c r="B212" s="30" t="e">
        <f t="array" ref="B212">MODE(IF(Q212:AAN212&lt;&gt;0,Q212:AAN212))</f>
        <v>#N/A</v>
      </c>
      <c r="C212" s="29" t="e">
        <f t="shared" si="20"/>
        <v>#DIV/0!</v>
      </c>
      <c r="D212" s="30" t="e">
        <f t="shared" si="21"/>
        <v>#DIV/0!</v>
      </c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24">
        <f>'PROTOCOL Data collection'!A212</f>
        <v>0</v>
      </c>
    </row>
    <row r="213" spans="1:16" x14ac:dyDescent="0.15">
      <c r="A213" s="29" t="e">
        <f t="shared" si="19"/>
        <v>#N/A</v>
      </c>
      <c r="B213" s="30" t="e">
        <f t="array" ref="B213">MODE(IF(Q213:AAN213&lt;&gt;0,Q213:AAN213))</f>
        <v>#N/A</v>
      </c>
      <c r="C213" s="29" t="e">
        <f t="shared" si="20"/>
        <v>#DIV/0!</v>
      </c>
      <c r="D213" s="30" t="e">
        <f t="shared" si="21"/>
        <v>#DIV/0!</v>
      </c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24">
        <f>'PROTOCOL Data collection'!A213</f>
        <v>0</v>
      </c>
    </row>
    <row r="214" spans="1:16" x14ac:dyDescent="0.15">
      <c r="A214" s="29" t="e">
        <f t="shared" si="19"/>
        <v>#N/A</v>
      </c>
      <c r="B214" s="30" t="e">
        <f t="array" ref="B214">MODE(IF(Q214:AAN214&lt;&gt;0,Q214:AAN214))</f>
        <v>#N/A</v>
      </c>
      <c r="C214" s="29" t="e">
        <f t="shared" si="20"/>
        <v>#DIV/0!</v>
      </c>
      <c r="D214" s="30" t="e">
        <f t="shared" si="21"/>
        <v>#DIV/0!</v>
      </c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24">
        <f>'PROTOCOL Data collection'!A214</f>
        <v>0</v>
      </c>
    </row>
    <row r="215" spans="1:16" x14ac:dyDescent="0.15">
      <c r="A215" s="29" t="e">
        <f t="shared" si="19"/>
        <v>#N/A</v>
      </c>
      <c r="B215" s="30" t="e">
        <f t="array" ref="B215">MODE(IF(Q215:AAN215&lt;&gt;0,Q215:AAN215))</f>
        <v>#N/A</v>
      </c>
      <c r="C215" s="29" t="e">
        <f t="shared" si="20"/>
        <v>#DIV/0!</v>
      </c>
      <c r="D215" s="30" t="e">
        <f t="shared" si="21"/>
        <v>#DIV/0!</v>
      </c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24">
        <f>'PROTOCOL Data collection'!A215</f>
        <v>0</v>
      </c>
    </row>
    <row r="216" spans="1:16" x14ac:dyDescent="0.15">
      <c r="A216" s="29" t="e">
        <f t="shared" si="19"/>
        <v>#N/A</v>
      </c>
      <c r="B216" s="30" t="e">
        <f t="array" ref="B216">MODE(IF(Q216:AAN216&lt;&gt;0,Q216:AAN216))</f>
        <v>#N/A</v>
      </c>
      <c r="C216" s="29" t="e">
        <f t="shared" si="20"/>
        <v>#DIV/0!</v>
      </c>
      <c r="D216" s="30" t="e">
        <f t="shared" si="21"/>
        <v>#DIV/0!</v>
      </c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24">
        <f>'PROTOCOL Data collection'!A216</f>
        <v>0</v>
      </c>
    </row>
    <row r="217" spans="1:16" x14ac:dyDescent="0.15">
      <c r="A217" s="29" t="e">
        <f t="shared" si="19"/>
        <v>#N/A</v>
      </c>
      <c r="B217" s="30" t="e">
        <f t="array" ref="B217">MODE(IF(Q217:AAN217&lt;&gt;0,Q217:AAN217))</f>
        <v>#N/A</v>
      </c>
      <c r="C217" s="29" t="e">
        <f t="shared" si="20"/>
        <v>#DIV/0!</v>
      </c>
      <c r="D217" s="30" t="e">
        <f t="shared" si="21"/>
        <v>#DIV/0!</v>
      </c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24">
        <f>'PROTOCOL Data collection'!A217</f>
        <v>0</v>
      </c>
    </row>
    <row r="218" spans="1:16" x14ac:dyDescent="0.15">
      <c r="A218" s="29" t="e">
        <f t="shared" si="19"/>
        <v>#N/A</v>
      </c>
      <c r="B218" s="30" t="e">
        <f t="array" ref="B218">MODE(IF(Q218:AAN218&lt;&gt;0,Q218:AAN218))</f>
        <v>#N/A</v>
      </c>
      <c r="C218" s="29" t="e">
        <f t="shared" si="20"/>
        <v>#DIV/0!</v>
      </c>
      <c r="D218" s="30" t="e">
        <f t="shared" si="21"/>
        <v>#DIV/0!</v>
      </c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24">
        <f>'PROTOCOL Data collection'!A218</f>
        <v>0</v>
      </c>
    </row>
    <row r="219" spans="1:16" x14ac:dyDescent="0.15">
      <c r="A219" s="29" t="e">
        <f t="shared" si="19"/>
        <v>#N/A</v>
      </c>
      <c r="B219" s="30" t="e">
        <f t="array" ref="B219">MODE(IF(Q219:AAN219&lt;&gt;0,Q219:AAN219))</f>
        <v>#N/A</v>
      </c>
      <c r="C219" s="29" t="e">
        <f t="shared" si="20"/>
        <v>#DIV/0!</v>
      </c>
      <c r="D219" s="30" t="e">
        <f t="shared" si="21"/>
        <v>#DIV/0!</v>
      </c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24">
        <f>'PROTOCOL Data collection'!A219</f>
        <v>0</v>
      </c>
    </row>
    <row r="220" spans="1:16" x14ac:dyDescent="0.15">
      <c r="A220" s="29" t="e">
        <f t="shared" si="19"/>
        <v>#N/A</v>
      </c>
      <c r="B220" s="30" t="e">
        <f t="array" ref="B220">MODE(IF(Q220:AAN220&lt;&gt;0,Q220:AAN220))</f>
        <v>#N/A</v>
      </c>
      <c r="C220" s="29" t="e">
        <f t="shared" si="20"/>
        <v>#DIV/0!</v>
      </c>
      <c r="D220" s="30" t="e">
        <f t="shared" si="21"/>
        <v>#DIV/0!</v>
      </c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24">
        <f>'PROTOCOL Data collection'!A220</f>
        <v>0</v>
      </c>
    </row>
    <row r="221" spans="1:16" x14ac:dyDescent="0.15">
      <c r="A221" s="29" t="e">
        <f t="shared" si="19"/>
        <v>#N/A</v>
      </c>
      <c r="B221" s="30" t="e">
        <f t="array" ref="B221">MODE(IF(Q221:AAN221&lt;&gt;0,Q221:AAN221))</f>
        <v>#N/A</v>
      </c>
      <c r="C221" s="29" t="e">
        <f t="shared" si="20"/>
        <v>#DIV/0!</v>
      </c>
      <c r="D221" s="30" t="e">
        <f t="shared" si="21"/>
        <v>#DIV/0!</v>
      </c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24">
        <f>'PROTOCOL Data collection'!A221</f>
        <v>0</v>
      </c>
    </row>
    <row r="222" spans="1:16" x14ac:dyDescent="0.15">
      <c r="A222" s="29" t="e">
        <f t="shared" si="19"/>
        <v>#N/A</v>
      </c>
      <c r="B222" s="30" t="e">
        <f t="array" ref="B222">MODE(IF(Q222:AAN222&lt;&gt;0,Q222:AAN222))</f>
        <v>#N/A</v>
      </c>
      <c r="C222" s="29" t="e">
        <f t="shared" si="20"/>
        <v>#DIV/0!</v>
      </c>
      <c r="D222" s="30" t="e">
        <f t="shared" si="21"/>
        <v>#DIV/0!</v>
      </c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24">
        <f>'PROTOCOL Data collection'!A222</f>
        <v>0</v>
      </c>
    </row>
    <row r="223" spans="1:16" x14ac:dyDescent="0.15">
      <c r="A223" s="29" t="e">
        <f t="shared" si="19"/>
        <v>#N/A</v>
      </c>
      <c r="B223" s="30" t="e">
        <f t="array" ref="B223">MODE(IF(Q223:AAN223&lt;&gt;0,Q223:AAN223))</f>
        <v>#N/A</v>
      </c>
      <c r="C223" s="29" t="e">
        <f t="shared" si="20"/>
        <v>#DIV/0!</v>
      </c>
      <c r="D223" s="30" t="e">
        <f t="shared" si="21"/>
        <v>#DIV/0!</v>
      </c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24">
        <f>'PROTOCOL Data collection'!A223</f>
        <v>0</v>
      </c>
    </row>
    <row r="224" spans="1:16" x14ac:dyDescent="0.15">
      <c r="A224" s="29" t="e">
        <f t="shared" si="19"/>
        <v>#N/A</v>
      </c>
      <c r="B224" s="30" t="e">
        <f t="array" ref="B224">MODE(IF(Q224:AAN224&lt;&gt;0,Q224:AAN224))</f>
        <v>#N/A</v>
      </c>
      <c r="C224" s="29" t="e">
        <f t="shared" si="20"/>
        <v>#DIV/0!</v>
      </c>
      <c r="D224" s="30" t="e">
        <f t="shared" si="21"/>
        <v>#DIV/0!</v>
      </c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24">
        <f>'PROTOCOL Data collection'!A224</f>
        <v>0</v>
      </c>
    </row>
    <row r="225" spans="1:16" x14ac:dyDescent="0.15">
      <c r="A225" s="29" t="e">
        <f t="shared" si="19"/>
        <v>#N/A</v>
      </c>
      <c r="B225" s="30" t="e">
        <f t="array" ref="B225">MODE(IF(Q225:AAN225&lt;&gt;0,Q225:AAN225))</f>
        <v>#N/A</v>
      </c>
      <c r="C225" s="29" t="e">
        <f t="shared" si="20"/>
        <v>#DIV/0!</v>
      </c>
      <c r="D225" s="30" t="e">
        <f t="shared" si="21"/>
        <v>#DIV/0!</v>
      </c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24">
        <f>'PROTOCOL Data collection'!A225</f>
        <v>0</v>
      </c>
    </row>
    <row r="226" spans="1:16" x14ac:dyDescent="0.15">
      <c r="A226" s="29" t="e">
        <f t="shared" si="19"/>
        <v>#N/A</v>
      </c>
      <c r="B226" s="30" t="e">
        <f t="array" ref="B226">MODE(IF(Q226:AAN226&lt;&gt;0,Q226:AAN226))</f>
        <v>#N/A</v>
      </c>
      <c r="C226" s="29" t="e">
        <f t="shared" si="20"/>
        <v>#DIV/0!</v>
      </c>
      <c r="D226" s="30" t="e">
        <f t="shared" si="21"/>
        <v>#DIV/0!</v>
      </c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24">
        <f>'PROTOCOL Data collection'!A226</f>
        <v>0</v>
      </c>
    </row>
    <row r="227" spans="1:16" x14ac:dyDescent="0.15">
      <c r="A227" s="29" t="e">
        <f t="shared" si="19"/>
        <v>#N/A</v>
      </c>
      <c r="B227" s="30" t="e">
        <f t="array" ref="B227">MODE(IF(Q227:AAN227&lt;&gt;0,Q227:AAN227))</f>
        <v>#N/A</v>
      </c>
      <c r="C227" s="29" t="e">
        <f t="shared" si="20"/>
        <v>#DIV/0!</v>
      </c>
      <c r="D227" s="30" t="e">
        <f t="shared" si="21"/>
        <v>#DIV/0!</v>
      </c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24">
        <f>'PROTOCOL Data collection'!A227</f>
        <v>0</v>
      </c>
    </row>
    <row r="228" spans="1:16" x14ac:dyDescent="0.15">
      <c r="A228" s="29" t="e">
        <f t="shared" si="19"/>
        <v>#N/A</v>
      </c>
      <c r="B228" s="30" t="e">
        <f t="array" ref="B228">MODE(IF(Q228:AAN228&lt;&gt;0,Q228:AAN228))</f>
        <v>#N/A</v>
      </c>
      <c r="C228" s="29" t="e">
        <f t="shared" si="20"/>
        <v>#DIV/0!</v>
      </c>
      <c r="D228" s="30" t="e">
        <f t="shared" si="21"/>
        <v>#DIV/0!</v>
      </c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24">
        <f>'PROTOCOL Data collection'!A228</f>
        <v>0</v>
      </c>
    </row>
    <row r="229" spans="1:16" x14ac:dyDescent="0.15">
      <c r="A229" s="29" t="e">
        <f t="shared" si="19"/>
        <v>#N/A</v>
      </c>
      <c r="B229" s="30" t="e">
        <f t="array" ref="B229">MODE(IF(Q229:AAN229&lt;&gt;0,Q229:AAN229))</f>
        <v>#N/A</v>
      </c>
      <c r="C229" s="29" t="e">
        <f t="shared" si="20"/>
        <v>#DIV/0!</v>
      </c>
      <c r="D229" s="30" t="e">
        <f t="shared" si="21"/>
        <v>#DIV/0!</v>
      </c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24">
        <f>'PROTOCOL Data collection'!A229</f>
        <v>0</v>
      </c>
    </row>
    <row r="230" spans="1:16" x14ac:dyDescent="0.15">
      <c r="A230" s="29" t="e">
        <f t="shared" si="19"/>
        <v>#N/A</v>
      </c>
      <c r="B230" s="30" t="e">
        <f t="array" ref="B230">MODE(IF(Q230:AAN230&lt;&gt;0,Q230:AAN230))</f>
        <v>#N/A</v>
      </c>
      <c r="C230" s="29" t="e">
        <f t="shared" si="20"/>
        <v>#DIV/0!</v>
      </c>
      <c r="D230" s="30" t="e">
        <f t="shared" si="21"/>
        <v>#DIV/0!</v>
      </c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24">
        <f>'PROTOCOL Data collection'!A230</f>
        <v>0</v>
      </c>
    </row>
    <row r="231" spans="1:16" x14ac:dyDescent="0.15">
      <c r="A231" s="29" t="e">
        <f t="shared" si="19"/>
        <v>#N/A</v>
      </c>
      <c r="B231" s="30" t="e">
        <f t="array" ref="B231">MODE(IF(Q231:AAN231&lt;&gt;0,Q231:AAN231))</f>
        <v>#N/A</v>
      </c>
      <c r="C231" s="29" t="e">
        <f t="shared" si="20"/>
        <v>#DIV/0!</v>
      </c>
      <c r="D231" s="30" t="e">
        <f t="shared" si="21"/>
        <v>#DIV/0!</v>
      </c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24">
        <f>'PROTOCOL Data collection'!A231</f>
        <v>0</v>
      </c>
    </row>
    <row r="232" spans="1:16" x14ac:dyDescent="0.15">
      <c r="A232" s="29" t="e">
        <f t="shared" si="19"/>
        <v>#N/A</v>
      </c>
      <c r="B232" s="30" t="e">
        <f t="array" ref="B232">MODE(IF(Q232:AAN232&lt;&gt;0,Q232:AAN232))</f>
        <v>#N/A</v>
      </c>
      <c r="C232" s="29" t="e">
        <f t="shared" si="20"/>
        <v>#DIV/0!</v>
      </c>
      <c r="D232" s="30" t="e">
        <f t="shared" si="21"/>
        <v>#DIV/0!</v>
      </c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24">
        <f>'PROTOCOL Data collection'!A232</f>
        <v>0</v>
      </c>
    </row>
    <row r="233" spans="1:16" x14ac:dyDescent="0.15">
      <c r="A233" s="29" t="e">
        <f t="shared" si="19"/>
        <v>#N/A</v>
      </c>
      <c r="B233" s="30" t="e">
        <f t="array" ref="B233">MODE(IF(Q233:AAN233&lt;&gt;0,Q233:AAN233))</f>
        <v>#N/A</v>
      </c>
      <c r="C233" s="29" t="e">
        <f t="shared" si="20"/>
        <v>#DIV/0!</v>
      </c>
      <c r="D233" s="30" t="e">
        <f t="shared" si="21"/>
        <v>#DIV/0!</v>
      </c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24">
        <f>'PROTOCOL Data collection'!A233</f>
        <v>0</v>
      </c>
    </row>
    <row r="234" spans="1:16" x14ac:dyDescent="0.15">
      <c r="A234" s="29" t="e">
        <f t="shared" si="19"/>
        <v>#N/A</v>
      </c>
      <c r="B234" s="30" t="e">
        <f t="array" ref="B234">MODE(IF(Q234:AAN234&lt;&gt;0,Q234:AAN234))</f>
        <v>#N/A</v>
      </c>
      <c r="C234" s="29" t="e">
        <f t="shared" si="20"/>
        <v>#DIV/0!</v>
      </c>
      <c r="D234" s="30" t="e">
        <f t="shared" si="21"/>
        <v>#DIV/0!</v>
      </c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24">
        <f>'PROTOCOL Data collection'!A234</f>
        <v>0</v>
      </c>
    </row>
    <row r="235" spans="1:16" x14ac:dyDescent="0.15">
      <c r="A235" s="29" t="e">
        <f t="shared" si="19"/>
        <v>#N/A</v>
      </c>
      <c r="B235" s="30" t="e">
        <f t="array" ref="B235">MODE(IF(Q235:AAN235&lt;&gt;0,Q235:AAN235))</f>
        <v>#N/A</v>
      </c>
      <c r="C235" s="29" t="e">
        <f t="shared" si="20"/>
        <v>#DIV/0!</v>
      </c>
      <c r="D235" s="30" t="e">
        <f t="shared" si="21"/>
        <v>#DIV/0!</v>
      </c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24">
        <f>'PROTOCOL Data collection'!A235</f>
        <v>0</v>
      </c>
    </row>
    <row r="236" spans="1:16" x14ac:dyDescent="0.15">
      <c r="A236" s="29" t="e">
        <f t="shared" si="19"/>
        <v>#N/A</v>
      </c>
      <c r="B236" s="30" t="e">
        <f t="array" ref="B236">MODE(IF(Q236:AAN236&lt;&gt;0,Q236:AAN236))</f>
        <v>#N/A</v>
      </c>
      <c r="C236" s="29" t="e">
        <f t="shared" si="20"/>
        <v>#DIV/0!</v>
      </c>
      <c r="D236" s="30" t="e">
        <f t="shared" si="21"/>
        <v>#DIV/0!</v>
      </c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24">
        <f>'PROTOCOL Data collection'!A236</f>
        <v>0</v>
      </c>
    </row>
    <row r="237" spans="1:16" x14ac:dyDescent="0.15">
      <c r="A237" s="29" t="e">
        <f t="shared" si="19"/>
        <v>#N/A</v>
      </c>
      <c r="B237" s="30" t="e">
        <f t="array" ref="B237">MODE(IF(Q237:AAN237&lt;&gt;0,Q237:AAN237))</f>
        <v>#N/A</v>
      </c>
      <c r="C237" s="29" t="e">
        <f t="shared" si="20"/>
        <v>#DIV/0!</v>
      </c>
      <c r="D237" s="30" t="e">
        <f t="shared" si="21"/>
        <v>#DIV/0!</v>
      </c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24">
        <f>'PROTOCOL Data collection'!A237</f>
        <v>0</v>
      </c>
    </row>
    <row r="238" spans="1:16" x14ac:dyDescent="0.15">
      <c r="A238" s="29" t="e">
        <f t="shared" si="19"/>
        <v>#N/A</v>
      </c>
      <c r="B238" s="30" t="e">
        <f t="array" ref="B238">MODE(IF(Q238:AAN238&lt;&gt;0,Q238:AAN238))</f>
        <v>#N/A</v>
      </c>
      <c r="C238" s="29" t="e">
        <f t="shared" si="20"/>
        <v>#DIV/0!</v>
      </c>
      <c r="D238" s="30" t="e">
        <f t="shared" si="21"/>
        <v>#DIV/0!</v>
      </c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24">
        <f>'PROTOCOL Data collection'!A238</f>
        <v>0</v>
      </c>
    </row>
    <row r="239" spans="1:16" x14ac:dyDescent="0.15">
      <c r="A239" s="29" t="e">
        <f t="shared" si="19"/>
        <v>#N/A</v>
      </c>
      <c r="B239" s="30" t="e">
        <f t="array" ref="B239">MODE(IF(Q239:AAN239&lt;&gt;0,Q239:AAN239))</f>
        <v>#N/A</v>
      </c>
      <c r="C239" s="29" t="e">
        <f t="shared" si="20"/>
        <v>#DIV/0!</v>
      </c>
      <c r="D239" s="30" t="e">
        <f t="shared" si="21"/>
        <v>#DIV/0!</v>
      </c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24">
        <f>'PROTOCOL Data collection'!A239</f>
        <v>0</v>
      </c>
    </row>
    <row r="240" spans="1:16" x14ac:dyDescent="0.15">
      <c r="A240" s="29" t="e">
        <f t="shared" si="19"/>
        <v>#N/A</v>
      </c>
      <c r="B240" s="30" t="e">
        <f t="array" ref="B240">MODE(IF(Q240:AAN240&lt;&gt;0,Q240:AAN240))</f>
        <v>#N/A</v>
      </c>
      <c r="C240" s="29" t="e">
        <f t="shared" si="20"/>
        <v>#DIV/0!</v>
      </c>
      <c r="D240" s="30" t="e">
        <f t="shared" si="21"/>
        <v>#DIV/0!</v>
      </c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24">
        <f>'PROTOCOL Data collection'!A240</f>
        <v>0</v>
      </c>
    </row>
    <row r="241" spans="1:16" x14ac:dyDescent="0.15">
      <c r="A241" s="29" t="e">
        <f t="shared" si="19"/>
        <v>#N/A</v>
      </c>
      <c r="B241" s="30" t="e">
        <f t="array" ref="B241">MODE(IF(Q241:AAN241&lt;&gt;0,Q241:AAN241))</f>
        <v>#N/A</v>
      </c>
      <c r="C241" s="29" t="e">
        <f t="shared" si="20"/>
        <v>#DIV/0!</v>
      </c>
      <c r="D241" s="30" t="e">
        <f t="shared" si="21"/>
        <v>#DIV/0!</v>
      </c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24">
        <f>'PROTOCOL Data collection'!A241</f>
        <v>0</v>
      </c>
    </row>
    <row r="242" spans="1:16" x14ac:dyDescent="0.15">
      <c r="A242" s="29" t="e">
        <f t="shared" si="19"/>
        <v>#N/A</v>
      </c>
      <c r="B242" s="30" t="e">
        <f t="array" ref="B242">MODE(IF(Q242:AAN242&lt;&gt;0,Q242:AAN242))</f>
        <v>#N/A</v>
      </c>
      <c r="C242" s="29" t="e">
        <f t="shared" si="20"/>
        <v>#DIV/0!</v>
      </c>
      <c r="D242" s="30" t="e">
        <f t="shared" si="21"/>
        <v>#DIV/0!</v>
      </c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24">
        <f>'PROTOCOL Data collection'!A242</f>
        <v>0</v>
      </c>
    </row>
    <row r="243" spans="1:16" x14ac:dyDescent="0.15">
      <c r="A243" s="29" t="e">
        <f t="shared" si="19"/>
        <v>#N/A</v>
      </c>
      <c r="B243" s="30" t="e">
        <f t="array" ref="B243">MODE(IF(Q243:AAN243&lt;&gt;0,Q243:AAN243))</f>
        <v>#N/A</v>
      </c>
      <c r="C243" s="29" t="e">
        <f t="shared" si="20"/>
        <v>#DIV/0!</v>
      </c>
      <c r="D243" s="30" t="e">
        <f t="shared" si="21"/>
        <v>#DIV/0!</v>
      </c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24">
        <f>'PROTOCOL Data collection'!A243</f>
        <v>0</v>
      </c>
    </row>
    <row r="244" spans="1:16" x14ac:dyDescent="0.15">
      <c r="A244" s="29" t="e">
        <f t="shared" si="19"/>
        <v>#N/A</v>
      </c>
      <c r="B244" s="30" t="e">
        <f t="array" ref="B244">MODE(IF(Q244:AAN244&lt;&gt;0,Q244:AAN244))</f>
        <v>#N/A</v>
      </c>
      <c r="C244" s="29" t="e">
        <f t="shared" si="20"/>
        <v>#DIV/0!</v>
      </c>
      <c r="D244" s="30" t="e">
        <f t="shared" si="21"/>
        <v>#DIV/0!</v>
      </c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24">
        <f>'PROTOCOL Data collection'!A244</f>
        <v>0</v>
      </c>
    </row>
    <row r="245" spans="1:16" x14ac:dyDescent="0.15">
      <c r="A245" s="29" t="e">
        <f t="shared" si="19"/>
        <v>#N/A</v>
      </c>
      <c r="B245" s="30" t="e">
        <f t="array" ref="B245">MODE(IF(Q245:AAN245&lt;&gt;0,Q245:AAN245))</f>
        <v>#N/A</v>
      </c>
      <c r="C245" s="29" t="e">
        <f t="shared" si="20"/>
        <v>#DIV/0!</v>
      </c>
      <c r="D245" s="30" t="e">
        <f t="shared" si="21"/>
        <v>#DIV/0!</v>
      </c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24">
        <f>'PROTOCOL Data collection'!A245</f>
        <v>0</v>
      </c>
    </row>
    <row r="246" spans="1:16" x14ac:dyDescent="0.15">
      <c r="A246" s="29" t="e">
        <f t="shared" si="19"/>
        <v>#N/A</v>
      </c>
      <c r="B246" s="30" t="e">
        <f t="array" ref="B246">MODE(IF(Q246:AAN246&lt;&gt;0,Q246:AAN246))</f>
        <v>#N/A</v>
      </c>
      <c r="C246" s="29" t="e">
        <f t="shared" si="20"/>
        <v>#DIV/0!</v>
      </c>
      <c r="D246" s="30" t="e">
        <f t="shared" si="21"/>
        <v>#DIV/0!</v>
      </c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24">
        <f>'PROTOCOL Data collection'!A246</f>
        <v>0</v>
      </c>
    </row>
    <row r="247" spans="1:16" x14ac:dyDescent="0.15">
      <c r="A247" s="29" t="e">
        <f t="shared" si="19"/>
        <v>#N/A</v>
      </c>
      <c r="B247" s="30" t="e">
        <f t="array" ref="B247">MODE(IF(Q247:AAN247&lt;&gt;0,Q247:AAN247))</f>
        <v>#N/A</v>
      </c>
      <c r="C247" s="29" t="e">
        <f t="shared" si="20"/>
        <v>#DIV/0!</v>
      </c>
      <c r="D247" s="30" t="e">
        <f t="shared" si="21"/>
        <v>#DIV/0!</v>
      </c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24">
        <f>'PROTOCOL Data collection'!A247</f>
        <v>0</v>
      </c>
    </row>
    <row r="248" spans="1:16" x14ac:dyDescent="0.15">
      <c r="A248" s="29" t="e">
        <f t="shared" si="19"/>
        <v>#N/A</v>
      </c>
      <c r="B248" s="30" t="e">
        <f t="array" ref="B248">MODE(IF(Q248:AAN248&lt;&gt;0,Q248:AAN248))</f>
        <v>#N/A</v>
      </c>
      <c r="C248" s="29" t="e">
        <f t="shared" si="20"/>
        <v>#DIV/0!</v>
      </c>
      <c r="D248" s="30" t="e">
        <f t="shared" si="21"/>
        <v>#DIV/0!</v>
      </c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24">
        <f>'PROTOCOL Data collection'!A248</f>
        <v>0</v>
      </c>
    </row>
    <row r="249" spans="1:16" x14ac:dyDescent="0.15">
      <c r="A249" s="29" t="e">
        <f t="shared" si="19"/>
        <v>#N/A</v>
      </c>
      <c r="B249" s="30" t="e">
        <f t="array" ref="B249">MODE(IF(Q249:AAN249&lt;&gt;0,Q249:AAN249))</f>
        <v>#N/A</v>
      </c>
      <c r="C249" s="29" t="e">
        <f t="shared" si="20"/>
        <v>#DIV/0!</v>
      </c>
      <c r="D249" s="30" t="e">
        <f t="shared" si="21"/>
        <v>#DIV/0!</v>
      </c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24">
        <f>'PROTOCOL Data collection'!A249</f>
        <v>0</v>
      </c>
    </row>
    <row r="250" spans="1:16" x14ac:dyDescent="0.15">
      <c r="A250" s="29" t="e">
        <f t="shared" si="19"/>
        <v>#N/A</v>
      </c>
      <c r="B250" s="30" t="e">
        <f t="array" ref="B250">MODE(IF(Q250:AAN250&lt;&gt;0,Q250:AAN250))</f>
        <v>#N/A</v>
      </c>
      <c r="C250" s="29" t="e">
        <f t="shared" si="20"/>
        <v>#DIV/0!</v>
      </c>
      <c r="D250" s="30" t="e">
        <f t="shared" si="21"/>
        <v>#DIV/0!</v>
      </c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24">
        <f>'PROTOCOL Data collection'!A250</f>
        <v>0</v>
      </c>
    </row>
    <row r="251" spans="1:16" x14ac:dyDescent="0.15">
      <c r="A251" s="29" t="e">
        <f t="shared" si="19"/>
        <v>#N/A</v>
      </c>
      <c r="B251" s="30" t="e">
        <f t="array" ref="B251">MODE(IF(Q251:AAN251&lt;&gt;0,Q251:AAN251))</f>
        <v>#N/A</v>
      </c>
      <c r="C251" s="29" t="e">
        <f t="shared" si="20"/>
        <v>#DIV/0!</v>
      </c>
      <c r="D251" s="30" t="e">
        <f t="shared" si="21"/>
        <v>#DIV/0!</v>
      </c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24">
        <f>'PROTOCOL Data collection'!A251</f>
        <v>0</v>
      </c>
    </row>
    <row r="252" spans="1:16" x14ac:dyDescent="0.15">
      <c r="A252" s="29" t="e">
        <f t="shared" si="19"/>
        <v>#N/A</v>
      </c>
      <c r="B252" s="30" t="e">
        <f t="array" ref="B252">MODE(IF(Q252:AAN252&lt;&gt;0,Q252:AAN252))</f>
        <v>#N/A</v>
      </c>
      <c r="C252" s="29" t="e">
        <f t="shared" si="20"/>
        <v>#DIV/0!</v>
      </c>
      <c r="D252" s="30" t="e">
        <f t="shared" si="21"/>
        <v>#DIV/0!</v>
      </c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24">
        <f>'PROTOCOL Data collection'!A252</f>
        <v>0</v>
      </c>
    </row>
    <row r="253" spans="1:16" x14ac:dyDescent="0.15">
      <c r="A253" s="29" t="e">
        <f t="shared" si="19"/>
        <v>#N/A</v>
      </c>
      <c r="B253" s="30" t="e">
        <f t="array" ref="B253">MODE(IF(Q253:AAN253&lt;&gt;0,Q253:AAN253))</f>
        <v>#N/A</v>
      </c>
      <c r="C253" s="29" t="e">
        <f t="shared" si="20"/>
        <v>#DIV/0!</v>
      </c>
      <c r="D253" s="30" t="e">
        <f t="shared" si="21"/>
        <v>#DIV/0!</v>
      </c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24">
        <f>'PROTOCOL Data collection'!A253</f>
        <v>0</v>
      </c>
    </row>
    <row r="254" spans="1:16" x14ac:dyDescent="0.15">
      <c r="A254" s="29" t="e">
        <f t="shared" si="19"/>
        <v>#N/A</v>
      </c>
      <c r="B254" s="30" t="e">
        <f t="array" ref="B254">MODE(IF(Q254:AAN254&lt;&gt;0,Q254:AAN254))</f>
        <v>#N/A</v>
      </c>
      <c r="C254" s="29" t="e">
        <f t="shared" si="20"/>
        <v>#DIV/0!</v>
      </c>
      <c r="D254" s="30" t="e">
        <f t="shared" si="21"/>
        <v>#DIV/0!</v>
      </c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24">
        <f>'PROTOCOL Data collection'!A254</f>
        <v>0</v>
      </c>
    </row>
    <row r="255" spans="1:16" x14ac:dyDescent="0.15">
      <c r="A255" s="29" t="e">
        <f t="shared" si="19"/>
        <v>#N/A</v>
      </c>
      <c r="B255" s="30" t="e">
        <f t="array" ref="B255">MODE(IF(Q255:AAN255&lt;&gt;0,Q255:AAN255))</f>
        <v>#N/A</v>
      </c>
      <c r="C255" s="29" t="e">
        <f t="shared" si="20"/>
        <v>#DIV/0!</v>
      </c>
      <c r="D255" s="30" t="e">
        <f t="shared" si="21"/>
        <v>#DIV/0!</v>
      </c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24">
        <f>'PROTOCOL Data collection'!A255</f>
        <v>0</v>
      </c>
    </row>
    <row r="256" spans="1:16" x14ac:dyDescent="0.15">
      <c r="A256" s="29" t="e">
        <f t="shared" si="19"/>
        <v>#N/A</v>
      </c>
      <c r="B256" s="30" t="e">
        <f t="array" ref="B256">MODE(IF(Q256:AAN256&lt;&gt;0,Q256:AAN256))</f>
        <v>#N/A</v>
      </c>
      <c r="C256" s="29" t="e">
        <f t="shared" si="20"/>
        <v>#DIV/0!</v>
      </c>
      <c r="D256" s="30" t="e">
        <f t="shared" si="21"/>
        <v>#DIV/0!</v>
      </c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24">
        <f>'PROTOCOL Data collection'!A256</f>
        <v>0</v>
      </c>
    </row>
    <row r="257" spans="1:16" x14ac:dyDescent="0.15">
      <c r="A257" s="29" t="e">
        <f t="shared" si="19"/>
        <v>#N/A</v>
      </c>
      <c r="B257" s="30" t="e">
        <f t="array" ref="B257">MODE(IF(Q257:AAN257&lt;&gt;0,Q257:AAN257))</f>
        <v>#N/A</v>
      </c>
      <c r="C257" s="29" t="e">
        <f t="shared" si="20"/>
        <v>#DIV/0!</v>
      </c>
      <c r="D257" s="30" t="e">
        <f t="shared" si="21"/>
        <v>#DIV/0!</v>
      </c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24">
        <f>'PROTOCOL Data collection'!A257</f>
        <v>0</v>
      </c>
    </row>
    <row r="258" spans="1:16" x14ac:dyDescent="0.15">
      <c r="A258" s="29" t="e">
        <f t="shared" ref="A258:A310" si="22">MODE(Q258:AAM258)</f>
        <v>#N/A</v>
      </c>
      <c r="B258" s="30" t="e">
        <f t="array" ref="B258">MODE(IF(Q258:AAN258&lt;&gt;0,Q258:AAN258))</f>
        <v>#N/A</v>
      </c>
      <c r="C258" s="29" t="e">
        <f t="shared" ref="C258:C310" si="23">AVERAGE(Q258:AAM258)</f>
        <v>#DIV/0!</v>
      </c>
      <c r="D258" s="30" t="e">
        <f t="shared" si="21"/>
        <v>#DIV/0!</v>
      </c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24">
        <f>'PROTOCOL Data collection'!A258</f>
        <v>0</v>
      </c>
    </row>
    <row r="259" spans="1:16" x14ac:dyDescent="0.15">
      <c r="A259" s="29" t="e">
        <f t="shared" si="22"/>
        <v>#N/A</v>
      </c>
      <c r="B259" s="30" t="e">
        <f t="array" ref="B259">MODE(IF(Q259:AAN259&lt;&gt;0,Q259:AAN259))</f>
        <v>#N/A</v>
      </c>
      <c r="C259" s="29" t="e">
        <f t="shared" si="23"/>
        <v>#DIV/0!</v>
      </c>
      <c r="D259" s="30" t="e">
        <f t="shared" si="21"/>
        <v>#DIV/0!</v>
      </c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24">
        <f>'PROTOCOL Data collection'!A259</f>
        <v>0</v>
      </c>
    </row>
    <row r="260" spans="1:16" x14ac:dyDescent="0.15">
      <c r="A260" s="29" t="e">
        <f t="shared" si="22"/>
        <v>#N/A</v>
      </c>
      <c r="B260" s="30" t="e">
        <f t="array" ref="B260">MODE(IF(Q260:AAN260&lt;&gt;0,Q260:AAN260))</f>
        <v>#N/A</v>
      </c>
      <c r="C260" s="29" t="e">
        <f t="shared" si="23"/>
        <v>#DIV/0!</v>
      </c>
      <c r="D260" s="30" t="e">
        <f t="shared" ref="D260:D310" si="24">AVERAGEIF(Q260:FP260,"&lt;&gt;0")</f>
        <v>#DIV/0!</v>
      </c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24">
        <f>'PROTOCOL Data collection'!A260</f>
        <v>0</v>
      </c>
    </row>
    <row r="261" spans="1:16" x14ac:dyDescent="0.15">
      <c r="A261" s="29" t="e">
        <f t="shared" si="22"/>
        <v>#N/A</v>
      </c>
      <c r="B261" s="30" t="e">
        <f t="array" ref="B261">MODE(IF(Q261:AAN261&lt;&gt;0,Q261:AAN261))</f>
        <v>#N/A</v>
      </c>
      <c r="C261" s="29" t="e">
        <f t="shared" si="23"/>
        <v>#DIV/0!</v>
      </c>
      <c r="D261" s="30" t="e">
        <f t="shared" si="24"/>
        <v>#DIV/0!</v>
      </c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24">
        <f>'PROTOCOL Data collection'!A261</f>
        <v>0</v>
      </c>
    </row>
    <row r="262" spans="1:16" x14ac:dyDescent="0.15">
      <c r="A262" s="29" t="e">
        <f t="shared" si="22"/>
        <v>#N/A</v>
      </c>
      <c r="B262" s="30" t="e">
        <f t="array" ref="B262">MODE(IF(Q262:AAN262&lt;&gt;0,Q262:AAN262))</f>
        <v>#N/A</v>
      </c>
      <c r="C262" s="29" t="e">
        <f t="shared" si="23"/>
        <v>#DIV/0!</v>
      </c>
      <c r="D262" s="30" t="e">
        <f t="shared" si="24"/>
        <v>#DIV/0!</v>
      </c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24">
        <f>'PROTOCOL Data collection'!A262</f>
        <v>0</v>
      </c>
    </row>
    <row r="263" spans="1:16" x14ac:dyDescent="0.15">
      <c r="A263" s="29" t="e">
        <f t="shared" si="22"/>
        <v>#N/A</v>
      </c>
      <c r="B263" s="30" t="e">
        <f t="array" ref="B263">MODE(IF(Q263:AAN263&lt;&gt;0,Q263:AAN263))</f>
        <v>#N/A</v>
      </c>
      <c r="C263" s="29" t="e">
        <f t="shared" si="23"/>
        <v>#DIV/0!</v>
      </c>
      <c r="D263" s="30" t="e">
        <f t="shared" si="24"/>
        <v>#DIV/0!</v>
      </c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24">
        <f>'PROTOCOL Data collection'!A263</f>
        <v>0</v>
      </c>
    </row>
    <row r="264" spans="1:16" x14ac:dyDescent="0.15">
      <c r="A264" s="29" t="e">
        <f t="shared" si="22"/>
        <v>#N/A</v>
      </c>
      <c r="B264" s="30" t="e">
        <f t="array" ref="B264">MODE(IF(Q264:AAN264&lt;&gt;0,Q264:AAN264))</f>
        <v>#N/A</v>
      </c>
      <c r="C264" s="29" t="e">
        <f t="shared" si="23"/>
        <v>#DIV/0!</v>
      </c>
      <c r="D264" s="30" t="e">
        <f t="shared" si="24"/>
        <v>#DIV/0!</v>
      </c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24">
        <f>'PROTOCOL Data collection'!A264</f>
        <v>0</v>
      </c>
    </row>
    <row r="265" spans="1:16" x14ac:dyDescent="0.15">
      <c r="A265" s="29" t="e">
        <f t="shared" si="22"/>
        <v>#N/A</v>
      </c>
      <c r="B265" s="30" t="e">
        <f t="array" ref="B265">MODE(IF(Q265:AAN265&lt;&gt;0,Q265:AAN265))</f>
        <v>#N/A</v>
      </c>
      <c r="C265" s="29" t="e">
        <f t="shared" si="23"/>
        <v>#DIV/0!</v>
      </c>
      <c r="D265" s="30" t="e">
        <f t="shared" si="24"/>
        <v>#DIV/0!</v>
      </c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24">
        <f>'PROTOCOL Data collection'!A265</f>
        <v>0</v>
      </c>
    </row>
    <row r="266" spans="1:16" x14ac:dyDescent="0.15">
      <c r="A266" s="29" t="e">
        <f t="shared" si="22"/>
        <v>#N/A</v>
      </c>
      <c r="B266" s="30" t="e">
        <f t="array" ref="B266">MODE(IF(Q266:AAN266&lt;&gt;0,Q266:AAN266))</f>
        <v>#N/A</v>
      </c>
      <c r="C266" s="29" t="e">
        <f t="shared" si="23"/>
        <v>#DIV/0!</v>
      </c>
      <c r="D266" s="30" t="e">
        <f t="shared" si="24"/>
        <v>#DIV/0!</v>
      </c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24">
        <f>'PROTOCOL Data collection'!A266</f>
        <v>0</v>
      </c>
    </row>
    <row r="267" spans="1:16" x14ac:dyDescent="0.15">
      <c r="A267" s="29" t="e">
        <f t="shared" si="22"/>
        <v>#N/A</v>
      </c>
      <c r="B267" s="30" t="e">
        <f t="array" ref="B267">MODE(IF(Q267:AAN267&lt;&gt;0,Q267:AAN267))</f>
        <v>#N/A</v>
      </c>
      <c r="C267" s="29" t="e">
        <f t="shared" si="23"/>
        <v>#DIV/0!</v>
      </c>
      <c r="D267" s="30" t="e">
        <f t="shared" si="24"/>
        <v>#DIV/0!</v>
      </c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24">
        <f>'PROTOCOL Data collection'!A267</f>
        <v>0</v>
      </c>
    </row>
    <row r="268" spans="1:16" x14ac:dyDescent="0.15">
      <c r="A268" s="29" t="e">
        <f t="shared" si="22"/>
        <v>#N/A</v>
      </c>
      <c r="B268" s="30" t="e">
        <f t="array" ref="B268">MODE(IF(Q268:AAN268&lt;&gt;0,Q268:AAN268))</f>
        <v>#N/A</v>
      </c>
      <c r="C268" s="29" t="e">
        <f t="shared" si="23"/>
        <v>#DIV/0!</v>
      </c>
      <c r="D268" s="30" t="e">
        <f t="shared" si="24"/>
        <v>#DIV/0!</v>
      </c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24">
        <f>'PROTOCOL Data collection'!A268</f>
        <v>0</v>
      </c>
    </row>
    <row r="269" spans="1:16" x14ac:dyDescent="0.15">
      <c r="A269" s="29" t="e">
        <f t="shared" si="22"/>
        <v>#N/A</v>
      </c>
      <c r="B269" s="30" t="e">
        <f t="array" ref="B269">MODE(IF(Q269:AAN269&lt;&gt;0,Q269:AAN269))</f>
        <v>#N/A</v>
      </c>
      <c r="C269" s="29" t="e">
        <f t="shared" si="23"/>
        <v>#DIV/0!</v>
      </c>
      <c r="D269" s="30" t="e">
        <f t="shared" si="24"/>
        <v>#DIV/0!</v>
      </c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24">
        <f>'PROTOCOL Data collection'!A269</f>
        <v>0</v>
      </c>
    </row>
    <row r="270" spans="1:16" x14ac:dyDescent="0.15">
      <c r="A270" s="29" t="e">
        <f t="shared" si="22"/>
        <v>#N/A</v>
      </c>
      <c r="B270" s="30" t="e">
        <f t="array" ref="B270">MODE(IF(Q270:AAN270&lt;&gt;0,Q270:AAN270))</f>
        <v>#N/A</v>
      </c>
      <c r="C270" s="29" t="e">
        <f t="shared" si="23"/>
        <v>#DIV/0!</v>
      </c>
      <c r="D270" s="30" t="e">
        <f t="shared" si="24"/>
        <v>#DIV/0!</v>
      </c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24">
        <f>'PROTOCOL Data collection'!A270</f>
        <v>0</v>
      </c>
    </row>
    <row r="271" spans="1:16" x14ac:dyDescent="0.15">
      <c r="A271" s="29" t="e">
        <f t="shared" si="22"/>
        <v>#N/A</v>
      </c>
      <c r="B271" s="30" t="e">
        <f t="array" ref="B271">MODE(IF(Q271:AAN271&lt;&gt;0,Q271:AAN271))</f>
        <v>#N/A</v>
      </c>
      <c r="C271" s="29" t="e">
        <f t="shared" si="23"/>
        <v>#DIV/0!</v>
      </c>
      <c r="D271" s="30" t="e">
        <f t="shared" si="24"/>
        <v>#DIV/0!</v>
      </c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24">
        <f>'PROTOCOL Data collection'!A271</f>
        <v>0</v>
      </c>
    </row>
    <row r="272" spans="1:16" x14ac:dyDescent="0.15">
      <c r="A272" s="29" t="e">
        <f t="shared" si="22"/>
        <v>#N/A</v>
      </c>
      <c r="B272" s="30" t="e">
        <f t="array" ref="B272">MODE(IF(Q272:AAN272&lt;&gt;0,Q272:AAN272))</f>
        <v>#N/A</v>
      </c>
      <c r="C272" s="29" t="e">
        <f t="shared" si="23"/>
        <v>#DIV/0!</v>
      </c>
      <c r="D272" s="30" t="e">
        <f t="shared" si="24"/>
        <v>#DIV/0!</v>
      </c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24">
        <f>'PROTOCOL Data collection'!A272</f>
        <v>0</v>
      </c>
    </row>
    <row r="273" spans="1:16" x14ac:dyDescent="0.15">
      <c r="A273" s="29" t="e">
        <f t="shared" si="22"/>
        <v>#N/A</v>
      </c>
      <c r="B273" s="30" t="e">
        <f t="array" ref="B273">MODE(IF(Q273:AAN273&lt;&gt;0,Q273:AAN273))</f>
        <v>#N/A</v>
      </c>
      <c r="C273" s="29" t="e">
        <f t="shared" si="23"/>
        <v>#DIV/0!</v>
      </c>
      <c r="D273" s="30" t="e">
        <f t="shared" si="24"/>
        <v>#DIV/0!</v>
      </c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24">
        <f>'PROTOCOL Data collection'!A273</f>
        <v>0</v>
      </c>
    </row>
    <row r="274" spans="1:16" x14ac:dyDescent="0.15">
      <c r="A274" s="29" t="e">
        <f t="shared" si="22"/>
        <v>#N/A</v>
      </c>
      <c r="B274" s="30" t="e">
        <f t="array" ref="B274">MODE(IF(Q274:AAN274&lt;&gt;0,Q274:AAN274))</f>
        <v>#N/A</v>
      </c>
      <c r="C274" s="29" t="e">
        <f t="shared" si="23"/>
        <v>#DIV/0!</v>
      </c>
      <c r="D274" s="30" t="e">
        <f t="shared" si="24"/>
        <v>#DIV/0!</v>
      </c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24">
        <f>'PROTOCOL Data collection'!A274</f>
        <v>0</v>
      </c>
    </row>
    <row r="275" spans="1:16" x14ac:dyDescent="0.15">
      <c r="A275" s="29" t="e">
        <f t="shared" si="22"/>
        <v>#N/A</v>
      </c>
      <c r="B275" s="30" t="e">
        <f t="array" ref="B275">MODE(IF(Q275:AAN275&lt;&gt;0,Q275:AAN275))</f>
        <v>#N/A</v>
      </c>
      <c r="C275" s="29" t="e">
        <f t="shared" si="23"/>
        <v>#DIV/0!</v>
      </c>
      <c r="D275" s="30" t="e">
        <f t="shared" si="24"/>
        <v>#DIV/0!</v>
      </c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24">
        <f>'PROTOCOL Data collection'!A275</f>
        <v>0</v>
      </c>
    </row>
    <row r="276" spans="1:16" x14ac:dyDescent="0.15">
      <c r="A276" s="29" t="e">
        <f t="shared" si="22"/>
        <v>#N/A</v>
      </c>
      <c r="B276" s="30" t="e">
        <f t="array" ref="B276">MODE(IF(Q276:AAN276&lt;&gt;0,Q276:AAN276))</f>
        <v>#N/A</v>
      </c>
      <c r="C276" s="29" t="e">
        <f t="shared" si="23"/>
        <v>#DIV/0!</v>
      </c>
      <c r="D276" s="30" t="e">
        <f t="shared" si="24"/>
        <v>#DIV/0!</v>
      </c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24">
        <f>'PROTOCOL Data collection'!A276</f>
        <v>0</v>
      </c>
    </row>
    <row r="277" spans="1:16" x14ac:dyDescent="0.15">
      <c r="A277" s="29" t="e">
        <f t="shared" si="22"/>
        <v>#N/A</v>
      </c>
      <c r="B277" s="30" t="e">
        <f t="array" ref="B277">MODE(IF(Q277:AAN277&lt;&gt;0,Q277:AAN277))</f>
        <v>#N/A</v>
      </c>
      <c r="C277" s="29" t="e">
        <f t="shared" si="23"/>
        <v>#DIV/0!</v>
      </c>
      <c r="D277" s="30" t="e">
        <f t="shared" si="24"/>
        <v>#DIV/0!</v>
      </c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24">
        <f>'PROTOCOL Data collection'!A277</f>
        <v>0</v>
      </c>
    </row>
    <row r="278" spans="1:16" x14ac:dyDescent="0.15">
      <c r="A278" s="29" t="e">
        <f t="shared" si="22"/>
        <v>#N/A</v>
      </c>
      <c r="B278" s="30" t="e">
        <f t="array" ref="B278">MODE(IF(Q278:AAN278&lt;&gt;0,Q278:AAN278))</f>
        <v>#N/A</v>
      </c>
      <c r="C278" s="29" t="e">
        <f t="shared" si="23"/>
        <v>#DIV/0!</v>
      </c>
      <c r="D278" s="30" t="e">
        <f t="shared" si="24"/>
        <v>#DIV/0!</v>
      </c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24">
        <f>'PROTOCOL Data collection'!A278</f>
        <v>0</v>
      </c>
    </row>
    <row r="279" spans="1:16" x14ac:dyDescent="0.15">
      <c r="A279" s="29" t="e">
        <f t="shared" si="22"/>
        <v>#N/A</v>
      </c>
      <c r="B279" s="30" t="e">
        <f t="array" ref="B279">MODE(IF(Q279:AAN279&lt;&gt;0,Q279:AAN279))</f>
        <v>#N/A</v>
      </c>
      <c r="C279" s="29" t="e">
        <f t="shared" si="23"/>
        <v>#DIV/0!</v>
      </c>
      <c r="D279" s="30" t="e">
        <f t="shared" si="24"/>
        <v>#DIV/0!</v>
      </c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24">
        <f>'PROTOCOL Data collection'!A279</f>
        <v>0</v>
      </c>
    </row>
    <row r="280" spans="1:16" x14ac:dyDescent="0.15">
      <c r="A280" s="29" t="e">
        <f t="shared" si="22"/>
        <v>#N/A</v>
      </c>
      <c r="B280" s="30" t="e">
        <f t="array" ref="B280">MODE(IF(Q280:AAN280&lt;&gt;0,Q280:AAN280))</f>
        <v>#N/A</v>
      </c>
      <c r="C280" s="29" t="e">
        <f t="shared" si="23"/>
        <v>#DIV/0!</v>
      </c>
      <c r="D280" s="30" t="e">
        <f t="shared" si="24"/>
        <v>#DIV/0!</v>
      </c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24">
        <f>'PROTOCOL Data collection'!A280</f>
        <v>0</v>
      </c>
    </row>
    <row r="281" spans="1:16" x14ac:dyDescent="0.15">
      <c r="A281" s="29" t="e">
        <f t="shared" si="22"/>
        <v>#N/A</v>
      </c>
      <c r="B281" s="30" t="e">
        <f t="array" ref="B281">MODE(IF(Q281:AAN281&lt;&gt;0,Q281:AAN281))</f>
        <v>#N/A</v>
      </c>
      <c r="C281" s="29" t="e">
        <f t="shared" si="23"/>
        <v>#DIV/0!</v>
      </c>
      <c r="D281" s="30" t="e">
        <f t="shared" si="24"/>
        <v>#DIV/0!</v>
      </c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24">
        <f>'PROTOCOL Data collection'!A281</f>
        <v>0</v>
      </c>
    </row>
    <row r="282" spans="1:16" x14ac:dyDescent="0.15">
      <c r="A282" s="29" t="e">
        <f t="shared" si="22"/>
        <v>#N/A</v>
      </c>
      <c r="B282" s="30" t="e">
        <f t="array" ref="B282">MODE(IF(Q282:AAN282&lt;&gt;0,Q282:AAN282))</f>
        <v>#N/A</v>
      </c>
      <c r="C282" s="29" t="e">
        <f t="shared" si="23"/>
        <v>#DIV/0!</v>
      </c>
      <c r="D282" s="30" t="e">
        <f t="shared" si="24"/>
        <v>#DIV/0!</v>
      </c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24">
        <f>'PROTOCOL Data collection'!A282</f>
        <v>0</v>
      </c>
    </row>
    <row r="283" spans="1:16" x14ac:dyDescent="0.15">
      <c r="A283" s="29" t="e">
        <f t="shared" si="22"/>
        <v>#N/A</v>
      </c>
      <c r="B283" s="30" t="e">
        <f t="array" ref="B283">MODE(IF(Q283:AAN283&lt;&gt;0,Q283:AAN283))</f>
        <v>#N/A</v>
      </c>
      <c r="C283" s="29" t="e">
        <f t="shared" si="23"/>
        <v>#DIV/0!</v>
      </c>
      <c r="D283" s="30" t="e">
        <f t="shared" si="24"/>
        <v>#DIV/0!</v>
      </c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24">
        <f>'PROTOCOL Data collection'!A283</f>
        <v>0</v>
      </c>
    </row>
    <row r="284" spans="1:16" x14ac:dyDescent="0.15">
      <c r="A284" s="29" t="e">
        <f t="shared" si="22"/>
        <v>#N/A</v>
      </c>
      <c r="B284" s="30" t="e">
        <f t="array" ref="B284">MODE(IF(Q284:AAN284&lt;&gt;0,Q284:AAN284))</f>
        <v>#N/A</v>
      </c>
      <c r="C284" s="29" t="e">
        <f t="shared" si="23"/>
        <v>#DIV/0!</v>
      </c>
      <c r="D284" s="30" t="e">
        <f t="shared" si="24"/>
        <v>#DIV/0!</v>
      </c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24">
        <f>'PROTOCOL Data collection'!A284</f>
        <v>0</v>
      </c>
    </row>
    <row r="285" spans="1:16" x14ac:dyDescent="0.15">
      <c r="A285" s="29" t="e">
        <f t="shared" si="22"/>
        <v>#N/A</v>
      </c>
      <c r="B285" s="30" t="e">
        <f t="array" ref="B285">MODE(IF(Q285:AAN285&lt;&gt;0,Q285:AAN285))</f>
        <v>#N/A</v>
      </c>
      <c r="C285" s="29" t="e">
        <f t="shared" si="23"/>
        <v>#DIV/0!</v>
      </c>
      <c r="D285" s="30" t="e">
        <f t="shared" si="24"/>
        <v>#DIV/0!</v>
      </c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24">
        <f>'PROTOCOL Data collection'!A285</f>
        <v>0</v>
      </c>
    </row>
    <row r="286" spans="1:16" x14ac:dyDescent="0.15">
      <c r="A286" s="29" t="e">
        <f t="shared" si="22"/>
        <v>#N/A</v>
      </c>
      <c r="B286" s="30" t="e">
        <f t="array" ref="B286">MODE(IF(Q286:AAN286&lt;&gt;0,Q286:AAN286))</f>
        <v>#N/A</v>
      </c>
      <c r="C286" s="29" t="e">
        <f t="shared" si="23"/>
        <v>#DIV/0!</v>
      </c>
      <c r="D286" s="30" t="e">
        <f t="shared" si="24"/>
        <v>#DIV/0!</v>
      </c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24">
        <f>'PROTOCOL Data collection'!A286</f>
        <v>0</v>
      </c>
    </row>
    <row r="287" spans="1:16" x14ac:dyDescent="0.15">
      <c r="A287" s="29" t="e">
        <f t="shared" si="22"/>
        <v>#N/A</v>
      </c>
      <c r="B287" s="30" t="e">
        <f t="array" ref="B287">MODE(IF(Q287:AAN287&lt;&gt;0,Q287:AAN287))</f>
        <v>#N/A</v>
      </c>
      <c r="C287" s="29" t="e">
        <f t="shared" si="23"/>
        <v>#DIV/0!</v>
      </c>
      <c r="D287" s="30" t="e">
        <f t="shared" si="24"/>
        <v>#DIV/0!</v>
      </c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24">
        <f>'PROTOCOL Data collection'!A287</f>
        <v>0</v>
      </c>
    </row>
    <row r="288" spans="1:16" x14ac:dyDescent="0.15">
      <c r="A288" s="29" t="e">
        <f t="shared" si="22"/>
        <v>#N/A</v>
      </c>
      <c r="B288" s="30" t="e">
        <f t="array" ref="B288">MODE(IF(Q288:AAN288&lt;&gt;0,Q288:AAN288))</f>
        <v>#N/A</v>
      </c>
      <c r="C288" s="29" t="e">
        <f t="shared" si="23"/>
        <v>#DIV/0!</v>
      </c>
      <c r="D288" s="30" t="e">
        <f t="shared" si="24"/>
        <v>#DIV/0!</v>
      </c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24">
        <f>'PROTOCOL Data collection'!A288</f>
        <v>0</v>
      </c>
    </row>
    <row r="289" spans="1:16" x14ac:dyDescent="0.15">
      <c r="A289" s="29" t="e">
        <f t="shared" si="22"/>
        <v>#N/A</v>
      </c>
      <c r="B289" s="30" t="e">
        <f t="array" ref="B289">MODE(IF(Q289:AAN289&lt;&gt;0,Q289:AAN289))</f>
        <v>#N/A</v>
      </c>
      <c r="C289" s="29" t="e">
        <f t="shared" si="23"/>
        <v>#DIV/0!</v>
      </c>
      <c r="D289" s="30" t="e">
        <f t="shared" si="24"/>
        <v>#DIV/0!</v>
      </c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24">
        <f>'PROTOCOL Data collection'!A289</f>
        <v>0</v>
      </c>
    </row>
    <row r="290" spans="1:16" x14ac:dyDescent="0.15">
      <c r="A290" s="29" t="e">
        <f t="shared" si="22"/>
        <v>#N/A</v>
      </c>
      <c r="B290" s="30" t="e">
        <f t="array" ref="B290">MODE(IF(Q290:AAN290&lt;&gt;0,Q290:AAN290))</f>
        <v>#N/A</v>
      </c>
      <c r="C290" s="29" t="e">
        <f t="shared" si="23"/>
        <v>#DIV/0!</v>
      </c>
      <c r="D290" s="30" t="e">
        <f t="shared" si="24"/>
        <v>#DIV/0!</v>
      </c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24">
        <f>'PROTOCOL Data collection'!A290</f>
        <v>0</v>
      </c>
    </row>
    <row r="291" spans="1:16" x14ac:dyDescent="0.15">
      <c r="A291" s="29" t="e">
        <f t="shared" si="22"/>
        <v>#N/A</v>
      </c>
      <c r="B291" s="30" t="e">
        <f t="array" ref="B291">MODE(IF(Q291:AAN291&lt;&gt;0,Q291:AAN291))</f>
        <v>#N/A</v>
      </c>
      <c r="C291" s="29" t="e">
        <f t="shared" si="23"/>
        <v>#DIV/0!</v>
      </c>
      <c r="D291" s="30" t="e">
        <f t="shared" si="24"/>
        <v>#DIV/0!</v>
      </c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24">
        <f>'PROTOCOL Data collection'!A291</f>
        <v>0</v>
      </c>
    </row>
    <row r="292" spans="1:16" x14ac:dyDescent="0.15">
      <c r="A292" s="29" t="e">
        <f t="shared" si="22"/>
        <v>#N/A</v>
      </c>
      <c r="B292" s="30" t="e">
        <f t="array" ref="B292">MODE(IF(Q292:AAN292&lt;&gt;0,Q292:AAN292))</f>
        <v>#N/A</v>
      </c>
      <c r="C292" s="29" t="e">
        <f t="shared" si="23"/>
        <v>#DIV/0!</v>
      </c>
      <c r="D292" s="30" t="e">
        <f t="shared" si="24"/>
        <v>#DIV/0!</v>
      </c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24">
        <f>'PROTOCOL Data collection'!A292</f>
        <v>0</v>
      </c>
    </row>
    <row r="293" spans="1:16" x14ac:dyDescent="0.15">
      <c r="A293" s="29" t="e">
        <f t="shared" si="22"/>
        <v>#N/A</v>
      </c>
      <c r="B293" s="30" t="e">
        <f t="array" ref="B293">MODE(IF(Q293:AAN293&lt;&gt;0,Q293:AAN293))</f>
        <v>#N/A</v>
      </c>
      <c r="C293" s="29" t="e">
        <f t="shared" si="23"/>
        <v>#DIV/0!</v>
      </c>
      <c r="D293" s="30" t="e">
        <f t="shared" si="24"/>
        <v>#DIV/0!</v>
      </c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24">
        <f>'PROTOCOL Data collection'!A293</f>
        <v>0</v>
      </c>
    </row>
    <row r="294" spans="1:16" x14ac:dyDescent="0.15">
      <c r="A294" s="29" t="e">
        <f t="shared" si="22"/>
        <v>#N/A</v>
      </c>
      <c r="B294" s="30" t="e">
        <f t="array" ref="B294">MODE(IF(Q294:AAN294&lt;&gt;0,Q294:AAN294))</f>
        <v>#N/A</v>
      </c>
      <c r="C294" s="29" t="e">
        <f t="shared" si="23"/>
        <v>#DIV/0!</v>
      </c>
      <c r="D294" s="30" t="e">
        <f t="shared" si="24"/>
        <v>#DIV/0!</v>
      </c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24">
        <f>'PROTOCOL Data collection'!A294</f>
        <v>0</v>
      </c>
    </row>
    <row r="295" spans="1:16" x14ac:dyDescent="0.15">
      <c r="A295" s="29" t="e">
        <f t="shared" si="22"/>
        <v>#N/A</v>
      </c>
      <c r="B295" s="30" t="e">
        <f t="array" ref="B295">MODE(IF(Q295:AAN295&lt;&gt;0,Q295:AAN295))</f>
        <v>#N/A</v>
      </c>
      <c r="C295" s="29" t="e">
        <f t="shared" si="23"/>
        <v>#DIV/0!</v>
      </c>
      <c r="D295" s="30" t="e">
        <f t="shared" si="24"/>
        <v>#DIV/0!</v>
      </c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24">
        <f>'PROTOCOL Data collection'!A295</f>
        <v>0</v>
      </c>
    </row>
    <row r="296" spans="1:16" x14ac:dyDescent="0.15">
      <c r="A296" s="29" t="e">
        <f t="shared" si="22"/>
        <v>#N/A</v>
      </c>
      <c r="B296" s="30" t="e">
        <f t="array" ref="B296">MODE(IF(Q296:AAN296&lt;&gt;0,Q296:AAN296))</f>
        <v>#N/A</v>
      </c>
      <c r="C296" s="29" t="e">
        <f t="shared" si="23"/>
        <v>#DIV/0!</v>
      </c>
      <c r="D296" s="30" t="e">
        <f t="shared" si="24"/>
        <v>#DIV/0!</v>
      </c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24">
        <f>'PROTOCOL Data collection'!A296</f>
        <v>0</v>
      </c>
    </row>
    <row r="297" spans="1:16" x14ac:dyDescent="0.15">
      <c r="A297" s="29" t="e">
        <f t="shared" si="22"/>
        <v>#N/A</v>
      </c>
      <c r="B297" s="30" t="e">
        <f t="array" ref="B297">MODE(IF(Q297:AAN297&lt;&gt;0,Q297:AAN297))</f>
        <v>#N/A</v>
      </c>
      <c r="C297" s="29" t="e">
        <f t="shared" si="23"/>
        <v>#DIV/0!</v>
      </c>
      <c r="D297" s="30" t="e">
        <f t="shared" si="24"/>
        <v>#DIV/0!</v>
      </c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24">
        <f>'PROTOCOL Data collection'!A297</f>
        <v>0</v>
      </c>
    </row>
    <row r="298" spans="1:16" x14ac:dyDescent="0.15">
      <c r="A298" s="29" t="e">
        <f t="shared" si="22"/>
        <v>#N/A</v>
      </c>
      <c r="B298" s="30" t="e">
        <f t="array" ref="B298">MODE(IF(Q298:AAN298&lt;&gt;0,Q298:AAN298))</f>
        <v>#N/A</v>
      </c>
      <c r="C298" s="29" t="e">
        <f t="shared" si="23"/>
        <v>#DIV/0!</v>
      </c>
      <c r="D298" s="30" t="e">
        <f t="shared" si="24"/>
        <v>#DIV/0!</v>
      </c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24">
        <f>'PROTOCOL Data collection'!A298</f>
        <v>0</v>
      </c>
    </row>
    <row r="299" spans="1:16" x14ac:dyDescent="0.15">
      <c r="A299" s="29" t="e">
        <f t="shared" si="22"/>
        <v>#N/A</v>
      </c>
      <c r="B299" s="30" t="e">
        <f t="array" ref="B299">MODE(IF(Q299:AAN299&lt;&gt;0,Q299:AAN299))</f>
        <v>#N/A</v>
      </c>
      <c r="C299" s="29" t="e">
        <f t="shared" si="23"/>
        <v>#DIV/0!</v>
      </c>
      <c r="D299" s="30" t="e">
        <f t="shared" si="24"/>
        <v>#DIV/0!</v>
      </c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24">
        <f>'PROTOCOL Data collection'!A299</f>
        <v>0</v>
      </c>
    </row>
    <row r="300" spans="1:16" x14ac:dyDescent="0.15">
      <c r="A300" s="29" t="e">
        <f t="shared" si="22"/>
        <v>#N/A</v>
      </c>
      <c r="B300" s="30" t="e">
        <f t="array" ref="B300">MODE(IF(Q300:AAN300&lt;&gt;0,Q300:AAN300))</f>
        <v>#N/A</v>
      </c>
      <c r="C300" s="29" t="e">
        <f t="shared" si="23"/>
        <v>#DIV/0!</v>
      </c>
      <c r="D300" s="30" t="e">
        <f t="shared" si="24"/>
        <v>#DIV/0!</v>
      </c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24">
        <f>'PROTOCOL Data collection'!A300</f>
        <v>0</v>
      </c>
    </row>
    <row r="301" spans="1:16" x14ac:dyDescent="0.15">
      <c r="A301" s="29" t="e">
        <f t="shared" si="22"/>
        <v>#N/A</v>
      </c>
      <c r="B301" s="30" t="e">
        <f t="array" ref="B301">MODE(IF(Q301:AAN301&lt;&gt;0,Q301:AAN301))</f>
        <v>#N/A</v>
      </c>
      <c r="C301" s="29" t="e">
        <f t="shared" si="23"/>
        <v>#DIV/0!</v>
      </c>
      <c r="D301" s="30" t="e">
        <f t="shared" si="24"/>
        <v>#DIV/0!</v>
      </c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24">
        <f>'PROTOCOL Data collection'!A301</f>
        <v>0</v>
      </c>
    </row>
    <row r="302" spans="1:16" x14ac:dyDescent="0.15">
      <c r="A302" s="29" t="e">
        <f t="shared" si="22"/>
        <v>#N/A</v>
      </c>
      <c r="B302" s="30" t="e">
        <f t="array" ref="B302">MODE(IF(Q302:AAN302&lt;&gt;0,Q302:AAN302))</f>
        <v>#N/A</v>
      </c>
      <c r="C302" s="29" t="e">
        <f t="shared" si="23"/>
        <v>#DIV/0!</v>
      </c>
      <c r="D302" s="30" t="e">
        <f t="shared" si="24"/>
        <v>#DIV/0!</v>
      </c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24">
        <f>'PROTOCOL Data collection'!A302</f>
        <v>0</v>
      </c>
    </row>
    <row r="303" spans="1:16" x14ac:dyDescent="0.15">
      <c r="A303" s="29" t="e">
        <f t="shared" si="22"/>
        <v>#N/A</v>
      </c>
      <c r="B303" s="30" t="e">
        <f t="array" ref="B303">MODE(IF(Q303:AAN303&lt;&gt;0,Q303:AAN303))</f>
        <v>#N/A</v>
      </c>
      <c r="C303" s="29" t="e">
        <f t="shared" si="23"/>
        <v>#DIV/0!</v>
      </c>
      <c r="D303" s="30" t="e">
        <f t="shared" si="24"/>
        <v>#DIV/0!</v>
      </c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24">
        <f>'PROTOCOL Data collection'!A303</f>
        <v>0</v>
      </c>
    </row>
    <row r="304" spans="1:16" x14ac:dyDescent="0.15">
      <c r="A304" s="29" t="e">
        <f t="shared" si="22"/>
        <v>#N/A</v>
      </c>
      <c r="B304" s="30" t="e">
        <f t="array" ref="B304">MODE(IF(Q304:AAN304&lt;&gt;0,Q304:AAN304))</f>
        <v>#N/A</v>
      </c>
      <c r="C304" s="29" t="e">
        <f t="shared" si="23"/>
        <v>#DIV/0!</v>
      </c>
      <c r="D304" s="30" t="e">
        <f t="shared" si="24"/>
        <v>#DIV/0!</v>
      </c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24">
        <f>'PROTOCOL Data collection'!A304</f>
        <v>0</v>
      </c>
    </row>
    <row r="305" spans="1:16" x14ac:dyDescent="0.15">
      <c r="A305" s="29" t="e">
        <f t="shared" si="22"/>
        <v>#N/A</v>
      </c>
      <c r="B305" s="30" t="e">
        <f t="array" ref="B305">MODE(IF(Q305:AAN305&lt;&gt;0,Q305:AAN305))</f>
        <v>#N/A</v>
      </c>
      <c r="C305" s="29" t="e">
        <f t="shared" si="23"/>
        <v>#DIV/0!</v>
      </c>
      <c r="D305" s="30" t="e">
        <f t="shared" si="24"/>
        <v>#DIV/0!</v>
      </c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24">
        <f>'PROTOCOL Data collection'!A305</f>
        <v>0</v>
      </c>
    </row>
    <row r="306" spans="1:16" x14ac:dyDescent="0.15">
      <c r="A306" s="29" t="e">
        <f t="shared" si="22"/>
        <v>#N/A</v>
      </c>
      <c r="B306" s="30" t="e">
        <f t="array" ref="B306">MODE(IF(Q306:AAN306&lt;&gt;0,Q306:AAN306))</f>
        <v>#N/A</v>
      </c>
      <c r="C306" s="29" t="e">
        <f t="shared" si="23"/>
        <v>#DIV/0!</v>
      </c>
      <c r="D306" s="30" t="e">
        <f t="shared" si="24"/>
        <v>#DIV/0!</v>
      </c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24">
        <f>'PROTOCOL Data collection'!A306</f>
        <v>0</v>
      </c>
    </row>
    <row r="307" spans="1:16" x14ac:dyDescent="0.15">
      <c r="A307" s="29" t="e">
        <f t="shared" si="22"/>
        <v>#N/A</v>
      </c>
      <c r="B307" s="30" t="e">
        <f t="array" ref="B307">MODE(IF(Q307:AAN307&lt;&gt;0,Q307:AAN307))</f>
        <v>#N/A</v>
      </c>
      <c r="C307" s="29" t="e">
        <f t="shared" si="23"/>
        <v>#DIV/0!</v>
      </c>
      <c r="D307" s="30" t="e">
        <f t="shared" si="24"/>
        <v>#DIV/0!</v>
      </c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24">
        <f>'PROTOCOL Data collection'!A307</f>
        <v>0</v>
      </c>
    </row>
    <row r="308" spans="1:16" x14ac:dyDescent="0.15">
      <c r="A308" s="29" t="e">
        <f t="shared" si="22"/>
        <v>#N/A</v>
      </c>
      <c r="B308" s="30" t="e">
        <f t="array" ref="B308">MODE(IF(Q308:AAN308&lt;&gt;0,Q308:AAN308))</f>
        <v>#N/A</v>
      </c>
      <c r="C308" s="29" t="e">
        <f t="shared" si="23"/>
        <v>#DIV/0!</v>
      </c>
      <c r="D308" s="30" t="e">
        <f t="shared" si="24"/>
        <v>#DIV/0!</v>
      </c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24">
        <f>'PROTOCOL Data collection'!A308</f>
        <v>0</v>
      </c>
    </row>
    <row r="309" spans="1:16" x14ac:dyDescent="0.15">
      <c r="A309" s="29" t="e">
        <f t="shared" si="22"/>
        <v>#N/A</v>
      </c>
      <c r="B309" s="30" t="e">
        <f t="array" ref="B309">MODE(IF(Q309:AAN309&lt;&gt;0,Q309:AAN309))</f>
        <v>#N/A</v>
      </c>
      <c r="C309" s="29" t="e">
        <f t="shared" si="23"/>
        <v>#DIV/0!</v>
      </c>
      <c r="D309" s="30" t="e">
        <f t="shared" si="24"/>
        <v>#DIV/0!</v>
      </c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24">
        <f>'PROTOCOL Data collection'!A309</f>
        <v>0</v>
      </c>
    </row>
    <row r="310" spans="1:16" x14ac:dyDescent="0.15">
      <c r="A310" s="29" t="e">
        <f t="shared" si="22"/>
        <v>#N/A</v>
      </c>
      <c r="B310" s="30" t="e">
        <f t="array" ref="B310">MODE(IF(Q310:AAN310&lt;&gt;0,Q310:AAN310))</f>
        <v>#N/A</v>
      </c>
      <c r="C310" s="29" t="e">
        <f t="shared" si="23"/>
        <v>#DIV/0!</v>
      </c>
      <c r="D310" s="30" t="e">
        <f t="shared" si="24"/>
        <v>#DIV/0!</v>
      </c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24">
        <f>'PROTOCOL Data collection'!A310</f>
        <v>0</v>
      </c>
    </row>
  </sheetData>
  <sheetProtection sheet="1" objects="1" scenarios="1"/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0"/>
  <sheetViews>
    <sheetView tabSelected="1" topLeftCell="AE1" zoomScale="110" zoomScaleNormal="110" zoomScalePageLayoutView="110" workbookViewId="0">
      <pane ySplit="1" topLeftCell="A54" activePane="bottomLeft" state="frozen"/>
      <selection activeCell="AU25" sqref="AU25"/>
      <selection pane="bottomLeft" activeCell="AM57" sqref="AM57"/>
    </sheetView>
  </sheetViews>
  <sheetFormatPr baseColWidth="10" defaultColWidth="10.83203125" defaultRowHeight="13" x14ac:dyDescent="0.15"/>
  <cols>
    <col min="1" max="1" width="10.83203125" style="8"/>
    <col min="2" max="19" width="10.83203125" style="2"/>
    <col min="20" max="20" width="3.83203125" style="11" customWidth="1"/>
    <col min="21" max="38" width="10.83203125" style="2"/>
    <col min="39" max="39" width="7.1640625" style="10" customWidth="1"/>
    <col min="40" max="57" width="10.83203125" style="6"/>
    <col min="58" max="16384" width="10.83203125" style="2"/>
  </cols>
  <sheetData>
    <row r="1" spans="1:57" s="6" customFormat="1" x14ac:dyDescent="0.15">
      <c r="A1" s="8" t="str">
        <f>'PROTOCOL Data collection'!A1</f>
        <v>Subject</v>
      </c>
      <c r="B1" s="7" t="s">
        <v>52</v>
      </c>
      <c r="C1" s="6" t="s">
        <v>53</v>
      </c>
      <c r="D1" s="6" t="s">
        <v>296</v>
      </c>
      <c r="E1" s="6" t="s">
        <v>297</v>
      </c>
      <c r="F1" s="6" t="s">
        <v>298</v>
      </c>
      <c r="G1" s="6" t="s">
        <v>299</v>
      </c>
      <c r="H1" s="6" t="s">
        <v>156</v>
      </c>
      <c r="I1" s="6" t="s">
        <v>285</v>
      </c>
      <c r="J1" s="6" t="s">
        <v>95</v>
      </c>
      <c r="K1" s="6" t="s">
        <v>286</v>
      </c>
      <c r="L1" s="6" t="s">
        <v>96</v>
      </c>
      <c r="M1" s="6" t="s">
        <v>113</v>
      </c>
      <c r="N1" s="6" t="s">
        <v>112</v>
      </c>
      <c r="O1" s="6" t="s">
        <v>114</v>
      </c>
      <c r="P1" s="6" t="s">
        <v>43</v>
      </c>
      <c r="Q1" s="6" t="s">
        <v>44</v>
      </c>
      <c r="R1" s="6" t="s">
        <v>166</v>
      </c>
      <c r="S1" s="6" t="s">
        <v>167</v>
      </c>
      <c r="T1" s="11"/>
      <c r="U1" s="7" t="s">
        <v>168</v>
      </c>
      <c r="V1" s="6" t="s">
        <v>247</v>
      </c>
      <c r="W1" s="6" t="s">
        <v>248</v>
      </c>
      <c r="X1" s="6" t="s">
        <v>249</v>
      </c>
      <c r="Y1" s="6" t="s">
        <v>250</v>
      </c>
      <c r="Z1" s="6" t="s">
        <v>251</v>
      </c>
      <c r="AA1" s="6" t="s">
        <v>252</v>
      </c>
      <c r="AB1" s="6" t="s">
        <v>253</v>
      </c>
      <c r="AC1" s="6" t="s">
        <v>206</v>
      </c>
      <c r="AD1" s="6" t="s">
        <v>77</v>
      </c>
      <c r="AE1" s="6" t="s">
        <v>78</v>
      </c>
      <c r="AF1" s="6" t="s">
        <v>14</v>
      </c>
      <c r="AG1" s="6" t="s">
        <v>15</v>
      </c>
      <c r="AH1" s="6" t="s">
        <v>16</v>
      </c>
      <c r="AI1" s="6" t="s">
        <v>21</v>
      </c>
      <c r="AJ1" s="6" t="s">
        <v>22</v>
      </c>
      <c r="AK1" s="6" t="s">
        <v>23</v>
      </c>
      <c r="AL1" s="6" t="s">
        <v>125</v>
      </c>
      <c r="AM1" s="10"/>
      <c r="AN1" s="7" t="s">
        <v>149</v>
      </c>
      <c r="AO1" s="6" t="s">
        <v>152</v>
      </c>
      <c r="AP1" s="6" t="s">
        <v>254</v>
      </c>
      <c r="AQ1" s="6" t="s">
        <v>173</v>
      </c>
      <c r="AR1" s="6" t="s">
        <v>176</v>
      </c>
      <c r="AS1" s="6" t="s">
        <v>79</v>
      </c>
      <c r="AT1" s="6" t="s">
        <v>58</v>
      </c>
      <c r="AU1" s="6" t="s">
        <v>83</v>
      </c>
      <c r="AV1" s="6" t="s">
        <v>238</v>
      </c>
      <c r="AW1" s="6" t="s">
        <v>240</v>
      </c>
      <c r="AX1" s="6" t="s">
        <v>231</v>
      </c>
      <c r="AY1" s="6" t="s">
        <v>244</v>
      </c>
      <c r="AZ1" s="6" t="s">
        <v>218</v>
      </c>
      <c r="BA1" s="6" t="s">
        <v>220</v>
      </c>
      <c r="BB1" s="6" t="s">
        <v>223</v>
      </c>
      <c r="BC1" s="6" t="s">
        <v>98</v>
      </c>
      <c r="BD1" s="6" t="s">
        <v>110</v>
      </c>
      <c r="BE1" s="6" t="s">
        <v>234</v>
      </c>
    </row>
    <row r="2" spans="1:57" x14ac:dyDescent="0.15">
      <c r="A2" s="8">
        <f>'PROTOCOL Data collection'!A2</f>
        <v>1</v>
      </c>
      <c r="B2" s="2">
        <v>1</v>
      </c>
      <c r="C2" s="2">
        <v>2</v>
      </c>
      <c r="D2" s="2">
        <v>5</v>
      </c>
      <c r="E2" s="2">
        <v>5</v>
      </c>
      <c r="F2" s="2">
        <v>3</v>
      </c>
      <c r="G2" s="2">
        <v>2</v>
      </c>
      <c r="H2" s="2">
        <v>1</v>
      </c>
      <c r="I2" s="2">
        <v>3</v>
      </c>
      <c r="J2" s="2">
        <v>3</v>
      </c>
      <c r="K2" s="2">
        <v>2</v>
      </c>
      <c r="L2" s="2">
        <v>4</v>
      </c>
      <c r="M2" s="2">
        <v>1</v>
      </c>
      <c r="N2" s="2">
        <v>0</v>
      </c>
      <c r="O2" s="2">
        <v>6</v>
      </c>
      <c r="P2" s="2">
        <v>6</v>
      </c>
      <c r="Q2" s="2">
        <v>6</v>
      </c>
      <c r="R2" s="2">
        <v>5</v>
      </c>
      <c r="S2" s="2">
        <v>6</v>
      </c>
      <c r="U2" s="2">
        <v>1</v>
      </c>
      <c r="V2" s="2">
        <v>6</v>
      </c>
      <c r="W2" s="2">
        <v>7</v>
      </c>
      <c r="X2" s="2">
        <v>7</v>
      </c>
      <c r="Y2" s="2">
        <v>6</v>
      </c>
      <c r="Z2" s="2">
        <v>7</v>
      </c>
      <c r="AA2" s="2">
        <v>6</v>
      </c>
      <c r="AB2" s="2">
        <v>6</v>
      </c>
      <c r="AC2" s="2">
        <v>6</v>
      </c>
      <c r="AD2" s="2">
        <v>6</v>
      </c>
      <c r="AE2" s="2">
        <v>6</v>
      </c>
      <c r="AF2" s="2">
        <v>6</v>
      </c>
      <c r="AG2" s="2">
        <v>6</v>
      </c>
      <c r="AH2" s="2">
        <v>6</v>
      </c>
      <c r="AI2" s="2">
        <v>6</v>
      </c>
      <c r="AJ2" s="2">
        <v>6</v>
      </c>
      <c r="AK2" s="2">
        <v>6</v>
      </c>
      <c r="AL2" s="2">
        <v>6</v>
      </c>
      <c r="AN2" s="6">
        <f>U2-B2</f>
        <v>0</v>
      </c>
      <c r="AO2" s="6">
        <f t="shared" ref="AO2:BE2" si="0">V2-C2</f>
        <v>4</v>
      </c>
      <c r="AP2" s="6">
        <f t="shared" si="0"/>
        <v>2</v>
      </c>
      <c r="AQ2" s="6">
        <f t="shared" si="0"/>
        <v>2</v>
      </c>
      <c r="AR2" s="6">
        <f t="shared" si="0"/>
        <v>3</v>
      </c>
      <c r="AS2" s="6">
        <f t="shared" si="0"/>
        <v>5</v>
      </c>
      <c r="AT2" s="6">
        <f t="shared" si="0"/>
        <v>5</v>
      </c>
      <c r="AU2" s="6">
        <f t="shared" si="0"/>
        <v>3</v>
      </c>
      <c r="AV2" s="6">
        <f t="shared" si="0"/>
        <v>3</v>
      </c>
      <c r="AW2" s="6">
        <f t="shared" si="0"/>
        <v>4</v>
      </c>
      <c r="AX2" s="6">
        <f t="shared" si="0"/>
        <v>2</v>
      </c>
      <c r="AY2" s="6">
        <f t="shared" si="0"/>
        <v>5</v>
      </c>
      <c r="AZ2" s="6">
        <f t="shared" si="0"/>
        <v>6</v>
      </c>
      <c r="BA2" s="6">
        <f t="shared" si="0"/>
        <v>0</v>
      </c>
      <c r="BB2" s="6">
        <f t="shared" si="0"/>
        <v>0</v>
      </c>
      <c r="BC2" s="6">
        <f t="shared" si="0"/>
        <v>0</v>
      </c>
      <c r="BD2" s="6">
        <f t="shared" si="0"/>
        <v>1</v>
      </c>
      <c r="BE2" s="6">
        <f t="shared" si="0"/>
        <v>0</v>
      </c>
    </row>
    <row r="3" spans="1:57" x14ac:dyDescent="0.15">
      <c r="A3" s="8">
        <f>'PROTOCOL Data collection'!A3</f>
        <v>2</v>
      </c>
      <c r="B3" s="2">
        <v>7</v>
      </c>
      <c r="C3" s="2">
        <v>6</v>
      </c>
      <c r="D3" s="2">
        <v>5</v>
      </c>
      <c r="E3" s="2">
        <v>4</v>
      </c>
      <c r="F3" s="2">
        <v>4</v>
      </c>
      <c r="G3" s="2">
        <v>5</v>
      </c>
      <c r="H3" s="2">
        <v>2</v>
      </c>
      <c r="I3" s="2">
        <v>4</v>
      </c>
      <c r="J3" s="2">
        <v>2</v>
      </c>
      <c r="K3" s="2">
        <v>2</v>
      </c>
      <c r="L3" s="2">
        <v>5</v>
      </c>
      <c r="M3" s="2">
        <v>1</v>
      </c>
      <c r="N3" s="2">
        <v>0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U3" s="2">
        <v>7</v>
      </c>
      <c r="V3" s="2">
        <v>6</v>
      </c>
      <c r="W3" s="2">
        <v>7</v>
      </c>
      <c r="X3" s="2">
        <v>7</v>
      </c>
      <c r="Y3" s="2">
        <v>6</v>
      </c>
      <c r="Z3" s="2">
        <v>7</v>
      </c>
      <c r="AA3" s="2">
        <v>7</v>
      </c>
      <c r="AB3" s="2">
        <v>7</v>
      </c>
      <c r="AC3" s="2">
        <v>6</v>
      </c>
      <c r="AD3" s="2">
        <v>6</v>
      </c>
      <c r="AE3" s="2">
        <v>7</v>
      </c>
      <c r="AF3" s="2">
        <v>7</v>
      </c>
      <c r="AG3" s="2">
        <v>7</v>
      </c>
      <c r="AH3" s="2">
        <v>6</v>
      </c>
      <c r="AI3" s="2">
        <v>7</v>
      </c>
      <c r="AJ3" s="2">
        <v>6</v>
      </c>
      <c r="AK3" s="2">
        <v>6</v>
      </c>
      <c r="AL3" s="2">
        <v>6</v>
      </c>
      <c r="AN3" s="6">
        <f t="shared" ref="AN3:AN66" si="1">U3-B3</f>
        <v>0</v>
      </c>
      <c r="AO3" s="6">
        <f t="shared" ref="AO3:AO66" si="2">V3-C3</f>
        <v>0</v>
      </c>
      <c r="AP3" s="6">
        <f t="shared" ref="AP3:AP66" si="3">W3-D3</f>
        <v>2</v>
      </c>
      <c r="AQ3" s="6">
        <f t="shared" ref="AQ3:AQ66" si="4">X3-E3</f>
        <v>3</v>
      </c>
      <c r="AR3" s="6">
        <f t="shared" ref="AR3:AR66" si="5">Y3-F3</f>
        <v>2</v>
      </c>
      <c r="AS3" s="6">
        <f t="shared" ref="AS3:AS66" si="6">Z3-G3</f>
        <v>2</v>
      </c>
      <c r="AT3" s="6">
        <f t="shared" ref="AT3:AT66" si="7">AA3-H3</f>
        <v>5</v>
      </c>
      <c r="AU3" s="6">
        <f t="shared" ref="AU3:AU66" si="8">AB3-I3</f>
        <v>3</v>
      </c>
      <c r="AV3" s="6">
        <f t="shared" ref="AV3:AV66" si="9">AC3-J3</f>
        <v>4</v>
      </c>
      <c r="AW3" s="6">
        <f t="shared" ref="AW3:AW66" si="10">AD3-K3</f>
        <v>4</v>
      </c>
      <c r="AX3" s="6">
        <f t="shared" ref="AX3:AX66" si="11">AE3-L3</f>
        <v>2</v>
      </c>
      <c r="AY3" s="6">
        <f t="shared" ref="AY3:AY66" si="12">AF3-M3</f>
        <v>6</v>
      </c>
      <c r="AZ3" s="6">
        <f t="shared" ref="AZ3:AZ66" si="13">AG3-N3</f>
        <v>7</v>
      </c>
      <c r="BA3" s="6">
        <f t="shared" ref="BA3:BA66" si="14">AH3-O3</f>
        <v>2</v>
      </c>
      <c r="BB3" s="6">
        <f t="shared" ref="BB3:BB66" si="15">AI3-P3</f>
        <v>3</v>
      </c>
      <c r="BC3" s="6">
        <f t="shared" ref="BC3:BC66" si="16">AJ3-Q3</f>
        <v>2</v>
      </c>
      <c r="BD3" s="6">
        <f t="shared" ref="BD3:BD66" si="17">AK3-R3</f>
        <v>2</v>
      </c>
      <c r="BE3" s="6">
        <f t="shared" ref="BE3:BE66" si="18">AL3-S3</f>
        <v>2</v>
      </c>
    </row>
    <row r="4" spans="1:57" x14ac:dyDescent="0.15">
      <c r="A4" s="8">
        <f>'PROTOCOL Data collection'!A4</f>
        <v>3</v>
      </c>
      <c r="B4" s="2">
        <v>1</v>
      </c>
      <c r="C4" s="2">
        <v>6</v>
      </c>
      <c r="D4" s="2">
        <v>6</v>
      </c>
      <c r="E4" s="2">
        <v>4</v>
      </c>
      <c r="F4" s="2">
        <v>4</v>
      </c>
      <c r="G4" s="2">
        <v>5</v>
      </c>
      <c r="H4" s="2">
        <v>2</v>
      </c>
      <c r="I4" s="2">
        <v>3</v>
      </c>
      <c r="J4" s="2">
        <v>5</v>
      </c>
      <c r="K4" s="2">
        <v>4</v>
      </c>
      <c r="L4" s="2">
        <v>4</v>
      </c>
      <c r="M4" s="2">
        <v>4</v>
      </c>
      <c r="N4" s="2">
        <v>4</v>
      </c>
      <c r="O4" s="2">
        <v>5</v>
      </c>
      <c r="P4" s="2">
        <v>6</v>
      </c>
      <c r="Q4" s="2">
        <v>5</v>
      </c>
      <c r="R4" s="2">
        <v>4</v>
      </c>
      <c r="S4" s="2">
        <v>5</v>
      </c>
      <c r="U4" s="2">
        <v>6</v>
      </c>
      <c r="V4" s="2">
        <v>6</v>
      </c>
      <c r="W4" s="2">
        <v>7</v>
      </c>
      <c r="X4" s="2">
        <v>7</v>
      </c>
      <c r="Y4" s="2">
        <v>6</v>
      </c>
      <c r="Z4" s="2">
        <v>6</v>
      </c>
      <c r="AA4" s="2">
        <v>6</v>
      </c>
      <c r="AB4" s="2">
        <v>6</v>
      </c>
      <c r="AC4" s="2">
        <v>6</v>
      </c>
      <c r="AD4" s="2">
        <v>6</v>
      </c>
      <c r="AE4" s="2">
        <v>6</v>
      </c>
      <c r="AF4" s="2">
        <v>6</v>
      </c>
      <c r="AG4" s="2">
        <v>6</v>
      </c>
      <c r="AH4" s="2">
        <v>6</v>
      </c>
      <c r="AI4" s="2">
        <v>6</v>
      </c>
      <c r="AJ4" s="2">
        <v>6</v>
      </c>
      <c r="AK4" s="2">
        <v>5</v>
      </c>
      <c r="AL4" s="2">
        <v>5</v>
      </c>
      <c r="AN4" s="6">
        <f t="shared" si="1"/>
        <v>5</v>
      </c>
      <c r="AO4" s="6">
        <f t="shared" si="2"/>
        <v>0</v>
      </c>
      <c r="AP4" s="6">
        <f t="shared" si="3"/>
        <v>1</v>
      </c>
      <c r="AQ4" s="6">
        <f t="shared" si="4"/>
        <v>3</v>
      </c>
      <c r="AR4" s="6">
        <f t="shared" si="5"/>
        <v>2</v>
      </c>
      <c r="AS4" s="6">
        <f t="shared" si="6"/>
        <v>1</v>
      </c>
      <c r="AT4" s="6">
        <f t="shared" si="7"/>
        <v>4</v>
      </c>
      <c r="AU4" s="6">
        <f t="shared" si="8"/>
        <v>3</v>
      </c>
      <c r="AV4" s="6">
        <f t="shared" si="9"/>
        <v>1</v>
      </c>
      <c r="AW4" s="6">
        <f t="shared" si="10"/>
        <v>2</v>
      </c>
      <c r="AX4" s="6">
        <f t="shared" si="11"/>
        <v>2</v>
      </c>
      <c r="AY4" s="6">
        <f t="shared" si="12"/>
        <v>2</v>
      </c>
      <c r="AZ4" s="6">
        <f t="shared" si="13"/>
        <v>2</v>
      </c>
      <c r="BA4" s="6">
        <f t="shared" si="14"/>
        <v>1</v>
      </c>
      <c r="BB4" s="6">
        <f t="shared" si="15"/>
        <v>0</v>
      </c>
      <c r="BC4" s="6">
        <f t="shared" si="16"/>
        <v>1</v>
      </c>
      <c r="BD4" s="6">
        <f t="shared" si="17"/>
        <v>1</v>
      </c>
      <c r="BE4" s="6">
        <f t="shared" si="18"/>
        <v>0</v>
      </c>
    </row>
    <row r="5" spans="1:57" x14ac:dyDescent="0.15">
      <c r="A5" s="8">
        <f>'PROTOCOL Data collection'!A5</f>
        <v>4</v>
      </c>
      <c r="B5" s="2">
        <v>7</v>
      </c>
      <c r="C5" s="2">
        <v>6</v>
      </c>
      <c r="D5" s="2">
        <v>1</v>
      </c>
      <c r="E5" s="2">
        <v>4</v>
      </c>
      <c r="F5" s="2">
        <v>2</v>
      </c>
      <c r="G5" s="2">
        <v>2</v>
      </c>
      <c r="H5" s="2">
        <v>1</v>
      </c>
      <c r="I5" s="2">
        <v>2</v>
      </c>
      <c r="J5" s="2">
        <v>1</v>
      </c>
      <c r="K5" s="2">
        <v>1</v>
      </c>
      <c r="L5" s="2">
        <v>2</v>
      </c>
      <c r="M5" s="2">
        <v>1</v>
      </c>
      <c r="N5" s="2">
        <v>0</v>
      </c>
      <c r="O5" s="2">
        <v>4</v>
      </c>
      <c r="P5" s="2">
        <v>3</v>
      </c>
      <c r="Q5" s="2">
        <v>4</v>
      </c>
      <c r="R5" s="2">
        <v>3</v>
      </c>
      <c r="S5" s="2">
        <v>4</v>
      </c>
      <c r="U5" s="2">
        <v>7</v>
      </c>
      <c r="V5" s="2">
        <v>6</v>
      </c>
      <c r="W5" s="2">
        <v>1</v>
      </c>
      <c r="X5" s="2">
        <v>5</v>
      </c>
      <c r="Y5" s="2">
        <v>4</v>
      </c>
      <c r="Z5" s="2">
        <v>4</v>
      </c>
      <c r="AA5" s="2">
        <v>4</v>
      </c>
      <c r="AB5" s="2">
        <v>3</v>
      </c>
      <c r="AC5" s="2">
        <v>2</v>
      </c>
      <c r="AD5" s="2">
        <v>2</v>
      </c>
      <c r="AE5" s="2">
        <v>4</v>
      </c>
      <c r="AF5" s="2">
        <v>4</v>
      </c>
      <c r="AG5" s="2">
        <v>2</v>
      </c>
      <c r="AH5" s="2">
        <v>6</v>
      </c>
      <c r="AI5" s="2">
        <v>4</v>
      </c>
      <c r="AJ5" s="2">
        <v>4</v>
      </c>
      <c r="AK5" s="2">
        <v>4</v>
      </c>
      <c r="AL5" s="2">
        <v>5</v>
      </c>
      <c r="AN5" s="6">
        <f t="shared" si="1"/>
        <v>0</v>
      </c>
      <c r="AO5" s="6">
        <f t="shared" si="2"/>
        <v>0</v>
      </c>
      <c r="AP5" s="6">
        <f t="shared" si="3"/>
        <v>0</v>
      </c>
      <c r="AQ5" s="6">
        <f t="shared" si="4"/>
        <v>1</v>
      </c>
      <c r="AR5" s="6">
        <f t="shared" si="5"/>
        <v>2</v>
      </c>
      <c r="AS5" s="6">
        <f t="shared" si="6"/>
        <v>2</v>
      </c>
      <c r="AT5" s="6">
        <f t="shared" si="7"/>
        <v>3</v>
      </c>
      <c r="AU5" s="6">
        <f t="shared" si="8"/>
        <v>1</v>
      </c>
      <c r="AV5" s="6">
        <f t="shared" si="9"/>
        <v>1</v>
      </c>
      <c r="AW5" s="6">
        <f t="shared" si="10"/>
        <v>1</v>
      </c>
      <c r="AX5" s="6">
        <f t="shared" si="11"/>
        <v>2</v>
      </c>
      <c r="AY5" s="6">
        <f t="shared" si="12"/>
        <v>3</v>
      </c>
      <c r="AZ5" s="6">
        <f t="shared" si="13"/>
        <v>2</v>
      </c>
      <c r="BA5" s="6">
        <f t="shared" si="14"/>
        <v>2</v>
      </c>
      <c r="BB5" s="6">
        <f t="shared" si="15"/>
        <v>1</v>
      </c>
      <c r="BC5" s="6">
        <f t="shared" si="16"/>
        <v>0</v>
      </c>
      <c r="BD5" s="6">
        <f t="shared" si="17"/>
        <v>1</v>
      </c>
      <c r="BE5" s="6">
        <f t="shared" si="18"/>
        <v>1</v>
      </c>
    </row>
    <row r="6" spans="1:57" x14ac:dyDescent="0.15">
      <c r="A6" s="8">
        <f>'PROTOCOL Data collection'!A6</f>
        <v>5</v>
      </c>
      <c r="B6" s="2">
        <v>7</v>
      </c>
      <c r="C6" s="2">
        <v>4</v>
      </c>
      <c r="D6" s="2">
        <v>7</v>
      </c>
      <c r="E6" s="2">
        <v>4</v>
      </c>
      <c r="F6" s="2">
        <v>3</v>
      </c>
      <c r="G6" s="2">
        <v>2</v>
      </c>
      <c r="H6" s="2">
        <v>4</v>
      </c>
      <c r="I6" s="2">
        <v>3</v>
      </c>
      <c r="J6" s="2">
        <v>3</v>
      </c>
      <c r="K6" s="2">
        <v>3</v>
      </c>
      <c r="L6" s="2">
        <v>2</v>
      </c>
      <c r="M6" s="2">
        <v>1</v>
      </c>
      <c r="N6" s="2">
        <v>1</v>
      </c>
      <c r="O6" s="2">
        <v>5</v>
      </c>
      <c r="P6" s="2">
        <v>7</v>
      </c>
      <c r="Q6" s="2">
        <v>5</v>
      </c>
      <c r="R6" s="2">
        <v>5</v>
      </c>
      <c r="S6" s="2">
        <v>4</v>
      </c>
      <c r="U6" s="2">
        <v>7</v>
      </c>
      <c r="V6" s="2">
        <v>6</v>
      </c>
      <c r="W6" s="2">
        <v>7</v>
      </c>
      <c r="X6" s="2">
        <v>7</v>
      </c>
      <c r="Y6" s="2">
        <v>6</v>
      </c>
      <c r="Z6" s="2">
        <v>7</v>
      </c>
      <c r="AA6" s="2">
        <v>7</v>
      </c>
      <c r="AB6" s="2">
        <v>7</v>
      </c>
      <c r="AC6" s="2">
        <v>6</v>
      </c>
      <c r="AD6" s="2">
        <v>6</v>
      </c>
      <c r="AE6" s="2">
        <v>6</v>
      </c>
      <c r="AF6" s="2">
        <v>6</v>
      </c>
      <c r="AG6" s="2">
        <v>6</v>
      </c>
      <c r="AH6" s="2">
        <v>7</v>
      </c>
      <c r="AI6" s="2">
        <v>7</v>
      </c>
      <c r="AJ6" s="2">
        <v>7</v>
      </c>
      <c r="AK6" s="2">
        <v>7</v>
      </c>
      <c r="AL6" s="2">
        <v>7</v>
      </c>
      <c r="AN6" s="6">
        <f t="shared" si="1"/>
        <v>0</v>
      </c>
      <c r="AO6" s="6">
        <f t="shared" si="2"/>
        <v>2</v>
      </c>
      <c r="AP6" s="6">
        <f t="shared" si="3"/>
        <v>0</v>
      </c>
      <c r="AQ6" s="6">
        <f t="shared" si="4"/>
        <v>3</v>
      </c>
      <c r="AR6" s="6">
        <f t="shared" si="5"/>
        <v>3</v>
      </c>
      <c r="AS6" s="6">
        <f t="shared" si="6"/>
        <v>5</v>
      </c>
      <c r="AT6" s="6">
        <f t="shared" si="7"/>
        <v>3</v>
      </c>
      <c r="AU6" s="6">
        <f t="shared" si="8"/>
        <v>4</v>
      </c>
      <c r="AV6" s="6">
        <f t="shared" si="9"/>
        <v>3</v>
      </c>
      <c r="AW6" s="6">
        <f t="shared" si="10"/>
        <v>3</v>
      </c>
      <c r="AX6" s="6">
        <f t="shared" si="11"/>
        <v>4</v>
      </c>
      <c r="AY6" s="6">
        <f t="shared" si="12"/>
        <v>5</v>
      </c>
      <c r="AZ6" s="6">
        <f t="shared" si="13"/>
        <v>5</v>
      </c>
      <c r="BA6" s="6">
        <f t="shared" si="14"/>
        <v>2</v>
      </c>
      <c r="BB6" s="6">
        <f t="shared" si="15"/>
        <v>0</v>
      </c>
      <c r="BC6" s="6">
        <f t="shared" si="16"/>
        <v>2</v>
      </c>
      <c r="BD6" s="6">
        <f t="shared" si="17"/>
        <v>2</v>
      </c>
      <c r="BE6" s="6">
        <f t="shared" si="18"/>
        <v>3</v>
      </c>
    </row>
    <row r="7" spans="1:57" x14ac:dyDescent="0.15">
      <c r="A7" s="8">
        <f>'PROTOCOL Data collection'!A7</f>
        <v>6</v>
      </c>
      <c r="B7" s="2">
        <v>4</v>
      </c>
      <c r="C7" s="2">
        <v>4</v>
      </c>
      <c r="D7" s="2">
        <v>7</v>
      </c>
      <c r="E7" s="2">
        <v>5</v>
      </c>
      <c r="F7" s="2">
        <v>3</v>
      </c>
      <c r="G7" s="2">
        <v>5</v>
      </c>
      <c r="H7" s="2">
        <v>2</v>
      </c>
      <c r="I7" s="2">
        <v>4</v>
      </c>
      <c r="J7" s="2">
        <v>5</v>
      </c>
      <c r="K7" s="2">
        <v>2</v>
      </c>
      <c r="L7" s="2">
        <v>1</v>
      </c>
      <c r="M7" s="2">
        <v>1</v>
      </c>
      <c r="N7" s="2">
        <v>1</v>
      </c>
      <c r="O7" s="2">
        <v>7</v>
      </c>
      <c r="P7" s="2">
        <v>7</v>
      </c>
      <c r="Q7" s="2">
        <v>6</v>
      </c>
      <c r="R7" s="2">
        <v>7</v>
      </c>
      <c r="S7" s="2">
        <v>7</v>
      </c>
      <c r="U7" s="2">
        <v>6</v>
      </c>
      <c r="V7" s="2">
        <v>6</v>
      </c>
      <c r="W7" s="2">
        <v>7</v>
      </c>
      <c r="X7" s="2">
        <v>7</v>
      </c>
      <c r="Y7" s="2">
        <v>5</v>
      </c>
      <c r="Z7" s="2">
        <v>7</v>
      </c>
      <c r="AA7" s="2">
        <v>6</v>
      </c>
      <c r="AB7" s="2">
        <v>6</v>
      </c>
      <c r="AC7" s="2">
        <v>6</v>
      </c>
      <c r="AD7" s="2">
        <v>5</v>
      </c>
      <c r="AE7" s="2">
        <v>6</v>
      </c>
      <c r="AF7" s="2">
        <v>6</v>
      </c>
      <c r="AG7" s="2">
        <v>5</v>
      </c>
      <c r="AH7" s="2">
        <v>7</v>
      </c>
      <c r="AI7" s="2">
        <v>7</v>
      </c>
      <c r="AJ7" s="2">
        <v>6</v>
      </c>
      <c r="AK7" s="2">
        <v>7</v>
      </c>
      <c r="AL7" s="2">
        <v>7</v>
      </c>
      <c r="AN7" s="6">
        <f t="shared" si="1"/>
        <v>2</v>
      </c>
      <c r="AO7" s="6">
        <f t="shared" si="2"/>
        <v>2</v>
      </c>
      <c r="AP7" s="6">
        <f t="shared" si="3"/>
        <v>0</v>
      </c>
      <c r="AQ7" s="6">
        <f t="shared" si="4"/>
        <v>2</v>
      </c>
      <c r="AR7" s="6">
        <f t="shared" si="5"/>
        <v>2</v>
      </c>
      <c r="AS7" s="6">
        <f t="shared" si="6"/>
        <v>2</v>
      </c>
      <c r="AT7" s="6">
        <f t="shared" si="7"/>
        <v>4</v>
      </c>
      <c r="AU7" s="6">
        <f t="shared" si="8"/>
        <v>2</v>
      </c>
      <c r="AV7" s="6">
        <f t="shared" si="9"/>
        <v>1</v>
      </c>
      <c r="AW7" s="6">
        <f t="shared" si="10"/>
        <v>3</v>
      </c>
      <c r="AX7" s="6">
        <f t="shared" si="11"/>
        <v>5</v>
      </c>
      <c r="AY7" s="6">
        <f t="shared" si="12"/>
        <v>5</v>
      </c>
      <c r="AZ7" s="6">
        <f t="shared" si="13"/>
        <v>4</v>
      </c>
      <c r="BA7" s="6">
        <f t="shared" si="14"/>
        <v>0</v>
      </c>
      <c r="BB7" s="6">
        <f t="shared" si="15"/>
        <v>0</v>
      </c>
      <c r="BC7" s="6">
        <f t="shared" si="16"/>
        <v>0</v>
      </c>
      <c r="BD7" s="6">
        <f t="shared" si="17"/>
        <v>0</v>
      </c>
      <c r="BE7" s="6">
        <f t="shared" si="18"/>
        <v>0</v>
      </c>
    </row>
    <row r="8" spans="1:57" x14ac:dyDescent="0.15">
      <c r="A8" s="8">
        <f>'PROTOCOL Data collection'!A8</f>
        <v>7</v>
      </c>
      <c r="B8" s="2">
        <v>7</v>
      </c>
      <c r="C8" s="2">
        <v>6</v>
      </c>
      <c r="D8" s="2">
        <v>7</v>
      </c>
      <c r="E8" s="2">
        <v>4</v>
      </c>
      <c r="F8" s="2">
        <v>0</v>
      </c>
      <c r="G8" s="2">
        <v>5</v>
      </c>
      <c r="H8" s="2">
        <v>4</v>
      </c>
      <c r="I8" s="2">
        <v>4</v>
      </c>
      <c r="J8" s="2">
        <v>4</v>
      </c>
      <c r="K8" s="2">
        <v>0</v>
      </c>
      <c r="L8" s="2">
        <v>5</v>
      </c>
      <c r="M8" s="2">
        <v>2</v>
      </c>
      <c r="N8" s="2">
        <v>4</v>
      </c>
      <c r="O8" s="2">
        <v>7</v>
      </c>
      <c r="P8" s="2">
        <v>7</v>
      </c>
      <c r="Q8" s="2">
        <v>7</v>
      </c>
      <c r="R8" s="2">
        <v>7</v>
      </c>
      <c r="S8" s="2">
        <v>7</v>
      </c>
      <c r="U8" s="2">
        <v>7</v>
      </c>
      <c r="V8" s="2">
        <v>6</v>
      </c>
      <c r="W8" s="2">
        <v>7</v>
      </c>
      <c r="X8" s="2">
        <v>7</v>
      </c>
      <c r="Y8" s="2">
        <v>6</v>
      </c>
      <c r="Z8" s="2">
        <v>7</v>
      </c>
      <c r="AA8" s="2">
        <v>6</v>
      </c>
      <c r="AB8" s="2">
        <v>6</v>
      </c>
      <c r="AC8" s="2">
        <v>6</v>
      </c>
      <c r="AD8" s="2">
        <v>6</v>
      </c>
      <c r="AE8" s="2">
        <v>6</v>
      </c>
      <c r="AF8" s="2">
        <v>6</v>
      </c>
      <c r="AG8" s="2">
        <v>5</v>
      </c>
      <c r="AH8" s="2">
        <v>7</v>
      </c>
      <c r="AI8" s="2">
        <v>7</v>
      </c>
      <c r="AJ8" s="2">
        <v>7</v>
      </c>
      <c r="AK8" s="2">
        <v>7</v>
      </c>
      <c r="AL8" s="2">
        <v>7</v>
      </c>
      <c r="AN8" s="6">
        <f t="shared" si="1"/>
        <v>0</v>
      </c>
      <c r="AO8" s="6">
        <f t="shared" si="2"/>
        <v>0</v>
      </c>
      <c r="AP8" s="6">
        <f t="shared" si="3"/>
        <v>0</v>
      </c>
      <c r="AQ8" s="6">
        <f t="shared" si="4"/>
        <v>3</v>
      </c>
      <c r="AR8" s="6">
        <f t="shared" si="5"/>
        <v>6</v>
      </c>
      <c r="AS8" s="6">
        <f t="shared" si="6"/>
        <v>2</v>
      </c>
      <c r="AT8" s="6">
        <f t="shared" si="7"/>
        <v>2</v>
      </c>
      <c r="AU8" s="6">
        <f t="shared" si="8"/>
        <v>2</v>
      </c>
      <c r="AV8" s="6">
        <f t="shared" si="9"/>
        <v>2</v>
      </c>
      <c r="AW8" s="6">
        <f t="shared" si="10"/>
        <v>6</v>
      </c>
      <c r="AX8" s="6">
        <f t="shared" si="11"/>
        <v>1</v>
      </c>
      <c r="AY8" s="6">
        <f t="shared" si="12"/>
        <v>4</v>
      </c>
      <c r="AZ8" s="6">
        <f t="shared" si="13"/>
        <v>1</v>
      </c>
      <c r="BA8" s="6">
        <f t="shared" si="14"/>
        <v>0</v>
      </c>
      <c r="BB8" s="6">
        <f t="shared" si="15"/>
        <v>0</v>
      </c>
      <c r="BC8" s="6">
        <f t="shared" si="16"/>
        <v>0</v>
      </c>
      <c r="BD8" s="6">
        <f t="shared" si="17"/>
        <v>0</v>
      </c>
      <c r="BE8" s="6">
        <f t="shared" si="18"/>
        <v>0</v>
      </c>
    </row>
    <row r="9" spans="1:57" x14ac:dyDescent="0.15">
      <c r="A9" s="8">
        <f>'PROTOCOL Data collection'!A9</f>
        <v>8</v>
      </c>
      <c r="B9" s="2">
        <v>7</v>
      </c>
      <c r="C9" s="2">
        <v>6</v>
      </c>
      <c r="D9" s="2">
        <v>7</v>
      </c>
      <c r="E9" s="2">
        <v>5</v>
      </c>
      <c r="F9" s="2">
        <v>4</v>
      </c>
      <c r="G9" s="2">
        <v>5</v>
      </c>
      <c r="H9" s="2">
        <v>3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1</v>
      </c>
      <c r="O9" s="2">
        <v>7</v>
      </c>
      <c r="P9" s="2">
        <v>7</v>
      </c>
      <c r="Q9" s="2">
        <v>5</v>
      </c>
      <c r="R9" s="2">
        <v>6</v>
      </c>
      <c r="S9" s="2">
        <v>7</v>
      </c>
      <c r="U9" s="2">
        <v>7</v>
      </c>
      <c r="V9" s="2">
        <v>6</v>
      </c>
      <c r="W9" s="2">
        <v>7</v>
      </c>
      <c r="X9" s="2">
        <v>7</v>
      </c>
      <c r="Y9" s="2">
        <v>6</v>
      </c>
      <c r="Z9" s="2">
        <v>7</v>
      </c>
      <c r="AA9" s="2">
        <v>6</v>
      </c>
      <c r="AB9" s="2">
        <v>6</v>
      </c>
      <c r="AC9" s="2">
        <v>6</v>
      </c>
      <c r="AD9" s="2">
        <v>6</v>
      </c>
      <c r="AE9" s="2">
        <v>6</v>
      </c>
      <c r="AF9" s="2">
        <v>5</v>
      </c>
      <c r="AG9" s="2">
        <v>1</v>
      </c>
      <c r="AH9" s="2">
        <v>7</v>
      </c>
      <c r="AI9" s="2">
        <v>7</v>
      </c>
      <c r="AJ9" s="2">
        <v>6</v>
      </c>
      <c r="AK9" s="2">
        <v>6</v>
      </c>
      <c r="AL9" s="2">
        <v>7</v>
      </c>
      <c r="AN9" s="6">
        <f t="shared" si="1"/>
        <v>0</v>
      </c>
      <c r="AO9" s="6">
        <f t="shared" si="2"/>
        <v>0</v>
      </c>
      <c r="AP9" s="6">
        <f t="shared" si="3"/>
        <v>0</v>
      </c>
      <c r="AQ9" s="6">
        <f t="shared" si="4"/>
        <v>2</v>
      </c>
      <c r="AR9" s="6">
        <f t="shared" si="5"/>
        <v>2</v>
      </c>
      <c r="AS9" s="6">
        <f t="shared" si="6"/>
        <v>2</v>
      </c>
      <c r="AT9" s="6">
        <f t="shared" si="7"/>
        <v>3</v>
      </c>
      <c r="AU9" s="6">
        <f t="shared" si="8"/>
        <v>2</v>
      </c>
      <c r="AV9" s="6">
        <f t="shared" si="9"/>
        <v>2</v>
      </c>
      <c r="AW9" s="6">
        <f t="shared" si="10"/>
        <v>2</v>
      </c>
      <c r="AX9" s="6">
        <f t="shared" si="11"/>
        <v>2</v>
      </c>
      <c r="AY9" s="6">
        <f t="shared" si="12"/>
        <v>1</v>
      </c>
      <c r="AZ9" s="6">
        <f t="shared" si="13"/>
        <v>0</v>
      </c>
      <c r="BA9" s="6">
        <f t="shared" si="14"/>
        <v>0</v>
      </c>
      <c r="BB9" s="6">
        <f t="shared" si="15"/>
        <v>0</v>
      </c>
      <c r="BC9" s="6">
        <f t="shared" si="16"/>
        <v>1</v>
      </c>
      <c r="BD9" s="6">
        <f t="shared" si="17"/>
        <v>0</v>
      </c>
      <c r="BE9" s="6">
        <f t="shared" si="18"/>
        <v>0</v>
      </c>
    </row>
    <row r="10" spans="1:57" x14ac:dyDescent="0.15">
      <c r="A10" s="8">
        <f>'PROTOCOL Data collection'!A10</f>
        <v>9</v>
      </c>
      <c r="B10" s="2">
        <v>7</v>
      </c>
      <c r="C10" s="2">
        <v>6</v>
      </c>
      <c r="D10" s="2">
        <v>7</v>
      </c>
      <c r="E10" s="2">
        <v>5</v>
      </c>
      <c r="F10" s="2">
        <v>4</v>
      </c>
      <c r="G10" s="2">
        <v>4</v>
      </c>
      <c r="H10" s="2">
        <v>1</v>
      </c>
      <c r="I10" s="2">
        <v>3</v>
      </c>
      <c r="J10" s="2">
        <v>4</v>
      </c>
      <c r="K10" s="2">
        <v>4</v>
      </c>
      <c r="L10" s="2">
        <v>2</v>
      </c>
      <c r="M10" s="2">
        <v>2</v>
      </c>
      <c r="N10" s="2">
        <v>4</v>
      </c>
      <c r="O10" s="2">
        <v>5</v>
      </c>
      <c r="P10" s="2">
        <v>6</v>
      </c>
      <c r="Q10" s="2">
        <v>6</v>
      </c>
      <c r="R10" s="2">
        <v>4</v>
      </c>
      <c r="S10" s="2">
        <v>5</v>
      </c>
      <c r="U10" s="2">
        <v>7</v>
      </c>
      <c r="V10" s="2">
        <v>6</v>
      </c>
      <c r="W10" s="2">
        <v>7</v>
      </c>
      <c r="X10" s="2">
        <v>7</v>
      </c>
      <c r="Y10" s="2">
        <v>5</v>
      </c>
      <c r="Z10" s="2">
        <v>7</v>
      </c>
      <c r="AA10" s="2">
        <v>6</v>
      </c>
      <c r="AB10" s="2">
        <v>6</v>
      </c>
      <c r="AC10" s="2">
        <v>6</v>
      </c>
      <c r="AD10" s="2">
        <v>5</v>
      </c>
      <c r="AE10" s="2">
        <v>5</v>
      </c>
      <c r="AF10" s="2">
        <v>5</v>
      </c>
      <c r="AG10" s="2">
        <v>4</v>
      </c>
      <c r="AH10" s="2">
        <v>7</v>
      </c>
      <c r="AI10" s="2">
        <v>7</v>
      </c>
      <c r="AJ10" s="2">
        <v>6</v>
      </c>
      <c r="AK10" s="2">
        <v>5</v>
      </c>
      <c r="AL10" s="2">
        <v>6</v>
      </c>
      <c r="AN10" s="6">
        <f t="shared" si="1"/>
        <v>0</v>
      </c>
      <c r="AO10" s="6">
        <f t="shared" si="2"/>
        <v>0</v>
      </c>
      <c r="AP10" s="6">
        <f t="shared" si="3"/>
        <v>0</v>
      </c>
      <c r="AQ10" s="6">
        <f t="shared" si="4"/>
        <v>2</v>
      </c>
      <c r="AR10" s="6">
        <f t="shared" si="5"/>
        <v>1</v>
      </c>
      <c r="AS10" s="6">
        <f t="shared" si="6"/>
        <v>3</v>
      </c>
      <c r="AT10" s="6">
        <f t="shared" si="7"/>
        <v>5</v>
      </c>
      <c r="AU10" s="6">
        <f t="shared" si="8"/>
        <v>3</v>
      </c>
      <c r="AV10" s="6">
        <f t="shared" si="9"/>
        <v>2</v>
      </c>
      <c r="AW10" s="6">
        <f t="shared" si="10"/>
        <v>1</v>
      </c>
      <c r="AX10" s="6">
        <f t="shared" si="11"/>
        <v>3</v>
      </c>
      <c r="AY10" s="6">
        <f t="shared" si="12"/>
        <v>3</v>
      </c>
      <c r="AZ10" s="6">
        <f t="shared" si="13"/>
        <v>0</v>
      </c>
      <c r="BA10" s="6">
        <f t="shared" si="14"/>
        <v>2</v>
      </c>
      <c r="BB10" s="6">
        <f t="shared" si="15"/>
        <v>1</v>
      </c>
      <c r="BC10" s="6">
        <f t="shared" si="16"/>
        <v>0</v>
      </c>
      <c r="BD10" s="6">
        <f t="shared" si="17"/>
        <v>1</v>
      </c>
      <c r="BE10" s="6">
        <f t="shared" si="18"/>
        <v>1</v>
      </c>
    </row>
    <row r="11" spans="1:57" x14ac:dyDescent="0.15">
      <c r="A11" s="8">
        <f>'PROTOCOL Data collection'!A11</f>
        <v>10</v>
      </c>
      <c r="B11" s="2">
        <v>7</v>
      </c>
      <c r="C11" s="2">
        <v>4</v>
      </c>
      <c r="D11" s="2">
        <v>5</v>
      </c>
      <c r="E11" s="2">
        <v>4</v>
      </c>
      <c r="F11" s="2">
        <v>4</v>
      </c>
      <c r="G11" s="2">
        <v>4</v>
      </c>
      <c r="H11" s="2">
        <v>2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2</v>
      </c>
      <c r="O11" s="2">
        <v>6</v>
      </c>
      <c r="P11" s="2">
        <v>6</v>
      </c>
      <c r="Q11" s="2">
        <v>7</v>
      </c>
      <c r="R11" s="2">
        <v>6</v>
      </c>
      <c r="S11" s="2">
        <v>6</v>
      </c>
      <c r="U11" s="2">
        <v>7</v>
      </c>
      <c r="V11" s="2">
        <v>6</v>
      </c>
      <c r="W11" s="2">
        <v>7</v>
      </c>
      <c r="X11" s="2">
        <v>7</v>
      </c>
      <c r="Y11" s="2">
        <v>6</v>
      </c>
      <c r="Z11" s="2">
        <v>7</v>
      </c>
      <c r="AA11" s="2">
        <v>6</v>
      </c>
      <c r="AB11" s="2">
        <v>6</v>
      </c>
      <c r="AC11" s="2">
        <v>6</v>
      </c>
      <c r="AD11" s="2">
        <v>6</v>
      </c>
      <c r="AE11" s="2">
        <v>6</v>
      </c>
      <c r="AF11" s="2">
        <v>6</v>
      </c>
      <c r="AG11" s="2">
        <v>6</v>
      </c>
      <c r="AH11" s="2">
        <v>7</v>
      </c>
      <c r="AI11" s="2">
        <v>7</v>
      </c>
      <c r="AJ11" s="2">
        <v>7</v>
      </c>
      <c r="AK11" s="2">
        <v>7</v>
      </c>
      <c r="AL11" s="2">
        <v>7</v>
      </c>
      <c r="AN11" s="6">
        <f t="shared" si="1"/>
        <v>0</v>
      </c>
      <c r="AO11" s="6">
        <f t="shared" si="2"/>
        <v>2</v>
      </c>
      <c r="AP11" s="6">
        <f t="shared" si="3"/>
        <v>2</v>
      </c>
      <c r="AQ11" s="6">
        <f t="shared" si="4"/>
        <v>3</v>
      </c>
      <c r="AR11" s="6">
        <f t="shared" si="5"/>
        <v>2</v>
      </c>
      <c r="AS11" s="6">
        <f t="shared" si="6"/>
        <v>3</v>
      </c>
      <c r="AT11" s="6">
        <f t="shared" si="7"/>
        <v>4</v>
      </c>
      <c r="AU11" s="6">
        <f t="shared" si="8"/>
        <v>2</v>
      </c>
      <c r="AV11" s="6">
        <f t="shared" si="9"/>
        <v>2</v>
      </c>
      <c r="AW11" s="6">
        <f t="shared" si="10"/>
        <v>2</v>
      </c>
      <c r="AX11" s="6">
        <f t="shared" si="11"/>
        <v>2</v>
      </c>
      <c r="AY11" s="6">
        <f t="shared" si="12"/>
        <v>2</v>
      </c>
      <c r="AZ11" s="6">
        <f t="shared" si="13"/>
        <v>4</v>
      </c>
      <c r="BA11" s="6">
        <f t="shared" si="14"/>
        <v>1</v>
      </c>
      <c r="BB11" s="6">
        <f t="shared" si="15"/>
        <v>1</v>
      </c>
      <c r="BC11" s="6">
        <f t="shared" si="16"/>
        <v>0</v>
      </c>
      <c r="BD11" s="6">
        <f t="shared" si="17"/>
        <v>1</v>
      </c>
      <c r="BE11" s="6">
        <f t="shared" si="18"/>
        <v>1</v>
      </c>
    </row>
    <row r="12" spans="1:57" x14ac:dyDescent="0.15">
      <c r="A12" s="8">
        <f>'PROTOCOL Data collection'!A12</f>
        <v>11</v>
      </c>
      <c r="B12" s="2">
        <v>5</v>
      </c>
      <c r="C12" s="2">
        <v>6</v>
      </c>
      <c r="D12" s="2">
        <v>5</v>
      </c>
      <c r="E12" s="2">
        <v>4</v>
      </c>
      <c r="F12" s="2">
        <v>4</v>
      </c>
      <c r="G12" s="2">
        <v>4</v>
      </c>
      <c r="H12" s="2">
        <v>2</v>
      </c>
      <c r="I12" s="2">
        <v>4</v>
      </c>
      <c r="J12" s="2">
        <v>2</v>
      </c>
      <c r="K12" s="2">
        <v>2</v>
      </c>
      <c r="L12" s="2">
        <v>4</v>
      </c>
      <c r="M12" s="2">
        <v>4</v>
      </c>
      <c r="N12" s="2">
        <v>2</v>
      </c>
      <c r="O12" s="2">
        <v>6</v>
      </c>
      <c r="P12" s="2">
        <v>6</v>
      </c>
      <c r="Q12" s="2">
        <v>7</v>
      </c>
      <c r="R12" s="2">
        <v>5</v>
      </c>
      <c r="S12" s="2">
        <v>5</v>
      </c>
      <c r="U12" s="2">
        <v>7</v>
      </c>
      <c r="V12" s="2">
        <v>7</v>
      </c>
      <c r="W12" s="2">
        <v>7</v>
      </c>
      <c r="X12" s="2">
        <v>7</v>
      </c>
      <c r="Y12" s="2">
        <v>6</v>
      </c>
      <c r="Z12" s="2">
        <v>7</v>
      </c>
      <c r="AA12" s="2">
        <v>6</v>
      </c>
      <c r="AB12" s="2">
        <v>7</v>
      </c>
      <c r="AC12" s="2">
        <v>7</v>
      </c>
      <c r="AD12" s="2">
        <v>6</v>
      </c>
      <c r="AE12" s="2">
        <v>7</v>
      </c>
      <c r="AF12" s="2">
        <v>7</v>
      </c>
      <c r="AG12" s="2">
        <v>6</v>
      </c>
      <c r="AH12" s="2">
        <v>7</v>
      </c>
      <c r="AI12" s="2">
        <v>7</v>
      </c>
      <c r="AJ12" s="2">
        <v>7</v>
      </c>
      <c r="AK12" s="2">
        <v>7</v>
      </c>
      <c r="AL12" s="2">
        <v>7</v>
      </c>
      <c r="AN12" s="6">
        <f t="shared" si="1"/>
        <v>2</v>
      </c>
      <c r="AO12" s="6">
        <f t="shared" si="2"/>
        <v>1</v>
      </c>
      <c r="AP12" s="6">
        <f t="shared" si="3"/>
        <v>2</v>
      </c>
      <c r="AQ12" s="6">
        <f t="shared" si="4"/>
        <v>3</v>
      </c>
      <c r="AR12" s="6">
        <f t="shared" si="5"/>
        <v>2</v>
      </c>
      <c r="AS12" s="6">
        <f t="shared" si="6"/>
        <v>3</v>
      </c>
      <c r="AT12" s="6">
        <f t="shared" si="7"/>
        <v>4</v>
      </c>
      <c r="AU12" s="6">
        <f t="shared" si="8"/>
        <v>3</v>
      </c>
      <c r="AV12" s="6">
        <f t="shared" si="9"/>
        <v>5</v>
      </c>
      <c r="AW12" s="6">
        <f t="shared" si="10"/>
        <v>4</v>
      </c>
      <c r="AX12" s="6">
        <f t="shared" si="11"/>
        <v>3</v>
      </c>
      <c r="AY12" s="6">
        <f t="shared" si="12"/>
        <v>3</v>
      </c>
      <c r="AZ12" s="6">
        <f t="shared" si="13"/>
        <v>4</v>
      </c>
      <c r="BA12" s="6">
        <f t="shared" si="14"/>
        <v>1</v>
      </c>
      <c r="BB12" s="6">
        <f t="shared" si="15"/>
        <v>1</v>
      </c>
      <c r="BC12" s="6">
        <f t="shared" si="16"/>
        <v>0</v>
      </c>
      <c r="BD12" s="6">
        <f t="shared" si="17"/>
        <v>2</v>
      </c>
      <c r="BE12" s="6">
        <f t="shared" si="18"/>
        <v>2</v>
      </c>
    </row>
    <row r="13" spans="1:57" x14ac:dyDescent="0.15">
      <c r="A13" s="8">
        <f>'PROTOCOL Data collection'!A13</f>
        <v>12</v>
      </c>
      <c r="B13" s="2">
        <v>7</v>
      </c>
      <c r="C13" s="2">
        <v>6</v>
      </c>
      <c r="D13" s="2">
        <v>5</v>
      </c>
      <c r="E13" s="2">
        <v>4</v>
      </c>
      <c r="F13" s="2">
        <v>4</v>
      </c>
      <c r="G13" s="2">
        <v>5</v>
      </c>
      <c r="H13" s="2">
        <v>2</v>
      </c>
      <c r="I13" s="2">
        <v>4</v>
      </c>
      <c r="J13" s="2">
        <v>4</v>
      </c>
      <c r="K13" s="2">
        <v>4</v>
      </c>
      <c r="L13" s="2">
        <v>4</v>
      </c>
      <c r="M13" s="2">
        <v>2</v>
      </c>
      <c r="N13" s="2">
        <v>2</v>
      </c>
      <c r="O13" s="2">
        <v>5</v>
      </c>
      <c r="P13" s="2">
        <v>7</v>
      </c>
      <c r="Q13" s="2">
        <v>6</v>
      </c>
      <c r="R13" s="2">
        <v>4</v>
      </c>
      <c r="S13" s="2">
        <v>5</v>
      </c>
      <c r="U13" s="2">
        <v>7</v>
      </c>
      <c r="V13" s="2">
        <v>7</v>
      </c>
      <c r="W13" s="2">
        <v>7</v>
      </c>
      <c r="X13" s="2">
        <v>7</v>
      </c>
      <c r="Y13" s="2">
        <v>6</v>
      </c>
      <c r="Z13" s="2">
        <v>7</v>
      </c>
      <c r="AA13" s="2">
        <v>7</v>
      </c>
      <c r="AB13" s="2">
        <v>6</v>
      </c>
      <c r="AC13" s="2">
        <v>6</v>
      </c>
      <c r="AD13" s="2">
        <v>6</v>
      </c>
      <c r="AE13" s="2">
        <v>6</v>
      </c>
      <c r="AF13" s="2">
        <v>6</v>
      </c>
      <c r="AG13" s="2">
        <v>6</v>
      </c>
      <c r="AH13" s="2">
        <v>7</v>
      </c>
      <c r="AI13" s="2">
        <v>7</v>
      </c>
      <c r="AJ13" s="2">
        <v>6</v>
      </c>
      <c r="AK13" s="2">
        <v>7</v>
      </c>
      <c r="AL13" s="2">
        <v>7</v>
      </c>
      <c r="AN13" s="6">
        <f t="shared" si="1"/>
        <v>0</v>
      </c>
      <c r="AO13" s="6">
        <f t="shared" si="2"/>
        <v>1</v>
      </c>
      <c r="AP13" s="6">
        <f t="shared" si="3"/>
        <v>2</v>
      </c>
      <c r="AQ13" s="6">
        <f t="shared" si="4"/>
        <v>3</v>
      </c>
      <c r="AR13" s="6">
        <f t="shared" si="5"/>
        <v>2</v>
      </c>
      <c r="AS13" s="6">
        <f t="shared" si="6"/>
        <v>2</v>
      </c>
      <c r="AT13" s="6">
        <f t="shared" si="7"/>
        <v>5</v>
      </c>
      <c r="AU13" s="6">
        <f t="shared" si="8"/>
        <v>2</v>
      </c>
      <c r="AV13" s="6">
        <f t="shared" si="9"/>
        <v>2</v>
      </c>
      <c r="AW13" s="6">
        <f t="shared" si="10"/>
        <v>2</v>
      </c>
      <c r="AX13" s="6">
        <f t="shared" si="11"/>
        <v>2</v>
      </c>
      <c r="AY13" s="6">
        <f t="shared" si="12"/>
        <v>4</v>
      </c>
      <c r="AZ13" s="6">
        <f t="shared" si="13"/>
        <v>4</v>
      </c>
      <c r="BA13" s="6">
        <f t="shared" si="14"/>
        <v>2</v>
      </c>
      <c r="BB13" s="6">
        <f t="shared" si="15"/>
        <v>0</v>
      </c>
      <c r="BC13" s="6">
        <f t="shared" si="16"/>
        <v>0</v>
      </c>
      <c r="BD13" s="6">
        <f t="shared" si="17"/>
        <v>3</v>
      </c>
      <c r="BE13" s="6">
        <f t="shared" si="18"/>
        <v>2</v>
      </c>
    </row>
    <row r="14" spans="1:57" x14ac:dyDescent="0.15">
      <c r="A14" s="8">
        <f>'PROTOCOL Data collection'!A14</f>
        <v>13</v>
      </c>
      <c r="B14" s="2">
        <v>5</v>
      </c>
      <c r="C14" s="2">
        <v>6</v>
      </c>
      <c r="D14" s="2">
        <v>7</v>
      </c>
      <c r="E14" s="2">
        <v>4</v>
      </c>
      <c r="F14" s="2">
        <v>4</v>
      </c>
      <c r="G14" s="2">
        <v>4</v>
      </c>
      <c r="H14" s="2">
        <v>3</v>
      </c>
      <c r="I14" s="2">
        <v>2</v>
      </c>
      <c r="J14" s="2">
        <v>2</v>
      </c>
      <c r="K14" s="2">
        <v>2</v>
      </c>
      <c r="L14" s="2">
        <v>1</v>
      </c>
      <c r="M14" s="2">
        <v>5</v>
      </c>
      <c r="N14" s="2">
        <v>0</v>
      </c>
      <c r="O14" s="2">
        <v>7</v>
      </c>
      <c r="P14" s="2">
        <v>7</v>
      </c>
      <c r="Q14" s="2">
        <v>7</v>
      </c>
      <c r="R14" s="2">
        <v>6</v>
      </c>
      <c r="S14" s="2">
        <v>7</v>
      </c>
      <c r="U14" s="2">
        <v>5</v>
      </c>
      <c r="V14" s="2">
        <v>6</v>
      </c>
      <c r="W14" s="2">
        <v>7</v>
      </c>
      <c r="X14" s="2">
        <v>6</v>
      </c>
      <c r="Y14" s="2">
        <v>4</v>
      </c>
      <c r="Z14" s="2">
        <v>5</v>
      </c>
      <c r="AA14" s="2">
        <v>5</v>
      </c>
      <c r="AB14" s="2">
        <v>5</v>
      </c>
      <c r="AC14" s="2">
        <v>5</v>
      </c>
      <c r="AD14" s="2">
        <v>4</v>
      </c>
      <c r="AE14" s="2">
        <v>5</v>
      </c>
      <c r="AF14" s="2">
        <v>6</v>
      </c>
      <c r="AG14" s="2">
        <v>1</v>
      </c>
      <c r="AH14" s="2">
        <v>7</v>
      </c>
      <c r="AI14" s="2">
        <v>7</v>
      </c>
      <c r="AJ14" s="2">
        <v>7</v>
      </c>
      <c r="AK14" s="2">
        <v>6</v>
      </c>
      <c r="AL14" s="2">
        <v>7</v>
      </c>
      <c r="AN14" s="6">
        <f t="shared" si="1"/>
        <v>0</v>
      </c>
      <c r="AO14" s="6">
        <f t="shared" si="2"/>
        <v>0</v>
      </c>
      <c r="AP14" s="6">
        <f t="shared" si="3"/>
        <v>0</v>
      </c>
      <c r="AQ14" s="6">
        <f t="shared" si="4"/>
        <v>2</v>
      </c>
      <c r="AR14" s="6">
        <f t="shared" si="5"/>
        <v>0</v>
      </c>
      <c r="AS14" s="6">
        <f t="shared" si="6"/>
        <v>1</v>
      </c>
      <c r="AT14" s="6">
        <f t="shared" si="7"/>
        <v>2</v>
      </c>
      <c r="AU14" s="6">
        <f t="shared" si="8"/>
        <v>3</v>
      </c>
      <c r="AV14" s="6">
        <f t="shared" si="9"/>
        <v>3</v>
      </c>
      <c r="AW14" s="6">
        <f t="shared" si="10"/>
        <v>2</v>
      </c>
      <c r="AX14" s="6">
        <f t="shared" si="11"/>
        <v>4</v>
      </c>
      <c r="AY14" s="6">
        <f t="shared" si="12"/>
        <v>1</v>
      </c>
      <c r="AZ14" s="6">
        <f t="shared" si="13"/>
        <v>1</v>
      </c>
      <c r="BA14" s="6">
        <f t="shared" si="14"/>
        <v>0</v>
      </c>
      <c r="BB14" s="6">
        <f t="shared" si="15"/>
        <v>0</v>
      </c>
      <c r="BC14" s="6">
        <f t="shared" si="16"/>
        <v>0</v>
      </c>
      <c r="BD14" s="6">
        <f t="shared" si="17"/>
        <v>0</v>
      </c>
      <c r="BE14" s="6">
        <f t="shared" si="18"/>
        <v>0</v>
      </c>
    </row>
    <row r="15" spans="1:57" x14ac:dyDescent="0.15">
      <c r="A15" s="8">
        <f>'PROTOCOL Data collection'!A15</f>
        <v>14</v>
      </c>
      <c r="B15" s="2">
        <v>6</v>
      </c>
      <c r="C15" s="2">
        <v>7</v>
      </c>
      <c r="D15" s="2">
        <v>5</v>
      </c>
      <c r="E15" s="2">
        <v>5</v>
      </c>
      <c r="F15" s="2">
        <v>3</v>
      </c>
      <c r="G15" s="2">
        <v>5</v>
      </c>
      <c r="H15" s="2">
        <v>1</v>
      </c>
      <c r="I15" s="2">
        <v>4</v>
      </c>
      <c r="J15" s="2">
        <v>2</v>
      </c>
      <c r="K15" s="2">
        <v>2</v>
      </c>
      <c r="L15" s="2">
        <v>4</v>
      </c>
      <c r="M15" s="2">
        <v>1</v>
      </c>
      <c r="N15" s="2">
        <v>0</v>
      </c>
      <c r="O15" s="2">
        <v>7</v>
      </c>
      <c r="P15" s="2">
        <v>7</v>
      </c>
      <c r="Q15" s="2">
        <v>5</v>
      </c>
      <c r="R15" s="2">
        <v>5</v>
      </c>
      <c r="S15" s="2">
        <v>7</v>
      </c>
      <c r="U15" s="2">
        <v>7</v>
      </c>
      <c r="V15" s="2">
        <v>6</v>
      </c>
      <c r="W15" s="2">
        <v>7</v>
      </c>
      <c r="X15" s="2">
        <v>7</v>
      </c>
      <c r="Y15" s="2">
        <v>6</v>
      </c>
      <c r="Z15" s="2">
        <v>7</v>
      </c>
      <c r="AA15" s="2">
        <v>6</v>
      </c>
      <c r="AB15" s="2">
        <v>6</v>
      </c>
      <c r="AC15" s="2">
        <v>6</v>
      </c>
      <c r="AD15" s="2">
        <v>6</v>
      </c>
      <c r="AE15" s="2">
        <v>6</v>
      </c>
      <c r="AF15" s="2">
        <v>6</v>
      </c>
      <c r="AG15" s="2">
        <v>6</v>
      </c>
      <c r="AH15" s="2">
        <v>7</v>
      </c>
      <c r="AI15" s="2">
        <v>7</v>
      </c>
      <c r="AJ15" s="2">
        <v>6</v>
      </c>
      <c r="AK15" s="2">
        <v>5</v>
      </c>
      <c r="AL15" s="2">
        <v>7</v>
      </c>
      <c r="AN15" s="6">
        <f t="shared" si="1"/>
        <v>1</v>
      </c>
      <c r="AO15" s="6">
        <f t="shared" si="2"/>
        <v>-1</v>
      </c>
      <c r="AP15" s="6">
        <f t="shared" si="3"/>
        <v>2</v>
      </c>
      <c r="AQ15" s="6">
        <f t="shared" si="4"/>
        <v>2</v>
      </c>
      <c r="AR15" s="6">
        <f t="shared" si="5"/>
        <v>3</v>
      </c>
      <c r="AS15" s="6">
        <f t="shared" si="6"/>
        <v>2</v>
      </c>
      <c r="AT15" s="6">
        <f t="shared" si="7"/>
        <v>5</v>
      </c>
      <c r="AU15" s="6">
        <f t="shared" si="8"/>
        <v>2</v>
      </c>
      <c r="AV15" s="6">
        <f t="shared" si="9"/>
        <v>4</v>
      </c>
      <c r="AW15" s="6">
        <f t="shared" si="10"/>
        <v>4</v>
      </c>
      <c r="AX15" s="6">
        <f t="shared" si="11"/>
        <v>2</v>
      </c>
      <c r="AY15" s="6">
        <f t="shared" si="12"/>
        <v>5</v>
      </c>
      <c r="AZ15" s="6">
        <f t="shared" si="13"/>
        <v>6</v>
      </c>
      <c r="BA15" s="6">
        <f t="shared" si="14"/>
        <v>0</v>
      </c>
      <c r="BB15" s="6">
        <f t="shared" si="15"/>
        <v>0</v>
      </c>
      <c r="BC15" s="6">
        <f t="shared" si="16"/>
        <v>1</v>
      </c>
      <c r="BD15" s="6">
        <f t="shared" si="17"/>
        <v>0</v>
      </c>
      <c r="BE15" s="6">
        <f t="shared" si="18"/>
        <v>0</v>
      </c>
    </row>
    <row r="16" spans="1:57" x14ac:dyDescent="0.15">
      <c r="A16" s="8">
        <f>'PROTOCOL Data collection'!A16</f>
        <v>15</v>
      </c>
      <c r="B16" s="2">
        <v>7</v>
      </c>
      <c r="C16" s="2">
        <v>6</v>
      </c>
      <c r="D16" s="2">
        <v>7</v>
      </c>
      <c r="E16" s="2">
        <v>4</v>
      </c>
      <c r="F16" s="2">
        <v>3</v>
      </c>
      <c r="G16" s="2">
        <v>5</v>
      </c>
      <c r="H16" s="2">
        <v>1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2</v>
      </c>
      <c r="O16" s="2">
        <v>5</v>
      </c>
      <c r="P16" s="2">
        <v>5</v>
      </c>
      <c r="Q16" s="2">
        <v>3</v>
      </c>
      <c r="R16" s="2">
        <v>5</v>
      </c>
      <c r="S16" s="2">
        <v>4</v>
      </c>
      <c r="U16" s="2">
        <v>7</v>
      </c>
      <c r="V16" s="2">
        <v>6</v>
      </c>
      <c r="W16" s="2">
        <v>7</v>
      </c>
      <c r="X16" s="2">
        <v>7</v>
      </c>
      <c r="Y16" s="2">
        <v>6</v>
      </c>
      <c r="Z16" s="2">
        <v>7</v>
      </c>
      <c r="AA16" s="2">
        <v>6</v>
      </c>
      <c r="AB16" s="2">
        <v>6</v>
      </c>
      <c r="AC16" s="2">
        <v>6</v>
      </c>
      <c r="AD16" s="2">
        <v>6</v>
      </c>
      <c r="AE16" s="2">
        <v>7</v>
      </c>
      <c r="AF16" s="2">
        <v>7</v>
      </c>
      <c r="AG16" s="2">
        <v>7</v>
      </c>
      <c r="AH16" s="2">
        <v>6</v>
      </c>
      <c r="AI16" s="2">
        <v>7</v>
      </c>
      <c r="AJ16" s="2">
        <v>6</v>
      </c>
      <c r="AK16" s="2">
        <v>6</v>
      </c>
      <c r="AL16" s="2">
        <v>7</v>
      </c>
      <c r="AN16" s="6">
        <f t="shared" si="1"/>
        <v>0</v>
      </c>
      <c r="AO16" s="6">
        <f t="shared" si="2"/>
        <v>0</v>
      </c>
      <c r="AP16" s="6">
        <f t="shared" si="3"/>
        <v>0</v>
      </c>
      <c r="AQ16" s="6">
        <f t="shared" si="4"/>
        <v>3</v>
      </c>
      <c r="AR16" s="6">
        <f t="shared" si="5"/>
        <v>3</v>
      </c>
      <c r="AS16" s="6">
        <f t="shared" si="6"/>
        <v>2</v>
      </c>
      <c r="AT16" s="6">
        <f t="shared" si="7"/>
        <v>5</v>
      </c>
      <c r="AU16" s="6">
        <f t="shared" si="8"/>
        <v>2</v>
      </c>
      <c r="AV16" s="6">
        <f t="shared" si="9"/>
        <v>2</v>
      </c>
      <c r="AW16" s="6">
        <f t="shared" si="10"/>
        <v>2</v>
      </c>
      <c r="AX16" s="6">
        <f t="shared" si="11"/>
        <v>3</v>
      </c>
      <c r="AY16" s="6">
        <f t="shared" si="12"/>
        <v>3</v>
      </c>
      <c r="AZ16" s="6">
        <f t="shared" si="13"/>
        <v>5</v>
      </c>
      <c r="BA16" s="6">
        <f t="shared" si="14"/>
        <v>1</v>
      </c>
      <c r="BB16" s="6">
        <f t="shared" si="15"/>
        <v>2</v>
      </c>
      <c r="BC16" s="6">
        <f t="shared" si="16"/>
        <v>3</v>
      </c>
      <c r="BD16" s="6">
        <f t="shared" si="17"/>
        <v>1</v>
      </c>
      <c r="BE16" s="6">
        <f t="shared" si="18"/>
        <v>3</v>
      </c>
    </row>
    <row r="17" spans="1:57" x14ac:dyDescent="0.15">
      <c r="A17" s="8">
        <f>'PROTOCOL Data collection'!A17</f>
        <v>16</v>
      </c>
      <c r="B17" s="2">
        <v>1</v>
      </c>
      <c r="C17" s="2">
        <v>6</v>
      </c>
      <c r="D17" s="2">
        <v>7</v>
      </c>
      <c r="E17" s="2">
        <v>5</v>
      </c>
      <c r="F17" s="2">
        <v>4</v>
      </c>
      <c r="G17" s="2">
        <v>5</v>
      </c>
      <c r="H17" s="2">
        <v>2</v>
      </c>
      <c r="I17" s="2">
        <v>1</v>
      </c>
      <c r="J17" s="2">
        <v>4</v>
      </c>
      <c r="K17" s="2">
        <v>4</v>
      </c>
      <c r="L17" s="2">
        <v>3</v>
      </c>
      <c r="M17" s="2">
        <v>4</v>
      </c>
      <c r="N17" s="2">
        <v>2</v>
      </c>
      <c r="O17" s="2">
        <v>6</v>
      </c>
      <c r="P17" s="2">
        <v>7</v>
      </c>
      <c r="Q17" s="2">
        <v>6</v>
      </c>
      <c r="R17" s="2">
        <v>7</v>
      </c>
      <c r="S17" s="2">
        <v>7</v>
      </c>
      <c r="U17" s="2">
        <v>6</v>
      </c>
      <c r="V17" s="2">
        <v>6</v>
      </c>
      <c r="W17" s="2">
        <v>7</v>
      </c>
      <c r="X17" s="2">
        <v>7</v>
      </c>
      <c r="Y17" s="2">
        <v>6</v>
      </c>
      <c r="Z17" s="2">
        <v>7</v>
      </c>
      <c r="AA17" s="2">
        <v>6</v>
      </c>
      <c r="AB17" s="2">
        <v>6</v>
      </c>
      <c r="AC17" s="2">
        <v>6</v>
      </c>
      <c r="AD17" s="2">
        <v>6</v>
      </c>
      <c r="AE17" s="2">
        <v>6</v>
      </c>
      <c r="AF17" s="2">
        <v>6</v>
      </c>
      <c r="AG17" s="2">
        <v>6</v>
      </c>
      <c r="AH17" s="2">
        <v>6</v>
      </c>
      <c r="AI17" s="2">
        <v>7</v>
      </c>
      <c r="AJ17" s="2">
        <v>6</v>
      </c>
      <c r="AK17" s="2">
        <v>7</v>
      </c>
      <c r="AL17" s="2">
        <v>7</v>
      </c>
      <c r="AN17" s="6">
        <f t="shared" si="1"/>
        <v>5</v>
      </c>
      <c r="AO17" s="6">
        <f t="shared" si="2"/>
        <v>0</v>
      </c>
      <c r="AP17" s="6">
        <f t="shared" si="3"/>
        <v>0</v>
      </c>
      <c r="AQ17" s="6">
        <f t="shared" si="4"/>
        <v>2</v>
      </c>
      <c r="AR17" s="6">
        <f t="shared" si="5"/>
        <v>2</v>
      </c>
      <c r="AS17" s="6">
        <f t="shared" si="6"/>
        <v>2</v>
      </c>
      <c r="AT17" s="6">
        <f t="shared" si="7"/>
        <v>4</v>
      </c>
      <c r="AU17" s="6">
        <f t="shared" si="8"/>
        <v>5</v>
      </c>
      <c r="AV17" s="6">
        <f t="shared" si="9"/>
        <v>2</v>
      </c>
      <c r="AW17" s="6">
        <f t="shared" si="10"/>
        <v>2</v>
      </c>
      <c r="AX17" s="6">
        <f t="shared" si="11"/>
        <v>3</v>
      </c>
      <c r="AY17" s="6">
        <f t="shared" si="12"/>
        <v>2</v>
      </c>
      <c r="AZ17" s="6">
        <f t="shared" si="13"/>
        <v>4</v>
      </c>
      <c r="BA17" s="6">
        <f t="shared" si="14"/>
        <v>0</v>
      </c>
      <c r="BB17" s="6">
        <f t="shared" si="15"/>
        <v>0</v>
      </c>
      <c r="BC17" s="6">
        <f t="shared" si="16"/>
        <v>0</v>
      </c>
      <c r="BD17" s="6">
        <f t="shared" si="17"/>
        <v>0</v>
      </c>
      <c r="BE17" s="6">
        <f t="shared" si="18"/>
        <v>0</v>
      </c>
    </row>
    <row r="18" spans="1:57" x14ac:dyDescent="0.15">
      <c r="A18" s="8">
        <f>'PROTOCOL Data collection'!A18</f>
        <v>17</v>
      </c>
      <c r="B18" s="2">
        <v>5</v>
      </c>
      <c r="C18" s="2">
        <v>6</v>
      </c>
      <c r="D18" s="2">
        <v>5</v>
      </c>
      <c r="E18" s="2">
        <v>5</v>
      </c>
      <c r="F18" s="2">
        <v>3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2</v>
      </c>
      <c r="N18" s="2">
        <v>0</v>
      </c>
      <c r="O18" s="2">
        <v>5</v>
      </c>
      <c r="P18" s="2">
        <v>5</v>
      </c>
      <c r="Q18" s="2">
        <v>5</v>
      </c>
      <c r="R18" s="2">
        <v>3</v>
      </c>
      <c r="S18" s="2">
        <v>4</v>
      </c>
      <c r="U18" s="2">
        <v>6</v>
      </c>
      <c r="V18" s="2">
        <v>6</v>
      </c>
      <c r="W18" s="2">
        <v>7</v>
      </c>
      <c r="X18" s="2">
        <v>7</v>
      </c>
      <c r="Y18" s="2">
        <v>4</v>
      </c>
      <c r="Z18" s="2">
        <v>5</v>
      </c>
      <c r="AA18" s="2">
        <v>2</v>
      </c>
      <c r="AB18" s="2">
        <v>4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2">
        <v>5</v>
      </c>
      <c r="AI18" s="2">
        <v>5</v>
      </c>
      <c r="AJ18" s="2">
        <v>7</v>
      </c>
      <c r="AK18" s="2">
        <v>3</v>
      </c>
      <c r="AL18" s="2">
        <v>4</v>
      </c>
      <c r="AN18" s="6">
        <f t="shared" si="1"/>
        <v>1</v>
      </c>
      <c r="AO18" s="6">
        <f t="shared" si="2"/>
        <v>0</v>
      </c>
      <c r="AP18" s="6">
        <f t="shared" si="3"/>
        <v>2</v>
      </c>
      <c r="AQ18" s="6">
        <f t="shared" si="4"/>
        <v>2</v>
      </c>
      <c r="AR18" s="6">
        <f t="shared" si="5"/>
        <v>1</v>
      </c>
      <c r="AS18" s="6">
        <f t="shared" si="6"/>
        <v>4</v>
      </c>
      <c r="AT18" s="6">
        <f t="shared" si="7"/>
        <v>1</v>
      </c>
      <c r="AU18" s="6">
        <f t="shared" si="8"/>
        <v>3</v>
      </c>
      <c r="AV18" s="6">
        <f t="shared" si="9"/>
        <v>0</v>
      </c>
      <c r="AW18" s="6">
        <f t="shared" si="10"/>
        <v>0</v>
      </c>
      <c r="AX18" s="6">
        <f t="shared" si="11"/>
        <v>0</v>
      </c>
      <c r="AY18" s="6">
        <f t="shared" si="12"/>
        <v>3</v>
      </c>
      <c r="AZ18" s="6">
        <f t="shared" si="13"/>
        <v>1</v>
      </c>
      <c r="BA18" s="6">
        <f t="shared" si="14"/>
        <v>0</v>
      </c>
      <c r="BB18" s="6">
        <f t="shared" si="15"/>
        <v>0</v>
      </c>
      <c r="BC18" s="6">
        <f t="shared" si="16"/>
        <v>2</v>
      </c>
      <c r="BD18" s="6">
        <f t="shared" si="17"/>
        <v>0</v>
      </c>
      <c r="BE18" s="6">
        <f t="shared" si="18"/>
        <v>0</v>
      </c>
    </row>
    <row r="19" spans="1:57" x14ac:dyDescent="0.15">
      <c r="A19" s="8">
        <f>'PROTOCOL Data collection'!A19</f>
        <v>18</v>
      </c>
      <c r="B19" s="2">
        <v>5</v>
      </c>
      <c r="C19" s="2">
        <v>6</v>
      </c>
      <c r="D19" s="2">
        <v>7</v>
      </c>
      <c r="E19" s="2">
        <v>4</v>
      </c>
      <c r="F19" s="2">
        <v>3</v>
      </c>
      <c r="G19" s="2">
        <v>5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1</v>
      </c>
      <c r="O19" s="2">
        <v>6</v>
      </c>
      <c r="P19" s="2">
        <v>7</v>
      </c>
      <c r="Q19" s="2">
        <v>5</v>
      </c>
      <c r="R19" s="2">
        <v>6</v>
      </c>
      <c r="S19" s="2">
        <v>6</v>
      </c>
      <c r="U19" s="2">
        <v>7</v>
      </c>
      <c r="V19" s="2">
        <v>6</v>
      </c>
      <c r="W19" s="2">
        <v>7</v>
      </c>
      <c r="X19" s="2">
        <v>7</v>
      </c>
      <c r="Y19" s="2">
        <v>6</v>
      </c>
      <c r="Z19" s="2">
        <v>7</v>
      </c>
      <c r="AA19" s="2">
        <v>6</v>
      </c>
      <c r="AB19" s="2">
        <v>6</v>
      </c>
      <c r="AC19" s="2">
        <v>6</v>
      </c>
      <c r="AD19" s="2">
        <v>6</v>
      </c>
      <c r="AE19" s="2">
        <v>6</v>
      </c>
      <c r="AF19" s="2">
        <v>6</v>
      </c>
      <c r="AG19" s="2">
        <v>6</v>
      </c>
      <c r="AH19" s="2">
        <v>7</v>
      </c>
      <c r="AI19" s="2">
        <v>7</v>
      </c>
      <c r="AJ19" s="2">
        <v>5</v>
      </c>
      <c r="AK19" s="2">
        <v>7</v>
      </c>
      <c r="AL19" s="2">
        <v>7</v>
      </c>
      <c r="AN19" s="6">
        <f t="shared" si="1"/>
        <v>2</v>
      </c>
      <c r="AO19" s="6">
        <f t="shared" si="2"/>
        <v>0</v>
      </c>
      <c r="AP19" s="6">
        <f t="shared" si="3"/>
        <v>0</v>
      </c>
      <c r="AQ19" s="6">
        <f t="shared" si="4"/>
        <v>3</v>
      </c>
      <c r="AR19" s="6">
        <f t="shared" si="5"/>
        <v>3</v>
      </c>
      <c r="AS19" s="6">
        <f t="shared" si="6"/>
        <v>2</v>
      </c>
      <c r="AT19" s="6">
        <f t="shared" si="7"/>
        <v>5</v>
      </c>
      <c r="AU19" s="6">
        <f t="shared" si="8"/>
        <v>4</v>
      </c>
      <c r="AV19" s="6">
        <f t="shared" si="9"/>
        <v>4</v>
      </c>
      <c r="AW19" s="6">
        <f t="shared" si="10"/>
        <v>4</v>
      </c>
      <c r="AX19" s="6">
        <f t="shared" si="11"/>
        <v>4</v>
      </c>
      <c r="AY19" s="6">
        <f t="shared" si="12"/>
        <v>4</v>
      </c>
      <c r="AZ19" s="6">
        <f t="shared" si="13"/>
        <v>5</v>
      </c>
      <c r="BA19" s="6">
        <f t="shared" si="14"/>
        <v>1</v>
      </c>
      <c r="BB19" s="6">
        <f t="shared" si="15"/>
        <v>0</v>
      </c>
      <c r="BC19" s="6">
        <f t="shared" si="16"/>
        <v>0</v>
      </c>
      <c r="BD19" s="6">
        <f t="shared" si="17"/>
        <v>1</v>
      </c>
      <c r="BE19" s="6">
        <f t="shared" si="18"/>
        <v>1</v>
      </c>
    </row>
    <row r="20" spans="1:57" x14ac:dyDescent="0.15">
      <c r="A20" s="8">
        <f>'PROTOCOL Data collection'!A20</f>
        <v>19</v>
      </c>
      <c r="B20" s="2">
        <v>7</v>
      </c>
      <c r="C20" s="2">
        <v>6</v>
      </c>
      <c r="D20" s="2">
        <v>7</v>
      </c>
      <c r="E20" s="2">
        <v>5</v>
      </c>
      <c r="F20" s="2">
        <v>4</v>
      </c>
      <c r="G20" s="2">
        <v>5</v>
      </c>
      <c r="H20" s="2">
        <v>1</v>
      </c>
      <c r="I20" s="2">
        <v>3</v>
      </c>
      <c r="J20" s="2">
        <v>2</v>
      </c>
      <c r="K20" s="2">
        <v>2</v>
      </c>
      <c r="L20" s="2">
        <v>2</v>
      </c>
      <c r="M20" s="2">
        <v>1</v>
      </c>
      <c r="N20" s="2">
        <v>1</v>
      </c>
      <c r="O20" s="2">
        <v>6</v>
      </c>
      <c r="P20" s="2">
        <v>7</v>
      </c>
      <c r="Q20" s="2">
        <v>5</v>
      </c>
      <c r="R20" s="2">
        <v>3</v>
      </c>
      <c r="S20" s="2">
        <v>5</v>
      </c>
      <c r="U20" s="2">
        <v>7</v>
      </c>
      <c r="V20" s="2">
        <v>6</v>
      </c>
      <c r="W20" s="2">
        <v>7</v>
      </c>
      <c r="X20" s="2">
        <v>6</v>
      </c>
      <c r="Y20" s="2">
        <v>5</v>
      </c>
      <c r="Z20" s="2">
        <v>7</v>
      </c>
      <c r="AA20" s="2">
        <v>5</v>
      </c>
      <c r="AB20" s="2">
        <v>6</v>
      </c>
      <c r="AC20" s="2">
        <v>5</v>
      </c>
      <c r="AD20" s="2">
        <v>5</v>
      </c>
      <c r="AE20" s="2">
        <v>6</v>
      </c>
      <c r="AF20" s="2">
        <v>6</v>
      </c>
      <c r="AG20" s="2">
        <v>6</v>
      </c>
      <c r="AH20" s="2">
        <v>6</v>
      </c>
      <c r="AI20" s="2">
        <v>7</v>
      </c>
      <c r="AJ20" s="2">
        <v>6</v>
      </c>
      <c r="AK20" s="2">
        <v>3</v>
      </c>
      <c r="AL20" s="2">
        <v>5</v>
      </c>
      <c r="AN20" s="6">
        <f t="shared" si="1"/>
        <v>0</v>
      </c>
      <c r="AO20" s="6">
        <f t="shared" si="2"/>
        <v>0</v>
      </c>
      <c r="AP20" s="6">
        <f t="shared" si="3"/>
        <v>0</v>
      </c>
      <c r="AQ20" s="6">
        <f t="shared" si="4"/>
        <v>1</v>
      </c>
      <c r="AR20" s="6">
        <f t="shared" si="5"/>
        <v>1</v>
      </c>
      <c r="AS20" s="6">
        <f t="shared" si="6"/>
        <v>2</v>
      </c>
      <c r="AT20" s="6">
        <f t="shared" si="7"/>
        <v>4</v>
      </c>
      <c r="AU20" s="6">
        <f t="shared" si="8"/>
        <v>3</v>
      </c>
      <c r="AV20" s="6">
        <f t="shared" si="9"/>
        <v>3</v>
      </c>
      <c r="AW20" s="6">
        <f t="shared" si="10"/>
        <v>3</v>
      </c>
      <c r="AX20" s="6">
        <f t="shared" si="11"/>
        <v>4</v>
      </c>
      <c r="AY20" s="6">
        <f t="shared" si="12"/>
        <v>5</v>
      </c>
      <c r="AZ20" s="6">
        <f t="shared" si="13"/>
        <v>5</v>
      </c>
      <c r="BA20" s="6">
        <f t="shared" si="14"/>
        <v>0</v>
      </c>
      <c r="BB20" s="6">
        <f t="shared" si="15"/>
        <v>0</v>
      </c>
      <c r="BC20" s="6">
        <f t="shared" si="16"/>
        <v>1</v>
      </c>
      <c r="BD20" s="6">
        <f t="shared" si="17"/>
        <v>0</v>
      </c>
      <c r="BE20" s="6">
        <f t="shared" si="18"/>
        <v>0</v>
      </c>
    </row>
    <row r="21" spans="1:57" x14ac:dyDescent="0.15">
      <c r="A21" s="8">
        <f>'PROTOCOL Data collection'!A21</f>
        <v>20</v>
      </c>
      <c r="B21" s="2">
        <v>1</v>
      </c>
      <c r="C21" s="2">
        <v>6</v>
      </c>
      <c r="D21" s="2">
        <v>5</v>
      </c>
      <c r="E21" s="2">
        <v>5</v>
      </c>
      <c r="F21" s="2">
        <v>4</v>
      </c>
      <c r="G21" s="2">
        <v>4</v>
      </c>
      <c r="H21" s="2">
        <v>2</v>
      </c>
      <c r="I21" s="2">
        <v>3</v>
      </c>
      <c r="J21" s="2">
        <v>4</v>
      </c>
      <c r="K21" s="2">
        <v>4</v>
      </c>
      <c r="L21" s="2">
        <v>3</v>
      </c>
      <c r="M21" s="2">
        <v>4</v>
      </c>
      <c r="N21" s="2">
        <v>2</v>
      </c>
      <c r="O21" s="2">
        <v>7</v>
      </c>
      <c r="P21" s="2">
        <v>7</v>
      </c>
      <c r="Q21" s="2">
        <v>7</v>
      </c>
      <c r="R21" s="2">
        <v>7</v>
      </c>
      <c r="S21" s="2">
        <v>7</v>
      </c>
      <c r="U21" s="2">
        <v>5</v>
      </c>
      <c r="V21" s="2">
        <v>6</v>
      </c>
      <c r="W21" s="2">
        <v>7</v>
      </c>
      <c r="X21" s="2">
        <v>7</v>
      </c>
      <c r="Y21" s="2">
        <v>6</v>
      </c>
      <c r="Z21" s="2">
        <v>6</v>
      </c>
      <c r="AA21" s="2">
        <v>5</v>
      </c>
      <c r="AB21" s="2">
        <v>6</v>
      </c>
      <c r="AC21" s="2">
        <v>6</v>
      </c>
      <c r="AD21" s="2">
        <v>6</v>
      </c>
      <c r="AE21" s="2">
        <v>6</v>
      </c>
      <c r="AF21" s="2">
        <v>6</v>
      </c>
      <c r="AG21" s="2">
        <v>5</v>
      </c>
      <c r="AH21" s="2">
        <v>7</v>
      </c>
      <c r="AI21" s="2">
        <v>7</v>
      </c>
      <c r="AJ21" s="2">
        <v>7</v>
      </c>
      <c r="AK21" s="2">
        <v>7</v>
      </c>
      <c r="AL21" s="2">
        <v>7</v>
      </c>
      <c r="AN21" s="6">
        <f t="shared" si="1"/>
        <v>4</v>
      </c>
      <c r="AO21" s="6">
        <f t="shared" si="2"/>
        <v>0</v>
      </c>
      <c r="AP21" s="6">
        <f t="shared" si="3"/>
        <v>2</v>
      </c>
      <c r="AQ21" s="6">
        <f t="shared" si="4"/>
        <v>2</v>
      </c>
      <c r="AR21" s="6">
        <f t="shared" si="5"/>
        <v>2</v>
      </c>
      <c r="AS21" s="6">
        <f t="shared" si="6"/>
        <v>2</v>
      </c>
      <c r="AT21" s="6">
        <f t="shared" si="7"/>
        <v>3</v>
      </c>
      <c r="AU21" s="6">
        <f t="shared" si="8"/>
        <v>3</v>
      </c>
      <c r="AV21" s="6">
        <f t="shared" si="9"/>
        <v>2</v>
      </c>
      <c r="AW21" s="6">
        <f t="shared" si="10"/>
        <v>2</v>
      </c>
      <c r="AX21" s="6">
        <f t="shared" si="11"/>
        <v>3</v>
      </c>
      <c r="AY21" s="6">
        <f t="shared" si="12"/>
        <v>2</v>
      </c>
      <c r="AZ21" s="6">
        <f t="shared" si="13"/>
        <v>3</v>
      </c>
      <c r="BA21" s="6">
        <f t="shared" si="14"/>
        <v>0</v>
      </c>
      <c r="BB21" s="6">
        <f t="shared" si="15"/>
        <v>0</v>
      </c>
      <c r="BC21" s="6">
        <f t="shared" si="16"/>
        <v>0</v>
      </c>
      <c r="BD21" s="6">
        <f t="shared" si="17"/>
        <v>0</v>
      </c>
      <c r="BE21" s="6">
        <f t="shared" si="18"/>
        <v>0</v>
      </c>
    </row>
    <row r="22" spans="1:57" x14ac:dyDescent="0.15">
      <c r="A22" s="8">
        <f>'PROTOCOL Data collection'!A22</f>
        <v>21</v>
      </c>
      <c r="B22" s="2">
        <v>7</v>
      </c>
      <c r="C22" s="2">
        <v>6</v>
      </c>
      <c r="D22" s="2">
        <v>5</v>
      </c>
      <c r="E22" s="2">
        <v>4</v>
      </c>
      <c r="F22" s="2">
        <v>3</v>
      </c>
      <c r="G22" s="2">
        <v>4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7</v>
      </c>
      <c r="P22" s="2">
        <v>7</v>
      </c>
      <c r="Q22" s="2">
        <v>6</v>
      </c>
      <c r="R22" s="2">
        <v>4</v>
      </c>
      <c r="S22" s="2">
        <v>7</v>
      </c>
      <c r="U22" s="2">
        <v>7</v>
      </c>
      <c r="V22" s="2">
        <v>6</v>
      </c>
      <c r="W22" s="2">
        <v>7</v>
      </c>
      <c r="X22" s="2">
        <v>7</v>
      </c>
      <c r="Y22" s="2">
        <v>6</v>
      </c>
      <c r="Z22" s="2">
        <v>7</v>
      </c>
      <c r="AA22" s="2">
        <v>6</v>
      </c>
      <c r="AB22" s="2">
        <v>6</v>
      </c>
      <c r="AC22" s="2">
        <v>6</v>
      </c>
      <c r="AD22" s="2">
        <v>5</v>
      </c>
      <c r="AE22" s="2">
        <v>6</v>
      </c>
      <c r="AF22" s="2">
        <v>6</v>
      </c>
      <c r="AG22" s="2">
        <v>1</v>
      </c>
      <c r="AH22" s="2">
        <v>7</v>
      </c>
      <c r="AI22" s="2">
        <v>7</v>
      </c>
      <c r="AJ22" s="2">
        <v>6</v>
      </c>
      <c r="AK22" s="2">
        <v>6</v>
      </c>
      <c r="AL22" s="2">
        <v>7</v>
      </c>
      <c r="AN22" s="6">
        <f t="shared" si="1"/>
        <v>0</v>
      </c>
      <c r="AO22" s="6">
        <f t="shared" si="2"/>
        <v>0</v>
      </c>
      <c r="AP22" s="6">
        <f t="shared" si="3"/>
        <v>2</v>
      </c>
      <c r="AQ22" s="6">
        <f t="shared" si="4"/>
        <v>3</v>
      </c>
      <c r="AR22" s="6">
        <f t="shared" si="5"/>
        <v>3</v>
      </c>
      <c r="AS22" s="6">
        <f t="shared" si="6"/>
        <v>3</v>
      </c>
      <c r="AT22" s="6">
        <f t="shared" si="7"/>
        <v>5</v>
      </c>
      <c r="AU22" s="6">
        <f t="shared" si="8"/>
        <v>5</v>
      </c>
      <c r="AV22" s="6">
        <f t="shared" si="9"/>
        <v>5</v>
      </c>
      <c r="AW22" s="6">
        <f t="shared" si="10"/>
        <v>4</v>
      </c>
      <c r="AX22" s="6">
        <f t="shared" si="11"/>
        <v>5</v>
      </c>
      <c r="AY22" s="6">
        <f t="shared" si="12"/>
        <v>5</v>
      </c>
      <c r="AZ22" s="6">
        <f t="shared" si="13"/>
        <v>1</v>
      </c>
      <c r="BA22" s="6">
        <f t="shared" si="14"/>
        <v>0</v>
      </c>
      <c r="BB22" s="6">
        <f t="shared" si="15"/>
        <v>0</v>
      </c>
      <c r="BC22" s="6">
        <f t="shared" si="16"/>
        <v>0</v>
      </c>
      <c r="BD22" s="6">
        <f t="shared" si="17"/>
        <v>2</v>
      </c>
      <c r="BE22" s="6">
        <f t="shared" si="18"/>
        <v>0</v>
      </c>
    </row>
    <row r="23" spans="1:57" x14ac:dyDescent="0.15">
      <c r="A23" s="8">
        <f>'PROTOCOL Data collection'!A23</f>
        <v>22</v>
      </c>
      <c r="B23" s="2">
        <v>6</v>
      </c>
      <c r="C23" s="2">
        <v>6</v>
      </c>
      <c r="D23" s="2">
        <v>7</v>
      </c>
      <c r="E23" s="2">
        <v>5</v>
      </c>
      <c r="F23" s="2">
        <v>4</v>
      </c>
      <c r="G23" s="2">
        <v>5</v>
      </c>
      <c r="H23" s="2">
        <v>4</v>
      </c>
      <c r="I23" s="2">
        <v>4</v>
      </c>
      <c r="J23" s="2">
        <v>5</v>
      </c>
      <c r="K23" s="2">
        <v>4</v>
      </c>
      <c r="L23" s="2">
        <v>2</v>
      </c>
      <c r="M23" s="2">
        <v>1</v>
      </c>
      <c r="N23" s="2">
        <v>1</v>
      </c>
      <c r="O23" s="2">
        <v>7</v>
      </c>
      <c r="P23" s="2">
        <v>6</v>
      </c>
      <c r="Q23" s="2">
        <v>6</v>
      </c>
      <c r="R23" s="2">
        <v>5</v>
      </c>
      <c r="S23" s="2">
        <v>6</v>
      </c>
      <c r="U23" s="2">
        <v>7</v>
      </c>
      <c r="V23" s="2">
        <v>6</v>
      </c>
      <c r="W23" s="2">
        <v>7</v>
      </c>
      <c r="X23" s="2">
        <v>7</v>
      </c>
      <c r="Y23" s="2">
        <v>6</v>
      </c>
      <c r="Z23" s="2">
        <v>7</v>
      </c>
      <c r="AA23" s="2">
        <v>7</v>
      </c>
      <c r="AB23" s="2">
        <v>7</v>
      </c>
      <c r="AC23" s="2">
        <v>6</v>
      </c>
      <c r="AD23" s="2">
        <v>6</v>
      </c>
      <c r="AE23" s="2">
        <v>7</v>
      </c>
      <c r="AF23" s="2">
        <v>6</v>
      </c>
      <c r="AG23" s="2">
        <v>6</v>
      </c>
      <c r="AH23" s="2">
        <v>7</v>
      </c>
      <c r="AI23" s="2">
        <v>6</v>
      </c>
      <c r="AJ23" s="2">
        <v>7</v>
      </c>
      <c r="AK23" s="2">
        <v>7</v>
      </c>
      <c r="AL23" s="2">
        <v>7</v>
      </c>
      <c r="AN23" s="6">
        <f t="shared" si="1"/>
        <v>1</v>
      </c>
      <c r="AO23" s="6">
        <f t="shared" si="2"/>
        <v>0</v>
      </c>
      <c r="AP23" s="6">
        <f t="shared" si="3"/>
        <v>0</v>
      </c>
      <c r="AQ23" s="6">
        <f t="shared" si="4"/>
        <v>2</v>
      </c>
      <c r="AR23" s="6">
        <f t="shared" si="5"/>
        <v>2</v>
      </c>
      <c r="AS23" s="6">
        <f t="shared" si="6"/>
        <v>2</v>
      </c>
      <c r="AT23" s="6">
        <f t="shared" si="7"/>
        <v>3</v>
      </c>
      <c r="AU23" s="6">
        <f t="shared" si="8"/>
        <v>3</v>
      </c>
      <c r="AV23" s="6">
        <f t="shared" si="9"/>
        <v>1</v>
      </c>
      <c r="AW23" s="6">
        <f t="shared" si="10"/>
        <v>2</v>
      </c>
      <c r="AX23" s="6">
        <f t="shared" si="11"/>
        <v>5</v>
      </c>
      <c r="AY23" s="6">
        <f t="shared" si="12"/>
        <v>5</v>
      </c>
      <c r="AZ23" s="6">
        <f t="shared" si="13"/>
        <v>5</v>
      </c>
      <c r="BA23" s="6">
        <f t="shared" si="14"/>
        <v>0</v>
      </c>
      <c r="BB23" s="6">
        <f t="shared" si="15"/>
        <v>0</v>
      </c>
      <c r="BC23" s="6">
        <f t="shared" si="16"/>
        <v>1</v>
      </c>
      <c r="BD23" s="6">
        <f t="shared" si="17"/>
        <v>2</v>
      </c>
      <c r="BE23" s="6">
        <f t="shared" si="18"/>
        <v>1</v>
      </c>
    </row>
    <row r="24" spans="1:57" x14ac:dyDescent="0.15">
      <c r="A24" s="8">
        <f>'PROTOCOL Data collection'!A24</f>
        <v>23</v>
      </c>
      <c r="B24" s="2">
        <v>7</v>
      </c>
      <c r="C24" s="2">
        <v>5</v>
      </c>
      <c r="D24" s="2">
        <v>3</v>
      </c>
      <c r="E24" s="2">
        <v>5</v>
      </c>
      <c r="F24" s="2">
        <v>3</v>
      </c>
      <c r="G24" s="2">
        <v>4</v>
      </c>
      <c r="H24" s="2">
        <v>5</v>
      </c>
      <c r="I24" s="2">
        <v>6</v>
      </c>
      <c r="J24" s="2">
        <v>2</v>
      </c>
      <c r="K24" s="2">
        <v>2</v>
      </c>
      <c r="L24" s="2">
        <v>0</v>
      </c>
      <c r="M24" s="2">
        <v>1</v>
      </c>
      <c r="N24" s="2">
        <v>0</v>
      </c>
      <c r="O24" s="2">
        <v>6</v>
      </c>
      <c r="P24" s="2">
        <v>6</v>
      </c>
      <c r="Q24" s="2">
        <v>6</v>
      </c>
      <c r="R24" s="2">
        <v>5</v>
      </c>
      <c r="S24" s="2">
        <v>5</v>
      </c>
      <c r="U24" s="2">
        <v>7</v>
      </c>
      <c r="V24" s="2">
        <v>5</v>
      </c>
      <c r="W24" s="2">
        <v>3</v>
      </c>
      <c r="X24" s="2">
        <v>5</v>
      </c>
      <c r="Y24" s="2">
        <v>3</v>
      </c>
      <c r="Z24" s="2">
        <v>4</v>
      </c>
      <c r="AA24" s="2">
        <v>5</v>
      </c>
      <c r="AB24" s="2">
        <v>5</v>
      </c>
      <c r="AC24" s="2">
        <v>1</v>
      </c>
      <c r="AD24" s="2">
        <v>2</v>
      </c>
      <c r="AE24" s="2">
        <v>1</v>
      </c>
      <c r="AF24" s="2">
        <v>1</v>
      </c>
      <c r="AG24" s="2">
        <v>1</v>
      </c>
      <c r="AH24" s="2">
        <v>7</v>
      </c>
      <c r="AI24" s="2">
        <v>7</v>
      </c>
      <c r="AJ24" s="2">
        <v>7</v>
      </c>
      <c r="AK24" s="2">
        <v>7</v>
      </c>
      <c r="AL24" s="2">
        <v>7</v>
      </c>
      <c r="AN24" s="6">
        <f t="shared" si="1"/>
        <v>0</v>
      </c>
      <c r="AO24" s="6">
        <f t="shared" si="2"/>
        <v>0</v>
      </c>
      <c r="AP24" s="6">
        <f t="shared" si="3"/>
        <v>0</v>
      </c>
      <c r="AQ24" s="6">
        <f t="shared" si="4"/>
        <v>0</v>
      </c>
      <c r="AR24" s="6">
        <f t="shared" si="5"/>
        <v>0</v>
      </c>
      <c r="AS24" s="6">
        <f t="shared" si="6"/>
        <v>0</v>
      </c>
      <c r="AT24" s="6">
        <f t="shared" si="7"/>
        <v>0</v>
      </c>
      <c r="AU24" s="6">
        <f t="shared" si="8"/>
        <v>-1</v>
      </c>
      <c r="AV24" s="6">
        <f t="shared" si="9"/>
        <v>-1</v>
      </c>
      <c r="AW24" s="6">
        <f t="shared" si="10"/>
        <v>0</v>
      </c>
      <c r="AX24" s="6">
        <f t="shared" si="11"/>
        <v>1</v>
      </c>
      <c r="AY24" s="6">
        <f t="shared" si="12"/>
        <v>0</v>
      </c>
      <c r="AZ24" s="6">
        <f t="shared" si="13"/>
        <v>1</v>
      </c>
      <c r="BA24" s="6">
        <f t="shared" si="14"/>
        <v>1</v>
      </c>
      <c r="BB24" s="6">
        <f t="shared" si="15"/>
        <v>1</v>
      </c>
      <c r="BC24" s="6">
        <f t="shared" si="16"/>
        <v>1</v>
      </c>
      <c r="BD24" s="6">
        <f t="shared" si="17"/>
        <v>2</v>
      </c>
      <c r="BE24" s="6">
        <f t="shared" si="18"/>
        <v>2</v>
      </c>
    </row>
    <row r="25" spans="1:57" x14ac:dyDescent="0.15">
      <c r="A25" s="8">
        <f>'PROTOCOL Data collection'!A25</f>
        <v>24</v>
      </c>
      <c r="B25" s="2">
        <v>5</v>
      </c>
      <c r="C25" s="2">
        <v>4</v>
      </c>
      <c r="D25" s="2">
        <v>1</v>
      </c>
      <c r="E25" s="2">
        <v>4</v>
      </c>
      <c r="F25" s="2">
        <v>4</v>
      </c>
      <c r="G25" s="2">
        <v>2</v>
      </c>
      <c r="H25" s="2">
        <v>5</v>
      </c>
      <c r="I25" s="2">
        <v>5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6</v>
      </c>
      <c r="P25" s="2">
        <v>6</v>
      </c>
      <c r="Q25" s="2">
        <v>6</v>
      </c>
      <c r="R25" s="2">
        <v>5</v>
      </c>
      <c r="S25" s="2">
        <v>6</v>
      </c>
      <c r="U25" s="2">
        <v>7</v>
      </c>
      <c r="V25" s="2">
        <v>7</v>
      </c>
      <c r="W25" s="2">
        <v>6</v>
      </c>
      <c r="X25" s="2">
        <v>7</v>
      </c>
      <c r="Y25" s="2">
        <v>6</v>
      </c>
      <c r="Z25" s="2">
        <v>6</v>
      </c>
      <c r="AA25" s="2">
        <v>6</v>
      </c>
      <c r="AB25" s="2">
        <v>5</v>
      </c>
      <c r="AC25" s="2">
        <v>6</v>
      </c>
      <c r="AD25" s="2">
        <v>6</v>
      </c>
      <c r="AE25" s="2">
        <v>6</v>
      </c>
      <c r="AF25" s="2">
        <v>6</v>
      </c>
      <c r="AG25" s="2">
        <v>5</v>
      </c>
      <c r="AH25" s="2">
        <v>7</v>
      </c>
      <c r="AI25" s="2">
        <v>7</v>
      </c>
      <c r="AJ25" s="2">
        <v>6</v>
      </c>
      <c r="AK25" s="2">
        <v>7</v>
      </c>
      <c r="AL25" s="2">
        <v>7</v>
      </c>
      <c r="AN25" s="6">
        <f t="shared" si="1"/>
        <v>2</v>
      </c>
      <c r="AO25" s="6">
        <f t="shared" si="2"/>
        <v>3</v>
      </c>
      <c r="AP25" s="6">
        <f t="shared" si="3"/>
        <v>5</v>
      </c>
      <c r="AQ25" s="6">
        <f t="shared" si="4"/>
        <v>3</v>
      </c>
      <c r="AR25" s="6">
        <f t="shared" si="5"/>
        <v>2</v>
      </c>
      <c r="AS25" s="6">
        <f t="shared" si="6"/>
        <v>4</v>
      </c>
      <c r="AT25" s="6">
        <f t="shared" si="7"/>
        <v>1</v>
      </c>
      <c r="AU25" s="6">
        <f t="shared" si="8"/>
        <v>0</v>
      </c>
      <c r="AV25" s="6">
        <f t="shared" si="9"/>
        <v>4</v>
      </c>
      <c r="AW25" s="6">
        <f t="shared" si="10"/>
        <v>4</v>
      </c>
      <c r="AX25" s="6">
        <f t="shared" si="11"/>
        <v>4</v>
      </c>
      <c r="AY25" s="6">
        <f t="shared" si="12"/>
        <v>4</v>
      </c>
      <c r="AZ25" s="6">
        <f t="shared" si="13"/>
        <v>3</v>
      </c>
      <c r="BA25" s="6">
        <f t="shared" si="14"/>
        <v>1</v>
      </c>
      <c r="BB25" s="6">
        <f t="shared" si="15"/>
        <v>1</v>
      </c>
      <c r="BC25" s="6">
        <f t="shared" si="16"/>
        <v>0</v>
      </c>
      <c r="BD25" s="6">
        <f t="shared" si="17"/>
        <v>2</v>
      </c>
      <c r="BE25" s="6">
        <f t="shared" si="18"/>
        <v>1</v>
      </c>
    </row>
    <row r="26" spans="1:57" x14ac:dyDescent="0.15">
      <c r="A26" s="8">
        <f>'PROTOCOL Data collection'!A26</f>
        <v>25</v>
      </c>
      <c r="B26" s="2">
        <v>5</v>
      </c>
      <c r="C26" s="2">
        <v>5</v>
      </c>
      <c r="D26" s="2">
        <v>4</v>
      </c>
      <c r="E26" s="2">
        <v>4</v>
      </c>
      <c r="F26" s="2">
        <v>4</v>
      </c>
      <c r="G26" s="2">
        <v>4</v>
      </c>
      <c r="H26" s="2">
        <v>7</v>
      </c>
      <c r="I26" s="2">
        <v>6</v>
      </c>
      <c r="J26" s="2">
        <v>4</v>
      </c>
      <c r="K26" s="2">
        <v>4</v>
      </c>
      <c r="L26" s="2">
        <v>4</v>
      </c>
      <c r="M26" s="2">
        <v>4</v>
      </c>
      <c r="N26" s="2">
        <v>1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U26" s="2">
        <v>7</v>
      </c>
      <c r="V26" s="2">
        <v>7</v>
      </c>
      <c r="W26" s="2">
        <v>6</v>
      </c>
      <c r="X26" s="2">
        <v>7</v>
      </c>
      <c r="Y26" s="2">
        <v>7</v>
      </c>
      <c r="Z26" s="2">
        <v>6</v>
      </c>
      <c r="AA26" s="2">
        <v>7</v>
      </c>
      <c r="AB26" s="2">
        <v>6</v>
      </c>
      <c r="AC26" s="2">
        <v>6</v>
      </c>
      <c r="AD26" s="2">
        <v>6</v>
      </c>
      <c r="AE26" s="2">
        <v>6</v>
      </c>
      <c r="AF26" s="2">
        <v>6</v>
      </c>
      <c r="AG26" s="2">
        <v>5</v>
      </c>
      <c r="AH26" s="2">
        <v>7</v>
      </c>
      <c r="AI26" s="2">
        <v>7</v>
      </c>
      <c r="AJ26" s="2">
        <v>7</v>
      </c>
      <c r="AK26" s="2">
        <v>7</v>
      </c>
      <c r="AL26" s="2">
        <v>7</v>
      </c>
      <c r="AN26" s="6">
        <f t="shared" si="1"/>
        <v>2</v>
      </c>
      <c r="AO26" s="6">
        <f t="shared" si="2"/>
        <v>2</v>
      </c>
      <c r="AP26" s="6">
        <f t="shared" si="3"/>
        <v>2</v>
      </c>
      <c r="AQ26" s="6">
        <f t="shared" si="4"/>
        <v>3</v>
      </c>
      <c r="AR26" s="6">
        <f t="shared" si="5"/>
        <v>3</v>
      </c>
      <c r="AS26" s="6">
        <f t="shared" si="6"/>
        <v>2</v>
      </c>
      <c r="AT26" s="6">
        <f t="shared" si="7"/>
        <v>0</v>
      </c>
      <c r="AU26" s="6">
        <f t="shared" si="8"/>
        <v>0</v>
      </c>
      <c r="AV26" s="6">
        <f t="shared" si="9"/>
        <v>2</v>
      </c>
      <c r="AW26" s="6">
        <f t="shared" si="10"/>
        <v>2</v>
      </c>
      <c r="AX26" s="6">
        <f t="shared" si="11"/>
        <v>2</v>
      </c>
      <c r="AY26" s="6">
        <f t="shared" si="12"/>
        <v>2</v>
      </c>
      <c r="AZ26" s="6">
        <f t="shared" si="13"/>
        <v>4</v>
      </c>
      <c r="BA26" s="6">
        <f t="shared" si="14"/>
        <v>2</v>
      </c>
      <c r="BB26" s="6">
        <f t="shared" si="15"/>
        <v>2</v>
      </c>
      <c r="BC26" s="6">
        <f t="shared" si="16"/>
        <v>2</v>
      </c>
      <c r="BD26" s="6">
        <f t="shared" si="17"/>
        <v>2</v>
      </c>
      <c r="BE26" s="6">
        <f t="shared" si="18"/>
        <v>2</v>
      </c>
    </row>
    <row r="27" spans="1:57" x14ac:dyDescent="0.15">
      <c r="A27" s="8">
        <f>'PROTOCOL Data collection'!A27</f>
        <v>26</v>
      </c>
      <c r="B27" s="2">
        <v>5</v>
      </c>
      <c r="C27" s="2">
        <v>5</v>
      </c>
      <c r="D27" s="2">
        <v>5</v>
      </c>
      <c r="E27" s="2">
        <v>5</v>
      </c>
      <c r="F27" s="2">
        <v>1</v>
      </c>
      <c r="G27" s="2">
        <v>4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6</v>
      </c>
      <c r="P27" s="2">
        <v>7</v>
      </c>
      <c r="Q27" s="2">
        <v>7</v>
      </c>
      <c r="R27" s="2">
        <v>4</v>
      </c>
      <c r="S27" s="2">
        <v>4</v>
      </c>
      <c r="U27" s="2">
        <v>5</v>
      </c>
      <c r="V27" s="2">
        <v>5</v>
      </c>
      <c r="W27" s="2">
        <v>7</v>
      </c>
      <c r="X27" s="2">
        <v>6</v>
      </c>
      <c r="Y27" s="2">
        <v>5</v>
      </c>
      <c r="Z27" s="2">
        <v>5</v>
      </c>
      <c r="AA27" s="2">
        <v>5</v>
      </c>
      <c r="AB27" s="2">
        <v>3</v>
      </c>
      <c r="AC27" s="2">
        <v>4</v>
      </c>
      <c r="AD27" s="2">
        <v>4</v>
      </c>
      <c r="AE27" s="2">
        <v>4</v>
      </c>
      <c r="AF27" s="2">
        <v>2</v>
      </c>
      <c r="AG27" s="2">
        <v>1</v>
      </c>
      <c r="AH27" s="2">
        <v>7</v>
      </c>
      <c r="AI27" s="2">
        <v>7</v>
      </c>
      <c r="AJ27" s="2">
        <v>7</v>
      </c>
      <c r="AK27" s="2">
        <v>6</v>
      </c>
      <c r="AL27" s="2">
        <v>6</v>
      </c>
      <c r="AN27" s="6">
        <f t="shared" si="1"/>
        <v>0</v>
      </c>
      <c r="AO27" s="6">
        <f t="shared" si="2"/>
        <v>0</v>
      </c>
      <c r="AP27" s="6">
        <f t="shared" si="3"/>
        <v>2</v>
      </c>
      <c r="AQ27" s="6">
        <f t="shared" si="4"/>
        <v>1</v>
      </c>
      <c r="AR27" s="6">
        <f t="shared" si="5"/>
        <v>4</v>
      </c>
      <c r="AS27" s="6">
        <f t="shared" si="6"/>
        <v>1</v>
      </c>
      <c r="AT27" s="6">
        <f t="shared" si="7"/>
        <v>4</v>
      </c>
      <c r="AU27" s="6">
        <f t="shared" si="8"/>
        <v>2</v>
      </c>
      <c r="AV27" s="6">
        <f t="shared" si="9"/>
        <v>3</v>
      </c>
      <c r="AW27" s="6">
        <f t="shared" si="10"/>
        <v>3</v>
      </c>
      <c r="AX27" s="6">
        <f t="shared" si="11"/>
        <v>3</v>
      </c>
      <c r="AY27" s="6">
        <f t="shared" si="12"/>
        <v>1</v>
      </c>
      <c r="AZ27" s="6">
        <f t="shared" si="13"/>
        <v>1</v>
      </c>
      <c r="BA27" s="6">
        <f t="shared" si="14"/>
        <v>1</v>
      </c>
      <c r="BB27" s="6">
        <f t="shared" si="15"/>
        <v>0</v>
      </c>
      <c r="BC27" s="6">
        <f t="shared" si="16"/>
        <v>0</v>
      </c>
      <c r="BD27" s="6">
        <f t="shared" si="17"/>
        <v>2</v>
      </c>
      <c r="BE27" s="6">
        <f t="shared" si="18"/>
        <v>2</v>
      </c>
    </row>
    <row r="28" spans="1:57" x14ac:dyDescent="0.15">
      <c r="A28" s="8">
        <f>'PROTOCOL Data collection'!A28</f>
        <v>27</v>
      </c>
      <c r="B28" s="2">
        <v>7</v>
      </c>
      <c r="C28" s="2">
        <v>6</v>
      </c>
      <c r="D28" s="2">
        <v>7</v>
      </c>
      <c r="E28" s="2">
        <v>5</v>
      </c>
      <c r="F28" s="2">
        <v>4</v>
      </c>
      <c r="G28" s="2">
        <v>5</v>
      </c>
      <c r="H28" s="2">
        <v>4</v>
      </c>
      <c r="I28" s="2">
        <v>4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7</v>
      </c>
      <c r="P28" s="2">
        <v>7</v>
      </c>
      <c r="Q28" s="2">
        <v>6</v>
      </c>
      <c r="R28" s="2">
        <v>5</v>
      </c>
      <c r="S28" s="2">
        <v>4</v>
      </c>
      <c r="U28" s="2">
        <v>5</v>
      </c>
      <c r="V28" s="2">
        <v>6</v>
      </c>
      <c r="W28" s="2">
        <v>7</v>
      </c>
      <c r="X28" s="2">
        <v>7</v>
      </c>
      <c r="Y28" s="2">
        <v>6</v>
      </c>
      <c r="Z28" s="2">
        <v>7</v>
      </c>
      <c r="AA28" s="2">
        <v>6</v>
      </c>
      <c r="AB28" s="2">
        <v>6</v>
      </c>
      <c r="AC28" s="2">
        <v>6</v>
      </c>
      <c r="AD28" s="2">
        <v>6</v>
      </c>
      <c r="AE28" s="2">
        <v>6</v>
      </c>
      <c r="AF28" s="2">
        <v>6</v>
      </c>
      <c r="AG28" s="2">
        <v>1</v>
      </c>
      <c r="AH28" s="2">
        <v>7</v>
      </c>
      <c r="AI28" s="2">
        <v>7</v>
      </c>
      <c r="AJ28" s="2">
        <v>6</v>
      </c>
      <c r="AK28" s="2">
        <v>7</v>
      </c>
      <c r="AL28" s="2">
        <v>7</v>
      </c>
      <c r="AN28" s="6">
        <f t="shared" si="1"/>
        <v>-2</v>
      </c>
      <c r="AO28" s="6">
        <f t="shared" si="2"/>
        <v>0</v>
      </c>
      <c r="AP28" s="6">
        <f t="shared" si="3"/>
        <v>0</v>
      </c>
      <c r="AQ28" s="6">
        <f t="shared" si="4"/>
        <v>2</v>
      </c>
      <c r="AR28" s="6">
        <f t="shared" si="5"/>
        <v>2</v>
      </c>
      <c r="AS28" s="6">
        <f t="shared" si="6"/>
        <v>2</v>
      </c>
      <c r="AT28" s="6">
        <f t="shared" si="7"/>
        <v>2</v>
      </c>
      <c r="AU28" s="6">
        <f t="shared" si="8"/>
        <v>2</v>
      </c>
      <c r="AV28" s="6">
        <f t="shared" si="9"/>
        <v>4</v>
      </c>
      <c r="AW28" s="6">
        <f t="shared" si="10"/>
        <v>4</v>
      </c>
      <c r="AX28" s="6">
        <f t="shared" si="11"/>
        <v>4</v>
      </c>
      <c r="AY28" s="6">
        <f t="shared" si="12"/>
        <v>5</v>
      </c>
      <c r="AZ28" s="6">
        <f t="shared" si="13"/>
        <v>0</v>
      </c>
      <c r="BA28" s="6">
        <f t="shared" si="14"/>
        <v>0</v>
      </c>
      <c r="BB28" s="6">
        <f t="shared" si="15"/>
        <v>0</v>
      </c>
      <c r="BC28" s="6">
        <f t="shared" si="16"/>
        <v>0</v>
      </c>
      <c r="BD28" s="6">
        <f t="shared" si="17"/>
        <v>2</v>
      </c>
      <c r="BE28" s="6">
        <f t="shared" si="18"/>
        <v>3</v>
      </c>
    </row>
    <row r="29" spans="1:57" x14ac:dyDescent="0.15">
      <c r="A29" s="8">
        <f>'PROTOCOL Data collection'!A29</f>
        <v>28</v>
      </c>
      <c r="B29" s="2">
        <v>5</v>
      </c>
      <c r="C29" s="2">
        <v>6</v>
      </c>
      <c r="D29" s="2">
        <v>7</v>
      </c>
      <c r="E29" s="2">
        <v>4</v>
      </c>
      <c r="F29" s="2">
        <v>3</v>
      </c>
      <c r="G29" s="2">
        <v>5</v>
      </c>
      <c r="H29" s="2">
        <v>1</v>
      </c>
      <c r="I29" s="2">
        <v>1</v>
      </c>
      <c r="J29" s="2">
        <v>2</v>
      </c>
      <c r="K29" s="2">
        <v>2</v>
      </c>
      <c r="L29" s="2">
        <v>2</v>
      </c>
      <c r="M29" s="2">
        <v>2</v>
      </c>
      <c r="N29" s="2">
        <v>1</v>
      </c>
      <c r="O29" s="2">
        <v>6</v>
      </c>
      <c r="P29" s="2">
        <v>7</v>
      </c>
      <c r="Q29" s="2">
        <v>7</v>
      </c>
      <c r="R29" s="2">
        <v>6</v>
      </c>
      <c r="S29" s="2">
        <v>6</v>
      </c>
      <c r="U29" s="2">
        <v>7</v>
      </c>
      <c r="V29" s="2">
        <v>7</v>
      </c>
      <c r="W29" s="2">
        <v>7</v>
      </c>
      <c r="X29" s="2">
        <v>6</v>
      </c>
      <c r="Y29" s="2">
        <v>6</v>
      </c>
      <c r="Z29" s="2">
        <v>5</v>
      </c>
      <c r="AA29" s="2">
        <v>6</v>
      </c>
      <c r="AB29" s="2">
        <v>6</v>
      </c>
      <c r="AC29" s="2">
        <v>6</v>
      </c>
      <c r="AD29" s="2">
        <v>6</v>
      </c>
      <c r="AE29" s="2">
        <v>6</v>
      </c>
      <c r="AF29" s="2">
        <v>6</v>
      </c>
      <c r="AG29" s="2">
        <v>6</v>
      </c>
      <c r="AH29" s="2">
        <v>6</v>
      </c>
      <c r="AI29" s="2">
        <v>7</v>
      </c>
      <c r="AJ29" s="2">
        <v>6</v>
      </c>
      <c r="AK29" s="2">
        <v>6</v>
      </c>
      <c r="AL29" s="2">
        <v>6</v>
      </c>
      <c r="AN29" s="6">
        <f t="shared" si="1"/>
        <v>2</v>
      </c>
      <c r="AO29" s="6">
        <f t="shared" si="2"/>
        <v>1</v>
      </c>
      <c r="AP29" s="6">
        <f t="shared" si="3"/>
        <v>0</v>
      </c>
      <c r="AQ29" s="6">
        <f t="shared" si="4"/>
        <v>2</v>
      </c>
      <c r="AR29" s="6">
        <f t="shared" si="5"/>
        <v>3</v>
      </c>
      <c r="AS29" s="6">
        <f t="shared" si="6"/>
        <v>0</v>
      </c>
      <c r="AT29" s="6">
        <f t="shared" si="7"/>
        <v>5</v>
      </c>
      <c r="AU29" s="6">
        <f t="shared" si="8"/>
        <v>5</v>
      </c>
      <c r="AV29" s="6">
        <f t="shared" si="9"/>
        <v>4</v>
      </c>
      <c r="AW29" s="6">
        <f t="shared" si="10"/>
        <v>4</v>
      </c>
      <c r="AX29" s="6">
        <f t="shared" si="11"/>
        <v>4</v>
      </c>
      <c r="AY29" s="6">
        <f t="shared" si="12"/>
        <v>4</v>
      </c>
      <c r="AZ29" s="6">
        <f t="shared" si="13"/>
        <v>5</v>
      </c>
      <c r="BA29" s="6">
        <f t="shared" si="14"/>
        <v>0</v>
      </c>
      <c r="BB29" s="6">
        <f t="shared" si="15"/>
        <v>0</v>
      </c>
      <c r="BC29" s="6">
        <f t="shared" si="16"/>
        <v>-1</v>
      </c>
      <c r="BD29" s="6">
        <f t="shared" si="17"/>
        <v>0</v>
      </c>
      <c r="BE29" s="6">
        <f t="shared" si="18"/>
        <v>0</v>
      </c>
    </row>
    <row r="30" spans="1:57" x14ac:dyDescent="0.15">
      <c r="A30" s="8">
        <f>'PROTOCOL Data collection'!A30</f>
        <v>29</v>
      </c>
      <c r="B30" s="2">
        <v>7</v>
      </c>
      <c r="C30" s="2">
        <v>6</v>
      </c>
      <c r="D30" s="2">
        <v>5</v>
      </c>
      <c r="E30" s="2">
        <v>3</v>
      </c>
      <c r="F30" s="2">
        <v>2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4</v>
      </c>
      <c r="M30" s="2">
        <v>4</v>
      </c>
      <c r="N30" s="2">
        <v>4</v>
      </c>
      <c r="O30" s="2">
        <v>6</v>
      </c>
      <c r="P30" s="2">
        <v>7</v>
      </c>
      <c r="Q30" s="2">
        <v>7</v>
      </c>
      <c r="R30" s="2">
        <v>5</v>
      </c>
      <c r="S30" s="2">
        <v>5</v>
      </c>
      <c r="U30" s="2">
        <v>7</v>
      </c>
      <c r="V30" s="2">
        <v>6</v>
      </c>
      <c r="W30" s="2">
        <v>6</v>
      </c>
      <c r="X30" s="2">
        <v>6</v>
      </c>
      <c r="Y30" s="2">
        <v>4</v>
      </c>
      <c r="Z30" s="2">
        <v>6</v>
      </c>
      <c r="AA30" s="2">
        <v>6</v>
      </c>
      <c r="AB30" s="2">
        <v>3</v>
      </c>
      <c r="AC30" s="2">
        <v>4</v>
      </c>
      <c r="AD30" s="2">
        <v>6</v>
      </c>
      <c r="AE30" s="2">
        <v>7</v>
      </c>
      <c r="AF30" s="2">
        <v>7</v>
      </c>
      <c r="AG30" s="2">
        <v>6</v>
      </c>
      <c r="AH30" s="2">
        <v>7</v>
      </c>
      <c r="AI30" s="2">
        <v>7</v>
      </c>
      <c r="AJ30" s="2">
        <v>7</v>
      </c>
      <c r="AK30" s="2">
        <v>6</v>
      </c>
      <c r="AL30" s="2">
        <v>6</v>
      </c>
      <c r="AN30" s="6">
        <f t="shared" si="1"/>
        <v>0</v>
      </c>
      <c r="AO30" s="6">
        <f t="shared" si="2"/>
        <v>0</v>
      </c>
      <c r="AP30" s="6">
        <f t="shared" si="3"/>
        <v>1</v>
      </c>
      <c r="AQ30" s="6">
        <f t="shared" si="4"/>
        <v>3</v>
      </c>
      <c r="AR30" s="6">
        <f t="shared" si="5"/>
        <v>2</v>
      </c>
      <c r="AS30" s="6">
        <f t="shared" si="6"/>
        <v>5</v>
      </c>
      <c r="AT30" s="6">
        <f t="shared" si="7"/>
        <v>5</v>
      </c>
      <c r="AU30" s="6">
        <f t="shared" si="8"/>
        <v>2</v>
      </c>
      <c r="AV30" s="6">
        <f t="shared" si="9"/>
        <v>2</v>
      </c>
      <c r="AW30" s="6">
        <f t="shared" si="10"/>
        <v>5</v>
      </c>
      <c r="AX30" s="6">
        <f t="shared" si="11"/>
        <v>3</v>
      </c>
      <c r="AY30" s="6">
        <f t="shared" si="12"/>
        <v>3</v>
      </c>
      <c r="AZ30" s="6">
        <f t="shared" si="13"/>
        <v>2</v>
      </c>
      <c r="BA30" s="6">
        <f t="shared" si="14"/>
        <v>1</v>
      </c>
      <c r="BB30" s="6">
        <f t="shared" si="15"/>
        <v>0</v>
      </c>
      <c r="BC30" s="6">
        <f t="shared" si="16"/>
        <v>0</v>
      </c>
      <c r="BD30" s="6">
        <f t="shared" si="17"/>
        <v>1</v>
      </c>
      <c r="BE30" s="6">
        <f t="shared" si="18"/>
        <v>1</v>
      </c>
    </row>
    <row r="31" spans="1:57" x14ac:dyDescent="0.15">
      <c r="A31" s="8">
        <f>'PROTOCOL Data collection'!A31</f>
        <v>30</v>
      </c>
      <c r="B31" s="2">
        <v>1</v>
      </c>
      <c r="C31" s="2">
        <v>1</v>
      </c>
      <c r="D31" s="2">
        <v>7</v>
      </c>
      <c r="E31" s="2">
        <v>4</v>
      </c>
      <c r="F31" s="2">
        <v>3</v>
      </c>
      <c r="G31" s="2">
        <v>4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1</v>
      </c>
      <c r="N31" s="2">
        <v>1</v>
      </c>
      <c r="O31" s="2">
        <v>7</v>
      </c>
      <c r="P31" s="2">
        <v>6</v>
      </c>
      <c r="Q31" s="2">
        <v>7</v>
      </c>
      <c r="R31" s="2">
        <v>5</v>
      </c>
      <c r="S31" s="2">
        <v>6</v>
      </c>
      <c r="U31" s="2">
        <v>7</v>
      </c>
      <c r="V31" s="2">
        <v>6</v>
      </c>
      <c r="W31" s="2">
        <v>7</v>
      </c>
      <c r="X31" s="2">
        <v>7</v>
      </c>
      <c r="Y31" s="2">
        <v>6</v>
      </c>
      <c r="Z31" s="2">
        <v>7</v>
      </c>
      <c r="AA31" s="2">
        <v>6</v>
      </c>
      <c r="AB31" s="2">
        <v>6</v>
      </c>
      <c r="AC31" s="2">
        <v>6</v>
      </c>
      <c r="AD31" s="2">
        <v>6</v>
      </c>
      <c r="AE31" s="2">
        <v>6</v>
      </c>
      <c r="AF31" s="2">
        <v>6</v>
      </c>
      <c r="AG31" s="2">
        <v>6</v>
      </c>
      <c r="AH31" s="2">
        <v>7</v>
      </c>
      <c r="AI31" s="2">
        <v>7</v>
      </c>
      <c r="AJ31" s="2">
        <v>7</v>
      </c>
      <c r="AK31" s="2">
        <v>7</v>
      </c>
      <c r="AL31" s="2">
        <v>7</v>
      </c>
      <c r="AN31" s="6">
        <f t="shared" si="1"/>
        <v>6</v>
      </c>
      <c r="AO31" s="6">
        <f t="shared" si="2"/>
        <v>5</v>
      </c>
      <c r="AP31" s="6">
        <f t="shared" si="3"/>
        <v>0</v>
      </c>
      <c r="AQ31" s="6">
        <f t="shared" si="4"/>
        <v>3</v>
      </c>
      <c r="AR31" s="6">
        <f t="shared" si="5"/>
        <v>3</v>
      </c>
      <c r="AS31" s="6">
        <f t="shared" si="6"/>
        <v>3</v>
      </c>
      <c r="AT31" s="6">
        <f t="shared" si="7"/>
        <v>4</v>
      </c>
      <c r="AU31" s="6">
        <f t="shared" si="8"/>
        <v>4</v>
      </c>
      <c r="AV31" s="6">
        <f t="shared" si="9"/>
        <v>4</v>
      </c>
      <c r="AW31" s="6">
        <f t="shared" si="10"/>
        <v>4</v>
      </c>
      <c r="AX31" s="6">
        <f t="shared" si="11"/>
        <v>4</v>
      </c>
      <c r="AY31" s="6">
        <f t="shared" si="12"/>
        <v>5</v>
      </c>
      <c r="AZ31" s="6">
        <f t="shared" si="13"/>
        <v>5</v>
      </c>
      <c r="BA31" s="6">
        <f t="shared" si="14"/>
        <v>0</v>
      </c>
      <c r="BB31" s="6">
        <f t="shared" si="15"/>
        <v>1</v>
      </c>
      <c r="BC31" s="6">
        <f t="shared" si="16"/>
        <v>0</v>
      </c>
      <c r="BD31" s="6">
        <f t="shared" si="17"/>
        <v>2</v>
      </c>
      <c r="BE31" s="6">
        <f t="shared" si="18"/>
        <v>1</v>
      </c>
    </row>
    <row r="32" spans="1:57" x14ac:dyDescent="0.15">
      <c r="A32" s="8">
        <f>'PROTOCOL Data collection'!A32</f>
        <v>31</v>
      </c>
      <c r="B32" s="2">
        <v>7</v>
      </c>
      <c r="C32" s="2">
        <v>6</v>
      </c>
      <c r="D32" s="2">
        <v>5</v>
      </c>
      <c r="E32" s="2">
        <v>5</v>
      </c>
      <c r="F32" s="2">
        <v>4</v>
      </c>
      <c r="G32" s="2">
        <v>5</v>
      </c>
      <c r="H32" s="2">
        <v>4</v>
      </c>
      <c r="I32" s="2">
        <v>3</v>
      </c>
      <c r="J32" s="2">
        <v>4</v>
      </c>
      <c r="K32" s="2">
        <v>4</v>
      </c>
      <c r="L32" s="2">
        <v>3</v>
      </c>
      <c r="M32" s="2">
        <v>2</v>
      </c>
      <c r="N32" s="2">
        <v>2</v>
      </c>
      <c r="O32" s="2">
        <v>5</v>
      </c>
      <c r="P32" s="2">
        <v>6</v>
      </c>
      <c r="Q32" s="2">
        <v>6</v>
      </c>
      <c r="R32" s="2">
        <v>5</v>
      </c>
      <c r="S32" s="2">
        <v>3</v>
      </c>
      <c r="U32" s="2">
        <v>7</v>
      </c>
      <c r="V32" s="2">
        <v>6</v>
      </c>
      <c r="W32" s="2">
        <v>6</v>
      </c>
      <c r="X32" s="2">
        <v>7</v>
      </c>
      <c r="Y32" s="2">
        <v>6</v>
      </c>
      <c r="Z32" s="2">
        <v>5</v>
      </c>
      <c r="AA32" s="2">
        <v>6</v>
      </c>
      <c r="AB32" s="2">
        <v>6</v>
      </c>
      <c r="AC32" s="2">
        <v>6</v>
      </c>
      <c r="AD32" s="2">
        <v>6</v>
      </c>
      <c r="AE32" s="2">
        <v>6</v>
      </c>
      <c r="AF32" s="2">
        <v>6</v>
      </c>
      <c r="AG32" s="2">
        <v>6</v>
      </c>
      <c r="AH32" s="2">
        <v>7</v>
      </c>
      <c r="AI32" s="2">
        <v>7</v>
      </c>
      <c r="AJ32" s="2">
        <v>6</v>
      </c>
      <c r="AK32" s="2">
        <v>6</v>
      </c>
      <c r="AL32" s="2">
        <v>6</v>
      </c>
      <c r="AN32" s="6">
        <f t="shared" si="1"/>
        <v>0</v>
      </c>
      <c r="AO32" s="6">
        <f t="shared" si="2"/>
        <v>0</v>
      </c>
      <c r="AP32" s="6">
        <f t="shared" si="3"/>
        <v>1</v>
      </c>
      <c r="AQ32" s="6">
        <f t="shared" si="4"/>
        <v>2</v>
      </c>
      <c r="AR32" s="6">
        <f t="shared" si="5"/>
        <v>2</v>
      </c>
      <c r="AS32" s="6">
        <f t="shared" si="6"/>
        <v>0</v>
      </c>
      <c r="AT32" s="6">
        <f t="shared" si="7"/>
        <v>2</v>
      </c>
      <c r="AU32" s="6">
        <f t="shared" si="8"/>
        <v>3</v>
      </c>
      <c r="AV32" s="6">
        <f t="shared" si="9"/>
        <v>2</v>
      </c>
      <c r="AW32" s="6">
        <f t="shared" si="10"/>
        <v>2</v>
      </c>
      <c r="AX32" s="6">
        <f t="shared" si="11"/>
        <v>3</v>
      </c>
      <c r="AY32" s="6">
        <f t="shared" si="12"/>
        <v>4</v>
      </c>
      <c r="AZ32" s="6">
        <f t="shared" si="13"/>
        <v>4</v>
      </c>
      <c r="BA32" s="6">
        <f t="shared" si="14"/>
        <v>2</v>
      </c>
      <c r="BB32" s="6">
        <f t="shared" si="15"/>
        <v>1</v>
      </c>
      <c r="BC32" s="6">
        <f t="shared" si="16"/>
        <v>0</v>
      </c>
      <c r="BD32" s="6">
        <f t="shared" si="17"/>
        <v>1</v>
      </c>
      <c r="BE32" s="6">
        <f t="shared" si="18"/>
        <v>3</v>
      </c>
    </row>
    <row r="33" spans="1:57" x14ac:dyDescent="0.15">
      <c r="A33" s="8">
        <f>'PROTOCOL Data collection'!A33</f>
        <v>32</v>
      </c>
      <c r="B33" s="2">
        <v>1</v>
      </c>
      <c r="C33" s="2">
        <v>1</v>
      </c>
      <c r="D33" s="2">
        <v>5</v>
      </c>
      <c r="E33" s="2">
        <v>5</v>
      </c>
      <c r="F33" s="2">
        <v>2</v>
      </c>
      <c r="G33" s="2">
        <v>4</v>
      </c>
      <c r="H33" s="2">
        <v>1</v>
      </c>
      <c r="I33" s="2">
        <v>1</v>
      </c>
      <c r="J33" s="2">
        <v>1</v>
      </c>
      <c r="K33" s="2">
        <v>0</v>
      </c>
      <c r="L33" s="2">
        <v>1</v>
      </c>
      <c r="M33" s="2">
        <v>1</v>
      </c>
      <c r="N33" s="2">
        <v>1</v>
      </c>
      <c r="O33" s="2">
        <v>7</v>
      </c>
      <c r="P33" s="2">
        <v>7</v>
      </c>
      <c r="Q33" s="2">
        <v>7</v>
      </c>
      <c r="R33" s="2">
        <v>4</v>
      </c>
      <c r="S33" s="2">
        <v>7</v>
      </c>
      <c r="U33" s="2">
        <v>1</v>
      </c>
      <c r="V33" s="2">
        <v>1</v>
      </c>
      <c r="W33" s="2">
        <v>7</v>
      </c>
      <c r="X33" s="2">
        <v>7</v>
      </c>
      <c r="Y33" s="2">
        <v>6</v>
      </c>
      <c r="Z33" s="2">
        <v>7</v>
      </c>
      <c r="AA33" s="2">
        <v>6</v>
      </c>
      <c r="AB33" s="2">
        <v>4</v>
      </c>
      <c r="AC33" s="2">
        <v>4</v>
      </c>
      <c r="AD33" s="2">
        <v>6</v>
      </c>
      <c r="AE33" s="2">
        <v>6</v>
      </c>
      <c r="AF33" s="2">
        <v>1</v>
      </c>
      <c r="AG33" s="2">
        <v>6</v>
      </c>
      <c r="AH33" s="2">
        <v>7</v>
      </c>
      <c r="AI33" s="2">
        <v>7</v>
      </c>
      <c r="AJ33" s="2">
        <v>7</v>
      </c>
      <c r="AK33" s="2">
        <v>7</v>
      </c>
      <c r="AL33" s="2">
        <v>7</v>
      </c>
      <c r="AN33" s="6">
        <f t="shared" si="1"/>
        <v>0</v>
      </c>
      <c r="AO33" s="6">
        <f t="shared" si="2"/>
        <v>0</v>
      </c>
      <c r="AP33" s="6">
        <f t="shared" si="3"/>
        <v>2</v>
      </c>
      <c r="AQ33" s="6">
        <f t="shared" si="4"/>
        <v>2</v>
      </c>
      <c r="AR33" s="6">
        <f t="shared" si="5"/>
        <v>4</v>
      </c>
      <c r="AS33" s="6">
        <f t="shared" si="6"/>
        <v>3</v>
      </c>
      <c r="AT33" s="6">
        <f t="shared" si="7"/>
        <v>5</v>
      </c>
      <c r="AU33" s="6">
        <f t="shared" si="8"/>
        <v>3</v>
      </c>
      <c r="AV33" s="6">
        <f t="shared" si="9"/>
        <v>3</v>
      </c>
      <c r="AW33" s="6">
        <f t="shared" si="10"/>
        <v>6</v>
      </c>
      <c r="AX33" s="6">
        <f t="shared" si="11"/>
        <v>5</v>
      </c>
      <c r="AY33" s="6">
        <f t="shared" si="12"/>
        <v>0</v>
      </c>
      <c r="AZ33" s="6">
        <f t="shared" si="13"/>
        <v>5</v>
      </c>
      <c r="BA33" s="6">
        <f t="shared" si="14"/>
        <v>0</v>
      </c>
      <c r="BB33" s="6">
        <f t="shared" si="15"/>
        <v>0</v>
      </c>
      <c r="BC33" s="6">
        <f t="shared" si="16"/>
        <v>0</v>
      </c>
      <c r="BD33" s="6">
        <f t="shared" si="17"/>
        <v>3</v>
      </c>
      <c r="BE33" s="6">
        <f t="shared" si="18"/>
        <v>0</v>
      </c>
    </row>
    <row r="34" spans="1:57" x14ac:dyDescent="0.15">
      <c r="A34" s="8">
        <f>'PROTOCOL Data collection'!A34</f>
        <v>33</v>
      </c>
      <c r="B34" s="2">
        <v>7</v>
      </c>
      <c r="C34" s="2">
        <v>6</v>
      </c>
      <c r="D34" s="2">
        <v>7</v>
      </c>
      <c r="E34" s="2">
        <v>6</v>
      </c>
      <c r="F34" s="2">
        <v>4</v>
      </c>
      <c r="G34" s="2">
        <v>5</v>
      </c>
      <c r="H34" s="2">
        <v>3</v>
      </c>
      <c r="I34" s="2">
        <v>6</v>
      </c>
      <c r="J34" s="2">
        <v>6</v>
      </c>
      <c r="K34" s="2">
        <v>4</v>
      </c>
      <c r="L34" s="2">
        <v>6</v>
      </c>
      <c r="M34" s="2">
        <v>2</v>
      </c>
      <c r="N34" s="2">
        <v>2</v>
      </c>
      <c r="O34" s="2">
        <v>5</v>
      </c>
      <c r="P34" s="2">
        <v>6</v>
      </c>
      <c r="Q34" s="2">
        <v>7</v>
      </c>
      <c r="R34" s="2">
        <v>5</v>
      </c>
      <c r="S34" s="2">
        <v>5</v>
      </c>
      <c r="U34" s="2">
        <v>7</v>
      </c>
      <c r="V34" s="2">
        <v>6</v>
      </c>
      <c r="W34" s="2">
        <v>7</v>
      </c>
      <c r="X34" s="2">
        <v>7</v>
      </c>
      <c r="Y34" s="2">
        <v>6</v>
      </c>
      <c r="Z34" s="2">
        <v>7</v>
      </c>
      <c r="AA34" s="2">
        <v>6</v>
      </c>
      <c r="AB34" s="2">
        <v>6</v>
      </c>
      <c r="AC34" s="2">
        <v>6</v>
      </c>
      <c r="AD34" s="2">
        <v>6</v>
      </c>
      <c r="AE34" s="2">
        <v>6</v>
      </c>
      <c r="AF34" s="2">
        <v>6</v>
      </c>
      <c r="AG34" s="2">
        <v>5</v>
      </c>
      <c r="AH34" s="2">
        <v>7</v>
      </c>
      <c r="AI34" s="2">
        <v>7</v>
      </c>
      <c r="AJ34" s="2">
        <v>7</v>
      </c>
      <c r="AK34" s="2">
        <v>5</v>
      </c>
      <c r="AL34" s="2">
        <v>7</v>
      </c>
      <c r="AN34" s="6">
        <f t="shared" si="1"/>
        <v>0</v>
      </c>
      <c r="AO34" s="6">
        <f t="shared" si="2"/>
        <v>0</v>
      </c>
      <c r="AP34" s="6">
        <f t="shared" si="3"/>
        <v>0</v>
      </c>
      <c r="AQ34" s="6">
        <f t="shared" si="4"/>
        <v>1</v>
      </c>
      <c r="AR34" s="6">
        <f t="shared" si="5"/>
        <v>2</v>
      </c>
      <c r="AS34" s="6">
        <f t="shared" si="6"/>
        <v>2</v>
      </c>
      <c r="AT34" s="6">
        <f t="shared" si="7"/>
        <v>3</v>
      </c>
      <c r="AU34" s="6">
        <f t="shared" si="8"/>
        <v>0</v>
      </c>
      <c r="AV34" s="6">
        <f t="shared" si="9"/>
        <v>0</v>
      </c>
      <c r="AW34" s="6">
        <f t="shared" si="10"/>
        <v>2</v>
      </c>
      <c r="AX34" s="6">
        <f t="shared" si="11"/>
        <v>0</v>
      </c>
      <c r="AY34" s="6">
        <f t="shared" si="12"/>
        <v>4</v>
      </c>
      <c r="AZ34" s="6">
        <f t="shared" si="13"/>
        <v>3</v>
      </c>
      <c r="BA34" s="6">
        <f t="shared" si="14"/>
        <v>2</v>
      </c>
      <c r="BB34" s="6">
        <f t="shared" si="15"/>
        <v>1</v>
      </c>
      <c r="BC34" s="6">
        <f t="shared" si="16"/>
        <v>0</v>
      </c>
      <c r="BD34" s="6">
        <f t="shared" si="17"/>
        <v>0</v>
      </c>
      <c r="BE34" s="6">
        <f t="shared" si="18"/>
        <v>2</v>
      </c>
    </row>
    <row r="35" spans="1:57" x14ac:dyDescent="0.15">
      <c r="A35" s="8">
        <f>'PROTOCOL Data collection'!A35</f>
        <v>34</v>
      </c>
      <c r="B35" s="2">
        <v>1</v>
      </c>
      <c r="C35" s="2">
        <v>6</v>
      </c>
      <c r="D35" s="2">
        <v>7</v>
      </c>
      <c r="E35" s="2">
        <v>5</v>
      </c>
      <c r="F35" s="2">
        <v>4</v>
      </c>
      <c r="G35" s="2">
        <v>5</v>
      </c>
      <c r="H35" s="2">
        <v>5</v>
      </c>
      <c r="I35" s="2">
        <v>2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7</v>
      </c>
      <c r="P35" s="2">
        <v>7</v>
      </c>
      <c r="Q35" s="2">
        <v>5</v>
      </c>
      <c r="R35" s="2">
        <v>5</v>
      </c>
      <c r="S35" s="2">
        <v>7</v>
      </c>
      <c r="U35" s="2">
        <v>7</v>
      </c>
      <c r="V35" s="2">
        <v>6</v>
      </c>
      <c r="W35" s="2">
        <v>7</v>
      </c>
      <c r="X35" s="2">
        <v>7</v>
      </c>
      <c r="Y35" s="2">
        <v>5</v>
      </c>
      <c r="Z35" s="2">
        <v>6</v>
      </c>
      <c r="AA35" s="2">
        <v>6</v>
      </c>
      <c r="AB35" s="2">
        <v>6</v>
      </c>
      <c r="AC35" s="2">
        <v>6</v>
      </c>
      <c r="AD35" s="2">
        <v>5</v>
      </c>
      <c r="AE35" s="2">
        <v>6</v>
      </c>
      <c r="AF35" s="2">
        <v>2</v>
      </c>
      <c r="AG35" s="2">
        <v>1</v>
      </c>
      <c r="AH35" s="2">
        <v>7</v>
      </c>
      <c r="AI35" s="2">
        <v>7</v>
      </c>
      <c r="AJ35" s="2">
        <v>7</v>
      </c>
      <c r="AK35" s="2">
        <v>6</v>
      </c>
      <c r="AL35" s="2">
        <v>7</v>
      </c>
      <c r="AN35" s="6">
        <f t="shared" si="1"/>
        <v>6</v>
      </c>
      <c r="AO35" s="6">
        <f t="shared" si="2"/>
        <v>0</v>
      </c>
      <c r="AP35" s="6">
        <f t="shared" si="3"/>
        <v>0</v>
      </c>
      <c r="AQ35" s="6">
        <f t="shared" si="4"/>
        <v>2</v>
      </c>
      <c r="AR35" s="6">
        <f t="shared" si="5"/>
        <v>1</v>
      </c>
      <c r="AS35" s="6">
        <f t="shared" si="6"/>
        <v>1</v>
      </c>
      <c r="AT35" s="6">
        <f t="shared" si="7"/>
        <v>1</v>
      </c>
      <c r="AU35" s="6">
        <f t="shared" si="8"/>
        <v>4</v>
      </c>
      <c r="AV35" s="6">
        <f t="shared" si="9"/>
        <v>5</v>
      </c>
      <c r="AW35" s="6">
        <f t="shared" si="10"/>
        <v>4</v>
      </c>
      <c r="AX35" s="6">
        <f t="shared" si="11"/>
        <v>5</v>
      </c>
      <c r="AY35" s="6">
        <f t="shared" si="12"/>
        <v>2</v>
      </c>
      <c r="AZ35" s="6">
        <f t="shared" si="13"/>
        <v>1</v>
      </c>
      <c r="BA35" s="6">
        <f t="shared" si="14"/>
        <v>0</v>
      </c>
      <c r="BB35" s="6">
        <f t="shared" si="15"/>
        <v>0</v>
      </c>
      <c r="BC35" s="6">
        <f t="shared" si="16"/>
        <v>2</v>
      </c>
      <c r="BD35" s="6">
        <f t="shared" si="17"/>
        <v>1</v>
      </c>
      <c r="BE35" s="6">
        <f t="shared" si="18"/>
        <v>0</v>
      </c>
    </row>
    <row r="36" spans="1:57" x14ac:dyDescent="0.15">
      <c r="A36" s="8">
        <f>'PROTOCOL Data collection'!A36</f>
        <v>35</v>
      </c>
      <c r="B36" s="2">
        <v>1</v>
      </c>
      <c r="C36" s="2">
        <v>1</v>
      </c>
      <c r="D36" s="2">
        <v>7</v>
      </c>
      <c r="E36" s="2">
        <v>5</v>
      </c>
      <c r="F36" s="2">
        <v>3</v>
      </c>
      <c r="G36" s="2">
        <v>5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4</v>
      </c>
      <c r="N36" s="2">
        <v>0</v>
      </c>
      <c r="O36" s="2">
        <v>6</v>
      </c>
      <c r="P36" s="2">
        <v>6</v>
      </c>
      <c r="Q36" s="2">
        <v>7</v>
      </c>
      <c r="R36" s="2">
        <v>5</v>
      </c>
      <c r="S36" s="2">
        <v>6</v>
      </c>
      <c r="U36" s="2">
        <v>1</v>
      </c>
      <c r="V36" s="2">
        <v>1</v>
      </c>
      <c r="W36" s="2">
        <v>7</v>
      </c>
      <c r="X36" s="2">
        <v>7</v>
      </c>
      <c r="Y36" s="2">
        <v>4</v>
      </c>
      <c r="Z36" s="2">
        <v>5</v>
      </c>
      <c r="AA36" s="2">
        <v>1</v>
      </c>
      <c r="AB36" s="2">
        <v>1</v>
      </c>
      <c r="AC36" s="2">
        <v>1</v>
      </c>
      <c r="AD36" s="2">
        <v>1</v>
      </c>
      <c r="AE36" s="2">
        <v>4</v>
      </c>
      <c r="AF36" s="2">
        <v>6</v>
      </c>
      <c r="AG36" s="2">
        <v>1</v>
      </c>
      <c r="AH36" s="2">
        <v>6</v>
      </c>
      <c r="AI36" s="2">
        <v>6</v>
      </c>
      <c r="AJ36" s="2">
        <v>7</v>
      </c>
      <c r="AK36" s="2">
        <v>6</v>
      </c>
      <c r="AL36" s="2">
        <v>6</v>
      </c>
      <c r="AN36" s="6">
        <f t="shared" si="1"/>
        <v>0</v>
      </c>
      <c r="AO36" s="6">
        <f t="shared" si="2"/>
        <v>0</v>
      </c>
      <c r="AP36" s="6">
        <f t="shared" si="3"/>
        <v>0</v>
      </c>
      <c r="AQ36" s="6">
        <f t="shared" si="4"/>
        <v>2</v>
      </c>
      <c r="AR36" s="6">
        <f t="shared" si="5"/>
        <v>1</v>
      </c>
      <c r="AS36" s="6">
        <f t="shared" si="6"/>
        <v>0</v>
      </c>
      <c r="AT36" s="6">
        <f t="shared" si="7"/>
        <v>0</v>
      </c>
      <c r="AU36" s="6">
        <f t="shared" si="8"/>
        <v>0</v>
      </c>
      <c r="AV36" s="6">
        <f t="shared" si="9"/>
        <v>0</v>
      </c>
      <c r="AW36" s="6">
        <f t="shared" si="10"/>
        <v>0</v>
      </c>
      <c r="AX36" s="6">
        <f t="shared" si="11"/>
        <v>3</v>
      </c>
      <c r="AY36" s="6">
        <f t="shared" si="12"/>
        <v>2</v>
      </c>
      <c r="AZ36" s="6">
        <f t="shared" si="13"/>
        <v>1</v>
      </c>
      <c r="BA36" s="6">
        <f t="shared" si="14"/>
        <v>0</v>
      </c>
      <c r="BB36" s="6">
        <f t="shared" si="15"/>
        <v>0</v>
      </c>
      <c r="BC36" s="6">
        <f t="shared" si="16"/>
        <v>0</v>
      </c>
      <c r="BD36" s="6">
        <f t="shared" si="17"/>
        <v>1</v>
      </c>
      <c r="BE36" s="6">
        <f t="shared" si="18"/>
        <v>0</v>
      </c>
    </row>
    <row r="37" spans="1:57" x14ac:dyDescent="0.15">
      <c r="A37" s="8">
        <f>'PROTOCOL Data collection'!A37</f>
        <v>36</v>
      </c>
      <c r="B37" s="2">
        <v>7</v>
      </c>
      <c r="C37" s="2">
        <v>6</v>
      </c>
      <c r="D37" s="2">
        <v>4</v>
      </c>
      <c r="E37" s="2">
        <v>4</v>
      </c>
      <c r="F37" s="2">
        <v>3</v>
      </c>
      <c r="G37" s="2">
        <v>4</v>
      </c>
      <c r="H37" s="2">
        <v>3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5</v>
      </c>
      <c r="P37" s="2">
        <v>5</v>
      </c>
      <c r="Q37" s="2">
        <v>2</v>
      </c>
      <c r="R37" s="2">
        <v>1</v>
      </c>
      <c r="S37" s="2">
        <v>2</v>
      </c>
      <c r="U37" s="2">
        <v>7</v>
      </c>
      <c r="V37" s="2">
        <v>6</v>
      </c>
      <c r="W37" s="2">
        <v>5</v>
      </c>
      <c r="X37" s="2">
        <v>5</v>
      </c>
      <c r="Y37" s="2">
        <v>4</v>
      </c>
      <c r="Z37" s="2">
        <v>5</v>
      </c>
      <c r="AA37" s="2">
        <v>5</v>
      </c>
      <c r="AB37" s="2">
        <v>5</v>
      </c>
      <c r="AC37" s="2">
        <v>5</v>
      </c>
      <c r="AD37" s="2">
        <v>4</v>
      </c>
      <c r="AE37" s="2">
        <v>5</v>
      </c>
      <c r="AF37" s="2">
        <v>4</v>
      </c>
      <c r="AG37" s="2">
        <v>2</v>
      </c>
      <c r="AH37" s="2">
        <v>4</v>
      </c>
      <c r="AI37" s="2">
        <v>4</v>
      </c>
      <c r="AJ37" s="2">
        <v>4</v>
      </c>
      <c r="AK37" s="2">
        <v>4</v>
      </c>
      <c r="AL37" s="2">
        <v>5</v>
      </c>
      <c r="AN37" s="6">
        <f t="shared" si="1"/>
        <v>0</v>
      </c>
      <c r="AO37" s="6">
        <f t="shared" si="2"/>
        <v>0</v>
      </c>
      <c r="AP37" s="6">
        <f t="shared" si="3"/>
        <v>1</v>
      </c>
      <c r="AQ37" s="6">
        <f t="shared" si="4"/>
        <v>1</v>
      </c>
      <c r="AR37" s="6">
        <f t="shared" si="5"/>
        <v>1</v>
      </c>
      <c r="AS37" s="6">
        <f t="shared" si="6"/>
        <v>1</v>
      </c>
      <c r="AT37" s="6">
        <f t="shared" si="7"/>
        <v>2</v>
      </c>
      <c r="AU37" s="6">
        <f t="shared" si="8"/>
        <v>3</v>
      </c>
      <c r="AV37" s="6">
        <f t="shared" si="9"/>
        <v>3</v>
      </c>
      <c r="AW37" s="6">
        <f t="shared" si="10"/>
        <v>2</v>
      </c>
      <c r="AX37" s="6">
        <f t="shared" si="11"/>
        <v>3</v>
      </c>
      <c r="AY37" s="6">
        <f t="shared" si="12"/>
        <v>2</v>
      </c>
      <c r="AZ37" s="6">
        <f t="shared" si="13"/>
        <v>0</v>
      </c>
      <c r="BA37" s="6">
        <f t="shared" si="14"/>
        <v>-1</v>
      </c>
      <c r="BB37" s="6">
        <f t="shared" si="15"/>
        <v>-1</v>
      </c>
      <c r="BC37" s="6">
        <f t="shared" si="16"/>
        <v>2</v>
      </c>
      <c r="BD37" s="6">
        <f t="shared" si="17"/>
        <v>3</v>
      </c>
      <c r="BE37" s="6">
        <f t="shared" si="18"/>
        <v>3</v>
      </c>
    </row>
    <row r="38" spans="1:57" x14ac:dyDescent="0.15">
      <c r="A38" s="8">
        <f>'PROTOCOL Data collection'!A38</f>
        <v>37</v>
      </c>
      <c r="B38" s="2">
        <v>7</v>
      </c>
      <c r="C38" s="2">
        <v>6</v>
      </c>
      <c r="D38" s="2">
        <v>5</v>
      </c>
      <c r="E38" s="2">
        <v>5</v>
      </c>
      <c r="F38" s="2">
        <v>3</v>
      </c>
      <c r="G38" s="2">
        <v>5</v>
      </c>
      <c r="H38" s="2">
        <v>2</v>
      </c>
      <c r="I38" s="2">
        <v>4</v>
      </c>
      <c r="J38" s="2">
        <v>4</v>
      </c>
      <c r="K38" s="2">
        <v>4</v>
      </c>
      <c r="L38" s="2">
        <v>2</v>
      </c>
      <c r="M38" s="2">
        <v>1</v>
      </c>
      <c r="N38" s="2">
        <v>1</v>
      </c>
      <c r="O38" s="2">
        <v>5</v>
      </c>
      <c r="P38" s="2">
        <v>6</v>
      </c>
      <c r="Q38" s="2">
        <v>6</v>
      </c>
      <c r="R38" s="2">
        <v>5</v>
      </c>
      <c r="S38" s="2">
        <v>4</v>
      </c>
      <c r="U38" s="2">
        <v>7</v>
      </c>
      <c r="V38" s="2">
        <v>6</v>
      </c>
      <c r="W38" s="2">
        <v>7</v>
      </c>
      <c r="X38" s="2">
        <v>7</v>
      </c>
      <c r="Y38" s="2">
        <v>6</v>
      </c>
      <c r="Z38" s="2">
        <v>7</v>
      </c>
      <c r="AA38" s="2">
        <v>6</v>
      </c>
      <c r="AB38" s="2">
        <v>6</v>
      </c>
      <c r="AC38" s="2">
        <v>6</v>
      </c>
      <c r="AD38" s="2">
        <v>6</v>
      </c>
      <c r="AE38" s="2">
        <v>6</v>
      </c>
      <c r="AF38" s="2">
        <v>6</v>
      </c>
      <c r="AG38" s="2">
        <v>5</v>
      </c>
      <c r="AH38" s="2">
        <v>7</v>
      </c>
      <c r="AI38" s="2">
        <v>7</v>
      </c>
      <c r="AJ38" s="2">
        <v>7</v>
      </c>
      <c r="AK38" s="2">
        <v>6</v>
      </c>
      <c r="AL38" s="2">
        <v>6</v>
      </c>
      <c r="AN38" s="6">
        <f t="shared" si="1"/>
        <v>0</v>
      </c>
      <c r="AO38" s="6">
        <f t="shared" si="2"/>
        <v>0</v>
      </c>
      <c r="AP38" s="6">
        <f t="shared" si="3"/>
        <v>2</v>
      </c>
      <c r="AQ38" s="6">
        <f t="shared" si="4"/>
        <v>2</v>
      </c>
      <c r="AR38" s="6">
        <f t="shared" si="5"/>
        <v>3</v>
      </c>
      <c r="AS38" s="6">
        <f t="shared" si="6"/>
        <v>2</v>
      </c>
      <c r="AT38" s="6">
        <f t="shared" si="7"/>
        <v>4</v>
      </c>
      <c r="AU38" s="6">
        <f t="shared" si="8"/>
        <v>2</v>
      </c>
      <c r="AV38" s="6">
        <f t="shared" si="9"/>
        <v>2</v>
      </c>
      <c r="AW38" s="6">
        <f t="shared" si="10"/>
        <v>2</v>
      </c>
      <c r="AX38" s="6">
        <f t="shared" si="11"/>
        <v>4</v>
      </c>
      <c r="AY38" s="6">
        <f t="shared" si="12"/>
        <v>5</v>
      </c>
      <c r="AZ38" s="6">
        <f t="shared" si="13"/>
        <v>4</v>
      </c>
      <c r="BA38" s="6">
        <f t="shared" si="14"/>
        <v>2</v>
      </c>
      <c r="BB38" s="6">
        <f t="shared" si="15"/>
        <v>1</v>
      </c>
      <c r="BC38" s="6">
        <f t="shared" si="16"/>
        <v>1</v>
      </c>
      <c r="BD38" s="6">
        <f t="shared" si="17"/>
        <v>1</v>
      </c>
      <c r="BE38" s="6">
        <f t="shared" si="18"/>
        <v>2</v>
      </c>
    </row>
    <row r="39" spans="1:57" x14ac:dyDescent="0.15">
      <c r="A39" s="8">
        <f>'PROTOCOL Data collection'!A39</f>
        <v>38</v>
      </c>
      <c r="B39" s="2">
        <v>6</v>
      </c>
      <c r="C39" s="2">
        <v>4</v>
      </c>
      <c r="D39" s="2">
        <v>5</v>
      </c>
      <c r="E39" s="2">
        <v>4</v>
      </c>
      <c r="F39" s="2">
        <v>3</v>
      </c>
      <c r="G39" s="2">
        <v>3</v>
      </c>
      <c r="H39" s="2">
        <v>1</v>
      </c>
      <c r="I39" s="2">
        <v>2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7</v>
      </c>
      <c r="P39" s="2">
        <v>7</v>
      </c>
      <c r="Q39" s="2">
        <v>7</v>
      </c>
      <c r="R39" s="2">
        <v>6</v>
      </c>
      <c r="S39" s="2">
        <v>4</v>
      </c>
      <c r="U39" s="2">
        <v>7</v>
      </c>
      <c r="V39" s="2">
        <v>7</v>
      </c>
      <c r="W39" s="2">
        <v>7</v>
      </c>
      <c r="X39" s="2">
        <v>7</v>
      </c>
      <c r="Y39" s="2">
        <v>5</v>
      </c>
      <c r="Z39" s="2">
        <v>7</v>
      </c>
      <c r="AA39" s="2">
        <v>4</v>
      </c>
      <c r="AB39" s="2">
        <v>3</v>
      </c>
      <c r="AC39" s="2">
        <v>4</v>
      </c>
      <c r="AD39" s="2">
        <v>4</v>
      </c>
      <c r="AE39" s="2">
        <v>3</v>
      </c>
      <c r="AF39" s="2">
        <v>5</v>
      </c>
      <c r="AG39" s="2">
        <v>2</v>
      </c>
      <c r="AH39" s="2">
        <v>7</v>
      </c>
      <c r="AI39" s="2">
        <v>7</v>
      </c>
      <c r="AJ39" s="2">
        <v>7</v>
      </c>
      <c r="AK39" s="2">
        <v>6</v>
      </c>
      <c r="AL39" s="2">
        <v>6</v>
      </c>
      <c r="AN39" s="6">
        <f t="shared" si="1"/>
        <v>1</v>
      </c>
      <c r="AO39" s="6">
        <f t="shared" si="2"/>
        <v>3</v>
      </c>
      <c r="AP39" s="6">
        <f t="shared" si="3"/>
        <v>2</v>
      </c>
      <c r="AQ39" s="6">
        <f t="shared" si="4"/>
        <v>3</v>
      </c>
      <c r="AR39" s="6">
        <f t="shared" si="5"/>
        <v>2</v>
      </c>
      <c r="AS39" s="6">
        <f t="shared" si="6"/>
        <v>4</v>
      </c>
      <c r="AT39" s="6">
        <f t="shared" si="7"/>
        <v>3</v>
      </c>
      <c r="AU39" s="6">
        <f t="shared" si="8"/>
        <v>1</v>
      </c>
      <c r="AV39" s="6">
        <f t="shared" si="9"/>
        <v>3</v>
      </c>
      <c r="AW39" s="6">
        <f t="shared" si="10"/>
        <v>3</v>
      </c>
      <c r="AX39" s="6">
        <f t="shared" si="11"/>
        <v>2</v>
      </c>
      <c r="AY39" s="6">
        <f t="shared" si="12"/>
        <v>4</v>
      </c>
      <c r="AZ39" s="6">
        <f t="shared" si="13"/>
        <v>1</v>
      </c>
      <c r="BA39" s="6">
        <f t="shared" si="14"/>
        <v>0</v>
      </c>
      <c r="BB39" s="6">
        <f t="shared" si="15"/>
        <v>0</v>
      </c>
      <c r="BC39" s="6">
        <f t="shared" si="16"/>
        <v>0</v>
      </c>
      <c r="BD39" s="6">
        <f t="shared" si="17"/>
        <v>0</v>
      </c>
      <c r="BE39" s="6">
        <f t="shared" si="18"/>
        <v>2</v>
      </c>
    </row>
    <row r="40" spans="1:57" x14ac:dyDescent="0.15">
      <c r="A40" s="8">
        <f>'PROTOCOL Data collection'!A40</f>
        <v>39</v>
      </c>
      <c r="B40" s="2">
        <v>5</v>
      </c>
      <c r="C40" s="2">
        <v>6</v>
      </c>
      <c r="D40" s="2">
        <v>5</v>
      </c>
      <c r="E40" s="2">
        <v>4</v>
      </c>
      <c r="F40" s="2">
        <v>3</v>
      </c>
      <c r="G40" s="2">
        <v>5</v>
      </c>
      <c r="H40" s="2">
        <v>2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2</v>
      </c>
      <c r="O40" s="2">
        <v>6</v>
      </c>
      <c r="P40" s="2">
        <v>7</v>
      </c>
      <c r="Q40" s="2">
        <v>6</v>
      </c>
      <c r="R40" s="2">
        <v>6</v>
      </c>
      <c r="S40" s="2">
        <v>6</v>
      </c>
      <c r="U40" s="2">
        <v>5</v>
      </c>
      <c r="V40" s="2">
        <v>6</v>
      </c>
      <c r="W40" s="2">
        <v>7</v>
      </c>
      <c r="X40" s="2">
        <v>7</v>
      </c>
      <c r="Y40" s="2">
        <v>6</v>
      </c>
      <c r="Z40" s="2">
        <v>7</v>
      </c>
      <c r="AA40" s="2">
        <v>5</v>
      </c>
      <c r="AB40" s="2">
        <v>5</v>
      </c>
      <c r="AC40" s="2">
        <v>6</v>
      </c>
      <c r="AD40" s="2">
        <v>6</v>
      </c>
      <c r="AE40" s="2">
        <v>6</v>
      </c>
      <c r="AF40" s="2">
        <v>6</v>
      </c>
      <c r="AG40" s="2">
        <v>2</v>
      </c>
      <c r="AH40" s="2">
        <v>7</v>
      </c>
      <c r="AI40" s="2">
        <v>7</v>
      </c>
      <c r="AJ40" s="2">
        <v>7</v>
      </c>
      <c r="AK40" s="2">
        <v>6</v>
      </c>
      <c r="AL40" s="2">
        <v>6</v>
      </c>
      <c r="AN40" s="6">
        <f t="shared" si="1"/>
        <v>0</v>
      </c>
      <c r="AO40" s="6">
        <f t="shared" si="2"/>
        <v>0</v>
      </c>
      <c r="AP40" s="6">
        <f t="shared" si="3"/>
        <v>2</v>
      </c>
      <c r="AQ40" s="6">
        <f t="shared" si="4"/>
        <v>3</v>
      </c>
      <c r="AR40" s="6">
        <f t="shared" si="5"/>
        <v>3</v>
      </c>
      <c r="AS40" s="6">
        <f t="shared" si="6"/>
        <v>2</v>
      </c>
      <c r="AT40" s="6">
        <f t="shared" si="7"/>
        <v>3</v>
      </c>
      <c r="AU40" s="6">
        <f t="shared" si="8"/>
        <v>3</v>
      </c>
      <c r="AV40" s="6">
        <f t="shared" si="9"/>
        <v>4</v>
      </c>
      <c r="AW40" s="6">
        <f t="shared" si="10"/>
        <v>4</v>
      </c>
      <c r="AX40" s="6">
        <f t="shared" si="11"/>
        <v>4</v>
      </c>
      <c r="AY40" s="6">
        <f t="shared" si="12"/>
        <v>4</v>
      </c>
      <c r="AZ40" s="6">
        <f t="shared" si="13"/>
        <v>0</v>
      </c>
      <c r="BA40" s="6">
        <f t="shared" si="14"/>
        <v>1</v>
      </c>
      <c r="BB40" s="6">
        <f t="shared" si="15"/>
        <v>0</v>
      </c>
      <c r="BC40" s="6">
        <f t="shared" si="16"/>
        <v>1</v>
      </c>
      <c r="BD40" s="6">
        <f t="shared" si="17"/>
        <v>0</v>
      </c>
      <c r="BE40" s="6">
        <f t="shared" si="18"/>
        <v>0</v>
      </c>
    </row>
    <row r="41" spans="1:57" x14ac:dyDescent="0.15">
      <c r="A41" s="8">
        <f>'PROTOCOL Data collection'!A41</f>
        <v>40</v>
      </c>
      <c r="B41" s="2">
        <v>1</v>
      </c>
      <c r="C41" s="2">
        <v>3</v>
      </c>
      <c r="D41" s="2">
        <v>5</v>
      </c>
      <c r="E41" s="2">
        <v>5</v>
      </c>
      <c r="F41" s="2">
        <v>3</v>
      </c>
      <c r="G41" s="2">
        <v>3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2</v>
      </c>
      <c r="N41" s="2">
        <v>0</v>
      </c>
      <c r="O41" s="2">
        <v>6</v>
      </c>
      <c r="P41" s="2">
        <v>7</v>
      </c>
      <c r="Q41" s="2">
        <v>6</v>
      </c>
      <c r="R41" s="2">
        <v>6</v>
      </c>
      <c r="S41" s="2">
        <v>6</v>
      </c>
      <c r="U41" s="2">
        <v>7</v>
      </c>
      <c r="V41" s="2">
        <v>6</v>
      </c>
      <c r="W41" s="2">
        <v>7</v>
      </c>
      <c r="X41" s="2">
        <v>7</v>
      </c>
      <c r="Y41" s="2">
        <v>6</v>
      </c>
      <c r="Z41" s="2">
        <v>7</v>
      </c>
      <c r="AA41" s="2">
        <v>5</v>
      </c>
      <c r="AB41" s="2">
        <v>6</v>
      </c>
      <c r="AC41" s="2">
        <v>5</v>
      </c>
      <c r="AD41" s="2">
        <v>4</v>
      </c>
      <c r="AE41" s="2">
        <v>4</v>
      </c>
      <c r="AF41" s="2">
        <v>6</v>
      </c>
      <c r="AG41" s="2">
        <v>2</v>
      </c>
      <c r="AH41" s="2">
        <v>6</v>
      </c>
      <c r="AI41" s="2">
        <v>7</v>
      </c>
      <c r="AJ41" s="2">
        <v>7</v>
      </c>
      <c r="AK41" s="2">
        <v>6</v>
      </c>
      <c r="AL41" s="2">
        <v>6</v>
      </c>
      <c r="AN41" s="6">
        <f t="shared" si="1"/>
        <v>6</v>
      </c>
      <c r="AO41" s="6">
        <f t="shared" si="2"/>
        <v>3</v>
      </c>
      <c r="AP41" s="6">
        <f t="shared" si="3"/>
        <v>2</v>
      </c>
      <c r="AQ41" s="6">
        <f t="shared" si="4"/>
        <v>2</v>
      </c>
      <c r="AR41" s="6">
        <f t="shared" si="5"/>
        <v>3</v>
      </c>
      <c r="AS41" s="6">
        <f t="shared" si="6"/>
        <v>4</v>
      </c>
      <c r="AT41" s="6">
        <f t="shared" si="7"/>
        <v>4</v>
      </c>
      <c r="AU41" s="6">
        <f t="shared" si="8"/>
        <v>5</v>
      </c>
      <c r="AV41" s="6">
        <f t="shared" si="9"/>
        <v>4</v>
      </c>
      <c r="AW41" s="6">
        <f t="shared" si="10"/>
        <v>3</v>
      </c>
      <c r="AX41" s="6">
        <f t="shared" si="11"/>
        <v>3</v>
      </c>
      <c r="AY41" s="6">
        <f t="shared" si="12"/>
        <v>4</v>
      </c>
      <c r="AZ41" s="6">
        <f t="shared" si="13"/>
        <v>2</v>
      </c>
      <c r="BA41" s="6">
        <f t="shared" si="14"/>
        <v>0</v>
      </c>
      <c r="BB41" s="6">
        <f t="shared" si="15"/>
        <v>0</v>
      </c>
      <c r="BC41" s="6">
        <f t="shared" si="16"/>
        <v>1</v>
      </c>
      <c r="BD41" s="6">
        <f t="shared" si="17"/>
        <v>0</v>
      </c>
      <c r="BE41" s="6">
        <f t="shared" si="18"/>
        <v>0</v>
      </c>
    </row>
    <row r="42" spans="1:57" x14ac:dyDescent="0.15">
      <c r="A42" s="8">
        <f>'PROTOCOL Data collection'!A42</f>
        <v>41</v>
      </c>
      <c r="B42" s="2">
        <v>7</v>
      </c>
      <c r="C42" s="2">
        <v>6</v>
      </c>
      <c r="D42" s="2">
        <v>6</v>
      </c>
      <c r="E42" s="2">
        <v>5</v>
      </c>
      <c r="F42" s="2">
        <v>4</v>
      </c>
      <c r="G42" s="2">
        <v>3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2</v>
      </c>
      <c r="N42" s="2">
        <v>1</v>
      </c>
      <c r="O42" s="2">
        <v>6</v>
      </c>
      <c r="P42" s="2">
        <v>6</v>
      </c>
      <c r="Q42" s="2">
        <v>7</v>
      </c>
      <c r="R42" s="2">
        <v>5</v>
      </c>
      <c r="S42" s="2">
        <v>5</v>
      </c>
      <c r="U42" s="2">
        <v>7</v>
      </c>
      <c r="V42" s="2">
        <v>7</v>
      </c>
      <c r="W42" s="2">
        <v>6</v>
      </c>
      <c r="X42" s="2">
        <v>7</v>
      </c>
      <c r="Y42" s="2">
        <v>6</v>
      </c>
      <c r="Z42" s="2">
        <v>6</v>
      </c>
      <c r="AA42" s="2">
        <v>6</v>
      </c>
      <c r="AB42" s="2">
        <v>6</v>
      </c>
      <c r="AC42" s="2">
        <v>6</v>
      </c>
      <c r="AD42" s="2">
        <v>6</v>
      </c>
      <c r="AE42" s="2">
        <v>6</v>
      </c>
      <c r="AF42" s="2">
        <v>6</v>
      </c>
      <c r="AG42" s="2">
        <v>4</v>
      </c>
      <c r="AH42" s="2">
        <v>6</v>
      </c>
      <c r="AI42" s="2">
        <v>6</v>
      </c>
      <c r="AJ42" s="2">
        <v>7</v>
      </c>
      <c r="AK42" s="2">
        <v>5</v>
      </c>
      <c r="AL42" s="2">
        <v>5</v>
      </c>
      <c r="AN42" s="6">
        <f t="shared" si="1"/>
        <v>0</v>
      </c>
      <c r="AO42" s="6">
        <f t="shared" si="2"/>
        <v>1</v>
      </c>
      <c r="AP42" s="6">
        <f t="shared" si="3"/>
        <v>0</v>
      </c>
      <c r="AQ42" s="6">
        <f t="shared" si="4"/>
        <v>2</v>
      </c>
      <c r="AR42" s="6">
        <f t="shared" si="5"/>
        <v>2</v>
      </c>
      <c r="AS42" s="6">
        <f t="shared" si="6"/>
        <v>3</v>
      </c>
      <c r="AT42" s="6">
        <f t="shared" si="7"/>
        <v>2</v>
      </c>
      <c r="AU42" s="6">
        <f t="shared" si="8"/>
        <v>2</v>
      </c>
      <c r="AV42" s="6">
        <f t="shared" si="9"/>
        <v>2</v>
      </c>
      <c r="AW42" s="6">
        <f t="shared" si="10"/>
        <v>2</v>
      </c>
      <c r="AX42" s="6">
        <f t="shared" si="11"/>
        <v>2</v>
      </c>
      <c r="AY42" s="6">
        <f t="shared" si="12"/>
        <v>4</v>
      </c>
      <c r="AZ42" s="6">
        <f t="shared" si="13"/>
        <v>3</v>
      </c>
      <c r="BA42" s="6">
        <f t="shared" si="14"/>
        <v>0</v>
      </c>
      <c r="BB42" s="6">
        <f t="shared" si="15"/>
        <v>0</v>
      </c>
      <c r="BC42" s="6">
        <f t="shared" si="16"/>
        <v>0</v>
      </c>
      <c r="BD42" s="6">
        <f t="shared" si="17"/>
        <v>0</v>
      </c>
      <c r="BE42" s="6">
        <f t="shared" si="18"/>
        <v>0</v>
      </c>
    </row>
    <row r="43" spans="1:57" x14ac:dyDescent="0.15">
      <c r="A43" s="8">
        <f>'PROTOCOL Data collection'!A43</f>
        <v>42</v>
      </c>
      <c r="B43" s="2">
        <v>1</v>
      </c>
      <c r="C43" s="2">
        <v>6</v>
      </c>
      <c r="D43" s="2">
        <v>7</v>
      </c>
      <c r="E43" s="2">
        <v>5</v>
      </c>
      <c r="F43" s="2">
        <v>4</v>
      </c>
      <c r="G43" s="2">
        <v>4</v>
      </c>
      <c r="H43" s="2">
        <v>2</v>
      </c>
      <c r="I43" s="2">
        <v>2</v>
      </c>
      <c r="J43" s="2">
        <v>2</v>
      </c>
      <c r="K43" s="2">
        <v>2</v>
      </c>
      <c r="L43" s="2">
        <v>1</v>
      </c>
      <c r="M43" s="2">
        <v>1</v>
      </c>
      <c r="N43" s="2">
        <v>1</v>
      </c>
      <c r="O43" s="2">
        <v>7</v>
      </c>
      <c r="P43" s="2">
        <v>4</v>
      </c>
      <c r="Q43" s="2">
        <v>6</v>
      </c>
      <c r="R43" s="2">
        <v>4</v>
      </c>
      <c r="S43" s="2">
        <v>4</v>
      </c>
      <c r="U43" s="2">
        <v>1</v>
      </c>
      <c r="V43" s="2">
        <v>6</v>
      </c>
      <c r="W43" s="2">
        <v>7</v>
      </c>
      <c r="X43" s="2">
        <v>7</v>
      </c>
      <c r="Y43" s="2">
        <v>5</v>
      </c>
      <c r="Z43" s="2">
        <v>7</v>
      </c>
      <c r="AA43" s="2">
        <v>5</v>
      </c>
      <c r="AB43" s="2">
        <v>6</v>
      </c>
      <c r="AC43" s="2">
        <v>6</v>
      </c>
      <c r="AD43" s="2">
        <v>6</v>
      </c>
      <c r="AE43" s="2">
        <v>6</v>
      </c>
      <c r="AF43" s="2">
        <v>6</v>
      </c>
      <c r="AG43" s="2">
        <v>5</v>
      </c>
      <c r="AH43" s="2">
        <v>7</v>
      </c>
      <c r="AI43" s="2">
        <v>6</v>
      </c>
      <c r="AJ43" s="2">
        <v>6</v>
      </c>
      <c r="AK43" s="2">
        <v>5</v>
      </c>
      <c r="AL43" s="2">
        <v>5</v>
      </c>
      <c r="AN43" s="6">
        <f t="shared" si="1"/>
        <v>0</v>
      </c>
      <c r="AO43" s="6">
        <f t="shared" si="2"/>
        <v>0</v>
      </c>
      <c r="AP43" s="6">
        <f t="shared" si="3"/>
        <v>0</v>
      </c>
      <c r="AQ43" s="6">
        <f t="shared" si="4"/>
        <v>2</v>
      </c>
      <c r="AR43" s="6">
        <f t="shared" si="5"/>
        <v>1</v>
      </c>
      <c r="AS43" s="6">
        <f t="shared" si="6"/>
        <v>3</v>
      </c>
      <c r="AT43" s="6">
        <f t="shared" si="7"/>
        <v>3</v>
      </c>
      <c r="AU43" s="6">
        <f t="shared" si="8"/>
        <v>4</v>
      </c>
      <c r="AV43" s="6">
        <f t="shared" si="9"/>
        <v>4</v>
      </c>
      <c r="AW43" s="6">
        <f t="shared" si="10"/>
        <v>4</v>
      </c>
      <c r="AX43" s="6">
        <f t="shared" si="11"/>
        <v>5</v>
      </c>
      <c r="AY43" s="6">
        <f t="shared" si="12"/>
        <v>5</v>
      </c>
      <c r="AZ43" s="6">
        <f t="shared" si="13"/>
        <v>4</v>
      </c>
      <c r="BA43" s="6">
        <f t="shared" si="14"/>
        <v>0</v>
      </c>
      <c r="BB43" s="6">
        <f t="shared" si="15"/>
        <v>2</v>
      </c>
      <c r="BC43" s="6">
        <f t="shared" si="16"/>
        <v>0</v>
      </c>
      <c r="BD43" s="6">
        <f t="shared" si="17"/>
        <v>1</v>
      </c>
      <c r="BE43" s="6">
        <f t="shared" si="18"/>
        <v>1</v>
      </c>
    </row>
    <row r="44" spans="1:57" x14ac:dyDescent="0.15">
      <c r="A44" s="8">
        <f>'PROTOCOL Data collection'!A44</f>
        <v>43</v>
      </c>
      <c r="B44" s="2">
        <v>7</v>
      </c>
      <c r="C44" s="2">
        <v>6</v>
      </c>
      <c r="D44" s="2">
        <v>7</v>
      </c>
      <c r="E44" s="2">
        <v>5</v>
      </c>
      <c r="F44" s="2">
        <v>4</v>
      </c>
      <c r="G44" s="2">
        <v>5</v>
      </c>
      <c r="H44" s="2">
        <v>4</v>
      </c>
      <c r="I44" s="2">
        <v>4</v>
      </c>
      <c r="J44" s="2">
        <v>5</v>
      </c>
      <c r="K44" s="2">
        <v>5</v>
      </c>
      <c r="L44" s="2">
        <v>4</v>
      </c>
      <c r="M44" s="2">
        <v>2</v>
      </c>
      <c r="N44" s="2">
        <v>2</v>
      </c>
      <c r="O44" s="2">
        <v>6</v>
      </c>
      <c r="P44" s="2">
        <v>7</v>
      </c>
      <c r="Q44" s="2">
        <v>7</v>
      </c>
      <c r="R44" s="2">
        <v>6</v>
      </c>
      <c r="S44" s="2">
        <v>6</v>
      </c>
      <c r="U44" s="2">
        <v>7</v>
      </c>
      <c r="V44" s="2">
        <v>6</v>
      </c>
      <c r="W44" s="2">
        <v>7</v>
      </c>
      <c r="X44" s="2">
        <v>7</v>
      </c>
      <c r="Y44" s="2">
        <v>5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5</v>
      </c>
      <c r="AF44" s="2">
        <v>6</v>
      </c>
      <c r="AG44" s="2">
        <v>2</v>
      </c>
      <c r="AH44" s="2">
        <v>7</v>
      </c>
      <c r="AI44" s="2">
        <v>7</v>
      </c>
      <c r="AJ44" s="2">
        <v>7</v>
      </c>
      <c r="AK44" s="2">
        <v>7</v>
      </c>
      <c r="AL44" s="2">
        <v>7</v>
      </c>
      <c r="AN44" s="6">
        <f t="shared" si="1"/>
        <v>0</v>
      </c>
      <c r="AO44" s="6">
        <f t="shared" si="2"/>
        <v>0</v>
      </c>
      <c r="AP44" s="6">
        <f t="shared" si="3"/>
        <v>0</v>
      </c>
      <c r="AQ44" s="6">
        <f t="shared" si="4"/>
        <v>2</v>
      </c>
      <c r="AR44" s="6">
        <f t="shared" si="5"/>
        <v>1</v>
      </c>
      <c r="AS44" s="6">
        <f t="shared" si="6"/>
        <v>0</v>
      </c>
      <c r="AT44" s="6">
        <f t="shared" si="7"/>
        <v>1</v>
      </c>
      <c r="AU44" s="6">
        <f t="shared" si="8"/>
        <v>1</v>
      </c>
      <c r="AV44" s="6">
        <f t="shared" si="9"/>
        <v>0</v>
      </c>
      <c r="AW44" s="6">
        <f t="shared" si="10"/>
        <v>0</v>
      </c>
      <c r="AX44" s="6">
        <f t="shared" si="11"/>
        <v>1</v>
      </c>
      <c r="AY44" s="6">
        <f t="shared" si="12"/>
        <v>4</v>
      </c>
      <c r="AZ44" s="6">
        <f t="shared" si="13"/>
        <v>0</v>
      </c>
      <c r="BA44" s="6">
        <f t="shared" si="14"/>
        <v>1</v>
      </c>
      <c r="BB44" s="6">
        <f t="shared" si="15"/>
        <v>0</v>
      </c>
      <c r="BC44" s="6">
        <f t="shared" si="16"/>
        <v>0</v>
      </c>
      <c r="BD44" s="6">
        <f t="shared" si="17"/>
        <v>1</v>
      </c>
      <c r="BE44" s="6">
        <f t="shared" si="18"/>
        <v>1</v>
      </c>
    </row>
    <row r="45" spans="1:57" x14ac:dyDescent="0.15">
      <c r="A45" s="8">
        <f>'PROTOCOL Data collection'!A45</f>
        <v>44</v>
      </c>
      <c r="B45" s="2">
        <v>5</v>
      </c>
      <c r="C45" s="2">
        <v>6</v>
      </c>
      <c r="D45" s="2">
        <v>5</v>
      </c>
      <c r="E45" s="2">
        <v>5</v>
      </c>
      <c r="F45" s="2">
        <v>3</v>
      </c>
      <c r="G45" s="2">
        <v>5</v>
      </c>
      <c r="H45" s="2">
        <v>2</v>
      </c>
      <c r="I45" s="2">
        <v>3</v>
      </c>
      <c r="J45" s="2">
        <v>3</v>
      </c>
      <c r="K45" s="2">
        <v>2</v>
      </c>
      <c r="L45" s="2">
        <v>2</v>
      </c>
      <c r="M45" s="2">
        <v>1</v>
      </c>
      <c r="N45" s="2">
        <v>1</v>
      </c>
      <c r="O45" s="2">
        <v>7</v>
      </c>
      <c r="P45" s="2">
        <v>7</v>
      </c>
      <c r="Q45" s="2">
        <v>7</v>
      </c>
      <c r="R45" s="2">
        <v>7</v>
      </c>
      <c r="S45" s="2">
        <v>7</v>
      </c>
      <c r="U45" s="2">
        <v>5</v>
      </c>
      <c r="V45" s="2">
        <v>6</v>
      </c>
      <c r="W45" s="2">
        <v>5</v>
      </c>
      <c r="X45" s="2">
        <v>5</v>
      </c>
      <c r="Y45" s="2">
        <v>5</v>
      </c>
      <c r="Z45" s="2">
        <v>5</v>
      </c>
      <c r="AA45" s="2">
        <v>5</v>
      </c>
      <c r="AB45" s="2">
        <v>4</v>
      </c>
      <c r="AC45" s="2">
        <v>4</v>
      </c>
      <c r="AD45" s="2">
        <v>4</v>
      </c>
      <c r="AE45" s="2">
        <v>5</v>
      </c>
      <c r="AF45" s="2">
        <v>4</v>
      </c>
      <c r="AG45" s="2">
        <v>4</v>
      </c>
      <c r="AH45" s="2">
        <v>7</v>
      </c>
      <c r="AI45" s="2">
        <v>7</v>
      </c>
      <c r="AJ45" s="2">
        <v>7</v>
      </c>
      <c r="AK45" s="2">
        <v>7</v>
      </c>
      <c r="AL45" s="2">
        <v>7</v>
      </c>
      <c r="AN45" s="6">
        <f t="shared" si="1"/>
        <v>0</v>
      </c>
      <c r="AO45" s="6">
        <f t="shared" si="2"/>
        <v>0</v>
      </c>
      <c r="AP45" s="6">
        <f t="shared" si="3"/>
        <v>0</v>
      </c>
      <c r="AQ45" s="6">
        <f t="shared" si="4"/>
        <v>0</v>
      </c>
      <c r="AR45" s="6">
        <f t="shared" si="5"/>
        <v>2</v>
      </c>
      <c r="AS45" s="6">
        <f t="shared" si="6"/>
        <v>0</v>
      </c>
      <c r="AT45" s="6">
        <f t="shared" si="7"/>
        <v>3</v>
      </c>
      <c r="AU45" s="6">
        <f t="shared" si="8"/>
        <v>1</v>
      </c>
      <c r="AV45" s="6">
        <f t="shared" si="9"/>
        <v>1</v>
      </c>
      <c r="AW45" s="6">
        <f t="shared" si="10"/>
        <v>2</v>
      </c>
      <c r="AX45" s="6">
        <f t="shared" si="11"/>
        <v>3</v>
      </c>
      <c r="AY45" s="6">
        <f t="shared" si="12"/>
        <v>3</v>
      </c>
      <c r="AZ45" s="6">
        <f t="shared" si="13"/>
        <v>3</v>
      </c>
      <c r="BA45" s="6">
        <f t="shared" si="14"/>
        <v>0</v>
      </c>
      <c r="BB45" s="6">
        <f t="shared" si="15"/>
        <v>0</v>
      </c>
      <c r="BC45" s="6">
        <f t="shared" si="16"/>
        <v>0</v>
      </c>
      <c r="BD45" s="6">
        <f t="shared" si="17"/>
        <v>0</v>
      </c>
      <c r="BE45" s="6">
        <f t="shared" si="18"/>
        <v>0</v>
      </c>
    </row>
    <row r="46" spans="1:57" x14ac:dyDescent="0.15">
      <c r="A46" s="8">
        <f>'PROTOCOL Data collection'!A46</f>
        <v>45</v>
      </c>
      <c r="B46" s="2">
        <v>5</v>
      </c>
      <c r="C46" s="2">
        <v>5</v>
      </c>
      <c r="D46" s="2">
        <v>7</v>
      </c>
      <c r="E46" s="2">
        <v>4</v>
      </c>
      <c r="F46" s="2">
        <v>4</v>
      </c>
      <c r="G46" s="2">
        <v>5</v>
      </c>
      <c r="H46" s="2">
        <v>4</v>
      </c>
      <c r="I46" s="2">
        <v>4</v>
      </c>
      <c r="J46" s="2">
        <v>4</v>
      </c>
      <c r="K46" s="2">
        <v>4</v>
      </c>
      <c r="L46" s="2">
        <v>3</v>
      </c>
      <c r="M46" s="2">
        <v>0</v>
      </c>
      <c r="N46" s="2">
        <v>0</v>
      </c>
      <c r="O46" s="2">
        <v>6</v>
      </c>
      <c r="P46" s="2">
        <v>5</v>
      </c>
      <c r="Q46" s="2">
        <v>7</v>
      </c>
      <c r="R46" s="2">
        <v>5</v>
      </c>
      <c r="S46" s="2">
        <v>4</v>
      </c>
      <c r="U46" s="2">
        <v>6</v>
      </c>
      <c r="V46" s="2">
        <v>6</v>
      </c>
      <c r="W46" s="2">
        <v>7</v>
      </c>
      <c r="X46" s="2">
        <v>7</v>
      </c>
      <c r="Y46" s="2">
        <v>6</v>
      </c>
      <c r="Z46" s="2">
        <v>7</v>
      </c>
      <c r="AA46" s="2">
        <v>7</v>
      </c>
      <c r="AB46" s="2">
        <v>6</v>
      </c>
      <c r="AC46" s="2">
        <v>6</v>
      </c>
      <c r="AD46" s="2">
        <v>6</v>
      </c>
      <c r="AE46" s="2">
        <v>7</v>
      </c>
      <c r="AF46" s="2">
        <v>5</v>
      </c>
      <c r="AG46" s="2">
        <v>1</v>
      </c>
      <c r="AH46" s="2">
        <v>6</v>
      </c>
      <c r="AI46" s="2">
        <v>5</v>
      </c>
      <c r="AJ46" s="2">
        <v>7</v>
      </c>
      <c r="AK46" s="2">
        <v>5</v>
      </c>
      <c r="AL46" s="2">
        <v>4</v>
      </c>
      <c r="AN46" s="6">
        <f t="shared" si="1"/>
        <v>1</v>
      </c>
      <c r="AO46" s="6">
        <f t="shared" si="2"/>
        <v>1</v>
      </c>
      <c r="AP46" s="6">
        <f t="shared" si="3"/>
        <v>0</v>
      </c>
      <c r="AQ46" s="6">
        <f t="shared" si="4"/>
        <v>3</v>
      </c>
      <c r="AR46" s="6">
        <f t="shared" si="5"/>
        <v>2</v>
      </c>
      <c r="AS46" s="6">
        <f t="shared" si="6"/>
        <v>2</v>
      </c>
      <c r="AT46" s="6">
        <f t="shared" si="7"/>
        <v>3</v>
      </c>
      <c r="AU46" s="6">
        <f t="shared" si="8"/>
        <v>2</v>
      </c>
      <c r="AV46" s="6">
        <f t="shared" si="9"/>
        <v>2</v>
      </c>
      <c r="AW46" s="6">
        <f t="shared" si="10"/>
        <v>2</v>
      </c>
      <c r="AX46" s="6">
        <f t="shared" si="11"/>
        <v>4</v>
      </c>
      <c r="AY46" s="6">
        <f t="shared" si="12"/>
        <v>5</v>
      </c>
      <c r="AZ46" s="6">
        <f t="shared" si="13"/>
        <v>1</v>
      </c>
      <c r="BA46" s="6">
        <f t="shared" si="14"/>
        <v>0</v>
      </c>
      <c r="BB46" s="6">
        <f t="shared" si="15"/>
        <v>0</v>
      </c>
      <c r="BC46" s="6">
        <f t="shared" si="16"/>
        <v>0</v>
      </c>
      <c r="BD46" s="6">
        <f t="shared" si="17"/>
        <v>0</v>
      </c>
      <c r="BE46" s="6">
        <f t="shared" si="18"/>
        <v>0</v>
      </c>
    </row>
    <row r="47" spans="1:57" x14ac:dyDescent="0.15">
      <c r="A47" s="8">
        <f>'PROTOCOL Data collection'!A47</f>
        <v>46</v>
      </c>
      <c r="B47" s="2">
        <v>7</v>
      </c>
      <c r="C47" s="2">
        <v>6</v>
      </c>
      <c r="D47" s="2">
        <v>5</v>
      </c>
      <c r="E47" s="2">
        <v>5</v>
      </c>
      <c r="F47" s="2">
        <v>2</v>
      </c>
      <c r="G47" s="2">
        <v>3</v>
      </c>
      <c r="H47" s="2">
        <v>4</v>
      </c>
      <c r="I47" s="2">
        <v>1</v>
      </c>
      <c r="J47" s="2">
        <v>2</v>
      </c>
      <c r="K47" s="2">
        <v>2</v>
      </c>
      <c r="L47" s="2">
        <v>4</v>
      </c>
      <c r="M47" s="2">
        <v>1</v>
      </c>
      <c r="N47" s="2">
        <v>0</v>
      </c>
      <c r="O47" s="2">
        <v>6</v>
      </c>
      <c r="P47" s="2">
        <v>7</v>
      </c>
      <c r="Q47" s="2">
        <v>6</v>
      </c>
      <c r="R47" s="2">
        <v>6</v>
      </c>
      <c r="S47" s="2">
        <v>6</v>
      </c>
      <c r="U47" s="2">
        <v>7</v>
      </c>
      <c r="V47" s="2">
        <v>6</v>
      </c>
      <c r="W47" s="2">
        <v>7</v>
      </c>
      <c r="X47" s="2">
        <v>7</v>
      </c>
      <c r="Y47" s="2">
        <v>6</v>
      </c>
      <c r="Z47" s="2">
        <v>7</v>
      </c>
      <c r="AA47" s="2">
        <v>6</v>
      </c>
      <c r="AB47" s="2">
        <v>6</v>
      </c>
      <c r="AC47" s="2">
        <v>6</v>
      </c>
      <c r="AD47" s="2">
        <v>6</v>
      </c>
      <c r="AE47" s="2">
        <v>6</v>
      </c>
      <c r="AF47" s="2">
        <v>6</v>
      </c>
      <c r="AG47" s="2">
        <v>6</v>
      </c>
      <c r="AH47" s="2">
        <v>6</v>
      </c>
      <c r="AI47" s="2">
        <v>7</v>
      </c>
      <c r="AJ47" s="2">
        <v>6</v>
      </c>
      <c r="AK47" s="2">
        <v>6</v>
      </c>
      <c r="AL47" s="2">
        <v>6</v>
      </c>
      <c r="AN47" s="6">
        <f t="shared" si="1"/>
        <v>0</v>
      </c>
      <c r="AO47" s="6">
        <f t="shared" si="2"/>
        <v>0</v>
      </c>
      <c r="AP47" s="6">
        <f t="shared" si="3"/>
        <v>2</v>
      </c>
      <c r="AQ47" s="6">
        <f t="shared" si="4"/>
        <v>2</v>
      </c>
      <c r="AR47" s="6">
        <f t="shared" si="5"/>
        <v>4</v>
      </c>
      <c r="AS47" s="6">
        <f t="shared" si="6"/>
        <v>4</v>
      </c>
      <c r="AT47" s="6">
        <f t="shared" si="7"/>
        <v>2</v>
      </c>
      <c r="AU47" s="6">
        <f t="shared" si="8"/>
        <v>5</v>
      </c>
      <c r="AV47" s="6">
        <f t="shared" si="9"/>
        <v>4</v>
      </c>
      <c r="AW47" s="6">
        <f t="shared" si="10"/>
        <v>4</v>
      </c>
      <c r="AX47" s="6">
        <f t="shared" si="11"/>
        <v>2</v>
      </c>
      <c r="AY47" s="6">
        <f t="shared" si="12"/>
        <v>5</v>
      </c>
      <c r="AZ47" s="6">
        <f t="shared" si="13"/>
        <v>6</v>
      </c>
      <c r="BA47" s="6">
        <f t="shared" si="14"/>
        <v>0</v>
      </c>
      <c r="BB47" s="6">
        <f t="shared" si="15"/>
        <v>0</v>
      </c>
      <c r="BC47" s="6">
        <f t="shared" si="16"/>
        <v>0</v>
      </c>
      <c r="BD47" s="6">
        <f t="shared" si="17"/>
        <v>0</v>
      </c>
      <c r="BE47" s="6">
        <f t="shared" si="18"/>
        <v>0</v>
      </c>
    </row>
    <row r="48" spans="1:57" x14ac:dyDescent="0.15">
      <c r="A48" s="8">
        <f>'PROTOCOL Data collection'!A48</f>
        <v>47</v>
      </c>
      <c r="B48" s="2">
        <v>5</v>
      </c>
      <c r="C48" s="2">
        <v>5</v>
      </c>
      <c r="D48" s="2">
        <v>7</v>
      </c>
      <c r="E48" s="2">
        <v>4</v>
      </c>
      <c r="F48" s="2">
        <v>4</v>
      </c>
      <c r="G48" s="2">
        <v>5</v>
      </c>
      <c r="H48" s="2">
        <v>4</v>
      </c>
      <c r="I48" s="2">
        <v>4</v>
      </c>
      <c r="J48" s="2">
        <v>4</v>
      </c>
      <c r="K48" s="2">
        <v>4</v>
      </c>
      <c r="L48" s="2">
        <v>3</v>
      </c>
      <c r="M48" s="2">
        <v>4</v>
      </c>
      <c r="N48" s="2">
        <v>0</v>
      </c>
      <c r="O48" s="2">
        <v>6</v>
      </c>
      <c r="P48" s="2">
        <v>5</v>
      </c>
      <c r="Q48" s="2">
        <v>7</v>
      </c>
      <c r="R48" s="2">
        <v>5</v>
      </c>
      <c r="S48" s="2">
        <v>4</v>
      </c>
      <c r="U48" s="2">
        <v>6</v>
      </c>
      <c r="V48" s="2">
        <v>6</v>
      </c>
      <c r="W48" s="2">
        <v>7</v>
      </c>
      <c r="X48" s="2">
        <v>7</v>
      </c>
      <c r="Y48" s="2">
        <v>6</v>
      </c>
      <c r="Z48" s="2">
        <v>7</v>
      </c>
      <c r="AA48" s="2">
        <v>7</v>
      </c>
      <c r="AB48" s="2">
        <v>6</v>
      </c>
      <c r="AC48" s="2">
        <v>6</v>
      </c>
      <c r="AD48" s="2">
        <v>6</v>
      </c>
      <c r="AE48" s="2">
        <v>7</v>
      </c>
      <c r="AF48" s="2">
        <v>6</v>
      </c>
      <c r="AG48" s="2">
        <v>1</v>
      </c>
      <c r="AH48" s="2">
        <v>6</v>
      </c>
      <c r="AI48" s="2">
        <v>5</v>
      </c>
      <c r="AJ48" s="2">
        <v>7</v>
      </c>
      <c r="AK48" s="2">
        <v>5</v>
      </c>
      <c r="AL48" s="2">
        <v>4</v>
      </c>
      <c r="AN48" s="6">
        <f t="shared" si="1"/>
        <v>1</v>
      </c>
      <c r="AO48" s="6">
        <f t="shared" si="2"/>
        <v>1</v>
      </c>
      <c r="AP48" s="6">
        <f t="shared" si="3"/>
        <v>0</v>
      </c>
      <c r="AQ48" s="6">
        <f t="shared" si="4"/>
        <v>3</v>
      </c>
      <c r="AR48" s="6">
        <f t="shared" si="5"/>
        <v>2</v>
      </c>
      <c r="AS48" s="6">
        <f t="shared" si="6"/>
        <v>2</v>
      </c>
      <c r="AT48" s="6">
        <f t="shared" si="7"/>
        <v>3</v>
      </c>
      <c r="AU48" s="6">
        <f t="shared" si="8"/>
        <v>2</v>
      </c>
      <c r="AV48" s="6">
        <f t="shared" si="9"/>
        <v>2</v>
      </c>
      <c r="AW48" s="6">
        <f t="shared" si="10"/>
        <v>2</v>
      </c>
      <c r="AX48" s="6">
        <f t="shared" si="11"/>
        <v>4</v>
      </c>
      <c r="AY48" s="6">
        <f t="shared" si="12"/>
        <v>2</v>
      </c>
      <c r="AZ48" s="6">
        <f t="shared" si="13"/>
        <v>1</v>
      </c>
      <c r="BA48" s="6">
        <f t="shared" si="14"/>
        <v>0</v>
      </c>
      <c r="BB48" s="6">
        <f t="shared" si="15"/>
        <v>0</v>
      </c>
      <c r="BC48" s="6">
        <f t="shared" si="16"/>
        <v>0</v>
      </c>
      <c r="BD48" s="6">
        <f t="shared" si="17"/>
        <v>0</v>
      </c>
      <c r="BE48" s="6">
        <f t="shared" si="18"/>
        <v>0</v>
      </c>
    </row>
    <row r="49" spans="1:57" x14ac:dyDescent="0.15">
      <c r="A49" s="8">
        <f>'PROTOCOL Data collection'!A49</f>
        <v>48</v>
      </c>
      <c r="B49" s="2">
        <v>7</v>
      </c>
      <c r="C49" s="2">
        <v>6</v>
      </c>
      <c r="D49" s="2">
        <v>7</v>
      </c>
      <c r="E49" s="2">
        <v>5</v>
      </c>
      <c r="F49" s="2">
        <v>3</v>
      </c>
      <c r="G49" s="2">
        <v>5</v>
      </c>
      <c r="H49" s="2">
        <v>1</v>
      </c>
      <c r="I49" s="2">
        <v>2</v>
      </c>
      <c r="J49" s="2">
        <v>2</v>
      </c>
      <c r="K49" s="2">
        <v>4</v>
      </c>
      <c r="L49" s="2">
        <v>4</v>
      </c>
      <c r="M49" s="2">
        <v>2</v>
      </c>
      <c r="N49" s="2">
        <v>1</v>
      </c>
      <c r="O49" s="2">
        <v>7</v>
      </c>
      <c r="P49" s="2">
        <v>7</v>
      </c>
      <c r="Q49" s="2">
        <v>7</v>
      </c>
      <c r="R49" s="2">
        <v>7</v>
      </c>
      <c r="S49" s="2">
        <v>7</v>
      </c>
      <c r="U49" s="2">
        <v>7</v>
      </c>
      <c r="V49" s="2">
        <v>6</v>
      </c>
      <c r="W49" s="2">
        <v>7</v>
      </c>
      <c r="X49" s="2">
        <v>7</v>
      </c>
      <c r="Y49" s="2">
        <v>6</v>
      </c>
      <c r="Z49" s="2">
        <v>7</v>
      </c>
      <c r="AA49" s="2">
        <v>6</v>
      </c>
      <c r="AB49" s="2">
        <v>6</v>
      </c>
      <c r="AC49" s="2">
        <v>6</v>
      </c>
      <c r="AD49" s="2">
        <v>6</v>
      </c>
      <c r="AE49" s="2">
        <v>6</v>
      </c>
      <c r="AF49" s="2">
        <v>6</v>
      </c>
      <c r="AG49" s="2">
        <v>2</v>
      </c>
      <c r="AH49" s="2">
        <v>7</v>
      </c>
      <c r="AI49" s="2">
        <v>7</v>
      </c>
      <c r="AJ49" s="2">
        <v>7</v>
      </c>
      <c r="AK49" s="2">
        <v>7</v>
      </c>
      <c r="AL49" s="2">
        <v>7</v>
      </c>
      <c r="AN49" s="6">
        <f t="shared" si="1"/>
        <v>0</v>
      </c>
      <c r="AO49" s="6">
        <f t="shared" si="2"/>
        <v>0</v>
      </c>
      <c r="AP49" s="6">
        <f t="shared" si="3"/>
        <v>0</v>
      </c>
      <c r="AQ49" s="6">
        <f t="shared" si="4"/>
        <v>2</v>
      </c>
      <c r="AR49" s="6">
        <f t="shared" si="5"/>
        <v>3</v>
      </c>
      <c r="AS49" s="6">
        <f t="shared" si="6"/>
        <v>2</v>
      </c>
      <c r="AT49" s="6">
        <f t="shared" si="7"/>
        <v>5</v>
      </c>
      <c r="AU49" s="6">
        <f t="shared" si="8"/>
        <v>4</v>
      </c>
      <c r="AV49" s="6">
        <f t="shared" si="9"/>
        <v>4</v>
      </c>
      <c r="AW49" s="6">
        <f t="shared" si="10"/>
        <v>2</v>
      </c>
      <c r="AX49" s="6">
        <f t="shared" si="11"/>
        <v>2</v>
      </c>
      <c r="AY49" s="6">
        <f t="shared" si="12"/>
        <v>4</v>
      </c>
      <c r="AZ49" s="6">
        <f t="shared" si="13"/>
        <v>1</v>
      </c>
      <c r="BA49" s="6">
        <f t="shared" si="14"/>
        <v>0</v>
      </c>
      <c r="BB49" s="6">
        <f t="shared" si="15"/>
        <v>0</v>
      </c>
      <c r="BC49" s="6">
        <f t="shared" si="16"/>
        <v>0</v>
      </c>
      <c r="BD49" s="6">
        <f t="shared" si="17"/>
        <v>0</v>
      </c>
      <c r="BE49" s="6">
        <f t="shared" si="18"/>
        <v>0</v>
      </c>
    </row>
    <row r="50" spans="1:57" x14ac:dyDescent="0.15">
      <c r="A50" s="8">
        <f>'PROTOCOL Data collection'!A50</f>
        <v>49</v>
      </c>
      <c r="B50" s="2">
        <v>1</v>
      </c>
      <c r="C50" s="2">
        <v>1</v>
      </c>
      <c r="D50" s="2">
        <v>5</v>
      </c>
      <c r="E50" s="2">
        <v>5</v>
      </c>
      <c r="F50" s="2">
        <v>3</v>
      </c>
      <c r="G50" s="2">
        <v>0</v>
      </c>
      <c r="H50" s="2">
        <v>1</v>
      </c>
      <c r="I50" s="2">
        <v>2</v>
      </c>
      <c r="J50" s="2">
        <v>2</v>
      </c>
      <c r="K50" s="2">
        <v>2</v>
      </c>
      <c r="L50" s="2">
        <v>2</v>
      </c>
      <c r="M50" s="2">
        <v>1</v>
      </c>
      <c r="N50" s="2">
        <v>4</v>
      </c>
      <c r="O50" s="2">
        <v>5</v>
      </c>
      <c r="P50" s="2">
        <v>7</v>
      </c>
      <c r="Q50" s="2">
        <v>7</v>
      </c>
      <c r="R50" s="2">
        <v>6</v>
      </c>
      <c r="S50" s="2">
        <v>6</v>
      </c>
      <c r="U50" s="2">
        <v>6</v>
      </c>
      <c r="V50" s="2">
        <v>6</v>
      </c>
      <c r="W50" s="2">
        <v>7</v>
      </c>
      <c r="X50" s="2">
        <v>7</v>
      </c>
      <c r="Y50" s="2">
        <v>6</v>
      </c>
      <c r="Z50" s="2">
        <v>7</v>
      </c>
      <c r="AA50" s="2">
        <v>6</v>
      </c>
      <c r="AB50" s="2">
        <v>6</v>
      </c>
      <c r="AC50" s="2">
        <v>6</v>
      </c>
      <c r="AD50" s="2">
        <v>6</v>
      </c>
      <c r="AE50" s="2">
        <v>6</v>
      </c>
      <c r="AF50" s="2">
        <v>6</v>
      </c>
      <c r="AG50" s="2">
        <v>6</v>
      </c>
      <c r="AH50" s="2">
        <v>7</v>
      </c>
      <c r="AI50" s="2">
        <v>7</v>
      </c>
      <c r="AJ50" s="2">
        <v>7</v>
      </c>
      <c r="AK50" s="2">
        <v>7</v>
      </c>
      <c r="AL50" s="2">
        <v>7</v>
      </c>
      <c r="AN50" s="6">
        <f t="shared" si="1"/>
        <v>5</v>
      </c>
      <c r="AO50" s="6">
        <f t="shared" si="2"/>
        <v>5</v>
      </c>
      <c r="AP50" s="6">
        <f t="shared" si="3"/>
        <v>2</v>
      </c>
      <c r="AQ50" s="6">
        <f t="shared" si="4"/>
        <v>2</v>
      </c>
      <c r="AR50" s="6">
        <f t="shared" si="5"/>
        <v>3</v>
      </c>
      <c r="AS50" s="6">
        <f t="shared" si="6"/>
        <v>7</v>
      </c>
      <c r="AT50" s="6">
        <f t="shared" si="7"/>
        <v>5</v>
      </c>
      <c r="AU50" s="6">
        <f t="shared" si="8"/>
        <v>4</v>
      </c>
      <c r="AV50" s="6">
        <f t="shared" si="9"/>
        <v>4</v>
      </c>
      <c r="AW50" s="6">
        <f t="shared" si="10"/>
        <v>4</v>
      </c>
      <c r="AX50" s="6">
        <f t="shared" si="11"/>
        <v>4</v>
      </c>
      <c r="AY50" s="6">
        <f t="shared" si="12"/>
        <v>5</v>
      </c>
      <c r="AZ50" s="6">
        <f t="shared" si="13"/>
        <v>2</v>
      </c>
      <c r="BA50" s="6">
        <f t="shared" si="14"/>
        <v>2</v>
      </c>
      <c r="BB50" s="6">
        <f t="shared" si="15"/>
        <v>0</v>
      </c>
      <c r="BC50" s="6">
        <f t="shared" si="16"/>
        <v>0</v>
      </c>
      <c r="BD50" s="6">
        <f t="shared" si="17"/>
        <v>1</v>
      </c>
      <c r="BE50" s="6">
        <f t="shared" si="18"/>
        <v>1</v>
      </c>
    </row>
    <row r="51" spans="1:57" x14ac:dyDescent="0.15">
      <c r="A51" s="8">
        <f>'PROTOCOL Data collection'!A51</f>
        <v>50</v>
      </c>
      <c r="B51" s="2">
        <v>5</v>
      </c>
      <c r="C51" s="2">
        <v>6</v>
      </c>
      <c r="D51" s="2">
        <v>7</v>
      </c>
      <c r="E51" s="2">
        <v>4</v>
      </c>
      <c r="F51" s="2">
        <v>3</v>
      </c>
      <c r="G51" s="2">
        <v>5</v>
      </c>
      <c r="H51" s="2">
        <v>1</v>
      </c>
      <c r="I51" s="2">
        <v>1</v>
      </c>
      <c r="J51" s="2">
        <v>1</v>
      </c>
      <c r="K51" s="2">
        <v>2</v>
      </c>
      <c r="L51" s="2">
        <v>2</v>
      </c>
      <c r="M51" s="2">
        <v>1</v>
      </c>
      <c r="N51" s="2">
        <v>1</v>
      </c>
      <c r="O51" s="2">
        <v>7</v>
      </c>
      <c r="P51" s="2">
        <v>7</v>
      </c>
      <c r="Q51" s="2">
        <v>7</v>
      </c>
      <c r="R51" s="2">
        <v>6</v>
      </c>
      <c r="S51" s="2">
        <v>6</v>
      </c>
      <c r="U51" s="2">
        <v>5</v>
      </c>
      <c r="V51" s="2">
        <v>6</v>
      </c>
      <c r="W51" s="2">
        <v>7</v>
      </c>
      <c r="X51" s="2">
        <v>7</v>
      </c>
      <c r="Y51" s="2">
        <v>6</v>
      </c>
      <c r="Z51" s="2">
        <v>6</v>
      </c>
      <c r="AA51" s="2">
        <v>6</v>
      </c>
      <c r="AB51" s="2">
        <v>5</v>
      </c>
      <c r="AC51" s="2">
        <v>5</v>
      </c>
      <c r="AD51" s="2">
        <v>5</v>
      </c>
      <c r="AE51" s="2">
        <v>5</v>
      </c>
      <c r="AF51" s="2">
        <v>5</v>
      </c>
      <c r="AG51" s="2">
        <v>5</v>
      </c>
      <c r="AH51" s="2">
        <v>7</v>
      </c>
      <c r="AI51" s="2">
        <v>7</v>
      </c>
      <c r="AJ51" s="2">
        <v>7</v>
      </c>
      <c r="AK51" s="2">
        <v>6</v>
      </c>
      <c r="AL51" s="2">
        <v>7</v>
      </c>
      <c r="AN51" s="6">
        <f t="shared" si="1"/>
        <v>0</v>
      </c>
      <c r="AO51" s="6">
        <f t="shared" si="2"/>
        <v>0</v>
      </c>
      <c r="AP51" s="6">
        <f t="shared" si="3"/>
        <v>0</v>
      </c>
      <c r="AQ51" s="6">
        <f t="shared" si="4"/>
        <v>3</v>
      </c>
      <c r="AR51" s="6">
        <f t="shared" si="5"/>
        <v>3</v>
      </c>
      <c r="AS51" s="6">
        <f t="shared" si="6"/>
        <v>1</v>
      </c>
      <c r="AT51" s="6">
        <f t="shared" si="7"/>
        <v>5</v>
      </c>
      <c r="AU51" s="6">
        <f t="shared" si="8"/>
        <v>4</v>
      </c>
      <c r="AV51" s="6">
        <f t="shared" si="9"/>
        <v>4</v>
      </c>
      <c r="AW51" s="6">
        <f t="shared" si="10"/>
        <v>3</v>
      </c>
      <c r="AX51" s="6">
        <f t="shared" si="11"/>
        <v>3</v>
      </c>
      <c r="AY51" s="6">
        <f t="shared" si="12"/>
        <v>4</v>
      </c>
      <c r="AZ51" s="6">
        <f t="shared" si="13"/>
        <v>4</v>
      </c>
      <c r="BA51" s="6">
        <f t="shared" si="14"/>
        <v>0</v>
      </c>
      <c r="BB51" s="6">
        <f t="shared" si="15"/>
        <v>0</v>
      </c>
      <c r="BC51" s="6">
        <f t="shared" si="16"/>
        <v>0</v>
      </c>
      <c r="BD51" s="6">
        <f t="shared" si="17"/>
        <v>0</v>
      </c>
      <c r="BE51" s="6">
        <f t="shared" si="18"/>
        <v>1</v>
      </c>
    </row>
    <row r="52" spans="1:57" x14ac:dyDescent="0.15">
      <c r="A52" s="8">
        <f>'PROTOCOL Data collection'!A52</f>
        <v>51</v>
      </c>
      <c r="B52" s="2">
        <v>1</v>
      </c>
      <c r="C52" s="2">
        <v>1</v>
      </c>
      <c r="D52" s="2">
        <v>7</v>
      </c>
      <c r="E52" s="2">
        <v>5</v>
      </c>
      <c r="F52" s="2">
        <v>3</v>
      </c>
      <c r="G52" s="2">
        <v>4</v>
      </c>
      <c r="H52" s="2">
        <v>3</v>
      </c>
      <c r="I52" s="2">
        <v>1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6</v>
      </c>
      <c r="P52" s="2">
        <v>7</v>
      </c>
      <c r="Q52" s="2">
        <v>6</v>
      </c>
      <c r="R52" s="2">
        <v>5</v>
      </c>
      <c r="S52" s="2">
        <v>5</v>
      </c>
      <c r="U52" s="2">
        <v>7</v>
      </c>
      <c r="V52" s="2">
        <v>6</v>
      </c>
      <c r="W52" s="2">
        <v>7</v>
      </c>
      <c r="X52" s="2">
        <v>7</v>
      </c>
      <c r="Y52" s="2">
        <v>6</v>
      </c>
      <c r="Z52" s="2">
        <v>6</v>
      </c>
      <c r="AA52" s="2">
        <v>6</v>
      </c>
      <c r="AB52" s="2">
        <v>6</v>
      </c>
      <c r="AC52" s="2">
        <v>6</v>
      </c>
      <c r="AD52" s="2">
        <v>6</v>
      </c>
      <c r="AE52" s="2">
        <v>6</v>
      </c>
      <c r="AF52" s="2">
        <v>6</v>
      </c>
      <c r="AG52" s="2">
        <v>5</v>
      </c>
      <c r="AH52" s="2">
        <v>6</v>
      </c>
      <c r="AI52" s="2">
        <v>7</v>
      </c>
      <c r="AJ52" s="2">
        <v>7</v>
      </c>
      <c r="AK52" s="2">
        <v>6</v>
      </c>
      <c r="AL52" s="2">
        <v>6</v>
      </c>
      <c r="AN52" s="6">
        <f t="shared" si="1"/>
        <v>6</v>
      </c>
      <c r="AO52" s="6">
        <f t="shared" si="2"/>
        <v>5</v>
      </c>
      <c r="AP52" s="6">
        <f t="shared" si="3"/>
        <v>0</v>
      </c>
      <c r="AQ52" s="6">
        <f t="shared" si="4"/>
        <v>2</v>
      </c>
      <c r="AR52" s="6">
        <f t="shared" si="5"/>
        <v>3</v>
      </c>
      <c r="AS52" s="6">
        <f t="shared" si="6"/>
        <v>2</v>
      </c>
      <c r="AT52" s="6">
        <f t="shared" si="7"/>
        <v>3</v>
      </c>
      <c r="AU52" s="6">
        <f t="shared" si="8"/>
        <v>5</v>
      </c>
      <c r="AV52" s="6">
        <f t="shared" si="9"/>
        <v>6</v>
      </c>
      <c r="AW52" s="6">
        <f t="shared" si="10"/>
        <v>5</v>
      </c>
      <c r="AX52" s="6">
        <f t="shared" si="11"/>
        <v>5</v>
      </c>
      <c r="AY52" s="6">
        <f t="shared" si="12"/>
        <v>5</v>
      </c>
      <c r="AZ52" s="6">
        <f t="shared" si="13"/>
        <v>5</v>
      </c>
      <c r="BA52" s="6">
        <f t="shared" si="14"/>
        <v>0</v>
      </c>
      <c r="BB52" s="6">
        <f t="shared" si="15"/>
        <v>0</v>
      </c>
      <c r="BC52" s="6">
        <f t="shared" si="16"/>
        <v>1</v>
      </c>
      <c r="BD52" s="6">
        <f t="shared" si="17"/>
        <v>1</v>
      </c>
      <c r="BE52" s="6">
        <f t="shared" si="18"/>
        <v>1</v>
      </c>
    </row>
    <row r="53" spans="1:57" x14ac:dyDescent="0.15">
      <c r="A53" s="8">
        <f>'PROTOCOL Data collection'!A53</f>
        <v>52</v>
      </c>
      <c r="B53" s="2">
        <v>7</v>
      </c>
      <c r="C53" s="2">
        <v>6</v>
      </c>
      <c r="D53" s="2">
        <v>5</v>
      </c>
      <c r="E53" s="2">
        <v>3</v>
      </c>
      <c r="F53" s="2">
        <v>3</v>
      </c>
      <c r="G53" s="2">
        <v>4</v>
      </c>
      <c r="H53" s="2">
        <v>1</v>
      </c>
      <c r="I53" s="2">
        <v>2</v>
      </c>
      <c r="J53" s="2">
        <v>4</v>
      </c>
      <c r="K53" s="2">
        <v>4</v>
      </c>
      <c r="L53" s="2">
        <v>2</v>
      </c>
      <c r="M53" s="2">
        <v>1</v>
      </c>
      <c r="N53" s="2">
        <v>1</v>
      </c>
      <c r="O53" s="2">
        <v>5</v>
      </c>
      <c r="P53" s="2">
        <v>5</v>
      </c>
      <c r="Q53" s="2">
        <v>5</v>
      </c>
      <c r="R53" s="2">
        <v>4</v>
      </c>
      <c r="S53" s="2">
        <v>5</v>
      </c>
      <c r="U53" s="2">
        <v>7</v>
      </c>
      <c r="V53" s="2">
        <v>7</v>
      </c>
      <c r="W53" s="2">
        <v>7</v>
      </c>
      <c r="X53" s="2">
        <v>7</v>
      </c>
      <c r="Y53" s="2">
        <v>6</v>
      </c>
      <c r="Z53" s="2">
        <v>7</v>
      </c>
      <c r="AA53" s="2">
        <v>7</v>
      </c>
      <c r="AB53" s="2">
        <v>7</v>
      </c>
      <c r="AC53" s="2">
        <v>7</v>
      </c>
      <c r="AD53" s="2">
        <v>6</v>
      </c>
      <c r="AE53" s="2">
        <v>7</v>
      </c>
      <c r="AF53" s="2">
        <v>7</v>
      </c>
      <c r="AG53" s="2">
        <v>6</v>
      </c>
      <c r="AH53" s="2">
        <v>7</v>
      </c>
      <c r="AI53" s="2">
        <v>7</v>
      </c>
      <c r="AJ53" s="2">
        <v>7</v>
      </c>
      <c r="AK53" s="2">
        <v>7</v>
      </c>
      <c r="AL53" s="2">
        <v>6</v>
      </c>
      <c r="AN53" s="6">
        <f t="shared" si="1"/>
        <v>0</v>
      </c>
      <c r="AO53" s="6">
        <f t="shared" si="2"/>
        <v>1</v>
      </c>
      <c r="AP53" s="6">
        <f t="shared" si="3"/>
        <v>2</v>
      </c>
      <c r="AQ53" s="6">
        <f t="shared" si="4"/>
        <v>4</v>
      </c>
      <c r="AR53" s="6">
        <f t="shared" si="5"/>
        <v>3</v>
      </c>
      <c r="AS53" s="6">
        <f t="shared" si="6"/>
        <v>3</v>
      </c>
      <c r="AT53" s="6">
        <f t="shared" si="7"/>
        <v>6</v>
      </c>
      <c r="AU53" s="6">
        <f t="shared" si="8"/>
        <v>5</v>
      </c>
      <c r="AV53" s="6">
        <f t="shared" si="9"/>
        <v>3</v>
      </c>
      <c r="AW53" s="6">
        <f t="shared" si="10"/>
        <v>2</v>
      </c>
      <c r="AX53" s="6">
        <f t="shared" si="11"/>
        <v>5</v>
      </c>
      <c r="AY53" s="6">
        <f t="shared" si="12"/>
        <v>6</v>
      </c>
      <c r="AZ53" s="6">
        <f t="shared" si="13"/>
        <v>5</v>
      </c>
      <c r="BA53" s="6">
        <f t="shared" si="14"/>
        <v>2</v>
      </c>
      <c r="BB53" s="6">
        <f t="shared" si="15"/>
        <v>2</v>
      </c>
      <c r="BC53" s="6">
        <f t="shared" si="16"/>
        <v>2</v>
      </c>
      <c r="BD53" s="6">
        <f t="shared" si="17"/>
        <v>3</v>
      </c>
      <c r="BE53" s="6">
        <f t="shared" si="18"/>
        <v>1</v>
      </c>
    </row>
    <row r="54" spans="1:57" x14ac:dyDescent="0.15">
      <c r="A54" s="8">
        <f>'PROTOCOL Data collection'!A54</f>
        <v>53</v>
      </c>
      <c r="B54" s="2">
        <v>1</v>
      </c>
      <c r="C54" s="2">
        <v>1</v>
      </c>
      <c r="D54" s="2">
        <v>5</v>
      </c>
      <c r="E54" s="2">
        <v>5</v>
      </c>
      <c r="F54" s="2">
        <v>2</v>
      </c>
      <c r="G54" s="2">
        <v>4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0</v>
      </c>
      <c r="O54" s="2">
        <v>6</v>
      </c>
      <c r="P54" s="2">
        <v>6</v>
      </c>
      <c r="Q54" s="2">
        <v>7</v>
      </c>
      <c r="R54" s="2">
        <v>5</v>
      </c>
      <c r="S54" s="2">
        <v>6</v>
      </c>
      <c r="U54" s="2">
        <v>4</v>
      </c>
      <c r="V54" s="2">
        <v>4</v>
      </c>
      <c r="W54" s="2">
        <v>7</v>
      </c>
      <c r="X54" s="2">
        <v>7</v>
      </c>
      <c r="Y54" s="2">
        <v>6</v>
      </c>
      <c r="Z54" s="2">
        <v>7</v>
      </c>
      <c r="AA54" s="2">
        <v>6</v>
      </c>
      <c r="AB54" s="2">
        <v>6</v>
      </c>
      <c r="AC54" s="2">
        <v>6</v>
      </c>
      <c r="AD54" s="2">
        <v>6</v>
      </c>
      <c r="AE54" s="2">
        <v>6</v>
      </c>
      <c r="AF54" s="2">
        <v>5</v>
      </c>
      <c r="AG54" s="2">
        <v>1</v>
      </c>
      <c r="AH54" s="2">
        <v>7</v>
      </c>
      <c r="AI54" s="2">
        <v>7</v>
      </c>
      <c r="AJ54" s="2">
        <v>7</v>
      </c>
      <c r="AK54" s="2">
        <v>7</v>
      </c>
      <c r="AL54" s="2">
        <v>7</v>
      </c>
      <c r="AN54" s="6">
        <f t="shared" si="1"/>
        <v>3</v>
      </c>
      <c r="AO54" s="6">
        <f t="shared" si="2"/>
        <v>3</v>
      </c>
      <c r="AP54" s="6">
        <f t="shared" si="3"/>
        <v>2</v>
      </c>
      <c r="AQ54" s="6">
        <f t="shared" si="4"/>
        <v>2</v>
      </c>
      <c r="AR54" s="6">
        <f t="shared" si="5"/>
        <v>4</v>
      </c>
      <c r="AS54" s="6">
        <f t="shared" si="6"/>
        <v>3</v>
      </c>
      <c r="AT54" s="6">
        <f t="shared" si="7"/>
        <v>5</v>
      </c>
      <c r="AU54" s="6">
        <f t="shared" si="8"/>
        <v>5</v>
      </c>
      <c r="AV54" s="6">
        <f t="shared" si="9"/>
        <v>5</v>
      </c>
      <c r="AW54" s="6">
        <f t="shared" si="10"/>
        <v>5</v>
      </c>
      <c r="AX54" s="6">
        <f t="shared" si="11"/>
        <v>5</v>
      </c>
      <c r="AY54" s="6">
        <f t="shared" si="12"/>
        <v>4</v>
      </c>
      <c r="AZ54" s="6">
        <f t="shared" si="13"/>
        <v>1</v>
      </c>
      <c r="BA54" s="6">
        <f t="shared" si="14"/>
        <v>1</v>
      </c>
      <c r="BB54" s="6">
        <f t="shared" si="15"/>
        <v>1</v>
      </c>
      <c r="BC54" s="6">
        <f t="shared" si="16"/>
        <v>0</v>
      </c>
      <c r="BD54" s="6">
        <f t="shared" si="17"/>
        <v>2</v>
      </c>
      <c r="BE54" s="6">
        <f t="shared" si="18"/>
        <v>1</v>
      </c>
    </row>
    <row r="55" spans="1:57" x14ac:dyDescent="0.15">
      <c r="A55" s="8">
        <f>'PROTOCOL Data collection'!A55</f>
        <v>54</v>
      </c>
      <c r="B55" s="2">
        <v>7</v>
      </c>
      <c r="C55" s="2">
        <v>6</v>
      </c>
      <c r="D55" s="2">
        <v>7</v>
      </c>
      <c r="E55" s="2">
        <v>5</v>
      </c>
      <c r="F55" s="2">
        <v>4</v>
      </c>
      <c r="G55" s="2">
        <v>4</v>
      </c>
      <c r="H55" s="2">
        <v>5</v>
      </c>
      <c r="I55" s="2">
        <v>5</v>
      </c>
      <c r="J55" s="2">
        <v>4</v>
      </c>
      <c r="K55" s="2">
        <v>4</v>
      </c>
      <c r="L55" s="2">
        <v>4</v>
      </c>
      <c r="M55" s="2">
        <v>2</v>
      </c>
      <c r="N55" s="2">
        <v>2</v>
      </c>
      <c r="O55" s="2">
        <v>7</v>
      </c>
      <c r="P55" s="2">
        <v>7</v>
      </c>
      <c r="Q55" s="2">
        <v>7</v>
      </c>
      <c r="R55" s="2">
        <v>7</v>
      </c>
      <c r="S55" s="2">
        <v>7</v>
      </c>
      <c r="U55" s="2">
        <v>7</v>
      </c>
      <c r="V55" s="2">
        <v>7</v>
      </c>
      <c r="W55" s="2">
        <v>7</v>
      </c>
      <c r="X55" s="2">
        <v>7</v>
      </c>
      <c r="Y55" s="2">
        <v>6</v>
      </c>
      <c r="Z55" s="2">
        <v>7</v>
      </c>
      <c r="AA55" s="2">
        <v>6</v>
      </c>
      <c r="AB55" s="2">
        <v>6</v>
      </c>
      <c r="AC55" s="2">
        <v>6</v>
      </c>
      <c r="AD55" s="2">
        <v>6</v>
      </c>
      <c r="AE55" s="2">
        <v>6</v>
      </c>
      <c r="AF55" s="2">
        <v>6</v>
      </c>
      <c r="AG55" s="2">
        <v>6</v>
      </c>
      <c r="AH55" s="2">
        <v>7</v>
      </c>
      <c r="AI55" s="2">
        <v>7</v>
      </c>
      <c r="AJ55" s="2">
        <v>7</v>
      </c>
      <c r="AK55" s="2">
        <v>7</v>
      </c>
      <c r="AL55" s="2">
        <v>7</v>
      </c>
      <c r="AN55" s="6">
        <f t="shared" si="1"/>
        <v>0</v>
      </c>
      <c r="AO55" s="6">
        <f t="shared" si="2"/>
        <v>1</v>
      </c>
      <c r="AP55" s="6">
        <f t="shared" si="3"/>
        <v>0</v>
      </c>
      <c r="AQ55" s="6">
        <f t="shared" si="4"/>
        <v>2</v>
      </c>
      <c r="AR55" s="6">
        <f t="shared" si="5"/>
        <v>2</v>
      </c>
      <c r="AS55" s="6">
        <f t="shared" si="6"/>
        <v>3</v>
      </c>
      <c r="AT55" s="6">
        <f t="shared" si="7"/>
        <v>1</v>
      </c>
      <c r="AU55" s="6">
        <f t="shared" si="8"/>
        <v>1</v>
      </c>
      <c r="AV55" s="6">
        <f t="shared" si="9"/>
        <v>2</v>
      </c>
      <c r="AW55" s="6">
        <f t="shared" si="10"/>
        <v>2</v>
      </c>
      <c r="AX55" s="6">
        <f t="shared" si="11"/>
        <v>2</v>
      </c>
      <c r="AY55" s="6">
        <f t="shared" si="12"/>
        <v>4</v>
      </c>
      <c r="AZ55" s="6">
        <f t="shared" si="13"/>
        <v>4</v>
      </c>
      <c r="BA55" s="6">
        <f t="shared" si="14"/>
        <v>0</v>
      </c>
      <c r="BB55" s="6">
        <f t="shared" si="15"/>
        <v>0</v>
      </c>
      <c r="BC55" s="6">
        <f t="shared" si="16"/>
        <v>0</v>
      </c>
      <c r="BD55" s="6">
        <f t="shared" si="17"/>
        <v>0</v>
      </c>
      <c r="BE55" s="6">
        <f t="shared" si="18"/>
        <v>0</v>
      </c>
    </row>
    <row r="56" spans="1:57" x14ac:dyDescent="0.15">
      <c r="A56" s="8">
        <f>'PROTOCOL Data collection'!A56</f>
        <v>55</v>
      </c>
      <c r="B56" s="2">
        <v>1</v>
      </c>
      <c r="C56" s="2">
        <v>1</v>
      </c>
      <c r="D56" s="2">
        <v>0</v>
      </c>
      <c r="E56" s="2">
        <v>5</v>
      </c>
      <c r="F56" s="2">
        <v>1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7</v>
      </c>
      <c r="O56" s="2">
        <v>7</v>
      </c>
      <c r="P56" s="2">
        <v>6</v>
      </c>
      <c r="Q56" s="2">
        <v>5</v>
      </c>
      <c r="R56" s="2">
        <v>7</v>
      </c>
      <c r="S56" s="2">
        <v>7</v>
      </c>
      <c r="U56" s="2">
        <v>5</v>
      </c>
      <c r="V56" s="2">
        <v>6</v>
      </c>
      <c r="W56" s="2">
        <v>6</v>
      </c>
      <c r="X56" s="2">
        <v>6</v>
      </c>
      <c r="Y56" s="2">
        <v>5</v>
      </c>
      <c r="Z56" s="2">
        <v>4</v>
      </c>
      <c r="AA56" s="2">
        <v>3</v>
      </c>
      <c r="AB56" s="2">
        <v>4</v>
      </c>
      <c r="AC56" s="2">
        <v>4</v>
      </c>
      <c r="AD56" s="2">
        <v>4</v>
      </c>
      <c r="AE56" s="2">
        <v>6</v>
      </c>
      <c r="AF56" s="2">
        <v>5</v>
      </c>
      <c r="AG56" s="2">
        <v>1</v>
      </c>
      <c r="AH56" s="2">
        <v>7</v>
      </c>
      <c r="AI56" s="2">
        <v>7</v>
      </c>
      <c r="AJ56" s="2">
        <v>7</v>
      </c>
      <c r="AK56" s="2">
        <v>5</v>
      </c>
      <c r="AL56" s="2">
        <v>7</v>
      </c>
      <c r="AN56" s="6">
        <f t="shared" si="1"/>
        <v>4</v>
      </c>
      <c r="AO56" s="6">
        <f t="shared" si="2"/>
        <v>5</v>
      </c>
      <c r="AP56" s="6">
        <f t="shared" si="3"/>
        <v>6</v>
      </c>
      <c r="AQ56" s="6">
        <f t="shared" si="4"/>
        <v>1</v>
      </c>
      <c r="AR56" s="6">
        <f t="shared" si="5"/>
        <v>4</v>
      </c>
      <c r="AS56" s="6">
        <f t="shared" si="6"/>
        <v>2</v>
      </c>
      <c r="AT56" s="6">
        <f t="shared" si="7"/>
        <v>2</v>
      </c>
      <c r="AU56" s="6">
        <f t="shared" si="8"/>
        <v>3</v>
      </c>
      <c r="AV56" s="6">
        <f t="shared" si="9"/>
        <v>3</v>
      </c>
      <c r="AW56" s="6">
        <f t="shared" si="10"/>
        <v>3</v>
      </c>
      <c r="AX56" s="6">
        <f t="shared" si="11"/>
        <v>5</v>
      </c>
      <c r="AY56" s="6">
        <f t="shared" si="12"/>
        <v>5</v>
      </c>
      <c r="AZ56" s="6">
        <f t="shared" si="13"/>
        <v>-6</v>
      </c>
      <c r="BA56" s="6">
        <f t="shared" si="14"/>
        <v>0</v>
      </c>
      <c r="BB56" s="6">
        <f t="shared" si="15"/>
        <v>1</v>
      </c>
      <c r="BC56" s="6">
        <f t="shared" si="16"/>
        <v>2</v>
      </c>
      <c r="BD56" s="6">
        <f t="shared" si="17"/>
        <v>-2</v>
      </c>
      <c r="BE56" s="6">
        <f t="shared" si="18"/>
        <v>0</v>
      </c>
    </row>
    <row r="57" spans="1:57" x14ac:dyDescent="0.15">
      <c r="A57" s="8">
        <f>'PROTOCOL Data collection'!A57</f>
        <v>56</v>
      </c>
      <c r="B57" s="2">
        <v>5</v>
      </c>
      <c r="C57" s="2">
        <v>6</v>
      </c>
      <c r="D57" s="2">
        <v>5</v>
      </c>
      <c r="E57" s="2">
        <v>4</v>
      </c>
      <c r="F57" s="2">
        <v>4</v>
      </c>
      <c r="G57" s="2">
        <v>2</v>
      </c>
      <c r="H57" s="2">
        <v>3</v>
      </c>
      <c r="I57" s="2">
        <v>2</v>
      </c>
      <c r="J57" s="2">
        <v>2</v>
      </c>
      <c r="K57" s="2">
        <v>2</v>
      </c>
      <c r="L57" s="2">
        <v>4</v>
      </c>
      <c r="M57" s="2">
        <v>4</v>
      </c>
      <c r="N57" s="2">
        <v>2</v>
      </c>
      <c r="O57" s="2">
        <v>4</v>
      </c>
      <c r="P57" s="2">
        <v>6</v>
      </c>
      <c r="Q57" s="2">
        <v>6</v>
      </c>
      <c r="R57" s="2">
        <v>4</v>
      </c>
      <c r="S57" s="2">
        <v>4</v>
      </c>
      <c r="U57" s="2">
        <v>5</v>
      </c>
      <c r="V57" s="2">
        <v>6</v>
      </c>
      <c r="W57" s="2">
        <v>6</v>
      </c>
      <c r="X57" s="2">
        <v>7</v>
      </c>
      <c r="Y57" s="2">
        <v>6</v>
      </c>
      <c r="Z57" s="2">
        <v>6</v>
      </c>
      <c r="AA57" s="2">
        <v>6</v>
      </c>
      <c r="AB57" s="2">
        <v>6</v>
      </c>
      <c r="AC57" s="2">
        <v>6</v>
      </c>
      <c r="AD57" s="2">
        <v>6</v>
      </c>
      <c r="AE57" s="2">
        <v>6</v>
      </c>
      <c r="AF57" s="2">
        <v>5</v>
      </c>
      <c r="AG57" s="2">
        <v>4</v>
      </c>
      <c r="AH57" s="2">
        <v>4</v>
      </c>
      <c r="AI57" s="2">
        <v>6</v>
      </c>
      <c r="AJ57" s="2">
        <v>7</v>
      </c>
      <c r="AK57" s="2">
        <v>4</v>
      </c>
      <c r="AL57" s="2">
        <v>4</v>
      </c>
      <c r="AN57" s="6">
        <f t="shared" si="1"/>
        <v>0</v>
      </c>
      <c r="AO57" s="6">
        <f t="shared" si="2"/>
        <v>0</v>
      </c>
      <c r="AP57" s="6">
        <f t="shared" si="3"/>
        <v>1</v>
      </c>
      <c r="AQ57" s="6">
        <f t="shared" si="4"/>
        <v>3</v>
      </c>
      <c r="AR57" s="6">
        <f t="shared" si="5"/>
        <v>2</v>
      </c>
      <c r="AS57" s="6">
        <f t="shared" si="6"/>
        <v>4</v>
      </c>
      <c r="AT57" s="6">
        <f t="shared" si="7"/>
        <v>3</v>
      </c>
      <c r="AU57" s="6">
        <f t="shared" si="8"/>
        <v>4</v>
      </c>
      <c r="AV57" s="6">
        <f t="shared" si="9"/>
        <v>4</v>
      </c>
      <c r="AW57" s="6">
        <f t="shared" si="10"/>
        <v>4</v>
      </c>
      <c r="AX57" s="6">
        <f t="shared" si="11"/>
        <v>2</v>
      </c>
      <c r="AY57" s="6">
        <f t="shared" si="12"/>
        <v>1</v>
      </c>
      <c r="AZ57" s="6">
        <f t="shared" si="13"/>
        <v>2</v>
      </c>
      <c r="BA57" s="6">
        <f t="shared" si="14"/>
        <v>0</v>
      </c>
      <c r="BB57" s="6">
        <f t="shared" si="15"/>
        <v>0</v>
      </c>
      <c r="BC57" s="6">
        <f t="shared" si="16"/>
        <v>1</v>
      </c>
      <c r="BD57" s="6">
        <f t="shared" si="17"/>
        <v>0</v>
      </c>
      <c r="BE57" s="6">
        <f t="shared" si="18"/>
        <v>0</v>
      </c>
    </row>
    <row r="58" spans="1:57" x14ac:dyDescent="0.15">
      <c r="A58" s="8">
        <f>'PROTOCOL Data collection'!A58</f>
        <v>57</v>
      </c>
      <c r="AN58" s="6">
        <f t="shared" si="1"/>
        <v>0</v>
      </c>
      <c r="AO58" s="6">
        <f t="shared" si="2"/>
        <v>0</v>
      </c>
      <c r="AP58" s="6">
        <f t="shared" si="3"/>
        <v>0</v>
      </c>
      <c r="AQ58" s="6">
        <f t="shared" si="4"/>
        <v>0</v>
      </c>
      <c r="AR58" s="6">
        <f t="shared" si="5"/>
        <v>0</v>
      </c>
      <c r="AS58" s="6">
        <f t="shared" si="6"/>
        <v>0</v>
      </c>
      <c r="AT58" s="6">
        <f t="shared" si="7"/>
        <v>0</v>
      </c>
      <c r="AU58" s="6">
        <f t="shared" si="8"/>
        <v>0</v>
      </c>
      <c r="AV58" s="6">
        <f t="shared" si="9"/>
        <v>0</v>
      </c>
      <c r="AW58" s="6">
        <f t="shared" si="10"/>
        <v>0</v>
      </c>
      <c r="AX58" s="6">
        <f t="shared" si="11"/>
        <v>0</v>
      </c>
      <c r="AY58" s="6">
        <f t="shared" si="12"/>
        <v>0</v>
      </c>
      <c r="AZ58" s="6">
        <f t="shared" si="13"/>
        <v>0</v>
      </c>
      <c r="BA58" s="6">
        <f t="shared" si="14"/>
        <v>0</v>
      </c>
      <c r="BB58" s="6">
        <f t="shared" si="15"/>
        <v>0</v>
      </c>
      <c r="BC58" s="6">
        <f t="shared" si="16"/>
        <v>0</v>
      </c>
      <c r="BD58" s="6">
        <f t="shared" si="17"/>
        <v>0</v>
      </c>
      <c r="BE58" s="6">
        <f t="shared" si="18"/>
        <v>0</v>
      </c>
    </row>
    <row r="59" spans="1:57" x14ac:dyDescent="0.15">
      <c r="A59" s="8">
        <f>'PROTOCOL Data collection'!A59</f>
        <v>58</v>
      </c>
      <c r="AN59" s="6">
        <f t="shared" si="1"/>
        <v>0</v>
      </c>
      <c r="AO59" s="6">
        <f t="shared" si="2"/>
        <v>0</v>
      </c>
      <c r="AP59" s="6">
        <f t="shared" si="3"/>
        <v>0</v>
      </c>
      <c r="AQ59" s="6">
        <f t="shared" si="4"/>
        <v>0</v>
      </c>
      <c r="AR59" s="6">
        <f t="shared" si="5"/>
        <v>0</v>
      </c>
      <c r="AS59" s="6">
        <f t="shared" si="6"/>
        <v>0</v>
      </c>
      <c r="AT59" s="6">
        <f t="shared" si="7"/>
        <v>0</v>
      </c>
      <c r="AU59" s="6">
        <f t="shared" si="8"/>
        <v>0</v>
      </c>
      <c r="AV59" s="6">
        <f t="shared" si="9"/>
        <v>0</v>
      </c>
      <c r="AW59" s="6">
        <f t="shared" si="10"/>
        <v>0</v>
      </c>
      <c r="AX59" s="6">
        <f t="shared" si="11"/>
        <v>0</v>
      </c>
      <c r="AY59" s="6">
        <f t="shared" si="12"/>
        <v>0</v>
      </c>
      <c r="AZ59" s="6">
        <f t="shared" si="13"/>
        <v>0</v>
      </c>
      <c r="BA59" s="6">
        <f t="shared" si="14"/>
        <v>0</v>
      </c>
      <c r="BB59" s="6">
        <f t="shared" si="15"/>
        <v>0</v>
      </c>
      <c r="BC59" s="6">
        <f t="shared" si="16"/>
        <v>0</v>
      </c>
      <c r="BD59" s="6">
        <f t="shared" si="17"/>
        <v>0</v>
      </c>
      <c r="BE59" s="6">
        <f t="shared" si="18"/>
        <v>0</v>
      </c>
    </row>
    <row r="60" spans="1:57" x14ac:dyDescent="0.15">
      <c r="A60" s="8">
        <f>'PROTOCOL Data collection'!A60</f>
        <v>59</v>
      </c>
      <c r="AN60" s="6">
        <f t="shared" si="1"/>
        <v>0</v>
      </c>
      <c r="AO60" s="6">
        <f t="shared" si="2"/>
        <v>0</v>
      </c>
      <c r="AP60" s="6">
        <f t="shared" si="3"/>
        <v>0</v>
      </c>
      <c r="AQ60" s="6">
        <f t="shared" si="4"/>
        <v>0</v>
      </c>
      <c r="AR60" s="6">
        <f t="shared" si="5"/>
        <v>0</v>
      </c>
      <c r="AS60" s="6">
        <f t="shared" si="6"/>
        <v>0</v>
      </c>
      <c r="AT60" s="6">
        <f t="shared" si="7"/>
        <v>0</v>
      </c>
      <c r="AU60" s="6">
        <f t="shared" si="8"/>
        <v>0</v>
      </c>
      <c r="AV60" s="6">
        <f t="shared" si="9"/>
        <v>0</v>
      </c>
      <c r="AW60" s="6">
        <f t="shared" si="10"/>
        <v>0</v>
      </c>
      <c r="AX60" s="6">
        <f t="shared" si="11"/>
        <v>0</v>
      </c>
      <c r="AY60" s="6">
        <f t="shared" si="12"/>
        <v>0</v>
      </c>
      <c r="AZ60" s="6">
        <f t="shared" si="13"/>
        <v>0</v>
      </c>
      <c r="BA60" s="6">
        <f t="shared" si="14"/>
        <v>0</v>
      </c>
      <c r="BB60" s="6">
        <f t="shared" si="15"/>
        <v>0</v>
      </c>
      <c r="BC60" s="6">
        <f t="shared" si="16"/>
        <v>0</v>
      </c>
      <c r="BD60" s="6">
        <f t="shared" si="17"/>
        <v>0</v>
      </c>
      <c r="BE60" s="6">
        <f t="shared" si="18"/>
        <v>0</v>
      </c>
    </row>
    <row r="61" spans="1:57" x14ac:dyDescent="0.15">
      <c r="A61" s="8">
        <f>'PROTOCOL Data collection'!A61</f>
        <v>60</v>
      </c>
      <c r="AN61" s="6">
        <f t="shared" si="1"/>
        <v>0</v>
      </c>
      <c r="AO61" s="6">
        <f t="shared" si="2"/>
        <v>0</v>
      </c>
      <c r="AP61" s="6">
        <f t="shared" si="3"/>
        <v>0</v>
      </c>
      <c r="AQ61" s="6">
        <f t="shared" si="4"/>
        <v>0</v>
      </c>
      <c r="AR61" s="6">
        <f t="shared" si="5"/>
        <v>0</v>
      </c>
      <c r="AS61" s="6">
        <f t="shared" si="6"/>
        <v>0</v>
      </c>
      <c r="AT61" s="6">
        <f t="shared" si="7"/>
        <v>0</v>
      </c>
      <c r="AU61" s="6">
        <f t="shared" si="8"/>
        <v>0</v>
      </c>
      <c r="AV61" s="6">
        <f t="shared" si="9"/>
        <v>0</v>
      </c>
      <c r="AW61" s="6">
        <f t="shared" si="10"/>
        <v>0</v>
      </c>
      <c r="AX61" s="6">
        <f t="shared" si="11"/>
        <v>0</v>
      </c>
      <c r="AY61" s="6">
        <f t="shared" si="12"/>
        <v>0</v>
      </c>
      <c r="AZ61" s="6">
        <f t="shared" si="13"/>
        <v>0</v>
      </c>
      <c r="BA61" s="6">
        <f t="shared" si="14"/>
        <v>0</v>
      </c>
      <c r="BB61" s="6">
        <f t="shared" si="15"/>
        <v>0</v>
      </c>
      <c r="BC61" s="6">
        <f t="shared" si="16"/>
        <v>0</v>
      </c>
      <c r="BD61" s="6">
        <f t="shared" si="17"/>
        <v>0</v>
      </c>
      <c r="BE61" s="6">
        <f t="shared" si="18"/>
        <v>0</v>
      </c>
    </row>
    <row r="62" spans="1:57" x14ac:dyDescent="0.15">
      <c r="A62" s="8">
        <f>'PROTOCOL Data collection'!A62</f>
        <v>61</v>
      </c>
      <c r="AN62" s="6">
        <f t="shared" si="1"/>
        <v>0</v>
      </c>
      <c r="AO62" s="6">
        <f t="shared" si="2"/>
        <v>0</v>
      </c>
      <c r="AP62" s="6">
        <f t="shared" si="3"/>
        <v>0</v>
      </c>
      <c r="AQ62" s="6">
        <f t="shared" si="4"/>
        <v>0</v>
      </c>
      <c r="AR62" s="6">
        <f t="shared" si="5"/>
        <v>0</v>
      </c>
      <c r="AS62" s="6">
        <f t="shared" si="6"/>
        <v>0</v>
      </c>
      <c r="AT62" s="6">
        <f t="shared" si="7"/>
        <v>0</v>
      </c>
      <c r="AU62" s="6">
        <f t="shared" si="8"/>
        <v>0</v>
      </c>
      <c r="AV62" s="6">
        <f t="shared" si="9"/>
        <v>0</v>
      </c>
      <c r="AW62" s="6">
        <f t="shared" si="10"/>
        <v>0</v>
      </c>
      <c r="AX62" s="6">
        <f t="shared" si="11"/>
        <v>0</v>
      </c>
      <c r="AY62" s="6">
        <f t="shared" si="12"/>
        <v>0</v>
      </c>
      <c r="AZ62" s="6">
        <f t="shared" si="13"/>
        <v>0</v>
      </c>
      <c r="BA62" s="6">
        <f t="shared" si="14"/>
        <v>0</v>
      </c>
      <c r="BB62" s="6">
        <f t="shared" si="15"/>
        <v>0</v>
      </c>
      <c r="BC62" s="6">
        <f t="shared" si="16"/>
        <v>0</v>
      </c>
      <c r="BD62" s="6">
        <f t="shared" si="17"/>
        <v>0</v>
      </c>
      <c r="BE62" s="6">
        <f t="shared" si="18"/>
        <v>0</v>
      </c>
    </row>
    <row r="63" spans="1:57" x14ac:dyDescent="0.15">
      <c r="A63" s="8">
        <f>'PROTOCOL Data collection'!A63</f>
        <v>62</v>
      </c>
      <c r="AN63" s="6">
        <f t="shared" si="1"/>
        <v>0</v>
      </c>
      <c r="AO63" s="6">
        <f t="shared" si="2"/>
        <v>0</v>
      </c>
      <c r="AP63" s="6">
        <f t="shared" si="3"/>
        <v>0</v>
      </c>
      <c r="AQ63" s="6">
        <f t="shared" si="4"/>
        <v>0</v>
      </c>
      <c r="AR63" s="6">
        <f t="shared" si="5"/>
        <v>0</v>
      </c>
      <c r="AS63" s="6">
        <f t="shared" si="6"/>
        <v>0</v>
      </c>
      <c r="AT63" s="6">
        <f t="shared" si="7"/>
        <v>0</v>
      </c>
      <c r="AU63" s="6">
        <f t="shared" si="8"/>
        <v>0</v>
      </c>
      <c r="AV63" s="6">
        <f t="shared" si="9"/>
        <v>0</v>
      </c>
      <c r="AW63" s="6">
        <f t="shared" si="10"/>
        <v>0</v>
      </c>
      <c r="AX63" s="6">
        <f t="shared" si="11"/>
        <v>0</v>
      </c>
      <c r="AY63" s="6">
        <f t="shared" si="12"/>
        <v>0</v>
      </c>
      <c r="AZ63" s="6">
        <f t="shared" si="13"/>
        <v>0</v>
      </c>
      <c r="BA63" s="6">
        <f t="shared" si="14"/>
        <v>0</v>
      </c>
      <c r="BB63" s="6">
        <f t="shared" si="15"/>
        <v>0</v>
      </c>
      <c r="BC63" s="6">
        <f t="shared" si="16"/>
        <v>0</v>
      </c>
      <c r="BD63" s="6">
        <f t="shared" si="17"/>
        <v>0</v>
      </c>
      <c r="BE63" s="6">
        <f t="shared" si="18"/>
        <v>0</v>
      </c>
    </row>
    <row r="64" spans="1:57" x14ac:dyDescent="0.15">
      <c r="A64" s="8">
        <f>'PROTOCOL Data collection'!A64</f>
        <v>63</v>
      </c>
      <c r="AN64" s="6">
        <f t="shared" si="1"/>
        <v>0</v>
      </c>
      <c r="AO64" s="6">
        <f t="shared" si="2"/>
        <v>0</v>
      </c>
      <c r="AP64" s="6">
        <f t="shared" si="3"/>
        <v>0</v>
      </c>
      <c r="AQ64" s="6">
        <f t="shared" si="4"/>
        <v>0</v>
      </c>
      <c r="AR64" s="6">
        <f t="shared" si="5"/>
        <v>0</v>
      </c>
      <c r="AS64" s="6">
        <f t="shared" si="6"/>
        <v>0</v>
      </c>
      <c r="AT64" s="6">
        <f t="shared" si="7"/>
        <v>0</v>
      </c>
      <c r="AU64" s="6">
        <f t="shared" si="8"/>
        <v>0</v>
      </c>
      <c r="AV64" s="6">
        <f t="shared" si="9"/>
        <v>0</v>
      </c>
      <c r="AW64" s="6">
        <f t="shared" si="10"/>
        <v>0</v>
      </c>
      <c r="AX64" s="6">
        <f t="shared" si="11"/>
        <v>0</v>
      </c>
      <c r="AY64" s="6">
        <f t="shared" si="12"/>
        <v>0</v>
      </c>
      <c r="AZ64" s="6">
        <f t="shared" si="13"/>
        <v>0</v>
      </c>
      <c r="BA64" s="6">
        <f t="shared" si="14"/>
        <v>0</v>
      </c>
      <c r="BB64" s="6">
        <f t="shared" si="15"/>
        <v>0</v>
      </c>
      <c r="BC64" s="6">
        <f t="shared" si="16"/>
        <v>0</v>
      </c>
      <c r="BD64" s="6">
        <f t="shared" si="17"/>
        <v>0</v>
      </c>
      <c r="BE64" s="6">
        <f t="shared" si="18"/>
        <v>0</v>
      </c>
    </row>
    <row r="65" spans="1:57" x14ac:dyDescent="0.15">
      <c r="A65" s="8">
        <f>'PROTOCOL Data collection'!A65</f>
        <v>64</v>
      </c>
      <c r="AN65" s="6">
        <f t="shared" si="1"/>
        <v>0</v>
      </c>
      <c r="AO65" s="6">
        <f t="shared" si="2"/>
        <v>0</v>
      </c>
      <c r="AP65" s="6">
        <f t="shared" si="3"/>
        <v>0</v>
      </c>
      <c r="AQ65" s="6">
        <f t="shared" si="4"/>
        <v>0</v>
      </c>
      <c r="AR65" s="6">
        <f t="shared" si="5"/>
        <v>0</v>
      </c>
      <c r="AS65" s="6">
        <f t="shared" si="6"/>
        <v>0</v>
      </c>
      <c r="AT65" s="6">
        <f t="shared" si="7"/>
        <v>0</v>
      </c>
      <c r="AU65" s="6">
        <f t="shared" si="8"/>
        <v>0</v>
      </c>
      <c r="AV65" s="6">
        <f t="shared" si="9"/>
        <v>0</v>
      </c>
      <c r="AW65" s="6">
        <f t="shared" si="10"/>
        <v>0</v>
      </c>
      <c r="AX65" s="6">
        <f t="shared" si="11"/>
        <v>0</v>
      </c>
      <c r="AY65" s="6">
        <f t="shared" si="12"/>
        <v>0</v>
      </c>
      <c r="AZ65" s="6">
        <f t="shared" si="13"/>
        <v>0</v>
      </c>
      <c r="BA65" s="6">
        <f t="shared" si="14"/>
        <v>0</v>
      </c>
      <c r="BB65" s="6">
        <f t="shared" si="15"/>
        <v>0</v>
      </c>
      <c r="BC65" s="6">
        <f t="shared" si="16"/>
        <v>0</v>
      </c>
      <c r="BD65" s="6">
        <f t="shared" si="17"/>
        <v>0</v>
      </c>
      <c r="BE65" s="6">
        <f t="shared" si="18"/>
        <v>0</v>
      </c>
    </row>
    <row r="66" spans="1:57" x14ac:dyDescent="0.15">
      <c r="A66" s="8">
        <f>'PROTOCOL Data collection'!A66</f>
        <v>65</v>
      </c>
      <c r="AN66" s="6">
        <f t="shared" si="1"/>
        <v>0</v>
      </c>
      <c r="AO66" s="6">
        <f t="shared" si="2"/>
        <v>0</v>
      </c>
      <c r="AP66" s="6">
        <f t="shared" si="3"/>
        <v>0</v>
      </c>
      <c r="AQ66" s="6">
        <f t="shared" si="4"/>
        <v>0</v>
      </c>
      <c r="AR66" s="6">
        <f t="shared" si="5"/>
        <v>0</v>
      </c>
      <c r="AS66" s="6">
        <f t="shared" si="6"/>
        <v>0</v>
      </c>
      <c r="AT66" s="6">
        <f t="shared" si="7"/>
        <v>0</v>
      </c>
      <c r="AU66" s="6">
        <f t="shared" si="8"/>
        <v>0</v>
      </c>
      <c r="AV66" s="6">
        <f t="shared" si="9"/>
        <v>0</v>
      </c>
      <c r="AW66" s="6">
        <f t="shared" si="10"/>
        <v>0</v>
      </c>
      <c r="AX66" s="6">
        <f t="shared" si="11"/>
        <v>0</v>
      </c>
      <c r="AY66" s="6">
        <f t="shared" si="12"/>
        <v>0</v>
      </c>
      <c r="AZ66" s="6">
        <f t="shared" si="13"/>
        <v>0</v>
      </c>
      <c r="BA66" s="6">
        <f t="shared" si="14"/>
        <v>0</v>
      </c>
      <c r="BB66" s="6">
        <f t="shared" si="15"/>
        <v>0</v>
      </c>
      <c r="BC66" s="6">
        <f t="shared" si="16"/>
        <v>0</v>
      </c>
      <c r="BD66" s="6">
        <f t="shared" si="17"/>
        <v>0</v>
      </c>
      <c r="BE66" s="6">
        <f t="shared" si="18"/>
        <v>0</v>
      </c>
    </row>
    <row r="67" spans="1:57" x14ac:dyDescent="0.15">
      <c r="A67" s="8">
        <f>'PROTOCOL Data collection'!A67</f>
        <v>66</v>
      </c>
      <c r="AN67" s="6">
        <f t="shared" ref="AN67:AN130" si="19">U67-B67</f>
        <v>0</v>
      </c>
      <c r="AO67" s="6">
        <f t="shared" ref="AO67:AO130" si="20">V67-C67</f>
        <v>0</v>
      </c>
      <c r="AP67" s="6">
        <f t="shared" ref="AP67:AP130" si="21">W67-D67</f>
        <v>0</v>
      </c>
      <c r="AQ67" s="6">
        <f t="shared" ref="AQ67:AQ130" si="22">X67-E67</f>
        <v>0</v>
      </c>
      <c r="AR67" s="6">
        <f t="shared" ref="AR67:AR130" si="23">Y67-F67</f>
        <v>0</v>
      </c>
      <c r="AS67" s="6">
        <f t="shared" ref="AS67:AS130" si="24">Z67-G67</f>
        <v>0</v>
      </c>
      <c r="AT67" s="6">
        <f t="shared" ref="AT67:AT130" si="25">AA67-H67</f>
        <v>0</v>
      </c>
      <c r="AU67" s="6">
        <f t="shared" ref="AU67:AU130" si="26">AB67-I67</f>
        <v>0</v>
      </c>
      <c r="AV67" s="6">
        <f t="shared" ref="AV67:AV130" si="27">AC67-J67</f>
        <v>0</v>
      </c>
      <c r="AW67" s="6">
        <f t="shared" ref="AW67:AW130" si="28">AD67-K67</f>
        <v>0</v>
      </c>
      <c r="AX67" s="6">
        <f t="shared" ref="AX67:AX130" si="29">AE67-L67</f>
        <v>0</v>
      </c>
      <c r="AY67" s="6">
        <f t="shared" ref="AY67:AY130" si="30">AF67-M67</f>
        <v>0</v>
      </c>
      <c r="AZ67" s="6">
        <f t="shared" ref="AZ67:AZ130" si="31">AG67-N67</f>
        <v>0</v>
      </c>
      <c r="BA67" s="6">
        <f t="shared" ref="BA67:BA130" si="32">AH67-O67</f>
        <v>0</v>
      </c>
      <c r="BB67" s="6">
        <f t="shared" ref="BB67:BB130" si="33">AI67-P67</f>
        <v>0</v>
      </c>
      <c r="BC67" s="6">
        <f t="shared" ref="BC67:BC130" si="34">AJ67-Q67</f>
        <v>0</v>
      </c>
      <c r="BD67" s="6">
        <f t="shared" ref="BD67:BD130" si="35">AK67-R67</f>
        <v>0</v>
      </c>
      <c r="BE67" s="6">
        <f t="shared" ref="BE67:BE130" si="36">AL67-S67</f>
        <v>0</v>
      </c>
    </row>
    <row r="68" spans="1:57" x14ac:dyDescent="0.15">
      <c r="A68" s="8">
        <f>'PROTOCOL Data collection'!A68</f>
        <v>67</v>
      </c>
      <c r="AN68" s="6">
        <f t="shared" si="19"/>
        <v>0</v>
      </c>
      <c r="AO68" s="6">
        <f t="shared" si="20"/>
        <v>0</v>
      </c>
      <c r="AP68" s="6">
        <f t="shared" si="21"/>
        <v>0</v>
      </c>
      <c r="AQ68" s="6">
        <f t="shared" si="22"/>
        <v>0</v>
      </c>
      <c r="AR68" s="6">
        <f t="shared" si="23"/>
        <v>0</v>
      </c>
      <c r="AS68" s="6">
        <f t="shared" si="24"/>
        <v>0</v>
      </c>
      <c r="AT68" s="6">
        <f t="shared" si="25"/>
        <v>0</v>
      </c>
      <c r="AU68" s="6">
        <f t="shared" si="26"/>
        <v>0</v>
      </c>
      <c r="AV68" s="6">
        <f t="shared" si="27"/>
        <v>0</v>
      </c>
      <c r="AW68" s="6">
        <f t="shared" si="28"/>
        <v>0</v>
      </c>
      <c r="AX68" s="6">
        <f t="shared" si="29"/>
        <v>0</v>
      </c>
      <c r="AY68" s="6">
        <f t="shared" si="30"/>
        <v>0</v>
      </c>
      <c r="AZ68" s="6">
        <f t="shared" si="31"/>
        <v>0</v>
      </c>
      <c r="BA68" s="6">
        <f t="shared" si="32"/>
        <v>0</v>
      </c>
      <c r="BB68" s="6">
        <f t="shared" si="33"/>
        <v>0</v>
      </c>
      <c r="BC68" s="6">
        <f t="shared" si="34"/>
        <v>0</v>
      </c>
      <c r="BD68" s="6">
        <f t="shared" si="35"/>
        <v>0</v>
      </c>
      <c r="BE68" s="6">
        <f t="shared" si="36"/>
        <v>0</v>
      </c>
    </row>
    <row r="69" spans="1:57" x14ac:dyDescent="0.15">
      <c r="A69" s="8">
        <f>'PROTOCOL Data collection'!A69</f>
        <v>68</v>
      </c>
      <c r="AN69" s="6">
        <f t="shared" si="19"/>
        <v>0</v>
      </c>
      <c r="AO69" s="6">
        <f t="shared" si="20"/>
        <v>0</v>
      </c>
      <c r="AP69" s="6">
        <f t="shared" si="21"/>
        <v>0</v>
      </c>
      <c r="AQ69" s="6">
        <f t="shared" si="22"/>
        <v>0</v>
      </c>
      <c r="AR69" s="6">
        <f t="shared" si="23"/>
        <v>0</v>
      </c>
      <c r="AS69" s="6">
        <f t="shared" si="24"/>
        <v>0</v>
      </c>
      <c r="AT69" s="6">
        <f t="shared" si="25"/>
        <v>0</v>
      </c>
      <c r="AU69" s="6">
        <f t="shared" si="26"/>
        <v>0</v>
      </c>
      <c r="AV69" s="6">
        <f t="shared" si="27"/>
        <v>0</v>
      </c>
      <c r="AW69" s="6">
        <f t="shared" si="28"/>
        <v>0</v>
      </c>
      <c r="AX69" s="6">
        <f t="shared" si="29"/>
        <v>0</v>
      </c>
      <c r="AY69" s="6">
        <f t="shared" si="30"/>
        <v>0</v>
      </c>
      <c r="AZ69" s="6">
        <f t="shared" si="31"/>
        <v>0</v>
      </c>
      <c r="BA69" s="6">
        <f t="shared" si="32"/>
        <v>0</v>
      </c>
      <c r="BB69" s="6">
        <f t="shared" si="33"/>
        <v>0</v>
      </c>
      <c r="BC69" s="6">
        <f t="shared" si="34"/>
        <v>0</v>
      </c>
      <c r="BD69" s="6">
        <f t="shared" si="35"/>
        <v>0</v>
      </c>
      <c r="BE69" s="6">
        <f t="shared" si="36"/>
        <v>0</v>
      </c>
    </row>
    <row r="70" spans="1:57" x14ac:dyDescent="0.15">
      <c r="A70" s="8">
        <f>'PROTOCOL Data collection'!A70</f>
        <v>69</v>
      </c>
      <c r="AN70" s="6">
        <f t="shared" si="19"/>
        <v>0</v>
      </c>
      <c r="AO70" s="6">
        <f t="shared" si="20"/>
        <v>0</v>
      </c>
      <c r="AP70" s="6">
        <f t="shared" si="21"/>
        <v>0</v>
      </c>
      <c r="AQ70" s="6">
        <f t="shared" si="22"/>
        <v>0</v>
      </c>
      <c r="AR70" s="6">
        <f t="shared" si="23"/>
        <v>0</v>
      </c>
      <c r="AS70" s="6">
        <f t="shared" si="24"/>
        <v>0</v>
      </c>
      <c r="AT70" s="6">
        <f t="shared" si="25"/>
        <v>0</v>
      </c>
      <c r="AU70" s="6">
        <f t="shared" si="26"/>
        <v>0</v>
      </c>
      <c r="AV70" s="6">
        <f t="shared" si="27"/>
        <v>0</v>
      </c>
      <c r="AW70" s="6">
        <f t="shared" si="28"/>
        <v>0</v>
      </c>
      <c r="AX70" s="6">
        <f t="shared" si="29"/>
        <v>0</v>
      </c>
      <c r="AY70" s="6">
        <f t="shared" si="30"/>
        <v>0</v>
      </c>
      <c r="AZ70" s="6">
        <f t="shared" si="31"/>
        <v>0</v>
      </c>
      <c r="BA70" s="6">
        <f t="shared" si="32"/>
        <v>0</v>
      </c>
      <c r="BB70" s="6">
        <f t="shared" si="33"/>
        <v>0</v>
      </c>
      <c r="BC70" s="6">
        <f t="shared" si="34"/>
        <v>0</v>
      </c>
      <c r="BD70" s="6">
        <f t="shared" si="35"/>
        <v>0</v>
      </c>
      <c r="BE70" s="6">
        <f t="shared" si="36"/>
        <v>0</v>
      </c>
    </row>
    <row r="71" spans="1:57" x14ac:dyDescent="0.15">
      <c r="A71" s="8">
        <f>'PROTOCOL Data collection'!A71</f>
        <v>70</v>
      </c>
      <c r="AN71" s="6">
        <f t="shared" si="19"/>
        <v>0</v>
      </c>
      <c r="AO71" s="6">
        <f t="shared" si="20"/>
        <v>0</v>
      </c>
      <c r="AP71" s="6">
        <f t="shared" si="21"/>
        <v>0</v>
      </c>
      <c r="AQ71" s="6">
        <f t="shared" si="22"/>
        <v>0</v>
      </c>
      <c r="AR71" s="6">
        <f t="shared" si="23"/>
        <v>0</v>
      </c>
      <c r="AS71" s="6">
        <f t="shared" si="24"/>
        <v>0</v>
      </c>
      <c r="AT71" s="6">
        <f t="shared" si="25"/>
        <v>0</v>
      </c>
      <c r="AU71" s="6">
        <f t="shared" si="26"/>
        <v>0</v>
      </c>
      <c r="AV71" s="6">
        <f t="shared" si="27"/>
        <v>0</v>
      </c>
      <c r="AW71" s="6">
        <f t="shared" si="28"/>
        <v>0</v>
      </c>
      <c r="AX71" s="6">
        <f t="shared" si="29"/>
        <v>0</v>
      </c>
      <c r="AY71" s="6">
        <f t="shared" si="30"/>
        <v>0</v>
      </c>
      <c r="AZ71" s="6">
        <f t="shared" si="31"/>
        <v>0</v>
      </c>
      <c r="BA71" s="6">
        <f t="shared" si="32"/>
        <v>0</v>
      </c>
      <c r="BB71" s="6">
        <f t="shared" si="33"/>
        <v>0</v>
      </c>
      <c r="BC71" s="6">
        <f t="shared" si="34"/>
        <v>0</v>
      </c>
      <c r="BD71" s="6">
        <f t="shared" si="35"/>
        <v>0</v>
      </c>
      <c r="BE71" s="6">
        <f t="shared" si="36"/>
        <v>0</v>
      </c>
    </row>
    <row r="72" spans="1:57" x14ac:dyDescent="0.15">
      <c r="A72" s="8">
        <f>'PROTOCOL Data collection'!A72</f>
        <v>71</v>
      </c>
      <c r="AN72" s="6">
        <f t="shared" si="19"/>
        <v>0</v>
      </c>
      <c r="AO72" s="6">
        <f t="shared" si="20"/>
        <v>0</v>
      </c>
      <c r="AP72" s="6">
        <f t="shared" si="21"/>
        <v>0</v>
      </c>
      <c r="AQ72" s="6">
        <f t="shared" si="22"/>
        <v>0</v>
      </c>
      <c r="AR72" s="6">
        <f t="shared" si="23"/>
        <v>0</v>
      </c>
      <c r="AS72" s="6">
        <f t="shared" si="24"/>
        <v>0</v>
      </c>
      <c r="AT72" s="6">
        <f t="shared" si="25"/>
        <v>0</v>
      </c>
      <c r="AU72" s="6">
        <f t="shared" si="26"/>
        <v>0</v>
      </c>
      <c r="AV72" s="6">
        <f t="shared" si="27"/>
        <v>0</v>
      </c>
      <c r="AW72" s="6">
        <f t="shared" si="28"/>
        <v>0</v>
      </c>
      <c r="AX72" s="6">
        <f t="shared" si="29"/>
        <v>0</v>
      </c>
      <c r="AY72" s="6">
        <f t="shared" si="30"/>
        <v>0</v>
      </c>
      <c r="AZ72" s="6">
        <f t="shared" si="31"/>
        <v>0</v>
      </c>
      <c r="BA72" s="6">
        <f t="shared" si="32"/>
        <v>0</v>
      </c>
      <c r="BB72" s="6">
        <f t="shared" si="33"/>
        <v>0</v>
      </c>
      <c r="BC72" s="6">
        <f t="shared" si="34"/>
        <v>0</v>
      </c>
      <c r="BD72" s="6">
        <f t="shared" si="35"/>
        <v>0</v>
      </c>
      <c r="BE72" s="6">
        <f t="shared" si="36"/>
        <v>0</v>
      </c>
    </row>
    <row r="73" spans="1:57" x14ac:dyDescent="0.15">
      <c r="A73" s="8">
        <f>'PROTOCOL Data collection'!A73</f>
        <v>72</v>
      </c>
      <c r="AN73" s="6">
        <f t="shared" si="19"/>
        <v>0</v>
      </c>
      <c r="AO73" s="6">
        <f t="shared" si="20"/>
        <v>0</v>
      </c>
      <c r="AP73" s="6">
        <f t="shared" si="21"/>
        <v>0</v>
      </c>
      <c r="AQ73" s="6">
        <f t="shared" si="22"/>
        <v>0</v>
      </c>
      <c r="AR73" s="6">
        <f t="shared" si="23"/>
        <v>0</v>
      </c>
      <c r="AS73" s="6">
        <f t="shared" si="24"/>
        <v>0</v>
      </c>
      <c r="AT73" s="6">
        <f t="shared" si="25"/>
        <v>0</v>
      </c>
      <c r="AU73" s="6">
        <f t="shared" si="26"/>
        <v>0</v>
      </c>
      <c r="AV73" s="6">
        <f t="shared" si="27"/>
        <v>0</v>
      </c>
      <c r="AW73" s="6">
        <f t="shared" si="28"/>
        <v>0</v>
      </c>
      <c r="AX73" s="6">
        <f t="shared" si="29"/>
        <v>0</v>
      </c>
      <c r="AY73" s="6">
        <f t="shared" si="30"/>
        <v>0</v>
      </c>
      <c r="AZ73" s="6">
        <f t="shared" si="31"/>
        <v>0</v>
      </c>
      <c r="BA73" s="6">
        <f t="shared" si="32"/>
        <v>0</v>
      </c>
      <c r="BB73" s="6">
        <f t="shared" si="33"/>
        <v>0</v>
      </c>
      <c r="BC73" s="6">
        <f t="shared" si="34"/>
        <v>0</v>
      </c>
      <c r="BD73" s="6">
        <f t="shared" si="35"/>
        <v>0</v>
      </c>
      <c r="BE73" s="6">
        <f t="shared" si="36"/>
        <v>0</v>
      </c>
    </row>
    <row r="74" spans="1:57" x14ac:dyDescent="0.15">
      <c r="A74" s="8">
        <f>'PROTOCOL Data collection'!A74</f>
        <v>73</v>
      </c>
      <c r="AN74" s="6">
        <f t="shared" si="19"/>
        <v>0</v>
      </c>
      <c r="AO74" s="6">
        <f t="shared" si="20"/>
        <v>0</v>
      </c>
      <c r="AP74" s="6">
        <f t="shared" si="21"/>
        <v>0</v>
      </c>
      <c r="AQ74" s="6">
        <f t="shared" si="22"/>
        <v>0</v>
      </c>
      <c r="AR74" s="6">
        <f t="shared" si="23"/>
        <v>0</v>
      </c>
      <c r="AS74" s="6">
        <f t="shared" si="24"/>
        <v>0</v>
      </c>
      <c r="AT74" s="6">
        <f t="shared" si="25"/>
        <v>0</v>
      </c>
      <c r="AU74" s="6">
        <f t="shared" si="26"/>
        <v>0</v>
      </c>
      <c r="AV74" s="6">
        <f t="shared" si="27"/>
        <v>0</v>
      </c>
      <c r="AW74" s="6">
        <f t="shared" si="28"/>
        <v>0</v>
      </c>
      <c r="AX74" s="6">
        <f t="shared" si="29"/>
        <v>0</v>
      </c>
      <c r="AY74" s="6">
        <f t="shared" si="30"/>
        <v>0</v>
      </c>
      <c r="AZ74" s="6">
        <f t="shared" si="31"/>
        <v>0</v>
      </c>
      <c r="BA74" s="6">
        <f t="shared" si="32"/>
        <v>0</v>
      </c>
      <c r="BB74" s="6">
        <f t="shared" si="33"/>
        <v>0</v>
      </c>
      <c r="BC74" s="6">
        <f t="shared" si="34"/>
        <v>0</v>
      </c>
      <c r="BD74" s="6">
        <f t="shared" si="35"/>
        <v>0</v>
      </c>
      <c r="BE74" s="6">
        <f t="shared" si="36"/>
        <v>0</v>
      </c>
    </row>
    <row r="75" spans="1:57" x14ac:dyDescent="0.15">
      <c r="A75" s="8">
        <f>'PROTOCOL Data collection'!A75</f>
        <v>74</v>
      </c>
      <c r="AN75" s="6">
        <f t="shared" si="19"/>
        <v>0</v>
      </c>
      <c r="AO75" s="6">
        <f t="shared" si="20"/>
        <v>0</v>
      </c>
      <c r="AP75" s="6">
        <f t="shared" si="21"/>
        <v>0</v>
      </c>
      <c r="AQ75" s="6">
        <f t="shared" si="22"/>
        <v>0</v>
      </c>
      <c r="AR75" s="6">
        <f t="shared" si="23"/>
        <v>0</v>
      </c>
      <c r="AS75" s="6">
        <f t="shared" si="24"/>
        <v>0</v>
      </c>
      <c r="AT75" s="6">
        <f t="shared" si="25"/>
        <v>0</v>
      </c>
      <c r="AU75" s="6">
        <f t="shared" si="26"/>
        <v>0</v>
      </c>
      <c r="AV75" s="6">
        <f t="shared" si="27"/>
        <v>0</v>
      </c>
      <c r="AW75" s="6">
        <f t="shared" si="28"/>
        <v>0</v>
      </c>
      <c r="AX75" s="6">
        <f t="shared" si="29"/>
        <v>0</v>
      </c>
      <c r="AY75" s="6">
        <f t="shared" si="30"/>
        <v>0</v>
      </c>
      <c r="AZ75" s="6">
        <f t="shared" si="31"/>
        <v>0</v>
      </c>
      <c r="BA75" s="6">
        <f t="shared" si="32"/>
        <v>0</v>
      </c>
      <c r="BB75" s="6">
        <f t="shared" si="33"/>
        <v>0</v>
      </c>
      <c r="BC75" s="6">
        <f t="shared" si="34"/>
        <v>0</v>
      </c>
      <c r="BD75" s="6">
        <f t="shared" si="35"/>
        <v>0</v>
      </c>
      <c r="BE75" s="6">
        <f t="shared" si="36"/>
        <v>0</v>
      </c>
    </row>
    <row r="76" spans="1:57" x14ac:dyDescent="0.15">
      <c r="A76" s="8">
        <f>'PROTOCOL Data collection'!A76</f>
        <v>75</v>
      </c>
      <c r="AN76" s="6">
        <f t="shared" si="19"/>
        <v>0</v>
      </c>
      <c r="AO76" s="6">
        <f t="shared" si="20"/>
        <v>0</v>
      </c>
      <c r="AP76" s="6">
        <f t="shared" si="21"/>
        <v>0</v>
      </c>
      <c r="AQ76" s="6">
        <f t="shared" si="22"/>
        <v>0</v>
      </c>
      <c r="AR76" s="6">
        <f t="shared" si="23"/>
        <v>0</v>
      </c>
      <c r="AS76" s="6">
        <f t="shared" si="24"/>
        <v>0</v>
      </c>
      <c r="AT76" s="6">
        <f t="shared" si="25"/>
        <v>0</v>
      </c>
      <c r="AU76" s="6">
        <f t="shared" si="26"/>
        <v>0</v>
      </c>
      <c r="AV76" s="6">
        <f t="shared" si="27"/>
        <v>0</v>
      </c>
      <c r="AW76" s="6">
        <f t="shared" si="28"/>
        <v>0</v>
      </c>
      <c r="AX76" s="6">
        <f t="shared" si="29"/>
        <v>0</v>
      </c>
      <c r="AY76" s="6">
        <f t="shared" si="30"/>
        <v>0</v>
      </c>
      <c r="AZ76" s="6">
        <f t="shared" si="31"/>
        <v>0</v>
      </c>
      <c r="BA76" s="6">
        <f t="shared" si="32"/>
        <v>0</v>
      </c>
      <c r="BB76" s="6">
        <f t="shared" si="33"/>
        <v>0</v>
      </c>
      <c r="BC76" s="6">
        <f t="shared" si="34"/>
        <v>0</v>
      </c>
      <c r="BD76" s="6">
        <f t="shared" si="35"/>
        <v>0</v>
      </c>
      <c r="BE76" s="6">
        <f t="shared" si="36"/>
        <v>0</v>
      </c>
    </row>
    <row r="77" spans="1:57" x14ac:dyDescent="0.15">
      <c r="A77" s="8">
        <f>'PROTOCOL Data collection'!A77</f>
        <v>76</v>
      </c>
      <c r="AN77" s="6">
        <f t="shared" si="19"/>
        <v>0</v>
      </c>
      <c r="AO77" s="6">
        <f t="shared" si="20"/>
        <v>0</v>
      </c>
      <c r="AP77" s="6">
        <f t="shared" si="21"/>
        <v>0</v>
      </c>
      <c r="AQ77" s="6">
        <f t="shared" si="22"/>
        <v>0</v>
      </c>
      <c r="AR77" s="6">
        <f t="shared" si="23"/>
        <v>0</v>
      </c>
      <c r="AS77" s="6">
        <f t="shared" si="24"/>
        <v>0</v>
      </c>
      <c r="AT77" s="6">
        <f t="shared" si="25"/>
        <v>0</v>
      </c>
      <c r="AU77" s="6">
        <f t="shared" si="26"/>
        <v>0</v>
      </c>
      <c r="AV77" s="6">
        <f t="shared" si="27"/>
        <v>0</v>
      </c>
      <c r="AW77" s="6">
        <f t="shared" si="28"/>
        <v>0</v>
      </c>
      <c r="AX77" s="6">
        <f t="shared" si="29"/>
        <v>0</v>
      </c>
      <c r="AY77" s="6">
        <f t="shared" si="30"/>
        <v>0</v>
      </c>
      <c r="AZ77" s="6">
        <f t="shared" si="31"/>
        <v>0</v>
      </c>
      <c r="BA77" s="6">
        <f t="shared" si="32"/>
        <v>0</v>
      </c>
      <c r="BB77" s="6">
        <f t="shared" si="33"/>
        <v>0</v>
      </c>
      <c r="BC77" s="6">
        <f t="shared" si="34"/>
        <v>0</v>
      </c>
      <c r="BD77" s="6">
        <f t="shared" si="35"/>
        <v>0</v>
      </c>
      <c r="BE77" s="6">
        <f t="shared" si="36"/>
        <v>0</v>
      </c>
    </row>
    <row r="78" spans="1:57" x14ac:dyDescent="0.15">
      <c r="A78" s="8">
        <f>'PROTOCOL Data collection'!A78</f>
        <v>77</v>
      </c>
      <c r="AN78" s="6">
        <f t="shared" si="19"/>
        <v>0</v>
      </c>
      <c r="AO78" s="6">
        <f t="shared" si="20"/>
        <v>0</v>
      </c>
      <c r="AP78" s="6">
        <f t="shared" si="21"/>
        <v>0</v>
      </c>
      <c r="AQ78" s="6">
        <f t="shared" si="22"/>
        <v>0</v>
      </c>
      <c r="AR78" s="6">
        <f t="shared" si="23"/>
        <v>0</v>
      </c>
      <c r="AS78" s="6">
        <f t="shared" si="24"/>
        <v>0</v>
      </c>
      <c r="AT78" s="6">
        <f t="shared" si="25"/>
        <v>0</v>
      </c>
      <c r="AU78" s="6">
        <f t="shared" si="26"/>
        <v>0</v>
      </c>
      <c r="AV78" s="6">
        <f t="shared" si="27"/>
        <v>0</v>
      </c>
      <c r="AW78" s="6">
        <f t="shared" si="28"/>
        <v>0</v>
      </c>
      <c r="AX78" s="6">
        <f t="shared" si="29"/>
        <v>0</v>
      </c>
      <c r="AY78" s="6">
        <f t="shared" si="30"/>
        <v>0</v>
      </c>
      <c r="AZ78" s="6">
        <f t="shared" si="31"/>
        <v>0</v>
      </c>
      <c r="BA78" s="6">
        <f t="shared" si="32"/>
        <v>0</v>
      </c>
      <c r="BB78" s="6">
        <f t="shared" si="33"/>
        <v>0</v>
      </c>
      <c r="BC78" s="6">
        <f t="shared" si="34"/>
        <v>0</v>
      </c>
      <c r="BD78" s="6">
        <f t="shared" si="35"/>
        <v>0</v>
      </c>
      <c r="BE78" s="6">
        <f t="shared" si="36"/>
        <v>0</v>
      </c>
    </row>
    <row r="79" spans="1:57" x14ac:dyDescent="0.15">
      <c r="A79" s="8">
        <f>'PROTOCOL Data collection'!A79</f>
        <v>78</v>
      </c>
      <c r="AN79" s="6">
        <f t="shared" si="19"/>
        <v>0</v>
      </c>
      <c r="AO79" s="6">
        <f t="shared" si="20"/>
        <v>0</v>
      </c>
      <c r="AP79" s="6">
        <f t="shared" si="21"/>
        <v>0</v>
      </c>
      <c r="AQ79" s="6">
        <f t="shared" si="22"/>
        <v>0</v>
      </c>
      <c r="AR79" s="6">
        <f t="shared" si="23"/>
        <v>0</v>
      </c>
      <c r="AS79" s="6">
        <f t="shared" si="24"/>
        <v>0</v>
      </c>
      <c r="AT79" s="6">
        <f t="shared" si="25"/>
        <v>0</v>
      </c>
      <c r="AU79" s="6">
        <f t="shared" si="26"/>
        <v>0</v>
      </c>
      <c r="AV79" s="6">
        <f t="shared" si="27"/>
        <v>0</v>
      </c>
      <c r="AW79" s="6">
        <f t="shared" si="28"/>
        <v>0</v>
      </c>
      <c r="AX79" s="6">
        <f t="shared" si="29"/>
        <v>0</v>
      </c>
      <c r="AY79" s="6">
        <f t="shared" si="30"/>
        <v>0</v>
      </c>
      <c r="AZ79" s="6">
        <f t="shared" si="31"/>
        <v>0</v>
      </c>
      <c r="BA79" s="6">
        <f t="shared" si="32"/>
        <v>0</v>
      </c>
      <c r="BB79" s="6">
        <f t="shared" si="33"/>
        <v>0</v>
      </c>
      <c r="BC79" s="6">
        <f t="shared" si="34"/>
        <v>0</v>
      </c>
      <c r="BD79" s="6">
        <f t="shared" si="35"/>
        <v>0</v>
      </c>
      <c r="BE79" s="6">
        <f t="shared" si="36"/>
        <v>0</v>
      </c>
    </row>
    <row r="80" spans="1:57" x14ac:dyDescent="0.15">
      <c r="A80" s="8">
        <f>'PROTOCOL Data collection'!A80</f>
        <v>79</v>
      </c>
      <c r="AN80" s="6">
        <f t="shared" si="19"/>
        <v>0</v>
      </c>
      <c r="AO80" s="6">
        <f t="shared" si="20"/>
        <v>0</v>
      </c>
      <c r="AP80" s="6">
        <f t="shared" si="21"/>
        <v>0</v>
      </c>
      <c r="AQ80" s="6">
        <f t="shared" si="22"/>
        <v>0</v>
      </c>
      <c r="AR80" s="6">
        <f t="shared" si="23"/>
        <v>0</v>
      </c>
      <c r="AS80" s="6">
        <f t="shared" si="24"/>
        <v>0</v>
      </c>
      <c r="AT80" s="6">
        <f t="shared" si="25"/>
        <v>0</v>
      </c>
      <c r="AU80" s="6">
        <f t="shared" si="26"/>
        <v>0</v>
      </c>
      <c r="AV80" s="6">
        <f t="shared" si="27"/>
        <v>0</v>
      </c>
      <c r="AW80" s="6">
        <f t="shared" si="28"/>
        <v>0</v>
      </c>
      <c r="AX80" s="6">
        <f t="shared" si="29"/>
        <v>0</v>
      </c>
      <c r="AY80" s="6">
        <f t="shared" si="30"/>
        <v>0</v>
      </c>
      <c r="AZ80" s="6">
        <f t="shared" si="31"/>
        <v>0</v>
      </c>
      <c r="BA80" s="6">
        <f t="shared" si="32"/>
        <v>0</v>
      </c>
      <c r="BB80" s="6">
        <f t="shared" si="33"/>
        <v>0</v>
      </c>
      <c r="BC80" s="6">
        <f t="shared" si="34"/>
        <v>0</v>
      </c>
      <c r="BD80" s="6">
        <f t="shared" si="35"/>
        <v>0</v>
      </c>
      <c r="BE80" s="6">
        <f t="shared" si="36"/>
        <v>0</v>
      </c>
    </row>
    <row r="81" spans="1:57" x14ac:dyDescent="0.15">
      <c r="A81" s="8">
        <f>'PROTOCOL Data collection'!A81</f>
        <v>80</v>
      </c>
      <c r="AN81" s="6">
        <f t="shared" si="19"/>
        <v>0</v>
      </c>
      <c r="AO81" s="6">
        <f t="shared" si="20"/>
        <v>0</v>
      </c>
      <c r="AP81" s="6">
        <f t="shared" si="21"/>
        <v>0</v>
      </c>
      <c r="AQ81" s="6">
        <f t="shared" si="22"/>
        <v>0</v>
      </c>
      <c r="AR81" s="6">
        <f t="shared" si="23"/>
        <v>0</v>
      </c>
      <c r="AS81" s="6">
        <f t="shared" si="24"/>
        <v>0</v>
      </c>
      <c r="AT81" s="6">
        <f t="shared" si="25"/>
        <v>0</v>
      </c>
      <c r="AU81" s="6">
        <f t="shared" si="26"/>
        <v>0</v>
      </c>
      <c r="AV81" s="6">
        <f t="shared" si="27"/>
        <v>0</v>
      </c>
      <c r="AW81" s="6">
        <f t="shared" si="28"/>
        <v>0</v>
      </c>
      <c r="AX81" s="6">
        <f t="shared" si="29"/>
        <v>0</v>
      </c>
      <c r="AY81" s="6">
        <f t="shared" si="30"/>
        <v>0</v>
      </c>
      <c r="AZ81" s="6">
        <f t="shared" si="31"/>
        <v>0</v>
      </c>
      <c r="BA81" s="6">
        <f t="shared" si="32"/>
        <v>0</v>
      </c>
      <c r="BB81" s="6">
        <f t="shared" si="33"/>
        <v>0</v>
      </c>
      <c r="BC81" s="6">
        <f t="shared" si="34"/>
        <v>0</v>
      </c>
      <c r="BD81" s="6">
        <f t="shared" si="35"/>
        <v>0</v>
      </c>
      <c r="BE81" s="6">
        <f t="shared" si="36"/>
        <v>0</v>
      </c>
    </row>
    <row r="82" spans="1:57" x14ac:dyDescent="0.15">
      <c r="A82" s="8">
        <f>'PROTOCOL Data collection'!A82</f>
        <v>81</v>
      </c>
      <c r="AN82" s="6">
        <f t="shared" si="19"/>
        <v>0</v>
      </c>
      <c r="AO82" s="6">
        <f t="shared" si="20"/>
        <v>0</v>
      </c>
      <c r="AP82" s="6">
        <f t="shared" si="21"/>
        <v>0</v>
      </c>
      <c r="AQ82" s="6">
        <f t="shared" si="22"/>
        <v>0</v>
      </c>
      <c r="AR82" s="6">
        <f t="shared" si="23"/>
        <v>0</v>
      </c>
      <c r="AS82" s="6">
        <f t="shared" si="24"/>
        <v>0</v>
      </c>
      <c r="AT82" s="6">
        <f t="shared" si="25"/>
        <v>0</v>
      </c>
      <c r="AU82" s="6">
        <f t="shared" si="26"/>
        <v>0</v>
      </c>
      <c r="AV82" s="6">
        <f t="shared" si="27"/>
        <v>0</v>
      </c>
      <c r="AW82" s="6">
        <f t="shared" si="28"/>
        <v>0</v>
      </c>
      <c r="AX82" s="6">
        <f t="shared" si="29"/>
        <v>0</v>
      </c>
      <c r="AY82" s="6">
        <f t="shared" si="30"/>
        <v>0</v>
      </c>
      <c r="AZ82" s="6">
        <f t="shared" si="31"/>
        <v>0</v>
      </c>
      <c r="BA82" s="6">
        <f t="shared" si="32"/>
        <v>0</v>
      </c>
      <c r="BB82" s="6">
        <f t="shared" si="33"/>
        <v>0</v>
      </c>
      <c r="BC82" s="6">
        <f t="shared" si="34"/>
        <v>0</v>
      </c>
      <c r="BD82" s="6">
        <f t="shared" si="35"/>
        <v>0</v>
      </c>
      <c r="BE82" s="6">
        <f t="shared" si="36"/>
        <v>0</v>
      </c>
    </row>
    <row r="83" spans="1:57" x14ac:dyDescent="0.15">
      <c r="A83" s="8">
        <f>'PROTOCOL Data collection'!A83</f>
        <v>82</v>
      </c>
      <c r="AN83" s="6">
        <f t="shared" si="19"/>
        <v>0</v>
      </c>
      <c r="AO83" s="6">
        <f t="shared" si="20"/>
        <v>0</v>
      </c>
      <c r="AP83" s="6">
        <f t="shared" si="21"/>
        <v>0</v>
      </c>
      <c r="AQ83" s="6">
        <f t="shared" si="22"/>
        <v>0</v>
      </c>
      <c r="AR83" s="6">
        <f t="shared" si="23"/>
        <v>0</v>
      </c>
      <c r="AS83" s="6">
        <f t="shared" si="24"/>
        <v>0</v>
      </c>
      <c r="AT83" s="6">
        <f t="shared" si="25"/>
        <v>0</v>
      </c>
      <c r="AU83" s="6">
        <f t="shared" si="26"/>
        <v>0</v>
      </c>
      <c r="AV83" s="6">
        <f t="shared" si="27"/>
        <v>0</v>
      </c>
      <c r="AW83" s="6">
        <f t="shared" si="28"/>
        <v>0</v>
      </c>
      <c r="AX83" s="6">
        <f t="shared" si="29"/>
        <v>0</v>
      </c>
      <c r="AY83" s="6">
        <f t="shared" si="30"/>
        <v>0</v>
      </c>
      <c r="AZ83" s="6">
        <f t="shared" si="31"/>
        <v>0</v>
      </c>
      <c r="BA83" s="6">
        <f t="shared" si="32"/>
        <v>0</v>
      </c>
      <c r="BB83" s="6">
        <f t="shared" si="33"/>
        <v>0</v>
      </c>
      <c r="BC83" s="6">
        <f t="shared" si="34"/>
        <v>0</v>
      </c>
      <c r="BD83" s="6">
        <f t="shared" si="35"/>
        <v>0</v>
      </c>
      <c r="BE83" s="6">
        <f t="shared" si="36"/>
        <v>0</v>
      </c>
    </row>
    <row r="84" spans="1:57" x14ac:dyDescent="0.15">
      <c r="A84" s="8">
        <f>'PROTOCOL Data collection'!A84</f>
        <v>83</v>
      </c>
      <c r="AN84" s="6">
        <f t="shared" si="19"/>
        <v>0</v>
      </c>
      <c r="AO84" s="6">
        <f t="shared" si="20"/>
        <v>0</v>
      </c>
      <c r="AP84" s="6">
        <f t="shared" si="21"/>
        <v>0</v>
      </c>
      <c r="AQ84" s="6">
        <f t="shared" si="22"/>
        <v>0</v>
      </c>
      <c r="AR84" s="6">
        <f t="shared" si="23"/>
        <v>0</v>
      </c>
      <c r="AS84" s="6">
        <f t="shared" si="24"/>
        <v>0</v>
      </c>
      <c r="AT84" s="6">
        <f t="shared" si="25"/>
        <v>0</v>
      </c>
      <c r="AU84" s="6">
        <f t="shared" si="26"/>
        <v>0</v>
      </c>
      <c r="AV84" s="6">
        <f t="shared" si="27"/>
        <v>0</v>
      </c>
      <c r="AW84" s="6">
        <f t="shared" si="28"/>
        <v>0</v>
      </c>
      <c r="AX84" s="6">
        <f t="shared" si="29"/>
        <v>0</v>
      </c>
      <c r="AY84" s="6">
        <f t="shared" si="30"/>
        <v>0</v>
      </c>
      <c r="AZ84" s="6">
        <f t="shared" si="31"/>
        <v>0</v>
      </c>
      <c r="BA84" s="6">
        <f t="shared" si="32"/>
        <v>0</v>
      </c>
      <c r="BB84" s="6">
        <f t="shared" si="33"/>
        <v>0</v>
      </c>
      <c r="BC84" s="6">
        <f t="shared" si="34"/>
        <v>0</v>
      </c>
      <c r="BD84" s="6">
        <f t="shared" si="35"/>
        <v>0</v>
      </c>
      <c r="BE84" s="6">
        <f t="shared" si="36"/>
        <v>0</v>
      </c>
    </row>
    <row r="85" spans="1:57" x14ac:dyDescent="0.15">
      <c r="A85" s="8">
        <f>'PROTOCOL Data collection'!A85</f>
        <v>84</v>
      </c>
      <c r="AN85" s="6">
        <f t="shared" si="19"/>
        <v>0</v>
      </c>
      <c r="AO85" s="6">
        <f t="shared" si="20"/>
        <v>0</v>
      </c>
      <c r="AP85" s="6">
        <f t="shared" si="21"/>
        <v>0</v>
      </c>
      <c r="AQ85" s="6">
        <f t="shared" si="22"/>
        <v>0</v>
      </c>
      <c r="AR85" s="6">
        <f t="shared" si="23"/>
        <v>0</v>
      </c>
      <c r="AS85" s="6">
        <f t="shared" si="24"/>
        <v>0</v>
      </c>
      <c r="AT85" s="6">
        <f t="shared" si="25"/>
        <v>0</v>
      </c>
      <c r="AU85" s="6">
        <f t="shared" si="26"/>
        <v>0</v>
      </c>
      <c r="AV85" s="6">
        <f t="shared" si="27"/>
        <v>0</v>
      </c>
      <c r="AW85" s="6">
        <f t="shared" si="28"/>
        <v>0</v>
      </c>
      <c r="AX85" s="6">
        <f t="shared" si="29"/>
        <v>0</v>
      </c>
      <c r="AY85" s="6">
        <f t="shared" si="30"/>
        <v>0</v>
      </c>
      <c r="AZ85" s="6">
        <f t="shared" si="31"/>
        <v>0</v>
      </c>
      <c r="BA85" s="6">
        <f t="shared" si="32"/>
        <v>0</v>
      </c>
      <c r="BB85" s="6">
        <f t="shared" si="33"/>
        <v>0</v>
      </c>
      <c r="BC85" s="6">
        <f t="shared" si="34"/>
        <v>0</v>
      </c>
      <c r="BD85" s="6">
        <f t="shared" si="35"/>
        <v>0</v>
      </c>
      <c r="BE85" s="6">
        <f t="shared" si="36"/>
        <v>0</v>
      </c>
    </row>
    <row r="86" spans="1:57" x14ac:dyDescent="0.15">
      <c r="A86" s="8">
        <f>'PROTOCOL Data collection'!A86</f>
        <v>85</v>
      </c>
      <c r="AN86" s="6">
        <f t="shared" si="19"/>
        <v>0</v>
      </c>
      <c r="AO86" s="6">
        <f t="shared" si="20"/>
        <v>0</v>
      </c>
      <c r="AP86" s="6">
        <f t="shared" si="21"/>
        <v>0</v>
      </c>
      <c r="AQ86" s="6">
        <f t="shared" si="22"/>
        <v>0</v>
      </c>
      <c r="AR86" s="6">
        <f t="shared" si="23"/>
        <v>0</v>
      </c>
      <c r="AS86" s="6">
        <f t="shared" si="24"/>
        <v>0</v>
      </c>
      <c r="AT86" s="6">
        <f t="shared" si="25"/>
        <v>0</v>
      </c>
      <c r="AU86" s="6">
        <f t="shared" si="26"/>
        <v>0</v>
      </c>
      <c r="AV86" s="6">
        <f t="shared" si="27"/>
        <v>0</v>
      </c>
      <c r="AW86" s="6">
        <f t="shared" si="28"/>
        <v>0</v>
      </c>
      <c r="AX86" s="6">
        <f t="shared" si="29"/>
        <v>0</v>
      </c>
      <c r="AY86" s="6">
        <f t="shared" si="30"/>
        <v>0</v>
      </c>
      <c r="AZ86" s="6">
        <f t="shared" si="31"/>
        <v>0</v>
      </c>
      <c r="BA86" s="6">
        <f t="shared" si="32"/>
        <v>0</v>
      </c>
      <c r="BB86" s="6">
        <f t="shared" si="33"/>
        <v>0</v>
      </c>
      <c r="BC86" s="6">
        <f t="shared" si="34"/>
        <v>0</v>
      </c>
      <c r="BD86" s="6">
        <f t="shared" si="35"/>
        <v>0</v>
      </c>
      <c r="BE86" s="6">
        <f t="shared" si="36"/>
        <v>0</v>
      </c>
    </row>
    <row r="87" spans="1:57" x14ac:dyDescent="0.15">
      <c r="A87" s="8">
        <f>'PROTOCOL Data collection'!A87</f>
        <v>86</v>
      </c>
      <c r="AN87" s="6">
        <f t="shared" si="19"/>
        <v>0</v>
      </c>
      <c r="AO87" s="6">
        <f t="shared" si="20"/>
        <v>0</v>
      </c>
      <c r="AP87" s="6">
        <f t="shared" si="21"/>
        <v>0</v>
      </c>
      <c r="AQ87" s="6">
        <f t="shared" si="22"/>
        <v>0</v>
      </c>
      <c r="AR87" s="6">
        <f t="shared" si="23"/>
        <v>0</v>
      </c>
      <c r="AS87" s="6">
        <f t="shared" si="24"/>
        <v>0</v>
      </c>
      <c r="AT87" s="6">
        <f t="shared" si="25"/>
        <v>0</v>
      </c>
      <c r="AU87" s="6">
        <f t="shared" si="26"/>
        <v>0</v>
      </c>
      <c r="AV87" s="6">
        <f t="shared" si="27"/>
        <v>0</v>
      </c>
      <c r="AW87" s="6">
        <f t="shared" si="28"/>
        <v>0</v>
      </c>
      <c r="AX87" s="6">
        <f t="shared" si="29"/>
        <v>0</v>
      </c>
      <c r="AY87" s="6">
        <f t="shared" si="30"/>
        <v>0</v>
      </c>
      <c r="AZ87" s="6">
        <f t="shared" si="31"/>
        <v>0</v>
      </c>
      <c r="BA87" s="6">
        <f t="shared" si="32"/>
        <v>0</v>
      </c>
      <c r="BB87" s="6">
        <f t="shared" si="33"/>
        <v>0</v>
      </c>
      <c r="BC87" s="6">
        <f t="shared" si="34"/>
        <v>0</v>
      </c>
      <c r="BD87" s="6">
        <f t="shared" si="35"/>
        <v>0</v>
      </c>
      <c r="BE87" s="6">
        <f t="shared" si="36"/>
        <v>0</v>
      </c>
    </row>
    <row r="88" spans="1:57" x14ac:dyDescent="0.15">
      <c r="A88" s="8">
        <f>'PROTOCOL Data collection'!A88</f>
        <v>87</v>
      </c>
      <c r="AN88" s="6">
        <f t="shared" si="19"/>
        <v>0</v>
      </c>
      <c r="AO88" s="6">
        <f t="shared" si="20"/>
        <v>0</v>
      </c>
      <c r="AP88" s="6">
        <f t="shared" si="21"/>
        <v>0</v>
      </c>
      <c r="AQ88" s="6">
        <f t="shared" si="22"/>
        <v>0</v>
      </c>
      <c r="AR88" s="6">
        <f t="shared" si="23"/>
        <v>0</v>
      </c>
      <c r="AS88" s="6">
        <f t="shared" si="24"/>
        <v>0</v>
      </c>
      <c r="AT88" s="6">
        <f t="shared" si="25"/>
        <v>0</v>
      </c>
      <c r="AU88" s="6">
        <f t="shared" si="26"/>
        <v>0</v>
      </c>
      <c r="AV88" s="6">
        <f t="shared" si="27"/>
        <v>0</v>
      </c>
      <c r="AW88" s="6">
        <f t="shared" si="28"/>
        <v>0</v>
      </c>
      <c r="AX88" s="6">
        <f t="shared" si="29"/>
        <v>0</v>
      </c>
      <c r="AY88" s="6">
        <f t="shared" si="30"/>
        <v>0</v>
      </c>
      <c r="AZ88" s="6">
        <f t="shared" si="31"/>
        <v>0</v>
      </c>
      <c r="BA88" s="6">
        <f t="shared" si="32"/>
        <v>0</v>
      </c>
      <c r="BB88" s="6">
        <f t="shared" si="33"/>
        <v>0</v>
      </c>
      <c r="BC88" s="6">
        <f t="shared" si="34"/>
        <v>0</v>
      </c>
      <c r="BD88" s="6">
        <f t="shared" si="35"/>
        <v>0</v>
      </c>
      <c r="BE88" s="6">
        <f t="shared" si="36"/>
        <v>0</v>
      </c>
    </row>
    <row r="89" spans="1:57" x14ac:dyDescent="0.15">
      <c r="A89" s="8">
        <f>'PROTOCOL Data collection'!A89</f>
        <v>88</v>
      </c>
      <c r="AN89" s="6">
        <f t="shared" si="19"/>
        <v>0</v>
      </c>
      <c r="AO89" s="6">
        <f t="shared" si="20"/>
        <v>0</v>
      </c>
      <c r="AP89" s="6">
        <f t="shared" si="21"/>
        <v>0</v>
      </c>
      <c r="AQ89" s="6">
        <f t="shared" si="22"/>
        <v>0</v>
      </c>
      <c r="AR89" s="6">
        <f t="shared" si="23"/>
        <v>0</v>
      </c>
      <c r="AS89" s="6">
        <f t="shared" si="24"/>
        <v>0</v>
      </c>
      <c r="AT89" s="6">
        <f t="shared" si="25"/>
        <v>0</v>
      </c>
      <c r="AU89" s="6">
        <f t="shared" si="26"/>
        <v>0</v>
      </c>
      <c r="AV89" s="6">
        <f t="shared" si="27"/>
        <v>0</v>
      </c>
      <c r="AW89" s="6">
        <f t="shared" si="28"/>
        <v>0</v>
      </c>
      <c r="AX89" s="6">
        <f t="shared" si="29"/>
        <v>0</v>
      </c>
      <c r="AY89" s="6">
        <f t="shared" si="30"/>
        <v>0</v>
      </c>
      <c r="AZ89" s="6">
        <f t="shared" si="31"/>
        <v>0</v>
      </c>
      <c r="BA89" s="6">
        <f t="shared" si="32"/>
        <v>0</v>
      </c>
      <c r="BB89" s="6">
        <f t="shared" si="33"/>
        <v>0</v>
      </c>
      <c r="BC89" s="6">
        <f t="shared" si="34"/>
        <v>0</v>
      </c>
      <c r="BD89" s="6">
        <f t="shared" si="35"/>
        <v>0</v>
      </c>
      <c r="BE89" s="6">
        <f t="shared" si="36"/>
        <v>0</v>
      </c>
    </row>
    <row r="90" spans="1:57" x14ac:dyDescent="0.15">
      <c r="A90" s="8">
        <f>'PROTOCOL Data collection'!A90</f>
        <v>89</v>
      </c>
      <c r="AN90" s="6">
        <f t="shared" si="19"/>
        <v>0</v>
      </c>
      <c r="AO90" s="6">
        <f t="shared" si="20"/>
        <v>0</v>
      </c>
      <c r="AP90" s="6">
        <f t="shared" si="21"/>
        <v>0</v>
      </c>
      <c r="AQ90" s="6">
        <f t="shared" si="22"/>
        <v>0</v>
      </c>
      <c r="AR90" s="6">
        <f t="shared" si="23"/>
        <v>0</v>
      </c>
      <c r="AS90" s="6">
        <f t="shared" si="24"/>
        <v>0</v>
      </c>
      <c r="AT90" s="6">
        <f t="shared" si="25"/>
        <v>0</v>
      </c>
      <c r="AU90" s="6">
        <f t="shared" si="26"/>
        <v>0</v>
      </c>
      <c r="AV90" s="6">
        <f t="shared" si="27"/>
        <v>0</v>
      </c>
      <c r="AW90" s="6">
        <f t="shared" si="28"/>
        <v>0</v>
      </c>
      <c r="AX90" s="6">
        <f t="shared" si="29"/>
        <v>0</v>
      </c>
      <c r="AY90" s="6">
        <f t="shared" si="30"/>
        <v>0</v>
      </c>
      <c r="AZ90" s="6">
        <f t="shared" si="31"/>
        <v>0</v>
      </c>
      <c r="BA90" s="6">
        <f t="shared" si="32"/>
        <v>0</v>
      </c>
      <c r="BB90" s="6">
        <f t="shared" si="33"/>
        <v>0</v>
      </c>
      <c r="BC90" s="6">
        <f t="shared" si="34"/>
        <v>0</v>
      </c>
      <c r="BD90" s="6">
        <f t="shared" si="35"/>
        <v>0</v>
      </c>
      <c r="BE90" s="6">
        <f t="shared" si="36"/>
        <v>0</v>
      </c>
    </row>
    <row r="91" spans="1:57" x14ac:dyDescent="0.15">
      <c r="A91" s="8">
        <f>'PROTOCOL Data collection'!A91</f>
        <v>90</v>
      </c>
      <c r="AN91" s="6">
        <f t="shared" si="19"/>
        <v>0</v>
      </c>
      <c r="AO91" s="6">
        <f t="shared" si="20"/>
        <v>0</v>
      </c>
      <c r="AP91" s="6">
        <f t="shared" si="21"/>
        <v>0</v>
      </c>
      <c r="AQ91" s="6">
        <f t="shared" si="22"/>
        <v>0</v>
      </c>
      <c r="AR91" s="6">
        <f t="shared" si="23"/>
        <v>0</v>
      </c>
      <c r="AS91" s="6">
        <f t="shared" si="24"/>
        <v>0</v>
      </c>
      <c r="AT91" s="6">
        <f t="shared" si="25"/>
        <v>0</v>
      </c>
      <c r="AU91" s="6">
        <f t="shared" si="26"/>
        <v>0</v>
      </c>
      <c r="AV91" s="6">
        <f t="shared" si="27"/>
        <v>0</v>
      </c>
      <c r="AW91" s="6">
        <f t="shared" si="28"/>
        <v>0</v>
      </c>
      <c r="AX91" s="6">
        <f t="shared" si="29"/>
        <v>0</v>
      </c>
      <c r="AY91" s="6">
        <f t="shared" si="30"/>
        <v>0</v>
      </c>
      <c r="AZ91" s="6">
        <f t="shared" si="31"/>
        <v>0</v>
      </c>
      <c r="BA91" s="6">
        <f t="shared" si="32"/>
        <v>0</v>
      </c>
      <c r="BB91" s="6">
        <f t="shared" si="33"/>
        <v>0</v>
      </c>
      <c r="BC91" s="6">
        <f t="shared" si="34"/>
        <v>0</v>
      </c>
      <c r="BD91" s="6">
        <f t="shared" si="35"/>
        <v>0</v>
      </c>
      <c r="BE91" s="6">
        <f t="shared" si="36"/>
        <v>0</v>
      </c>
    </row>
    <row r="92" spans="1:57" x14ac:dyDescent="0.15">
      <c r="A92" s="8">
        <f>'PROTOCOL Data collection'!A92</f>
        <v>91</v>
      </c>
      <c r="AN92" s="6">
        <f t="shared" si="19"/>
        <v>0</v>
      </c>
      <c r="AO92" s="6">
        <f t="shared" si="20"/>
        <v>0</v>
      </c>
      <c r="AP92" s="6">
        <f t="shared" si="21"/>
        <v>0</v>
      </c>
      <c r="AQ92" s="6">
        <f t="shared" si="22"/>
        <v>0</v>
      </c>
      <c r="AR92" s="6">
        <f t="shared" si="23"/>
        <v>0</v>
      </c>
      <c r="AS92" s="6">
        <f t="shared" si="24"/>
        <v>0</v>
      </c>
      <c r="AT92" s="6">
        <f t="shared" si="25"/>
        <v>0</v>
      </c>
      <c r="AU92" s="6">
        <f t="shared" si="26"/>
        <v>0</v>
      </c>
      <c r="AV92" s="6">
        <f t="shared" si="27"/>
        <v>0</v>
      </c>
      <c r="AW92" s="6">
        <f t="shared" si="28"/>
        <v>0</v>
      </c>
      <c r="AX92" s="6">
        <f t="shared" si="29"/>
        <v>0</v>
      </c>
      <c r="AY92" s="6">
        <f t="shared" si="30"/>
        <v>0</v>
      </c>
      <c r="AZ92" s="6">
        <f t="shared" si="31"/>
        <v>0</v>
      </c>
      <c r="BA92" s="6">
        <f t="shared" si="32"/>
        <v>0</v>
      </c>
      <c r="BB92" s="6">
        <f t="shared" si="33"/>
        <v>0</v>
      </c>
      <c r="BC92" s="6">
        <f t="shared" si="34"/>
        <v>0</v>
      </c>
      <c r="BD92" s="6">
        <f t="shared" si="35"/>
        <v>0</v>
      </c>
      <c r="BE92" s="6">
        <f t="shared" si="36"/>
        <v>0</v>
      </c>
    </row>
    <row r="93" spans="1:57" x14ac:dyDescent="0.15">
      <c r="A93" s="8">
        <f>'PROTOCOL Data collection'!A93</f>
        <v>92</v>
      </c>
      <c r="AN93" s="6">
        <f t="shared" si="19"/>
        <v>0</v>
      </c>
      <c r="AO93" s="6">
        <f t="shared" si="20"/>
        <v>0</v>
      </c>
      <c r="AP93" s="6">
        <f t="shared" si="21"/>
        <v>0</v>
      </c>
      <c r="AQ93" s="6">
        <f t="shared" si="22"/>
        <v>0</v>
      </c>
      <c r="AR93" s="6">
        <f t="shared" si="23"/>
        <v>0</v>
      </c>
      <c r="AS93" s="6">
        <f t="shared" si="24"/>
        <v>0</v>
      </c>
      <c r="AT93" s="6">
        <f t="shared" si="25"/>
        <v>0</v>
      </c>
      <c r="AU93" s="6">
        <f t="shared" si="26"/>
        <v>0</v>
      </c>
      <c r="AV93" s="6">
        <f t="shared" si="27"/>
        <v>0</v>
      </c>
      <c r="AW93" s="6">
        <f t="shared" si="28"/>
        <v>0</v>
      </c>
      <c r="AX93" s="6">
        <f t="shared" si="29"/>
        <v>0</v>
      </c>
      <c r="AY93" s="6">
        <f t="shared" si="30"/>
        <v>0</v>
      </c>
      <c r="AZ93" s="6">
        <f t="shared" si="31"/>
        <v>0</v>
      </c>
      <c r="BA93" s="6">
        <f t="shared" si="32"/>
        <v>0</v>
      </c>
      <c r="BB93" s="6">
        <f t="shared" si="33"/>
        <v>0</v>
      </c>
      <c r="BC93" s="6">
        <f t="shared" si="34"/>
        <v>0</v>
      </c>
      <c r="BD93" s="6">
        <f t="shared" si="35"/>
        <v>0</v>
      </c>
      <c r="BE93" s="6">
        <f t="shared" si="36"/>
        <v>0</v>
      </c>
    </row>
    <row r="94" spans="1:57" x14ac:dyDescent="0.15">
      <c r="A94" s="8">
        <f>'PROTOCOL Data collection'!A94</f>
        <v>93</v>
      </c>
      <c r="AN94" s="6">
        <f t="shared" si="19"/>
        <v>0</v>
      </c>
      <c r="AO94" s="6">
        <f t="shared" si="20"/>
        <v>0</v>
      </c>
      <c r="AP94" s="6">
        <f t="shared" si="21"/>
        <v>0</v>
      </c>
      <c r="AQ94" s="6">
        <f t="shared" si="22"/>
        <v>0</v>
      </c>
      <c r="AR94" s="6">
        <f t="shared" si="23"/>
        <v>0</v>
      </c>
      <c r="AS94" s="6">
        <f t="shared" si="24"/>
        <v>0</v>
      </c>
      <c r="AT94" s="6">
        <f t="shared" si="25"/>
        <v>0</v>
      </c>
      <c r="AU94" s="6">
        <f t="shared" si="26"/>
        <v>0</v>
      </c>
      <c r="AV94" s="6">
        <f t="shared" si="27"/>
        <v>0</v>
      </c>
      <c r="AW94" s="6">
        <f t="shared" si="28"/>
        <v>0</v>
      </c>
      <c r="AX94" s="6">
        <f t="shared" si="29"/>
        <v>0</v>
      </c>
      <c r="AY94" s="6">
        <f t="shared" si="30"/>
        <v>0</v>
      </c>
      <c r="AZ94" s="6">
        <f t="shared" si="31"/>
        <v>0</v>
      </c>
      <c r="BA94" s="6">
        <f t="shared" si="32"/>
        <v>0</v>
      </c>
      <c r="BB94" s="6">
        <f t="shared" si="33"/>
        <v>0</v>
      </c>
      <c r="BC94" s="6">
        <f t="shared" si="34"/>
        <v>0</v>
      </c>
      <c r="BD94" s="6">
        <f t="shared" si="35"/>
        <v>0</v>
      </c>
      <c r="BE94" s="6">
        <f t="shared" si="36"/>
        <v>0</v>
      </c>
    </row>
    <row r="95" spans="1:57" x14ac:dyDescent="0.15">
      <c r="A95" s="8">
        <f>'PROTOCOL Data collection'!A95</f>
        <v>94</v>
      </c>
      <c r="AN95" s="6">
        <f t="shared" si="19"/>
        <v>0</v>
      </c>
      <c r="AO95" s="6">
        <f t="shared" si="20"/>
        <v>0</v>
      </c>
      <c r="AP95" s="6">
        <f t="shared" si="21"/>
        <v>0</v>
      </c>
      <c r="AQ95" s="6">
        <f t="shared" si="22"/>
        <v>0</v>
      </c>
      <c r="AR95" s="6">
        <f t="shared" si="23"/>
        <v>0</v>
      </c>
      <c r="AS95" s="6">
        <f t="shared" si="24"/>
        <v>0</v>
      </c>
      <c r="AT95" s="6">
        <f t="shared" si="25"/>
        <v>0</v>
      </c>
      <c r="AU95" s="6">
        <f t="shared" si="26"/>
        <v>0</v>
      </c>
      <c r="AV95" s="6">
        <f t="shared" si="27"/>
        <v>0</v>
      </c>
      <c r="AW95" s="6">
        <f t="shared" si="28"/>
        <v>0</v>
      </c>
      <c r="AX95" s="6">
        <f t="shared" si="29"/>
        <v>0</v>
      </c>
      <c r="AY95" s="6">
        <f t="shared" si="30"/>
        <v>0</v>
      </c>
      <c r="AZ95" s="6">
        <f t="shared" si="31"/>
        <v>0</v>
      </c>
      <c r="BA95" s="6">
        <f t="shared" si="32"/>
        <v>0</v>
      </c>
      <c r="BB95" s="6">
        <f t="shared" si="33"/>
        <v>0</v>
      </c>
      <c r="BC95" s="6">
        <f t="shared" si="34"/>
        <v>0</v>
      </c>
      <c r="BD95" s="6">
        <f t="shared" si="35"/>
        <v>0</v>
      </c>
      <c r="BE95" s="6">
        <f t="shared" si="36"/>
        <v>0</v>
      </c>
    </row>
    <row r="96" spans="1:57" x14ac:dyDescent="0.15">
      <c r="A96" s="8">
        <f>'PROTOCOL Data collection'!A96</f>
        <v>95</v>
      </c>
      <c r="AN96" s="6">
        <f t="shared" si="19"/>
        <v>0</v>
      </c>
      <c r="AO96" s="6">
        <f t="shared" si="20"/>
        <v>0</v>
      </c>
      <c r="AP96" s="6">
        <f t="shared" si="21"/>
        <v>0</v>
      </c>
      <c r="AQ96" s="6">
        <f t="shared" si="22"/>
        <v>0</v>
      </c>
      <c r="AR96" s="6">
        <f t="shared" si="23"/>
        <v>0</v>
      </c>
      <c r="AS96" s="6">
        <f t="shared" si="24"/>
        <v>0</v>
      </c>
      <c r="AT96" s="6">
        <f t="shared" si="25"/>
        <v>0</v>
      </c>
      <c r="AU96" s="6">
        <f t="shared" si="26"/>
        <v>0</v>
      </c>
      <c r="AV96" s="6">
        <f t="shared" si="27"/>
        <v>0</v>
      </c>
      <c r="AW96" s="6">
        <f t="shared" si="28"/>
        <v>0</v>
      </c>
      <c r="AX96" s="6">
        <f t="shared" si="29"/>
        <v>0</v>
      </c>
      <c r="AY96" s="6">
        <f t="shared" si="30"/>
        <v>0</v>
      </c>
      <c r="AZ96" s="6">
        <f t="shared" si="31"/>
        <v>0</v>
      </c>
      <c r="BA96" s="6">
        <f t="shared" si="32"/>
        <v>0</v>
      </c>
      <c r="BB96" s="6">
        <f t="shared" si="33"/>
        <v>0</v>
      </c>
      <c r="BC96" s="6">
        <f t="shared" si="34"/>
        <v>0</v>
      </c>
      <c r="BD96" s="6">
        <f t="shared" si="35"/>
        <v>0</v>
      </c>
      <c r="BE96" s="6">
        <f t="shared" si="36"/>
        <v>0</v>
      </c>
    </row>
    <row r="97" spans="1:57" x14ac:dyDescent="0.15">
      <c r="A97" s="8">
        <f>'PROTOCOL Data collection'!A97</f>
        <v>96</v>
      </c>
      <c r="AN97" s="6">
        <f t="shared" si="19"/>
        <v>0</v>
      </c>
      <c r="AO97" s="6">
        <f t="shared" si="20"/>
        <v>0</v>
      </c>
      <c r="AP97" s="6">
        <f t="shared" si="21"/>
        <v>0</v>
      </c>
      <c r="AQ97" s="6">
        <f t="shared" si="22"/>
        <v>0</v>
      </c>
      <c r="AR97" s="6">
        <f t="shared" si="23"/>
        <v>0</v>
      </c>
      <c r="AS97" s="6">
        <f t="shared" si="24"/>
        <v>0</v>
      </c>
      <c r="AT97" s="6">
        <f t="shared" si="25"/>
        <v>0</v>
      </c>
      <c r="AU97" s="6">
        <f t="shared" si="26"/>
        <v>0</v>
      </c>
      <c r="AV97" s="6">
        <f t="shared" si="27"/>
        <v>0</v>
      </c>
      <c r="AW97" s="6">
        <f t="shared" si="28"/>
        <v>0</v>
      </c>
      <c r="AX97" s="6">
        <f t="shared" si="29"/>
        <v>0</v>
      </c>
      <c r="AY97" s="6">
        <f t="shared" si="30"/>
        <v>0</v>
      </c>
      <c r="AZ97" s="6">
        <f t="shared" si="31"/>
        <v>0</v>
      </c>
      <c r="BA97" s="6">
        <f t="shared" si="32"/>
        <v>0</v>
      </c>
      <c r="BB97" s="6">
        <f t="shared" si="33"/>
        <v>0</v>
      </c>
      <c r="BC97" s="6">
        <f t="shared" si="34"/>
        <v>0</v>
      </c>
      <c r="BD97" s="6">
        <f t="shared" si="35"/>
        <v>0</v>
      </c>
      <c r="BE97" s="6">
        <f t="shared" si="36"/>
        <v>0</v>
      </c>
    </row>
    <row r="98" spans="1:57" x14ac:dyDescent="0.15">
      <c r="A98" s="8">
        <f>'PROTOCOL Data collection'!A98</f>
        <v>97</v>
      </c>
      <c r="AN98" s="6">
        <f t="shared" si="19"/>
        <v>0</v>
      </c>
      <c r="AO98" s="6">
        <f t="shared" si="20"/>
        <v>0</v>
      </c>
      <c r="AP98" s="6">
        <f t="shared" si="21"/>
        <v>0</v>
      </c>
      <c r="AQ98" s="6">
        <f t="shared" si="22"/>
        <v>0</v>
      </c>
      <c r="AR98" s="6">
        <f t="shared" si="23"/>
        <v>0</v>
      </c>
      <c r="AS98" s="6">
        <f t="shared" si="24"/>
        <v>0</v>
      </c>
      <c r="AT98" s="6">
        <f t="shared" si="25"/>
        <v>0</v>
      </c>
      <c r="AU98" s="6">
        <f t="shared" si="26"/>
        <v>0</v>
      </c>
      <c r="AV98" s="6">
        <f t="shared" si="27"/>
        <v>0</v>
      </c>
      <c r="AW98" s="6">
        <f t="shared" si="28"/>
        <v>0</v>
      </c>
      <c r="AX98" s="6">
        <f t="shared" si="29"/>
        <v>0</v>
      </c>
      <c r="AY98" s="6">
        <f t="shared" si="30"/>
        <v>0</v>
      </c>
      <c r="AZ98" s="6">
        <f t="shared" si="31"/>
        <v>0</v>
      </c>
      <c r="BA98" s="6">
        <f t="shared" si="32"/>
        <v>0</v>
      </c>
      <c r="BB98" s="6">
        <f t="shared" si="33"/>
        <v>0</v>
      </c>
      <c r="BC98" s="6">
        <f t="shared" si="34"/>
        <v>0</v>
      </c>
      <c r="BD98" s="6">
        <f t="shared" si="35"/>
        <v>0</v>
      </c>
      <c r="BE98" s="6">
        <f t="shared" si="36"/>
        <v>0</v>
      </c>
    </row>
    <row r="99" spans="1:57" x14ac:dyDescent="0.15">
      <c r="A99" s="8">
        <f>'PROTOCOL Data collection'!A99</f>
        <v>98</v>
      </c>
      <c r="AN99" s="6">
        <f t="shared" si="19"/>
        <v>0</v>
      </c>
      <c r="AO99" s="6">
        <f t="shared" si="20"/>
        <v>0</v>
      </c>
      <c r="AP99" s="6">
        <f t="shared" si="21"/>
        <v>0</v>
      </c>
      <c r="AQ99" s="6">
        <f t="shared" si="22"/>
        <v>0</v>
      </c>
      <c r="AR99" s="6">
        <f t="shared" si="23"/>
        <v>0</v>
      </c>
      <c r="AS99" s="6">
        <f t="shared" si="24"/>
        <v>0</v>
      </c>
      <c r="AT99" s="6">
        <f t="shared" si="25"/>
        <v>0</v>
      </c>
      <c r="AU99" s="6">
        <f t="shared" si="26"/>
        <v>0</v>
      </c>
      <c r="AV99" s="6">
        <f t="shared" si="27"/>
        <v>0</v>
      </c>
      <c r="AW99" s="6">
        <f t="shared" si="28"/>
        <v>0</v>
      </c>
      <c r="AX99" s="6">
        <f t="shared" si="29"/>
        <v>0</v>
      </c>
      <c r="AY99" s="6">
        <f t="shared" si="30"/>
        <v>0</v>
      </c>
      <c r="AZ99" s="6">
        <f t="shared" si="31"/>
        <v>0</v>
      </c>
      <c r="BA99" s="6">
        <f t="shared" si="32"/>
        <v>0</v>
      </c>
      <c r="BB99" s="6">
        <f t="shared" si="33"/>
        <v>0</v>
      </c>
      <c r="BC99" s="6">
        <f t="shared" si="34"/>
        <v>0</v>
      </c>
      <c r="BD99" s="6">
        <f t="shared" si="35"/>
        <v>0</v>
      </c>
      <c r="BE99" s="6">
        <f t="shared" si="36"/>
        <v>0</v>
      </c>
    </row>
    <row r="100" spans="1:57" x14ac:dyDescent="0.15">
      <c r="A100" s="8">
        <f>'PROTOCOL Data collection'!A100</f>
        <v>99</v>
      </c>
      <c r="AN100" s="6">
        <f t="shared" si="19"/>
        <v>0</v>
      </c>
      <c r="AO100" s="6">
        <f t="shared" si="20"/>
        <v>0</v>
      </c>
      <c r="AP100" s="6">
        <f t="shared" si="21"/>
        <v>0</v>
      </c>
      <c r="AQ100" s="6">
        <f t="shared" si="22"/>
        <v>0</v>
      </c>
      <c r="AR100" s="6">
        <f t="shared" si="23"/>
        <v>0</v>
      </c>
      <c r="AS100" s="6">
        <f t="shared" si="24"/>
        <v>0</v>
      </c>
      <c r="AT100" s="6">
        <f t="shared" si="25"/>
        <v>0</v>
      </c>
      <c r="AU100" s="6">
        <f t="shared" si="26"/>
        <v>0</v>
      </c>
      <c r="AV100" s="6">
        <f t="shared" si="27"/>
        <v>0</v>
      </c>
      <c r="AW100" s="6">
        <f t="shared" si="28"/>
        <v>0</v>
      </c>
      <c r="AX100" s="6">
        <f t="shared" si="29"/>
        <v>0</v>
      </c>
      <c r="AY100" s="6">
        <f t="shared" si="30"/>
        <v>0</v>
      </c>
      <c r="AZ100" s="6">
        <f t="shared" si="31"/>
        <v>0</v>
      </c>
      <c r="BA100" s="6">
        <f t="shared" si="32"/>
        <v>0</v>
      </c>
      <c r="BB100" s="6">
        <f t="shared" si="33"/>
        <v>0</v>
      </c>
      <c r="BC100" s="6">
        <f t="shared" si="34"/>
        <v>0</v>
      </c>
      <c r="BD100" s="6">
        <f t="shared" si="35"/>
        <v>0</v>
      </c>
      <c r="BE100" s="6">
        <f t="shared" si="36"/>
        <v>0</v>
      </c>
    </row>
    <row r="101" spans="1:57" x14ac:dyDescent="0.15">
      <c r="A101" s="8">
        <f>'PROTOCOL Data collection'!A101</f>
        <v>100</v>
      </c>
      <c r="AN101" s="6">
        <f t="shared" si="19"/>
        <v>0</v>
      </c>
      <c r="AO101" s="6">
        <f t="shared" si="20"/>
        <v>0</v>
      </c>
      <c r="AP101" s="6">
        <f t="shared" si="21"/>
        <v>0</v>
      </c>
      <c r="AQ101" s="6">
        <f t="shared" si="22"/>
        <v>0</v>
      </c>
      <c r="AR101" s="6">
        <f t="shared" si="23"/>
        <v>0</v>
      </c>
      <c r="AS101" s="6">
        <f t="shared" si="24"/>
        <v>0</v>
      </c>
      <c r="AT101" s="6">
        <f t="shared" si="25"/>
        <v>0</v>
      </c>
      <c r="AU101" s="6">
        <f t="shared" si="26"/>
        <v>0</v>
      </c>
      <c r="AV101" s="6">
        <f t="shared" si="27"/>
        <v>0</v>
      </c>
      <c r="AW101" s="6">
        <f t="shared" si="28"/>
        <v>0</v>
      </c>
      <c r="AX101" s="6">
        <f t="shared" si="29"/>
        <v>0</v>
      </c>
      <c r="AY101" s="6">
        <f t="shared" si="30"/>
        <v>0</v>
      </c>
      <c r="AZ101" s="6">
        <f t="shared" si="31"/>
        <v>0</v>
      </c>
      <c r="BA101" s="6">
        <f t="shared" si="32"/>
        <v>0</v>
      </c>
      <c r="BB101" s="6">
        <f t="shared" si="33"/>
        <v>0</v>
      </c>
      <c r="BC101" s="6">
        <f t="shared" si="34"/>
        <v>0</v>
      </c>
      <c r="BD101" s="6">
        <f t="shared" si="35"/>
        <v>0</v>
      </c>
      <c r="BE101" s="6">
        <f t="shared" si="36"/>
        <v>0</v>
      </c>
    </row>
    <row r="102" spans="1:57" x14ac:dyDescent="0.15">
      <c r="A102" s="8">
        <f>'PROTOCOL Data collection'!A102</f>
        <v>101</v>
      </c>
      <c r="AN102" s="6">
        <f t="shared" si="19"/>
        <v>0</v>
      </c>
      <c r="AO102" s="6">
        <f t="shared" si="20"/>
        <v>0</v>
      </c>
      <c r="AP102" s="6">
        <f t="shared" si="21"/>
        <v>0</v>
      </c>
      <c r="AQ102" s="6">
        <f t="shared" si="22"/>
        <v>0</v>
      </c>
      <c r="AR102" s="6">
        <f t="shared" si="23"/>
        <v>0</v>
      </c>
      <c r="AS102" s="6">
        <f t="shared" si="24"/>
        <v>0</v>
      </c>
      <c r="AT102" s="6">
        <f t="shared" si="25"/>
        <v>0</v>
      </c>
      <c r="AU102" s="6">
        <f t="shared" si="26"/>
        <v>0</v>
      </c>
      <c r="AV102" s="6">
        <f t="shared" si="27"/>
        <v>0</v>
      </c>
      <c r="AW102" s="6">
        <f t="shared" si="28"/>
        <v>0</v>
      </c>
      <c r="AX102" s="6">
        <f t="shared" si="29"/>
        <v>0</v>
      </c>
      <c r="AY102" s="6">
        <f t="shared" si="30"/>
        <v>0</v>
      </c>
      <c r="AZ102" s="6">
        <f t="shared" si="31"/>
        <v>0</v>
      </c>
      <c r="BA102" s="6">
        <f t="shared" si="32"/>
        <v>0</v>
      </c>
      <c r="BB102" s="6">
        <f t="shared" si="33"/>
        <v>0</v>
      </c>
      <c r="BC102" s="6">
        <f t="shared" si="34"/>
        <v>0</v>
      </c>
      <c r="BD102" s="6">
        <f t="shared" si="35"/>
        <v>0</v>
      </c>
      <c r="BE102" s="6">
        <f t="shared" si="36"/>
        <v>0</v>
      </c>
    </row>
    <row r="103" spans="1:57" x14ac:dyDescent="0.15">
      <c r="A103" s="8">
        <f>'PROTOCOL Data collection'!A103</f>
        <v>102</v>
      </c>
      <c r="AN103" s="6">
        <f t="shared" si="19"/>
        <v>0</v>
      </c>
      <c r="AO103" s="6">
        <f t="shared" si="20"/>
        <v>0</v>
      </c>
      <c r="AP103" s="6">
        <f t="shared" si="21"/>
        <v>0</v>
      </c>
      <c r="AQ103" s="6">
        <f t="shared" si="22"/>
        <v>0</v>
      </c>
      <c r="AR103" s="6">
        <f t="shared" si="23"/>
        <v>0</v>
      </c>
      <c r="AS103" s="6">
        <f t="shared" si="24"/>
        <v>0</v>
      </c>
      <c r="AT103" s="6">
        <f t="shared" si="25"/>
        <v>0</v>
      </c>
      <c r="AU103" s="6">
        <f t="shared" si="26"/>
        <v>0</v>
      </c>
      <c r="AV103" s="6">
        <f t="shared" si="27"/>
        <v>0</v>
      </c>
      <c r="AW103" s="6">
        <f t="shared" si="28"/>
        <v>0</v>
      </c>
      <c r="AX103" s="6">
        <f t="shared" si="29"/>
        <v>0</v>
      </c>
      <c r="AY103" s="6">
        <f t="shared" si="30"/>
        <v>0</v>
      </c>
      <c r="AZ103" s="6">
        <f t="shared" si="31"/>
        <v>0</v>
      </c>
      <c r="BA103" s="6">
        <f t="shared" si="32"/>
        <v>0</v>
      </c>
      <c r="BB103" s="6">
        <f t="shared" si="33"/>
        <v>0</v>
      </c>
      <c r="BC103" s="6">
        <f t="shared" si="34"/>
        <v>0</v>
      </c>
      <c r="BD103" s="6">
        <f t="shared" si="35"/>
        <v>0</v>
      </c>
      <c r="BE103" s="6">
        <f t="shared" si="36"/>
        <v>0</v>
      </c>
    </row>
    <row r="104" spans="1:57" x14ac:dyDescent="0.15">
      <c r="A104" s="8">
        <f>'PROTOCOL Data collection'!A104</f>
        <v>103</v>
      </c>
      <c r="AN104" s="6">
        <f t="shared" si="19"/>
        <v>0</v>
      </c>
      <c r="AO104" s="6">
        <f t="shared" si="20"/>
        <v>0</v>
      </c>
      <c r="AP104" s="6">
        <f t="shared" si="21"/>
        <v>0</v>
      </c>
      <c r="AQ104" s="6">
        <f t="shared" si="22"/>
        <v>0</v>
      </c>
      <c r="AR104" s="6">
        <f t="shared" si="23"/>
        <v>0</v>
      </c>
      <c r="AS104" s="6">
        <f t="shared" si="24"/>
        <v>0</v>
      </c>
      <c r="AT104" s="6">
        <f t="shared" si="25"/>
        <v>0</v>
      </c>
      <c r="AU104" s="6">
        <f t="shared" si="26"/>
        <v>0</v>
      </c>
      <c r="AV104" s="6">
        <f t="shared" si="27"/>
        <v>0</v>
      </c>
      <c r="AW104" s="6">
        <f t="shared" si="28"/>
        <v>0</v>
      </c>
      <c r="AX104" s="6">
        <f t="shared" si="29"/>
        <v>0</v>
      </c>
      <c r="AY104" s="6">
        <f t="shared" si="30"/>
        <v>0</v>
      </c>
      <c r="AZ104" s="6">
        <f t="shared" si="31"/>
        <v>0</v>
      </c>
      <c r="BA104" s="6">
        <f t="shared" si="32"/>
        <v>0</v>
      </c>
      <c r="BB104" s="6">
        <f t="shared" si="33"/>
        <v>0</v>
      </c>
      <c r="BC104" s="6">
        <f t="shared" si="34"/>
        <v>0</v>
      </c>
      <c r="BD104" s="6">
        <f t="shared" si="35"/>
        <v>0</v>
      </c>
      <c r="BE104" s="6">
        <f t="shared" si="36"/>
        <v>0</v>
      </c>
    </row>
    <row r="105" spans="1:57" x14ac:dyDescent="0.15">
      <c r="A105" s="8">
        <f>'PROTOCOL Data collection'!A105</f>
        <v>104</v>
      </c>
      <c r="AN105" s="6">
        <f t="shared" si="19"/>
        <v>0</v>
      </c>
      <c r="AO105" s="6">
        <f t="shared" si="20"/>
        <v>0</v>
      </c>
      <c r="AP105" s="6">
        <f t="shared" si="21"/>
        <v>0</v>
      </c>
      <c r="AQ105" s="6">
        <f t="shared" si="22"/>
        <v>0</v>
      </c>
      <c r="AR105" s="6">
        <f t="shared" si="23"/>
        <v>0</v>
      </c>
      <c r="AS105" s="6">
        <f t="shared" si="24"/>
        <v>0</v>
      </c>
      <c r="AT105" s="6">
        <f t="shared" si="25"/>
        <v>0</v>
      </c>
      <c r="AU105" s="6">
        <f t="shared" si="26"/>
        <v>0</v>
      </c>
      <c r="AV105" s="6">
        <f t="shared" si="27"/>
        <v>0</v>
      </c>
      <c r="AW105" s="6">
        <f t="shared" si="28"/>
        <v>0</v>
      </c>
      <c r="AX105" s="6">
        <f t="shared" si="29"/>
        <v>0</v>
      </c>
      <c r="AY105" s="6">
        <f t="shared" si="30"/>
        <v>0</v>
      </c>
      <c r="AZ105" s="6">
        <f t="shared" si="31"/>
        <v>0</v>
      </c>
      <c r="BA105" s="6">
        <f t="shared" si="32"/>
        <v>0</v>
      </c>
      <c r="BB105" s="6">
        <f t="shared" si="33"/>
        <v>0</v>
      </c>
      <c r="BC105" s="6">
        <f t="shared" si="34"/>
        <v>0</v>
      </c>
      <c r="BD105" s="6">
        <f t="shared" si="35"/>
        <v>0</v>
      </c>
      <c r="BE105" s="6">
        <f t="shared" si="36"/>
        <v>0</v>
      </c>
    </row>
    <row r="106" spans="1:57" x14ac:dyDescent="0.15">
      <c r="A106" s="8">
        <f>'PROTOCOL Data collection'!A106</f>
        <v>105</v>
      </c>
      <c r="AN106" s="6">
        <f t="shared" si="19"/>
        <v>0</v>
      </c>
      <c r="AO106" s="6">
        <f t="shared" si="20"/>
        <v>0</v>
      </c>
      <c r="AP106" s="6">
        <f t="shared" si="21"/>
        <v>0</v>
      </c>
      <c r="AQ106" s="6">
        <f t="shared" si="22"/>
        <v>0</v>
      </c>
      <c r="AR106" s="6">
        <f t="shared" si="23"/>
        <v>0</v>
      </c>
      <c r="AS106" s="6">
        <f t="shared" si="24"/>
        <v>0</v>
      </c>
      <c r="AT106" s="6">
        <f t="shared" si="25"/>
        <v>0</v>
      </c>
      <c r="AU106" s="6">
        <f t="shared" si="26"/>
        <v>0</v>
      </c>
      <c r="AV106" s="6">
        <f t="shared" si="27"/>
        <v>0</v>
      </c>
      <c r="AW106" s="6">
        <f t="shared" si="28"/>
        <v>0</v>
      </c>
      <c r="AX106" s="6">
        <f t="shared" si="29"/>
        <v>0</v>
      </c>
      <c r="AY106" s="6">
        <f t="shared" si="30"/>
        <v>0</v>
      </c>
      <c r="AZ106" s="6">
        <f t="shared" si="31"/>
        <v>0</v>
      </c>
      <c r="BA106" s="6">
        <f t="shared" si="32"/>
        <v>0</v>
      </c>
      <c r="BB106" s="6">
        <f t="shared" si="33"/>
        <v>0</v>
      </c>
      <c r="BC106" s="6">
        <f t="shared" si="34"/>
        <v>0</v>
      </c>
      <c r="BD106" s="6">
        <f t="shared" si="35"/>
        <v>0</v>
      </c>
      <c r="BE106" s="6">
        <f t="shared" si="36"/>
        <v>0</v>
      </c>
    </row>
    <row r="107" spans="1:57" x14ac:dyDescent="0.15">
      <c r="A107" s="8">
        <f>'PROTOCOL Data collection'!A107</f>
        <v>106</v>
      </c>
      <c r="AN107" s="6">
        <f t="shared" si="19"/>
        <v>0</v>
      </c>
      <c r="AO107" s="6">
        <f t="shared" si="20"/>
        <v>0</v>
      </c>
      <c r="AP107" s="6">
        <f t="shared" si="21"/>
        <v>0</v>
      </c>
      <c r="AQ107" s="6">
        <f t="shared" si="22"/>
        <v>0</v>
      </c>
      <c r="AR107" s="6">
        <f t="shared" si="23"/>
        <v>0</v>
      </c>
      <c r="AS107" s="6">
        <f t="shared" si="24"/>
        <v>0</v>
      </c>
      <c r="AT107" s="6">
        <f t="shared" si="25"/>
        <v>0</v>
      </c>
      <c r="AU107" s="6">
        <f t="shared" si="26"/>
        <v>0</v>
      </c>
      <c r="AV107" s="6">
        <f t="shared" si="27"/>
        <v>0</v>
      </c>
      <c r="AW107" s="6">
        <f t="shared" si="28"/>
        <v>0</v>
      </c>
      <c r="AX107" s="6">
        <f t="shared" si="29"/>
        <v>0</v>
      </c>
      <c r="AY107" s="6">
        <f t="shared" si="30"/>
        <v>0</v>
      </c>
      <c r="AZ107" s="6">
        <f t="shared" si="31"/>
        <v>0</v>
      </c>
      <c r="BA107" s="6">
        <f t="shared" si="32"/>
        <v>0</v>
      </c>
      <c r="BB107" s="6">
        <f t="shared" si="33"/>
        <v>0</v>
      </c>
      <c r="BC107" s="6">
        <f t="shared" si="34"/>
        <v>0</v>
      </c>
      <c r="BD107" s="6">
        <f t="shared" si="35"/>
        <v>0</v>
      </c>
      <c r="BE107" s="6">
        <f t="shared" si="36"/>
        <v>0</v>
      </c>
    </row>
    <row r="108" spans="1:57" x14ac:dyDescent="0.15">
      <c r="A108" s="8">
        <f>'PROTOCOL Data collection'!A108</f>
        <v>107</v>
      </c>
      <c r="AN108" s="6">
        <f t="shared" si="19"/>
        <v>0</v>
      </c>
      <c r="AO108" s="6">
        <f t="shared" si="20"/>
        <v>0</v>
      </c>
      <c r="AP108" s="6">
        <f t="shared" si="21"/>
        <v>0</v>
      </c>
      <c r="AQ108" s="6">
        <f t="shared" si="22"/>
        <v>0</v>
      </c>
      <c r="AR108" s="6">
        <f t="shared" si="23"/>
        <v>0</v>
      </c>
      <c r="AS108" s="6">
        <f t="shared" si="24"/>
        <v>0</v>
      </c>
      <c r="AT108" s="6">
        <f t="shared" si="25"/>
        <v>0</v>
      </c>
      <c r="AU108" s="6">
        <f t="shared" si="26"/>
        <v>0</v>
      </c>
      <c r="AV108" s="6">
        <f t="shared" si="27"/>
        <v>0</v>
      </c>
      <c r="AW108" s="6">
        <f t="shared" si="28"/>
        <v>0</v>
      </c>
      <c r="AX108" s="6">
        <f t="shared" si="29"/>
        <v>0</v>
      </c>
      <c r="AY108" s="6">
        <f t="shared" si="30"/>
        <v>0</v>
      </c>
      <c r="AZ108" s="6">
        <f t="shared" si="31"/>
        <v>0</v>
      </c>
      <c r="BA108" s="6">
        <f t="shared" si="32"/>
        <v>0</v>
      </c>
      <c r="BB108" s="6">
        <f t="shared" si="33"/>
        <v>0</v>
      </c>
      <c r="BC108" s="6">
        <f t="shared" si="34"/>
        <v>0</v>
      </c>
      <c r="BD108" s="6">
        <f t="shared" si="35"/>
        <v>0</v>
      </c>
      <c r="BE108" s="6">
        <f t="shared" si="36"/>
        <v>0</v>
      </c>
    </row>
    <row r="109" spans="1:57" x14ac:dyDescent="0.15">
      <c r="A109" s="8">
        <f>'PROTOCOL Data collection'!A109</f>
        <v>108</v>
      </c>
      <c r="AN109" s="6">
        <f t="shared" si="19"/>
        <v>0</v>
      </c>
      <c r="AO109" s="6">
        <f t="shared" si="20"/>
        <v>0</v>
      </c>
      <c r="AP109" s="6">
        <f t="shared" si="21"/>
        <v>0</v>
      </c>
      <c r="AQ109" s="6">
        <f t="shared" si="22"/>
        <v>0</v>
      </c>
      <c r="AR109" s="6">
        <f t="shared" si="23"/>
        <v>0</v>
      </c>
      <c r="AS109" s="6">
        <f t="shared" si="24"/>
        <v>0</v>
      </c>
      <c r="AT109" s="6">
        <f t="shared" si="25"/>
        <v>0</v>
      </c>
      <c r="AU109" s="6">
        <f t="shared" si="26"/>
        <v>0</v>
      </c>
      <c r="AV109" s="6">
        <f t="shared" si="27"/>
        <v>0</v>
      </c>
      <c r="AW109" s="6">
        <f t="shared" si="28"/>
        <v>0</v>
      </c>
      <c r="AX109" s="6">
        <f t="shared" si="29"/>
        <v>0</v>
      </c>
      <c r="AY109" s="6">
        <f t="shared" si="30"/>
        <v>0</v>
      </c>
      <c r="AZ109" s="6">
        <f t="shared" si="31"/>
        <v>0</v>
      </c>
      <c r="BA109" s="6">
        <f t="shared" si="32"/>
        <v>0</v>
      </c>
      <c r="BB109" s="6">
        <f t="shared" si="33"/>
        <v>0</v>
      </c>
      <c r="BC109" s="6">
        <f t="shared" si="34"/>
        <v>0</v>
      </c>
      <c r="BD109" s="6">
        <f t="shared" si="35"/>
        <v>0</v>
      </c>
      <c r="BE109" s="6">
        <f t="shared" si="36"/>
        <v>0</v>
      </c>
    </row>
    <row r="110" spans="1:57" x14ac:dyDescent="0.15">
      <c r="A110" s="8">
        <f>'PROTOCOL Data collection'!A110</f>
        <v>109</v>
      </c>
      <c r="AN110" s="6">
        <f t="shared" si="19"/>
        <v>0</v>
      </c>
      <c r="AO110" s="6">
        <f t="shared" si="20"/>
        <v>0</v>
      </c>
      <c r="AP110" s="6">
        <f t="shared" si="21"/>
        <v>0</v>
      </c>
      <c r="AQ110" s="6">
        <f t="shared" si="22"/>
        <v>0</v>
      </c>
      <c r="AR110" s="6">
        <f t="shared" si="23"/>
        <v>0</v>
      </c>
      <c r="AS110" s="6">
        <f t="shared" si="24"/>
        <v>0</v>
      </c>
      <c r="AT110" s="6">
        <f t="shared" si="25"/>
        <v>0</v>
      </c>
      <c r="AU110" s="6">
        <f t="shared" si="26"/>
        <v>0</v>
      </c>
      <c r="AV110" s="6">
        <f t="shared" si="27"/>
        <v>0</v>
      </c>
      <c r="AW110" s="6">
        <f t="shared" si="28"/>
        <v>0</v>
      </c>
      <c r="AX110" s="6">
        <f t="shared" si="29"/>
        <v>0</v>
      </c>
      <c r="AY110" s="6">
        <f t="shared" si="30"/>
        <v>0</v>
      </c>
      <c r="AZ110" s="6">
        <f t="shared" si="31"/>
        <v>0</v>
      </c>
      <c r="BA110" s="6">
        <f t="shared" si="32"/>
        <v>0</v>
      </c>
      <c r="BB110" s="6">
        <f t="shared" si="33"/>
        <v>0</v>
      </c>
      <c r="BC110" s="6">
        <f t="shared" si="34"/>
        <v>0</v>
      </c>
      <c r="BD110" s="6">
        <f t="shared" si="35"/>
        <v>0</v>
      </c>
      <c r="BE110" s="6">
        <f t="shared" si="36"/>
        <v>0</v>
      </c>
    </row>
    <row r="111" spans="1:57" x14ac:dyDescent="0.15">
      <c r="A111" s="8">
        <f>'PROTOCOL Data collection'!A111</f>
        <v>110</v>
      </c>
      <c r="AN111" s="6">
        <f t="shared" si="19"/>
        <v>0</v>
      </c>
      <c r="AO111" s="6">
        <f t="shared" si="20"/>
        <v>0</v>
      </c>
      <c r="AP111" s="6">
        <f t="shared" si="21"/>
        <v>0</v>
      </c>
      <c r="AQ111" s="6">
        <f t="shared" si="22"/>
        <v>0</v>
      </c>
      <c r="AR111" s="6">
        <f t="shared" si="23"/>
        <v>0</v>
      </c>
      <c r="AS111" s="6">
        <f t="shared" si="24"/>
        <v>0</v>
      </c>
      <c r="AT111" s="6">
        <f t="shared" si="25"/>
        <v>0</v>
      </c>
      <c r="AU111" s="6">
        <f t="shared" si="26"/>
        <v>0</v>
      </c>
      <c r="AV111" s="6">
        <f t="shared" si="27"/>
        <v>0</v>
      </c>
      <c r="AW111" s="6">
        <f t="shared" si="28"/>
        <v>0</v>
      </c>
      <c r="AX111" s="6">
        <f t="shared" si="29"/>
        <v>0</v>
      </c>
      <c r="AY111" s="6">
        <f t="shared" si="30"/>
        <v>0</v>
      </c>
      <c r="AZ111" s="6">
        <f t="shared" si="31"/>
        <v>0</v>
      </c>
      <c r="BA111" s="6">
        <f t="shared" si="32"/>
        <v>0</v>
      </c>
      <c r="BB111" s="6">
        <f t="shared" si="33"/>
        <v>0</v>
      </c>
      <c r="BC111" s="6">
        <f t="shared" si="34"/>
        <v>0</v>
      </c>
      <c r="BD111" s="6">
        <f t="shared" si="35"/>
        <v>0</v>
      </c>
      <c r="BE111" s="6">
        <f t="shared" si="36"/>
        <v>0</v>
      </c>
    </row>
    <row r="112" spans="1:57" x14ac:dyDescent="0.15">
      <c r="A112" s="8">
        <f>'PROTOCOL Data collection'!A112</f>
        <v>111</v>
      </c>
      <c r="AN112" s="6">
        <f t="shared" si="19"/>
        <v>0</v>
      </c>
      <c r="AO112" s="6">
        <f t="shared" si="20"/>
        <v>0</v>
      </c>
      <c r="AP112" s="6">
        <f t="shared" si="21"/>
        <v>0</v>
      </c>
      <c r="AQ112" s="6">
        <f t="shared" si="22"/>
        <v>0</v>
      </c>
      <c r="AR112" s="6">
        <f t="shared" si="23"/>
        <v>0</v>
      </c>
      <c r="AS112" s="6">
        <f t="shared" si="24"/>
        <v>0</v>
      </c>
      <c r="AT112" s="6">
        <f t="shared" si="25"/>
        <v>0</v>
      </c>
      <c r="AU112" s="6">
        <f t="shared" si="26"/>
        <v>0</v>
      </c>
      <c r="AV112" s="6">
        <f t="shared" si="27"/>
        <v>0</v>
      </c>
      <c r="AW112" s="6">
        <f t="shared" si="28"/>
        <v>0</v>
      </c>
      <c r="AX112" s="6">
        <f t="shared" si="29"/>
        <v>0</v>
      </c>
      <c r="AY112" s="6">
        <f t="shared" si="30"/>
        <v>0</v>
      </c>
      <c r="AZ112" s="6">
        <f t="shared" si="31"/>
        <v>0</v>
      </c>
      <c r="BA112" s="6">
        <f t="shared" si="32"/>
        <v>0</v>
      </c>
      <c r="BB112" s="6">
        <f t="shared" si="33"/>
        <v>0</v>
      </c>
      <c r="BC112" s="6">
        <f t="shared" si="34"/>
        <v>0</v>
      </c>
      <c r="BD112" s="6">
        <f t="shared" si="35"/>
        <v>0</v>
      </c>
      <c r="BE112" s="6">
        <f t="shared" si="36"/>
        <v>0</v>
      </c>
    </row>
    <row r="113" spans="1:57" x14ac:dyDescent="0.15">
      <c r="A113" s="8">
        <f>'PROTOCOL Data collection'!A113</f>
        <v>112</v>
      </c>
      <c r="AN113" s="6">
        <f t="shared" si="19"/>
        <v>0</v>
      </c>
      <c r="AO113" s="6">
        <f t="shared" si="20"/>
        <v>0</v>
      </c>
      <c r="AP113" s="6">
        <f t="shared" si="21"/>
        <v>0</v>
      </c>
      <c r="AQ113" s="6">
        <f t="shared" si="22"/>
        <v>0</v>
      </c>
      <c r="AR113" s="6">
        <f t="shared" si="23"/>
        <v>0</v>
      </c>
      <c r="AS113" s="6">
        <f t="shared" si="24"/>
        <v>0</v>
      </c>
      <c r="AT113" s="6">
        <f t="shared" si="25"/>
        <v>0</v>
      </c>
      <c r="AU113" s="6">
        <f t="shared" si="26"/>
        <v>0</v>
      </c>
      <c r="AV113" s="6">
        <f t="shared" si="27"/>
        <v>0</v>
      </c>
      <c r="AW113" s="6">
        <f t="shared" si="28"/>
        <v>0</v>
      </c>
      <c r="AX113" s="6">
        <f t="shared" si="29"/>
        <v>0</v>
      </c>
      <c r="AY113" s="6">
        <f t="shared" si="30"/>
        <v>0</v>
      </c>
      <c r="AZ113" s="6">
        <f t="shared" si="31"/>
        <v>0</v>
      </c>
      <c r="BA113" s="6">
        <f t="shared" si="32"/>
        <v>0</v>
      </c>
      <c r="BB113" s="6">
        <f t="shared" si="33"/>
        <v>0</v>
      </c>
      <c r="BC113" s="6">
        <f t="shared" si="34"/>
        <v>0</v>
      </c>
      <c r="BD113" s="6">
        <f t="shared" si="35"/>
        <v>0</v>
      </c>
      <c r="BE113" s="6">
        <f t="shared" si="36"/>
        <v>0</v>
      </c>
    </row>
    <row r="114" spans="1:57" x14ac:dyDescent="0.15">
      <c r="A114" s="8">
        <f>'PROTOCOL Data collection'!A114</f>
        <v>113</v>
      </c>
      <c r="AN114" s="6">
        <f t="shared" si="19"/>
        <v>0</v>
      </c>
      <c r="AO114" s="6">
        <f t="shared" si="20"/>
        <v>0</v>
      </c>
      <c r="AP114" s="6">
        <f t="shared" si="21"/>
        <v>0</v>
      </c>
      <c r="AQ114" s="6">
        <f t="shared" si="22"/>
        <v>0</v>
      </c>
      <c r="AR114" s="6">
        <f t="shared" si="23"/>
        <v>0</v>
      </c>
      <c r="AS114" s="6">
        <f t="shared" si="24"/>
        <v>0</v>
      </c>
      <c r="AT114" s="6">
        <f t="shared" si="25"/>
        <v>0</v>
      </c>
      <c r="AU114" s="6">
        <f t="shared" si="26"/>
        <v>0</v>
      </c>
      <c r="AV114" s="6">
        <f t="shared" si="27"/>
        <v>0</v>
      </c>
      <c r="AW114" s="6">
        <f t="shared" si="28"/>
        <v>0</v>
      </c>
      <c r="AX114" s="6">
        <f t="shared" si="29"/>
        <v>0</v>
      </c>
      <c r="AY114" s="6">
        <f t="shared" si="30"/>
        <v>0</v>
      </c>
      <c r="AZ114" s="6">
        <f t="shared" si="31"/>
        <v>0</v>
      </c>
      <c r="BA114" s="6">
        <f t="shared" si="32"/>
        <v>0</v>
      </c>
      <c r="BB114" s="6">
        <f t="shared" si="33"/>
        <v>0</v>
      </c>
      <c r="BC114" s="6">
        <f t="shared" si="34"/>
        <v>0</v>
      </c>
      <c r="BD114" s="6">
        <f t="shared" si="35"/>
        <v>0</v>
      </c>
      <c r="BE114" s="6">
        <f t="shared" si="36"/>
        <v>0</v>
      </c>
    </row>
    <row r="115" spans="1:57" x14ac:dyDescent="0.15">
      <c r="A115" s="8">
        <f>'PROTOCOL Data collection'!A115</f>
        <v>114</v>
      </c>
      <c r="AN115" s="6">
        <f t="shared" si="19"/>
        <v>0</v>
      </c>
      <c r="AO115" s="6">
        <f t="shared" si="20"/>
        <v>0</v>
      </c>
      <c r="AP115" s="6">
        <f t="shared" si="21"/>
        <v>0</v>
      </c>
      <c r="AQ115" s="6">
        <f t="shared" si="22"/>
        <v>0</v>
      </c>
      <c r="AR115" s="6">
        <f t="shared" si="23"/>
        <v>0</v>
      </c>
      <c r="AS115" s="6">
        <f t="shared" si="24"/>
        <v>0</v>
      </c>
      <c r="AT115" s="6">
        <f t="shared" si="25"/>
        <v>0</v>
      </c>
      <c r="AU115" s="6">
        <f t="shared" si="26"/>
        <v>0</v>
      </c>
      <c r="AV115" s="6">
        <f t="shared" si="27"/>
        <v>0</v>
      </c>
      <c r="AW115" s="6">
        <f t="shared" si="28"/>
        <v>0</v>
      </c>
      <c r="AX115" s="6">
        <f t="shared" si="29"/>
        <v>0</v>
      </c>
      <c r="AY115" s="6">
        <f t="shared" si="30"/>
        <v>0</v>
      </c>
      <c r="AZ115" s="6">
        <f t="shared" si="31"/>
        <v>0</v>
      </c>
      <c r="BA115" s="6">
        <f t="shared" si="32"/>
        <v>0</v>
      </c>
      <c r="BB115" s="6">
        <f t="shared" si="33"/>
        <v>0</v>
      </c>
      <c r="BC115" s="6">
        <f t="shared" si="34"/>
        <v>0</v>
      </c>
      <c r="BD115" s="6">
        <f t="shared" si="35"/>
        <v>0</v>
      </c>
      <c r="BE115" s="6">
        <f t="shared" si="36"/>
        <v>0</v>
      </c>
    </row>
    <row r="116" spans="1:57" x14ac:dyDescent="0.15">
      <c r="A116" s="8">
        <f>'PROTOCOL Data collection'!A116</f>
        <v>115</v>
      </c>
      <c r="AN116" s="6">
        <f t="shared" si="19"/>
        <v>0</v>
      </c>
      <c r="AO116" s="6">
        <f t="shared" si="20"/>
        <v>0</v>
      </c>
      <c r="AP116" s="6">
        <f t="shared" si="21"/>
        <v>0</v>
      </c>
      <c r="AQ116" s="6">
        <f t="shared" si="22"/>
        <v>0</v>
      </c>
      <c r="AR116" s="6">
        <f t="shared" si="23"/>
        <v>0</v>
      </c>
      <c r="AS116" s="6">
        <f t="shared" si="24"/>
        <v>0</v>
      </c>
      <c r="AT116" s="6">
        <f t="shared" si="25"/>
        <v>0</v>
      </c>
      <c r="AU116" s="6">
        <f t="shared" si="26"/>
        <v>0</v>
      </c>
      <c r="AV116" s="6">
        <f t="shared" si="27"/>
        <v>0</v>
      </c>
      <c r="AW116" s="6">
        <f t="shared" si="28"/>
        <v>0</v>
      </c>
      <c r="AX116" s="6">
        <f t="shared" si="29"/>
        <v>0</v>
      </c>
      <c r="AY116" s="6">
        <f t="shared" si="30"/>
        <v>0</v>
      </c>
      <c r="AZ116" s="6">
        <f t="shared" si="31"/>
        <v>0</v>
      </c>
      <c r="BA116" s="6">
        <f t="shared" si="32"/>
        <v>0</v>
      </c>
      <c r="BB116" s="6">
        <f t="shared" si="33"/>
        <v>0</v>
      </c>
      <c r="BC116" s="6">
        <f t="shared" si="34"/>
        <v>0</v>
      </c>
      <c r="BD116" s="6">
        <f t="shared" si="35"/>
        <v>0</v>
      </c>
      <c r="BE116" s="6">
        <f t="shared" si="36"/>
        <v>0</v>
      </c>
    </row>
    <row r="117" spans="1:57" x14ac:dyDescent="0.15">
      <c r="A117" s="8">
        <f>'PROTOCOL Data collection'!A117</f>
        <v>116</v>
      </c>
      <c r="AN117" s="6">
        <f t="shared" si="19"/>
        <v>0</v>
      </c>
      <c r="AO117" s="6">
        <f t="shared" si="20"/>
        <v>0</v>
      </c>
      <c r="AP117" s="6">
        <f t="shared" si="21"/>
        <v>0</v>
      </c>
      <c r="AQ117" s="6">
        <f t="shared" si="22"/>
        <v>0</v>
      </c>
      <c r="AR117" s="6">
        <f t="shared" si="23"/>
        <v>0</v>
      </c>
      <c r="AS117" s="6">
        <f t="shared" si="24"/>
        <v>0</v>
      </c>
      <c r="AT117" s="6">
        <f t="shared" si="25"/>
        <v>0</v>
      </c>
      <c r="AU117" s="6">
        <f t="shared" si="26"/>
        <v>0</v>
      </c>
      <c r="AV117" s="6">
        <f t="shared" si="27"/>
        <v>0</v>
      </c>
      <c r="AW117" s="6">
        <f t="shared" si="28"/>
        <v>0</v>
      </c>
      <c r="AX117" s="6">
        <f t="shared" si="29"/>
        <v>0</v>
      </c>
      <c r="AY117" s="6">
        <f t="shared" si="30"/>
        <v>0</v>
      </c>
      <c r="AZ117" s="6">
        <f t="shared" si="31"/>
        <v>0</v>
      </c>
      <c r="BA117" s="6">
        <f t="shared" si="32"/>
        <v>0</v>
      </c>
      <c r="BB117" s="6">
        <f t="shared" si="33"/>
        <v>0</v>
      </c>
      <c r="BC117" s="6">
        <f t="shared" si="34"/>
        <v>0</v>
      </c>
      <c r="BD117" s="6">
        <f t="shared" si="35"/>
        <v>0</v>
      </c>
      <c r="BE117" s="6">
        <f t="shared" si="36"/>
        <v>0</v>
      </c>
    </row>
    <row r="118" spans="1:57" x14ac:dyDescent="0.15">
      <c r="A118" s="8">
        <f>'PROTOCOL Data collection'!A118</f>
        <v>117</v>
      </c>
      <c r="AN118" s="6">
        <f t="shared" si="19"/>
        <v>0</v>
      </c>
      <c r="AO118" s="6">
        <f t="shared" si="20"/>
        <v>0</v>
      </c>
      <c r="AP118" s="6">
        <f t="shared" si="21"/>
        <v>0</v>
      </c>
      <c r="AQ118" s="6">
        <f t="shared" si="22"/>
        <v>0</v>
      </c>
      <c r="AR118" s="6">
        <f t="shared" si="23"/>
        <v>0</v>
      </c>
      <c r="AS118" s="6">
        <f t="shared" si="24"/>
        <v>0</v>
      </c>
      <c r="AT118" s="6">
        <f t="shared" si="25"/>
        <v>0</v>
      </c>
      <c r="AU118" s="6">
        <f t="shared" si="26"/>
        <v>0</v>
      </c>
      <c r="AV118" s="6">
        <f t="shared" si="27"/>
        <v>0</v>
      </c>
      <c r="AW118" s="6">
        <f t="shared" si="28"/>
        <v>0</v>
      </c>
      <c r="AX118" s="6">
        <f t="shared" si="29"/>
        <v>0</v>
      </c>
      <c r="AY118" s="6">
        <f t="shared" si="30"/>
        <v>0</v>
      </c>
      <c r="AZ118" s="6">
        <f t="shared" si="31"/>
        <v>0</v>
      </c>
      <c r="BA118" s="6">
        <f t="shared" si="32"/>
        <v>0</v>
      </c>
      <c r="BB118" s="6">
        <f t="shared" si="33"/>
        <v>0</v>
      </c>
      <c r="BC118" s="6">
        <f t="shared" si="34"/>
        <v>0</v>
      </c>
      <c r="BD118" s="6">
        <f t="shared" si="35"/>
        <v>0</v>
      </c>
      <c r="BE118" s="6">
        <f t="shared" si="36"/>
        <v>0</v>
      </c>
    </row>
    <row r="119" spans="1:57" x14ac:dyDescent="0.15">
      <c r="A119" s="8">
        <f>'PROTOCOL Data collection'!A119</f>
        <v>118</v>
      </c>
      <c r="AN119" s="6">
        <f t="shared" si="19"/>
        <v>0</v>
      </c>
      <c r="AO119" s="6">
        <f t="shared" si="20"/>
        <v>0</v>
      </c>
      <c r="AP119" s="6">
        <f t="shared" si="21"/>
        <v>0</v>
      </c>
      <c r="AQ119" s="6">
        <f t="shared" si="22"/>
        <v>0</v>
      </c>
      <c r="AR119" s="6">
        <f t="shared" si="23"/>
        <v>0</v>
      </c>
      <c r="AS119" s="6">
        <f t="shared" si="24"/>
        <v>0</v>
      </c>
      <c r="AT119" s="6">
        <f t="shared" si="25"/>
        <v>0</v>
      </c>
      <c r="AU119" s="6">
        <f t="shared" si="26"/>
        <v>0</v>
      </c>
      <c r="AV119" s="6">
        <f t="shared" si="27"/>
        <v>0</v>
      </c>
      <c r="AW119" s="6">
        <f t="shared" si="28"/>
        <v>0</v>
      </c>
      <c r="AX119" s="6">
        <f t="shared" si="29"/>
        <v>0</v>
      </c>
      <c r="AY119" s="6">
        <f t="shared" si="30"/>
        <v>0</v>
      </c>
      <c r="AZ119" s="6">
        <f t="shared" si="31"/>
        <v>0</v>
      </c>
      <c r="BA119" s="6">
        <f t="shared" si="32"/>
        <v>0</v>
      </c>
      <c r="BB119" s="6">
        <f t="shared" si="33"/>
        <v>0</v>
      </c>
      <c r="BC119" s="6">
        <f t="shared" si="34"/>
        <v>0</v>
      </c>
      <c r="BD119" s="6">
        <f t="shared" si="35"/>
        <v>0</v>
      </c>
      <c r="BE119" s="6">
        <f t="shared" si="36"/>
        <v>0</v>
      </c>
    </row>
    <row r="120" spans="1:57" x14ac:dyDescent="0.15">
      <c r="A120" s="8">
        <f>'PROTOCOL Data collection'!A120</f>
        <v>119</v>
      </c>
      <c r="AN120" s="6">
        <f t="shared" si="19"/>
        <v>0</v>
      </c>
      <c r="AO120" s="6">
        <f t="shared" si="20"/>
        <v>0</v>
      </c>
      <c r="AP120" s="6">
        <f t="shared" si="21"/>
        <v>0</v>
      </c>
      <c r="AQ120" s="6">
        <f t="shared" si="22"/>
        <v>0</v>
      </c>
      <c r="AR120" s="6">
        <f t="shared" si="23"/>
        <v>0</v>
      </c>
      <c r="AS120" s="6">
        <f t="shared" si="24"/>
        <v>0</v>
      </c>
      <c r="AT120" s="6">
        <f t="shared" si="25"/>
        <v>0</v>
      </c>
      <c r="AU120" s="6">
        <f t="shared" si="26"/>
        <v>0</v>
      </c>
      <c r="AV120" s="6">
        <f t="shared" si="27"/>
        <v>0</v>
      </c>
      <c r="AW120" s="6">
        <f t="shared" si="28"/>
        <v>0</v>
      </c>
      <c r="AX120" s="6">
        <f t="shared" si="29"/>
        <v>0</v>
      </c>
      <c r="AY120" s="6">
        <f t="shared" si="30"/>
        <v>0</v>
      </c>
      <c r="AZ120" s="6">
        <f t="shared" si="31"/>
        <v>0</v>
      </c>
      <c r="BA120" s="6">
        <f t="shared" si="32"/>
        <v>0</v>
      </c>
      <c r="BB120" s="6">
        <f t="shared" si="33"/>
        <v>0</v>
      </c>
      <c r="BC120" s="6">
        <f t="shared" si="34"/>
        <v>0</v>
      </c>
      <c r="BD120" s="6">
        <f t="shared" si="35"/>
        <v>0</v>
      </c>
      <c r="BE120" s="6">
        <f t="shared" si="36"/>
        <v>0</v>
      </c>
    </row>
    <row r="121" spans="1:57" x14ac:dyDescent="0.15">
      <c r="A121" s="8">
        <f>'PROTOCOL Data collection'!A121</f>
        <v>120</v>
      </c>
      <c r="AN121" s="6">
        <f t="shared" si="19"/>
        <v>0</v>
      </c>
      <c r="AO121" s="6">
        <f t="shared" si="20"/>
        <v>0</v>
      </c>
      <c r="AP121" s="6">
        <f t="shared" si="21"/>
        <v>0</v>
      </c>
      <c r="AQ121" s="6">
        <f t="shared" si="22"/>
        <v>0</v>
      </c>
      <c r="AR121" s="6">
        <f t="shared" si="23"/>
        <v>0</v>
      </c>
      <c r="AS121" s="6">
        <f t="shared" si="24"/>
        <v>0</v>
      </c>
      <c r="AT121" s="6">
        <f t="shared" si="25"/>
        <v>0</v>
      </c>
      <c r="AU121" s="6">
        <f t="shared" si="26"/>
        <v>0</v>
      </c>
      <c r="AV121" s="6">
        <f t="shared" si="27"/>
        <v>0</v>
      </c>
      <c r="AW121" s="6">
        <f t="shared" si="28"/>
        <v>0</v>
      </c>
      <c r="AX121" s="6">
        <f t="shared" si="29"/>
        <v>0</v>
      </c>
      <c r="AY121" s="6">
        <f t="shared" si="30"/>
        <v>0</v>
      </c>
      <c r="AZ121" s="6">
        <f t="shared" si="31"/>
        <v>0</v>
      </c>
      <c r="BA121" s="6">
        <f t="shared" si="32"/>
        <v>0</v>
      </c>
      <c r="BB121" s="6">
        <f t="shared" si="33"/>
        <v>0</v>
      </c>
      <c r="BC121" s="6">
        <f t="shared" si="34"/>
        <v>0</v>
      </c>
      <c r="BD121" s="6">
        <f t="shared" si="35"/>
        <v>0</v>
      </c>
      <c r="BE121" s="6">
        <f t="shared" si="36"/>
        <v>0</v>
      </c>
    </row>
    <row r="122" spans="1:57" x14ac:dyDescent="0.15">
      <c r="A122" s="8">
        <f>'PROTOCOL Data collection'!A122</f>
        <v>121</v>
      </c>
      <c r="AN122" s="6">
        <f t="shared" si="19"/>
        <v>0</v>
      </c>
      <c r="AO122" s="6">
        <f t="shared" si="20"/>
        <v>0</v>
      </c>
      <c r="AP122" s="6">
        <f t="shared" si="21"/>
        <v>0</v>
      </c>
      <c r="AQ122" s="6">
        <f t="shared" si="22"/>
        <v>0</v>
      </c>
      <c r="AR122" s="6">
        <f t="shared" si="23"/>
        <v>0</v>
      </c>
      <c r="AS122" s="6">
        <f t="shared" si="24"/>
        <v>0</v>
      </c>
      <c r="AT122" s="6">
        <f t="shared" si="25"/>
        <v>0</v>
      </c>
      <c r="AU122" s="6">
        <f t="shared" si="26"/>
        <v>0</v>
      </c>
      <c r="AV122" s="6">
        <f t="shared" si="27"/>
        <v>0</v>
      </c>
      <c r="AW122" s="6">
        <f t="shared" si="28"/>
        <v>0</v>
      </c>
      <c r="AX122" s="6">
        <f t="shared" si="29"/>
        <v>0</v>
      </c>
      <c r="AY122" s="6">
        <f t="shared" si="30"/>
        <v>0</v>
      </c>
      <c r="AZ122" s="6">
        <f t="shared" si="31"/>
        <v>0</v>
      </c>
      <c r="BA122" s="6">
        <f t="shared" si="32"/>
        <v>0</v>
      </c>
      <c r="BB122" s="6">
        <f t="shared" si="33"/>
        <v>0</v>
      </c>
      <c r="BC122" s="6">
        <f t="shared" si="34"/>
        <v>0</v>
      </c>
      <c r="BD122" s="6">
        <f t="shared" si="35"/>
        <v>0</v>
      </c>
      <c r="BE122" s="6">
        <f t="shared" si="36"/>
        <v>0</v>
      </c>
    </row>
    <row r="123" spans="1:57" x14ac:dyDescent="0.15">
      <c r="A123" s="8">
        <f>'PROTOCOL Data collection'!A123</f>
        <v>122</v>
      </c>
      <c r="AN123" s="6">
        <f t="shared" si="19"/>
        <v>0</v>
      </c>
      <c r="AO123" s="6">
        <f t="shared" si="20"/>
        <v>0</v>
      </c>
      <c r="AP123" s="6">
        <f t="shared" si="21"/>
        <v>0</v>
      </c>
      <c r="AQ123" s="6">
        <f t="shared" si="22"/>
        <v>0</v>
      </c>
      <c r="AR123" s="6">
        <f t="shared" si="23"/>
        <v>0</v>
      </c>
      <c r="AS123" s="6">
        <f t="shared" si="24"/>
        <v>0</v>
      </c>
      <c r="AT123" s="6">
        <f t="shared" si="25"/>
        <v>0</v>
      </c>
      <c r="AU123" s="6">
        <f t="shared" si="26"/>
        <v>0</v>
      </c>
      <c r="AV123" s="6">
        <f t="shared" si="27"/>
        <v>0</v>
      </c>
      <c r="AW123" s="6">
        <f t="shared" si="28"/>
        <v>0</v>
      </c>
      <c r="AX123" s="6">
        <f t="shared" si="29"/>
        <v>0</v>
      </c>
      <c r="AY123" s="6">
        <f t="shared" si="30"/>
        <v>0</v>
      </c>
      <c r="AZ123" s="6">
        <f t="shared" si="31"/>
        <v>0</v>
      </c>
      <c r="BA123" s="6">
        <f t="shared" si="32"/>
        <v>0</v>
      </c>
      <c r="BB123" s="6">
        <f t="shared" si="33"/>
        <v>0</v>
      </c>
      <c r="BC123" s="6">
        <f t="shared" si="34"/>
        <v>0</v>
      </c>
      <c r="BD123" s="6">
        <f t="shared" si="35"/>
        <v>0</v>
      </c>
      <c r="BE123" s="6">
        <f t="shared" si="36"/>
        <v>0</v>
      </c>
    </row>
    <row r="124" spans="1:57" x14ac:dyDescent="0.15">
      <c r="A124" s="8">
        <f>'PROTOCOL Data collection'!A124</f>
        <v>123</v>
      </c>
      <c r="AN124" s="6">
        <f t="shared" si="19"/>
        <v>0</v>
      </c>
      <c r="AO124" s="6">
        <f t="shared" si="20"/>
        <v>0</v>
      </c>
      <c r="AP124" s="6">
        <f t="shared" si="21"/>
        <v>0</v>
      </c>
      <c r="AQ124" s="6">
        <f t="shared" si="22"/>
        <v>0</v>
      </c>
      <c r="AR124" s="6">
        <f t="shared" si="23"/>
        <v>0</v>
      </c>
      <c r="AS124" s="6">
        <f t="shared" si="24"/>
        <v>0</v>
      </c>
      <c r="AT124" s="6">
        <f t="shared" si="25"/>
        <v>0</v>
      </c>
      <c r="AU124" s="6">
        <f t="shared" si="26"/>
        <v>0</v>
      </c>
      <c r="AV124" s="6">
        <f t="shared" si="27"/>
        <v>0</v>
      </c>
      <c r="AW124" s="6">
        <f t="shared" si="28"/>
        <v>0</v>
      </c>
      <c r="AX124" s="6">
        <f t="shared" si="29"/>
        <v>0</v>
      </c>
      <c r="AY124" s="6">
        <f t="shared" si="30"/>
        <v>0</v>
      </c>
      <c r="AZ124" s="6">
        <f t="shared" si="31"/>
        <v>0</v>
      </c>
      <c r="BA124" s="6">
        <f t="shared" si="32"/>
        <v>0</v>
      </c>
      <c r="BB124" s="6">
        <f t="shared" si="33"/>
        <v>0</v>
      </c>
      <c r="BC124" s="6">
        <f t="shared" si="34"/>
        <v>0</v>
      </c>
      <c r="BD124" s="6">
        <f t="shared" si="35"/>
        <v>0</v>
      </c>
      <c r="BE124" s="6">
        <f t="shared" si="36"/>
        <v>0</v>
      </c>
    </row>
    <row r="125" spans="1:57" x14ac:dyDescent="0.15">
      <c r="A125" s="8">
        <f>'PROTOCOL Data collection'!A125</f>
        <v>124</v>
      </c>
      <c r="AN125" s="6">
        <f t="shared" si="19"/>
        <v>0</v>
      </c>
      <c r="AO125" s="6">
        <f t="shared" si="20"/>
        <v>0</v>
      </c>
      <c r="AP125" s="6">
        <f t="shared" si="21"/>
        <v>0</v>
      </c>
      <c r="AQ125" s="6">
        <f t="shared" si="22"/>
        <v>0</v>
      </c>
      <c r="AR125" s="6">
        <f t="shared" si="23"/>
        <v>0</v>
      </c>
      <c r="AS125" s="6">
        <f t="shared" si="24"/>
        <v>0</v>
      </c>
      <c r="AT125" s="6">
        <f t="shared" si="25"/>
        <v>0</v>
      </c>
      <c r="AU125" s="6">
        <f t="shared" si="26"/>
        <v>0</v>
      </c>
      <c r="AV125" s="6">
        <f t="shared" si="27"/>
        <v>0</v>
      </c>
      <c r="AW125" s="6">
        <f t="shared" si="28"/>
        <v>0</v>
      </c>
      <c r="AX125" s="6">
        <f t="shared" si="29"/>
        <v>0</v>
      </c>
      <c r="AY125" s="6">
        <f t="shared" si="30"/>
        <v>0</v>
      </c>
      <c r="AZ125" s="6">
        <f t="shared" si="31"/>
        <v>0</v>
      </c>
      <c r="BA125" s="6">
        <f t="shared" si="32"/>
        <v>0</v>
      </c>
      <c r="BB125" s="6">
        <f t="shared" si="33"/>
        <v>0</v>
      </c>
      <c r="BC125" s="6">
        <f t="shared" si="34"/>
        <v>0</v>
      </c>
      <c r="BD125" s="6">
        <f t="shared" si="35"/>
        <v>0</v>
      </c>
      <c r="BE125" s="6">
        <f t="shared" si="36"/>
        <v>0</v>
      </c>
    </row>
    <row r="126" spans="1:57" x14ac:dyDescent="0.15">
      <c r="A126" s="8">
        <f>'PROTOCOL Data collection'!A126</f>
        <v>125</v>
      </c>
      <c r="AN126" s="6">
        <f t="shared" si="19"/>
        <v>0</v>
      </c>
      <c r="AO126" s="6">
        <f t="shared" si="20"/>
        <v>0</v>
      </c>
      <c r="AP126" s="6">
        <f t="shared" si="21"/>
        <v>0</v>
      </c>
      <c r="AQ126" s="6">
        <f t="shared" si="22"/>
        <v>0</v>
      </c>
      <c r="AR126" s="6">
        <f t="shared" si="23"/>
        <v>0</v>
      </c>
      <c r="AS126" s="6">
        <f t="shared" si="24"/>
        <v>0</v>
      </c>
      <c r="AT126" s="6">
        <f t="shared" si="25"/>
        <v>0</v>
      </c>
      <c r="AU126" s="6">
        <f t="shared" si="26"/>
        <v>0</v>
      </c>
      <c r="AV126" s="6">
        <f t="shared" si="27"/>
        <v>0</v>
      </c>
      <c r="AW126" s="6">
        <f t="shared" si="28"/>
        <v>0</v>
      </c>
      <c r="AX126" s="6">
        <f t="shared" si="29"/>
        <v>0</v>
      </c>
      <c r="AY126" s="6">
        <f t="shared" si="30"/>
        <v>0</v>
      </c>
      <c r="AZ126" s="6">
        <f t="shared" si="31"/>
        <v>0</v>
      </c>
      <c r="BA126" s="6">
        <f t="shared" si="32"/>
        <v>0</v>
      </c>
      <c r="BB126" s="6">
        <f t="shared" si="33"/>
        <v>0</v>
      </c>
      <c r="BC126" s="6">
        <f t="shared" si="34"/>
        <v>0</v>
      </c>
      <c r="BD126" s="6">
        <f t="shared" si="35"/>
        <v>0</v>
      </c>
      <c r="BE126" s="6">
        <f t="shared" si="36"/>
        <v>0</v>
      </c>
    </row>
    <row r="127" spans="1:57" x14ac:dyDescent="0.15">
      <c r="A127" s="8">
        <f>'PROTOCOL Data collection'!A127</f>
        <v>126</v>
      </c>
      <c r="AN127" s="6">
        <f t="shared" si="19"/>
        <v>0</v>
      </c>
      <c r="AO127" s="6">
        <f t="shared" si="20"/>
        <v>0</v>
      </c>
      <c r="AP127" s="6">
        <f t="shared" si="21"/>
        <v>0</v>
      </c>
      <c r="AQ127" s="6">
        <f t="shared" si="22"/>
        <v>0</v>
      </c>
      <c r="AR127" s="6">
        <f t="shared" si="23"/>
        <v>0</v>
      </c>
      <c r="AS127" s="6">
        <f t="shared" si="24"/>
        <v>0</v>
      </c>
      <c r="AT127" s="6">
        <f t="shared" si="25"/>
        <v>0</v>
      </c>
      <c r="AU127" s="6">
        <f t="shared" si="26"/>
        <v>0</v>
      </c>
      <c r="AV127" s="6">
        <f t="shared" si="27"/>
        <v>0</v>
      </c>
      <c r="AW127" s="6">
        <f t="shared" si="28"/>
        <v>0</v>
      </c>
      <c r="AX127" s="6">
        <f t="shared" si="29"/>
        <v>0</v>
      </c>
      <c r="AY127" s="6">
        <f t="shared" si="30"/>
        <v>0</v>
      </c>
      <c r="AZ127" s="6">
        <f t="shared" si="31"/>
        <v>0</v>
      </c>
      <c r="BA127" s="6">
        <f t="shared" si="32"/>
        <v>0</v>
      </c>
      <c r="BB127" s="6">
        <f t="shared" si="33"/>
        <v>0</v>
      </c>
      <c r="BC127" s="6">
        <f t="shared" si="34"/>
        <v>0</v>
      </c>
      <c r="BD127" s="6">
        <f t="shared" si="35"/>
        <v>0</v>
      </c>
      <c r="BE127" s="6">
        <f t="shared" si="36"/>
        <v>0</v>
      </c>
    </row>
    <row r="128" spans="1:57" x14ac:dyDescent="0.15">
      <c r="A128" s="8">
        <f>'PROTOCOL Data collection'!A128</f>
        <v>127</v>
      </c>
      <c r="AN128" s="6">
        <f t="shared" si="19"/>
        <v>0</v>
      </c>
      <c r="AO128" s="6">
        <f t="shared" si="20"/>
        <v>0</v>
      </c>
      <c r="AP128" s="6">
        <f t="shared" si="21"/>
        <v>0</v>
      </c>
      <c r="AQ128" s="6">
        <f t="shared" si="22"/>
        <v>0</v>
      </c>
      <c r="AR128" s="6">
        <f t="shared" si="23"/>
        <v>0</v>
      </c>
      <c r="AS128" s="6">
        <f t="shared" si="24"/>
        <v>0</v>
      </c>
      <c r="AT128" s="6">
        <f t="shared" si="25"/>
        <v>0</v>
      </c>
      <c r="AU128" s="6">
        <f t="shared" si="26"/>
        <v>0</v>
      </c>
      <c r="AV128" s="6">
        <f t="shared" si="27"/>
        <v>0</v>
      </c>
      <c r="AW128" s="6">
        <f t="shared" si="28"/>
        <v>0</v>
      </c>
      <c r="AX128" s="6">
        <f t="shared" si="29"/>
        <v>0</v>
      </c>
      <c r="AY128" s="6">
        <f t="shared" si="30"/>
        <v>0</v>
      </c>
      <c r="AZ128" s="6">
        <f t="shared" si="31"/>
        <v>0</v>
      </c>
      <c r="BA128" s="6">
        <f t="shared" si="32"/>
        <v>0</v>
      </c>
      <c r="BB128" s="6">
        <f t="shared" si="33"/>
        <v>0</v>
      </c>
      <c r="BC128" s="6">
        <f t="shared" si="34"/>
        <v>0</v>
      </c>
      <c r="BD128" s="6">
        <f t="shared" si="35"/>
        <v>0</v>
      </c>
      <c r="BE128" s="6">
        <f t="shared" si="36"/>
        <v>0</v>
      </c>
    </row>
    <row r="129" spans="1:57" x14ac:dyDescent="0.15">
      <c r="A129" s="8">
        <f>'PROTOCOL Data collection'!A129</f>
        <v>128</v>
      </c>
      <c r="AN129" s="6">
        <f t="shared" si="19"/>
        <v>0</v>
      </c>
      <c r="AO129" s="6">
        <f t="shared" si="20"/>
        <v>0</v>
      </c>
      <c r="AP129" s="6">
        <f t="shared" si="21"/>
        <v>0</v>
      </c>
      <c r="AQ129" s="6">
        <f t="shared" si="22"/>
        <v>0</v>
      </c>
      <c r="AR129" s="6">
        <f t="shared" si="23"/>
        <v>0</v>
      </c>
      <c r="AS129" s="6">
        <f t="shared" si="24"/>
        <v>0</v>
      </c>
      <c r="AT129" s="6">
        <f t="shared" si="25"/>
        <v>0</v>
      </c>
      <c r="AU129" s="6">
        <f t="shared" si="26"/>
        <v>0</v>
      </c>
      <c r="AV129" s="6">
        <f t="shared" si="27"/>
        <v>0</v>
      </c>
      <c r="AW129" s="6">
        <f t="shared" si="28"/>
        <v>0</v>
      </c>
      <c r="AX129" s="6">
        <f t="shared" si="29"/>
        <v>0</v>
      </c>
      <c r="AY129" s="6">
        <f t="shared" si="30"/>
        <v>0</v>
      </c>
      <c r="AZ129" s="6">
        <f t="shared" si="31"/>
        <v>0</v>
      </c>
      <c r="BA129" s="6">
        <f t="shared" si="32"/>
        <v>0</v>
      </c>
      <c r="BB129" s="6">
        <f t="shared" si="33"/>
        <v>0</v>
      </c>
      <c r="BC129" s="6">
        <f t="shared" si="34"/>
        <v>0</v>
      </c>
      <c r="BD129" s="6">
        <f t="shared" si="35"/>
        <v>0</v>
      </c>
      <c r="BE129" s="6">
        <f t="shared" si="36"/>
        <v>0</v>
      </c>
    </row>
    <row r="130" spans="1:57" x14ac:dyDescent="0.15">
      <c r="A130" s="8">
        <f>'PROTOCOL Data collection'!A130</f>
        <v>129</v>
      </c>
      <c r="AN130" s="6">
        <f t="shared" si="19"/>
        <v>0</v>
      </c>
      <c r="AO130" s="6">
        <f t="shared" si="20"/>
        <v>0</v>
      </c>
      <c r="AP130" s="6">
        <f t="shared" si="21"/>
        <v>0</v>
      </c>
      <c r="AQ130" s="6">
        <f t="shared" si="22"/>
        <v>0</v>
      </c>
      <c r="AR130" s="6">
        <f t="shared" si="23"/>
        <v>0</v>
      </c>
      <c r="AS130" s="6">
        <f t="shared" si="24"/>
        <v>0</v>
      </c>
      <c r="AT130" s="6">
        <f t="shared" si="25"/>
        <v>0</v>
      </c>
      <c r="AU130" s="6">
        <f t="shared" si="26"/>
        <v>0</v>
      </c>
      <c r="AV130" s="6">
        <f t="shared" si="27"/>
        <v>0</v>
      </c>
      <c r="AW130" s="6">
        <f t="shared" si="28"/>
        <v>0</v>
      </c>
      <c r="AX130" s="6">
        <f t="shared" si="29"/>
        <v>0</v>
      </c>
      <c r="AY130" s="6">
        <f t="shared" si="30"/>
        <v>0</v>
      </c>
      <c r="AZ130" s="6">
        <f t="shared" si="31"/>
        <v>0</v>
      </c>
      <c r="BA130" s="6">
        <f t="shared" si="32"/>
        <v>0</v>
      </c>
      <c r="BB130" s="6">
        <f t="shared" si="33"/>
        <v>0</v>
      </c>
      <c r="BC130" s="6">
        <f t="shared" si="34"/>
        <v>0</v>
      </c>
      <c r="BD130" s="6">
        <f t="shared" si="35"/>
        <v>0</v>
      </c>
      <c r="BE130" s="6">
        <f t="shared" si="36"/>
        <v>0</v>
      </c>
    </row>
    <row r="131" spans="1:57" x14ac:dyDescent="0.15">
      <c r="A131" s="8">
        <f>'PROTOCOL Data collection'!A131</f>
        <v>130</v>
      </c>
      <c r="AN131" s="6">
        <f t="shared" ref="AN131:AN194" si="37">U131-B131</f>
        <v>0</v>
      </c>
      <c r="AO131" s="6">
        <f t="shared" ref="AO131:AO194" si="38">V131-C131</f>
        <v>0</v>
      </c>
      <c r="AP131" s="6">
        <f t="shared" ref="AP131:AP194" si="39">W131-D131</f>
        <v>0</v>
      </c>
      <c r="AQ131" s="6">
        <f t="shared" ref="AQ131:AQ194" si="40">X131-E131</f>
        <v>0</v>
      </c>
      <c r="AR131" s="6">
        <f t="shared" ref="AR131:AR194" si="41">Y131-F131</f>
        <v>0</v>
      </c>
      <c r="AS131" s="6">
        <f t="shared" ref="AS131:AS194" si="42">Z131-G131</f>
        <v>0</v>
      </c>
      <c r="AT131" s="6">
        <f t="shared" ref="AT131:AT194" si="43">AA131-H131</f>
        <v>0</v>
      </c>
      <c r="AU131" s="6">
        <f t="shared" ref="AU131:AU194" si="44">AB131-I131</f>
        <v>0</v>
      </c>
      <c r="AV131" s="6">
        <f t="shared" ref="AV131:AV194" si="45">AC131-J131</f>
        <v>0</v>
      </c>
      <c r="AW131" s="6">
        <f t="shared" ref="AW131:AW194" si="46">AD131-K131</f>
        <v>0</v>
      </c>
      <c r="AX131" s="6">
        <f t="shared" ref="AX131:AX194" si="47">AE131-L131</f>
        <v>0</v>
      </c>
      <c r="AY131" s="6">
        <f t="shared" ref="AY131:AY194" si="48">AF131-M131</f>
        <v>0</v>
      </c>
      <c r="AZ131" s="6">
        <f t="shared" ref="AZ131:AZ194" si="49">AG131-N131</f>
        <v>0</v>
      </c>
      <c r="BA131" s="6">
        <f t="shared" ref="BA131:BA194" si="50">AH131-O131</f>
        <v>0</v>
      </c>
      <c r="BB131" s="6">
        <f t="shared" ref="BB131:BB194" si="51">AI131-P131</f>
        <v>0</v>
      </c>
      <c r="BC131" s="6">
        <f t="shared" ref="BC131:BC194" si="52">AJ131-Q131</f>
        <v>0</v>
      </c>
      <c r="BD131" s="6">
        <f t="shared" ref="BD131:BD194" si="53">AK131-R131</f>
        <v>0</v>
      </c>
      <c r="BE131" s="6">
        <f t="shared" ref="BE131:BE194" si="54">AL131-S131</f>
        <v>0</v>
      </c>
    </row>
    <row r="132" spans="1:57" x14ac:dyDescent="0.15">
      <c r="A132" s="8">
        <f>'PROTOCOL Data collection'!A132</f>
        <v>131</v>
      </c>
      <c r="AN132" s="6">
        <f t="shared" si="37"/>
        <v>0</v>
      </c>
      <c r="AO132" s="6">
        <f t="shared" si="38"/>
        <v>0</v>
      </c>
      <c r="AP132" s="6">
        <f t="shared" si="39"/>
        <v>0</v>
      </c>
      <c r="AQ132" s="6">
        <f t="shared" si="40"/>
        <v>0</v>
      </c>
      <c r="AR132" s="6">
        <f t="shared" si="41"/>
        <v>0</v>
      </c>
      <c r="AS132" s="6">
        <f t="shared" si="42"/>
        <v>0</v>
      </c>
      <c r="AT132" s="6">
        <f t="shared" si="43"/>
        <v>0</v>
      </c>
      <c r="AU132" s="6">
        <f t="shared" si="44"/>
        <v>0</v>
      </c>
      <c r="AV132" s="6">
        <f t="shared" si="45"/>
        <v>0</v>
      </c>
      <c r="AW132" s="6">
        <f t="shared" si="46"/>
        <v>0</v>
      </c>
      <c r="AX132" s="6">
        <f t="shared" si="47"/>
        <v>0</v>
      </c>
      <c r="AY132" s="6">
        <f t="shared" si="48"/>
        <v>0</v>
      </c>
      <c r="AZ132" s="6">
        <f t="shared" si="49"/>
        <v>0</v>
      </c>
      <c r="BA132" s="6">
        <f t="shared" si="50"/>
        <v>0</v>
      </c>
      <c r="BB132" s="6">
        <f t="shared" si="51"/>
        <v>0</v>
      </c>
      <c r="BC132" s="6">
        <f t="shared" si="52"/>
        <v>0</v>
      </c>
      <c r="BD132" s="6">
        <f t="shared" si="53"/>
        <v>0</v>
      </c>
      <c r="BE132" s="6">
        <f t="shared" si="54"/>
        <v>0</v>
      </c>
    </row>
    <row r="133" spans="1:57" x14ac:dyDescent="0.15">
      <c r="A133" s="8">
        <f>'PROTOCOL Data collection'!A133</f>
        <v>132</v>
      </c>
      <c r="AN133" s="6">
        <f t="shared" si="37"/>
        <v>0</v>
      </c>
      <c r="AO133" s="6">
        <f t="shared" si="38"/>
        <v>0</v>
      </c>
      <c r="AP133" s="6">
        <f t="shared" si="39"/>
        <v>0</v>
      </c>
      <c r="AQ133" s="6">
        <f t="shared" si="40"/>
        <v>0</v>
      </c>
      <c r="AR133" s="6">
        <f t="shared" si="41"/>
        <v>0</v>
      </c>
      <c r="AS133" s="6">
        <f t="shared" si="42"/>
        <v>0</v>
      </c>
      <c r="AT133" s="6">
        <f t="shared" si="43"/>
        <v>0</v>
      </c>
      <c r="AU133" s="6">
        <f t="shared" si="44"/>
        <v>0</v>
      </c>
      <c r="AV133" s="6">
        <f t="shared" si="45"/>
        <v>0</v>
      </c>
      <c r="AW133" s="6">
        <f t="shared" si="46"/>
        <v>0</v>
      </c>
      <c r="AX133" s="6">
        <f t="shared" si="47"/>
        <v>0</v>
      </c>
      <c r="AY133" s="6">
        <f t="shared" si="48"/>
        <v>0</v>
      </c>
      <c r="AZ133" s="6">
        <f t="shared" si="49"/>
        <v>0</v>
      </c>
      <c r="BA133" s="6">
        <f t="shared" si="50"/>
        <v>0</v>
      </c>
      <c r="BB133" s="6">
        <f t="shared" si="51"/>
        <v>0</v>
      </c>
      <c r="BC133" s="6">
        <f t="shared" si="52"/>
        <v>0</v>
      </c>
      <c r="BD133" s="6">
        <f t="shared" si="53"/>
        <v>0</v>
      </c>
      <c r="BE133" s="6">
        <f t="shared" si="54"/>
        <v>0</v>
      </c>
    </row>
    <row r="134" spans="1:57" x14ac:dyDescent="0.15">
      <c r="A134" s="8">
        <f>'PROTOCOL Data collection'!A134</f>
        <v>133</v>
      </c>
      <c r="AN134" s="6">
        <f t="shared" si="37"/>
        <v>0</v>
      </c>
      <c r="AO134" s="6">
        <f t="shared" si="38"/>
        <v>0</v>
      </c>
      <c r="AP134" s="6">
        <f t="shared" si="39"/>
        <v>0</v>
      </c>
      <c r="AQ134" s="6">
        <f t="shared" si="40"/>
        <v>0</v>
      </c>
      <c r="AR134" s="6">
        <f t="shared" si="41"/>
        <v>0</v>
      </c>
      <c r="AS134" s="6">
        <f t="shared" si="42"/>
        <v>0</v>
      </c>
      <c r="AT134" s="6">
        <f t="shared" si="43"/>
        <v>0</v>
      </c>
      <c r="AU134" s="6">
        <f t="shared" si="44"/>
        <v>0</v>
      </c>
      <c r="AV134" s="6">
        <f t="shared" si="45"/>
        <v>0</v>
      </c>
      <c r="AW134" s="6">
        <f t="shared" si="46"/>
        <v>0</v>
      </c>
      <c r="AX134" s="6">
        <f t="shared" si="47"/>
        <v>0</v>
      </c>
      <c r="AY134" s="6">
        <f t="shared" si="48"/>
        <v>0</v>
      </c>
      <c r="AZ134" s="6">
        <f t="shared" si="49"/>
        <v>0</v>
      </c>
      <c r="BA134" s="6">
        <f t="shared" si="50"/>
        <v>0</v>
      </c>
      <c r="BB134" s="6">
        <f t="shared" si="51"/>
        <v>0</v>
      </c>
      <c r="BC134" s="6">
        <f t="shared" si="52"/>
        <v>0</v>
      </c>
      <c r="BD134" s="6">
        <f t="shared" si="53"/>
        <v>0</v>
      </c>
      <c r="BE134" s="6">
        <f t="shared" si="54"/>
        <v>0</v>
      </c>
    </row>
    <row r="135" spans="1:57" x14ac:dyDescent="0.15">
      <c r="A135" s="8">
        <f>'PROTOCOL Data collection'!A135</f>
        <v>134</v>
      </c>
      <c r="AN135" s="6">
        <f t="shared" si="37"/>
        <v>0</v>
      </c>
      <c r="AO135" s="6">
        <f t="shared" si="38"/>
        <v>0</v>
      </c>
      <c r="AP135" s="6">
        <f t="shared" si="39"/>
        <v>0</v>
      </c>
      <c r="AQ135" s="6">
        <f t="shared" si="40"/>
        <v>0</v>
      </c>
      <c r="AR135" s="6">
        <f t="shared" si="41"/>
        <v>0</v>
      </c>
      <c r="AS135" s="6">
        <f t="shared" si="42"/>
        <v>0</v>
      </c>
      <c r="AT135" s="6">
        <f t="shared" si="43"/>
        <v>0</v>
      </c>
      <c r="AU135" s="6">
        <f t="shared" si="44"/>
        <v>0</v>
      </c>
      <c r="AV135" s="6">
        <f t="shared" si="45"/>
        <v>0</v>
      </c>
      <c r="AW135" s="6">
        <f t="shared" si="46"/>
        <v>0</v>
      </c>
      <c r="AX135" s="6">
        <f t="shared" si="47"/>
        <v>0</v>
      </c>
      <c r="AY135" s="6">
        <f t="shared" si="48"/>
        <v>0</v>
      </c>
      <c r="AZ135" s="6">
        <f t="shared" si="49"/>
        <v>0</v>
      </c>
      <c r="BA135" s="6">
        <f t="shared" si="50"/>
        <v>0</v>
      </c>
      <c r="BB135" s="6">
        <f t="shared" si="51"/>
        <v>0</v>
      </c>
      <c r="BC135" s="6">
        <f t="shared" si="52"/>
        <v>0</v>
      </c>
      <c r="BD135" s="6">
        <f t="shared" si="53"/>
        <v>0</v>
      </c>
      <c r="BE135" s="6">
        <f t="shared" si="54"/>
        <v>0</v>
      </c>
    </row>
    <row r="136" spans="1:57" x14ac:dyDescent="0.15">
      <c r="A136" s="8">
        <f>'PROTOCOL Data collection'!A136</f>
        <v>135</v>
      </c>
      <c r="AN136" s="6">
        <f t="shared" si="37"/>
        <v>0</v>
      </c>
      <c r="AO136" s="6">
        <f t="shared" si="38"/>
        <v>0</v>
      </c>
      <c r="AP136" s="6">
        <f t="shared" si="39"/>
        <v>0</v>
      </c>
      <c r="AQ136" s="6">
        <f t="shared" si="40"/>
        <v>0</v>
      </c>
      <c r="AR136" s="6">
        <f t="shared" si="41"/>
        <v>0</v>
      </c>
      <c r="AS136" s="6">
        <f t="shared" si="42"/>
        <v>0</v>
      </c>
      <c r="AT136" s="6">
        <f t="shared" si="43"/>
        <v>0</v>
      </c>
      <c r="AU136" s="6">
        <f t="shared" si="44"/>
        <v>0</v>
      </c>
      <c r="AV136" s="6">
        <f t="shared" si="45"/>
        <v>0</v>
      </c>
      <c r="AW136" s="6">
        <f t="shared" si="46"/>
        <v>0</v>
      </c>
      <c r="AX136" s="6">
        <f t="shared" si="47"/>
        <v>0</v>
      </c>
      <c r="AY136" s="6">
        <f t="shared" si="48"/>
        <v>0</v>
      </c>
      <c r="AZ136" s="6">
        <f t="shared" si="49"/>
        <v>0</v>
      </c>
      <c r="BA136" s="6">
        <f t="shared" si="50"/>
        <v>0</v>
      </c>
      <c r="BB136" s="6">
        <f t="shared" si="51"/>
        <v>0</v>
      </c>
      <c r="BC136" s="6">
        <f t="shared" si="52"/>
        <v>0</v>
      </c>
      <c r="BD136" s="6">
        <f t="shared" si="53"/>
        <v>0</v>
      </c>
      <c r="BE136" s="6">
        <f t="shared" si="54"/>
        <v>0</v>
      </c>
    </row>
    <row r="137" spans="1:57" x14ac:dyDescent="0.15">
      <c r="A137" s="8">
        <f>'PROTOCOL Data collection'!A137</f>
        <v>136</v>
      </c>
      <c r="AN137" s="6">
        <f t="shared" si="37"/>
        <v>0</v>
      </c>
      <c r="AO137" s="6">
        <f t="shared" si="38"/>
        <v>0</v>
      </c>
      <c r="AP137" s="6">
        <f t="shared" si="39"/>
        <v>0</v>
      </c>
      <c r="AQ137" s="6">
        <f t="shared" si="40"/>
        <v>0</v>
      </c>
      <c r="AR137" s="6">
        <f t="shared" si="41"/>
        <v>0</v>
      </c>
      <c r="AS137" s="6">
        <f t="shared" si="42"/>
        <v>0</v>
      </c>
      <c r="AT137" s="6">
        <f t="shared" si="43"/>
        <v>0</v>
      </c>
      <c r="AU137" s="6">
        <f t="shared" si="44"/>
        <v>0</v>
      </c>
      <c r="AV137" s="6">
        <f t="shared" si="45"/>
        <v>0</v>
      </c>
      <c r="AW137" s="6">
        <f t="shared" si="46"/>
        <v>0</v>
      </c>
      <c r="AX137" s="6">
        <f t="shared" si="47"/>
        <v>0</v>
      </c>
      <c r="AY137" s="6">
        <f t="shared" si="48"/>
        <v>0</v>
      </c>
      <c r="AZ137" s="6">
        <f t="shared" si="49"/>
        <v>0</v>
      </c>
      <c r="BA137" s="6">
        <f t="shared" si="50"/>
        <v>0</v>
      </c>
      <c r="BB137" s="6">
        <f t="shared" si="51"/>
        <v>0</v>
      </c>
      <c r="BC137" s="6">
        <f t="shared" si="52"/>
        <v>0</v>
      </c>
      <c r="BD137" s="6">
        <f t="shared" si="53"/>
        <v>0</v>
      </c>
      <c r="BE137" s="6">
        <f t="shared" si="54"/>
        <v>0</v>
      </c>
    </row>
    <row r="138" spans="1:57" x14ac:dyDescent="0.15">
      <c r="A138" s="8">
        <f>'PROTOCOL Data collection'!A138</f>
        <v>137</v>
      </c>
      <c r="AN138" s="6">
        <f t="shared" si="37"/>
        <v>0</v>
      </c>
      <c r="AO138" s="6">
        <f t="shared" si="38"/>
        <v>0</v>
      </c>
      <c r="AP138" s="6">
        <f t="shared" si="39"/>
        <v>0</v>
      </c>
      <c r="AQ138" s="6">
        <f t="shared" si="40"/>
        <v>0</v>
      </c>
      <c r="AR138" s="6">
        <f t="shared" si="41"/>
        <v>0</v>
      </c>
      <c r="AS138" s="6">
        <f t="shared" si="42"/>
        <v>0</v>
      </c>
      <c r="AT138" s="6">
        <f t="shared" si="43"/>
        <v>0</v>
      </c>
      <c r="AU138" s="6">
        <f t="shared" si="44"/>
        <v>0</v>
      </c>
      <c r="AV138" s="6">
        <f t="shared" si="45"/>
        <v>0</v>
      </c>
      <c r="AW138" s="6">
        <f t="shared" si="46"/>
        <v>0</v>
      </c>
      <c r="AX138" s="6">
        <f t="shared" si="47"/>
        <v>0</v>
      </c>
      <c r="AY138" s="6">
        <f t="shared" si="48"/>
        <v>0</v>
      </c>
      <c r="AZ138" s="6">
        <f t="shared" si="49"/>
        <v>0</v>
      </c>
      <c r="BA138" s="6">
        <f t="shared" si="50"/>
        <v>0</v>
      </c>
      <c r="BB138" s="6">
        <f t="shared" si="51"/>
        <v>0</v>
      </c>
      <c r="BC138" s="6">
        <f t="shared" si="52"/>
        <v>0</v>
      </c>
      <c r="BD138" s="6">
        <f t="shared" si="53"/>
        <v>0</v>
      </c>
      <c r="BE138" s="6">
        <f t="shared" si="54"/>
        <v>0</v>
      </c>
    </row>
    <row r="139" spans="1:57" x14ac:dyDescent="0.15">
      <c r="A139" s="8">
        <f>'PROTOCOL Data collection'!A139</f>
        <v>138</v>
      </c>
      <c r="AN139" s="6">
        <f t="shared" si="37"/>
        <v>0</v>
      </c>
      <c r="AO139" s="6">
        <f t="shared" si="38"/>
        <v>0</v>
      </c>
      <c r="AP139" s="6">
        <f t="shared" si="39"/>
        <v>0</v>
      </c>
      <c r="AQ139" s="6">
        <f t="shared" si="40"/>
        <v>0</v>
      </c>
      <c r="AR139" s="6">
        <f t="shared" si="41"/>
        <v>0</v>
      </c>
      <c r="AS139" s="6">
        <f t="shared" si="42"/>
        <v>0</v>
      </c>
      <c r="AT139" s="6">
        <f t="shared" si="43"/>
        <v>0</v>
      </c>
      <c r="AU139" s="6">
        <f t="shared" si="44"/>
        <v>0</v>
      </c>
      <c r="AV139" s="6">
        <f t="shared" si="45"/>
        <v>0</v>
      </c>
      <c r="AW139" s="6">
        <f t="shared" si="46"/>
        <v>0</v>
      </c>
      <c r="AX139" s="6">
        <f t="shared" si="47"/>
        <v>0</v>
      </c>
      <c r="AY139" s="6">
        <f t="shared" si="48"/>
        <v>0</v>
      </c>
      <c r="AZ139" s="6">
        <f t="shared" si="49"/>
        <v>0</v>
      </c>
      <c r="BA139" s="6">
        <f t="shared" si="50"/>
        <v>0</v>
      </c>
      <c r="BB139" s="6">
        <f t="shared" si="51"/>
        <v>0</v>
      </c>
      <c r="BC139" s="6">
        <f t="shared" si="52"/>
        <v>0</v>
      </c>
      <c r="BD139" s="6">
        <f t="shared" si="53"/>
        <v>0</v>
      </c>
      <c r="BE139" s="6">
        <f t="shared" si="54"/>
        <v>0</v>
      </c>
    </row>
    <row r="140" spans="1:57" x14ac:dyDescent="0.15">
      <c r="A140" s="8">
        <f>'PROTOCOL Data collection'!A140</f>
        <v>139</v>
      </c>
      <c r="AN140" s="6">
        <f t="shared" si="37"/>
        <v>0</v>
      </c>
      <c r="AO140" s="6">
        <f t="shared" si="38"/>
        <v>0</v>
      </c>
      <c r="AP140" s="6">
        <f t="shared" si="39"/>
        <v>0</v>
      </c>
      <c r="AQ140" s="6">
        <f t="shared" si="40"/>
        <v>0</v>
      </c>
      <c r="AR140" s="6">
        <f t="shared" si="41"/>
        <v>0</v>
      </c>
      <c r="AS140" s="6">
        <f t="shared" si="42"/>
        <v>0</v>
      </c>
      <c r="AT140" s="6">
        <f t="shared" si="43"/>
        <v>0</v>
      </c>
      <c r="AU140" s="6">
        <f t="shared" si="44"/>
        <v>0</v>
      </c>
      <c r="AV140" s="6">
        <f t="shared" si="45"/>
        <v>0</v>
      </c>
      <c r="AW140" s="6">
        <f t="shared" si="46"/>
        <v>0</v>
      </c>
      <c r="AX140" s="6">
        <f t="shared" si="47"/>
        <v>0</v>
      </c>
      <c r="AY140" s="6">
        <f t="shared" si="48"/>
        <v>0</v>
      </c>
      <c r="AZ140" s="6">
        <f t="shared" si="49"/>
        <v>0</v>
      </c>
      <c r="BA140" s="6">
        <f t="shared" si="50"/>
        <v>0</v>
      </c>
      <c r="BB140" s="6">
        <f t="shared" si="51"/>
        <v>0</v>
      </c>
      <c r="BC140" s="6">
        <f t="shared" si="52"/>
        <v>0</v>
      </c>
      <c r="BD140" s="6">
        <f t="shared" si="53"/>
        <v>0</v>
      </c>
      <c r="BE140" s="6">
        <f t="shared" si="54"/>
        <v>0</v>
      </c>
    </row>
    <row r="141" spans="1:57" x14ac:dyDescent="0.15">
      <c r="A141" s="8">
        <f>'PROTOCOL Data collection'!A141</f>
        <v>140</v>
      </c>
      <c r="AN141" s="6">
        <f t="shared" si="37"/>
        <v>0</v>
      </c>
      <c r="AO141" s="6">
        <f t="shared" si="38"/>
        <v>0</v>
      </c>
      <c r="AP141" s="6">
        <f t="shared" si="39"/>
        <v>0</v>
      </c>
      <c r="AQ141" s="6">
        <f t="shared" si="40"/>
        <v>0</v>
      </c>
      <c r="AR141" s="6">
        <f t="shared" si="41"/>
        <v>0</v>
      </c>
      <c r="AS141" s="6">
        <f t="shared" si="42"/>
        <v>0</v>
      </c>
      <c r="AT141" s="6">
        <f t="shared" si="43"/>
        <v>0</v>
      </c>
      <c r="AU141" s="6">
        <f t="shared" si="44"/>
        <v>0</v>
      </c>
      <c r="AV141" s="6">
        <f t="shared" si="45"/>
        <v>0</v>
      </c>
      <c r="AW141" s="6">
        <f t="shared" si="46"/>
        <v>0</v>
      </c>
      <c r="AX141" s="6">
        <f t="shared" si="47"/>
        <v>0</v>
      </c>
      <c r="AY141" s="6">
        <f t="shared" si="48"/>
        <v>0</v>
      </c>
      <c r="AZ141" s="6">
        <f t="shared" si="49"/>
        <v>0</v>
      </c>
      <c r="BA141" s="6">
        <f t="shared" si="50"/>
        <v>0</v>
      </c>
      <c r="BB141" s="6">
        <f t="shared" si="51"/>
        <v>0</v>
      </c>
      <c r="BC141" s="6">
        <f t="shared" si="52"/>
        <v>0</v>
      </c>
      <c r="BD141" s="6">
        <f t="shared" si="53"/>
        <v>0</v>
      </c>
      <c r="BE141" s="6">
        <f t="shared" si="54"/>
        <v>0</v>
      </c>
    </row>
    <row r="142" spans="1:57" x14ac:dyDescent="0.15">
      <c r="A142" s="8">
        <f>'PROTOCOL Data collection'!A142</f>
        <v>141</v>
      </c>
      <c r="AN142" s="6">
        <f t="shared" si="37"/>
        <v>0</v>
      </c>
      <c r="AO142" s="6">
        <f t="shared" si="38"/>
        <v>0</v>
      </c>
      <c r="AP142" s="6">
        <f t="shared" si="39"/>
        <v>0</v>
      </c>
      <c r="AQ142" s="6">
        <f t="shared" si="40"/>
        <v>0</v>
      </c>
      <c r="AR142" s="6">
        <f t="shared" si="41"/>
        <v>0</v>
      </c>
      <c r="AS142" s="6">
        <f t="shared" si="42"/>
        <v>0</v>
      </c>
      <c r="AT142" s="6">
        <f t="shared" si="43"/>
        <v>0</v>
      </c>
      <c r="AU142" s="6">
        <f t="shared" si="44"/>
        <v>0</v>
      </c>
      <c r="AV142" s="6">
        <f t="shared" si="45"/>
        <v>0</v>
      </c>
      <c r="AW142" s="6">
        <f t="shared" si="46"/>
        <v>0</v>
      </c>
      <c r="AX142" s="6">
        <f t="shared" si="47"/>
        <v>0</v>
      </c>
      <c r="AY142" s="6">
        <f t="shared" si="48"/>
        <v>0</v>
      </c>
      <c r="AZ142" s="6">
        <f t="shared" si="49"/>
        <v>0</v>
      </c>
      <c r="BA142" s="6">
        <f t="shared" si="50"/>
        <v>0</v>
      </c>
      <c r="BB142" s="6">
        <f t="shared" si="51"/>
        <v>0</v>
      </c>
      <c r="BC142" s="6">
        <f t="shared" si="52"/>
        <v>0</v>
      </c>
      <c r="BD142" s="6">
        <f t="shared" si="53"/>
        <v>0</v>
      </c>
      <c r="BE142" s="6">
        <f t="shared" si="54"/>
        <v>0</v>
      </c>
    </row>
    <row r="143" spans="1:57" x14ac:dyDescent="0.15">
      <c r="A143" s="8">
        <f>'PROTOCOL Data collection'!A143</f>
        <v>142</v>
      </c>
      <c r="AN143" s="6">
        <f t="shared" si="37"/>
        <v>0</v>
      </c>
      <c r="AO143" s="6">
        <f t="shared" si="38"/>
        <v>0</v>
      </c>
      <c r="AP143" s="6">
        <f t="shared" si="39"/>
        <v>0</v>
      </c>
      <c r="AQ143" s="6">
        <f t="shared" si="40"/>
        <v>0</v>
      </c>
      <c r="AR143" s="6">
        <f t="shared" si="41"/>
        <v>0</v>
      </c>
      <c r="AS143" s="6">
        <f t="shared" si="42"/>
        <v>0</v>
      </c>
      <c r="AT143" s="6">
        <f t="shared" si="43"/>
        <v>0</v>
      </c>
      <c r="AU143" s="6">
        <f t="shared" si="44"/>
        <v>0</v>
      </c>
      <c r="AV143" s="6">
        <f t="shared" si="45"/>
        <v>0</v>
      </c>
      <c r="AW143" s="6">
        <f t="shared" si="46"/>
        <v>0</v>
      </c>
      <c r="AX143" s="6">
        <f t="shared" si="47"/>
        <v>0</v>
      </c>
      <c r="AY143" s="6">
        <f t="shared" si="48"/>
        <v>0</v>
      </c>
      <c r="AZ143" s="6">
        <f t="shared" si="49"/>
        <v>0</v>
      </c>
      <c r="BA143" s="6">
        <f t="shared" si="50"/>
        <v>0</v>
      </c>
      <c r="BB143" s="6">
        <f t="shared" si="51"/>
        <v>0</v>
      </c>
      <c r="BC143" s="6">
        <f t="shared" si="52"/>
        <v>0</v>
      </c>
      <c r="BD143" s="6">
        <f t="shared" si="53"/>
        <v>0</v>
      </c>
      <c r="BE143" s="6">
        <f t="shared" si="54"/>
        <v>0</v>
      </c>
    </row>
    <row r="144" spans="1:57" x14ac:dyDescent="0.15">
      <c r="A144" s="8">
        <f>'PROTOCOL Data collection'!A144</f>
        <v>143</v>
      </c>
      <c r="AN144" s="6">
        <f t="shared" si="37"/>
        <v>0</v>
      </c>
      <c r="AO144" s="6">
        <f t="shared" si="38"/>
        <v>0</v>
      </c>
      <c r="AP144" s="6">
        <f t="shared" si="39"/>
        <v>0</v>
      </c>
      <c r="AQ144" s="6">
        <f t="shared" si="40"/>
        <v>0</v>
      </c>
      <c r="AR144" s="6">
        <f t="shared" si="41"/>
        <v>0</v>
      </c>
      <c r="AS144" s="6">
        <f t="shared" si="42"/>
        <v>0</v>
      </c>
      <c r="AT144" s="6">
        <f t="shared" si="43"/>
        <v>0</v>
      </c>
      <c r="AU144" s="6">
        <f t="shared" si="44"/>
        <v>0</v>
      </c>
      <c r="AV144" s="6">
        <f t="shared" si="45"/>
        <v>0</v>
      </c>
      <c r="AW144" s="6">
        <f t="shared" si="46"/>
        <v>0</v>
      </c>
      <c r="AX144" s="6">
        <f t="shared" si="47"/>
        <v>0</v>
      </c>
      <c r="AY144" s="6">
        <f t="shared" si="48"/>
        <v>0</v>
      </c>
      <c r="AZ144" s="6">
        <f t="shared" si="49"/>
        <v>0</v>
      </c>
      <c r="BA144" s="6">
        <f t="shared" si="50"/>
        <v>0</v>
      </c>
      <c r="BB144" s="6">
        <f t="shared" si="51"/>
        <v>0</v>
      </c>
      <c r="BC144" s="6">
        <f t="shared" si="52"/>
        <v>0</v>
      </c>
      <c r="BD144" s="6">
        <f t="shared" si="53"/>
        <v>0</v>
      </c>
      <c r="BE144" s="6">
        <f t="shared" si="54"/>
        <v>0</v>
      </c>
    </row>
    <row r="145" spans="1:57" x14ac:dyDescent="0.15">
      <c r="A145" s="8">
        <f>'PROTOCOL Data collection'!A145</f>
        <v>144</v>
      </c>
      <c r="AN145" s="6">
        <f t="shared" si="37"/>
        <v>0</v>
      </c>
      <c r="AO145" s="6">
        <f t="shared" si="38"/>
        <v>0</v>
      </c>
      <c r="AP145" s="6">
        <f t="shared" si="39"/>
        <v>0</v>
      </c>
      <c r="AQ145" s="6">
        <f t="shared" si="40"/>
        <v>0</v>
      </c>
      <c r="AR145" s="6">
        <f t="shared" si="41"/>
        <v>0</v>
      </c>
      <c r="AS145" s="6">
        <f t="shared" si="42"/>
        <v>0</v>
      </c>
      <c r="AT145" s="6">
        <f t="shared" si="43"/>
        <v>0</v>
      </c>
      <c r="AU145" s="6">
        <f t="shared" si="44"/>
        <v>0</v>
      </c>
      <c r="AV145" s="6">
        <f t="shared" si="45"/>
        <v>0</v>
      </c>
      <c r="AW145" s="6">
        <f t="shared" si="46"/>
        <v>0</v>
      </c>
      <c r="AX145" s="6">
        <f t="shared" si="47"/>
        <v>0</v>
      </c>
      <c r="AY145" s="6">
        <f t="shared" si="48"/>
        <v>0</v>
      </c>
      <c r="AZ145" s="6">
        <f t="shared" si="49"/>
        <v>0</v>
      </c>
      <c r="BA145" s="6">
        <f t="shared" si="50"/>
        <v>0</v>
      </c>
      <c r="BB145" s="6">
        <f t="shared" si="51"/>
        <v>0</v>
      </c>
      <c r="BC145" s="6">
        <f t="shared" si="52"/>
        <v>0</v>
      </c>
      <c r="BD145" s="6">
        <f t="shared" si="53"/>
        <v>0</v>
      </c>
      <c r="BE145" s="6">
        <f t="shared" si="54"/>
        <v>0</v>
      </c>
    </row>
    <row r="146" spans="1:57" x14ac:dyDescent="0.15">
      <c r="A146" s="8">
        <f>'PROTOCOL Data collection'!A146</f>
        <v>145</v>
      </c>
      <c r="AN146" s="6">
        <f t="shared" si="37"/>
        <v>0</v>
      </c>
      <c r="AO146" s="6">
        <f t="shared" si="38"/>
        <v>0</v>
      </c>
      <c r="AP146" s="6">
        <f t="shared" si="39"/>
        <v>0</v>
      </c>
      <c r="AQ146" s="6">
        <f t="shared" si="40"/>
        <v>0</v>
      </c>
      <c r="AR146" s="6">
        <f t="shared" si="41"/>
        <v>0</v>
      </c>
      <c r="AS146" s="6">
        <f t="shared" si="42"/>
        <v>0</v>
      </c>
      <c r="AT146" s="6">
        <f t="shared" si="43"/>
        <v>0</v>
      </c>
      <c r="AU146" s="6">
        <f t="shared" si="44"/>
        <v>0</v>
      </c>
      <c r="AV146" s="6">
        <f t="shared" si="45"/>
        <v>0</v>
      </c>
      <c r="AW146" s="6">
        <f t="shared" si="46"/>
        <v>0</v>
      </c>
      <c r="AX146" s="6">
        <f t="shared" si="47"/>
        <v>0</v>
      </c>
      <c r="AY146" s="6">
        <f t="shared" si="48"/>
        <v>0</v>
      </c>
      <c r="AZ146" s="6">
        <f t="shared" si="49"/>
        <v>0</v>
      </c>
      <c r="BA146" s="6">
        <f t="shared" si="50"/>
        <v>0</v>
      </c>
      <c r="BB146" s="6">
        <f t="shared" si="51"/>
        <v>0</v>
      </c>
      <c r="BC146" s="6">
        <f t="shared" si="52"/>
        <v>0</v>
      </c>
      <c r="BD146" s="6">
        <f t="shared" si="53"/>
        <v>0</v>
      </c>
      <c r="BE146" s="6">
        <f t="shared" si="54"/>
        <v>0</v>
      </c>
    </row>
    <row r="147" spans="1:57" x14ac:dyDescent="0.15">
      <c r="A147" s="8">
        <f>'PROTOCOL Data collection'!A147</f>
        <v>146</v>
      </c>
      <c r="AN147" s="6">
        <f t="shared" si="37"/>
        <v>0</v>
      </c>
      <c r="AO147" s="6">
        <f t="shared" si="38"/>
        <v>0</v>
      </c>
      <c r="AP147" s="6">
        <f t="shared" si="39"/>
        <v>0</v>
      </c>
      <c r="AQ147" s="6">
        <f t="shared" si="40"/>
        <v>0</v>
      </c>
      <c r="AR147" s="6">
        <f t="shared" si="41"/>
        <v>0</v>
      </c>
      <c r="AS147" s="6">
        <f t="shared" si="42"/>
        <v>0</v>
      </c>
      <c r="AT147" s="6">
        <f t="shared" si="43"/>
        <v>0</v>
      </c>
      <c r="AU147" s="6">
        <f t="shared" si="44"/>
        <v>0</v>
      </c>
      <c r="AV147" s="6">
        <f t="shared" si="45"/>
        <v>0</v>
      </c>
      <c r="AW147" s="6">
        <f t="shared" si="46"/>
        <v>0</v>
      </c>
      <c r="AX147" s="6">
        <f t="shared" si="47"/>
        <v>0</v>
      </c>
      <c r="AY147" s="6">
        <f t="shared" si="48"/>
        <v>0</v>
      </c>
      <c r="AZ147" s="6">
        <f t="shared" si="49"/>
        <v>0</v>
      </c>
      <c r="BA147" s="6">
        <f t="shared" si="50"/>
        <v>0</v>
      </c>
      <c r="BB147" s="6">
        <f t="shared" si="51"/>
        <v>0</v>
      </c>
      <c r="BC147" s="6">
        <f t="shared" si="52"/>
        <v>0</v>
      </c>
      <c r="BD147" s="6">
        <f t="shared" si="53"/>
        <v>0</v>
      </c>
      <c r="BE147" s="6">
        <f t="shared" si="54"/>
        <v>0</v>
      </c>
    </row>
    <row r="148" spans="1:57" x14ac:dyDescent="0.15">
      <c r="A148" s="8">
        <f>'PROTOCOL Data collection'!A148</f>
        <v>147</v>
      </c>
      <c r="AN148" s="6">
        <f t="shared" si="37"/>
        <v>0</v>
      </c>
      <c r="AO148" s="6">
        <f t="shared" si="38"/>
        <v>0</v>
      </c>
      <c r="AP148" s="6">
        <f t="shared" si="39"/>
        <v>0</v>
      </c>
      <c r="AQ148" s="6">
        <f t="shared" si="40"/>
        <v>0</v>
      </c>
      <c r="AR148" s="6">
        <f t="shared" si="41"/>
        <v>0</v>
      </c>
      <c r="AS148" s="6">
        <f t="shared" si="42"/>
        <v>0</v>
      </c>
      <c r="AT148" s="6">
        <f t="shared" si="43"/>
        <v>0</v>
      </c>
      <c r="AU148" s="6">
        <f t="shared" si="44"/>
        <v>0</v>
      </c>
      <c r="AV148" s="6">
        <f t="shared" si="45"/>
        <v>0</v>
      </c>
      <c r="AW148" s="6">
        <f t="shared" si="46"/>
        <v>0</v>
      </c>
      <c r="AX148" s="6">
        <f t="shared" si="47"/>
        <v>0</v>
      </c>
      <c r="AY148" s="6">
        <f t="shared" si="48"/>
        <v>0</v>
      </c>
      <c r="AZ148" s="6">
        <f t="shared" si="49"/>
        <v>0</v>
      </c>
      <c r="BA148" s="6">
        <f t="shared" si="50"/>
        <v>0</v>
      </c>
      <c r="BB148" s="6">
        <f t="shared" si="51"/>
        <v>0</v>
      </c>
      <c r="BC148" s="6">
        <f t="shared" si="52"/>
        <v>0</v>
      </c>
      <c r="BD148" s="6">
        <f t="shared" si="53"/>
        <v>0</v>
      </c>
      <c r="BE148" s="6">
        <f t="shared" si="54"/>
        <v>0</v>
      </c>
    </row>
    <row r="149" spans="1:57" x14ac:dyDescent="0.15">
      <c r="A149" s="8">
        <f>'PROTOCOL Data collection'!A149</f>
        <v>148</v>
      </c>
      <c r="AN149" s="6">
        <f t="shared" si="37"/>
        <v>0</v>
      </c>
      <c r="AO149" s="6">
        <f t="shared" si="38"/>
        <v>0</v>
      </c>
      <c r="AP149" s="6">
        <f t="shared" si="39"/>
        <v>0</v>
      </c>
      <c r="AQ149" s="6">
        <f t="shared" si="40"/>
        <v>0</v>
      </c>
      <c r="AR149" s="6">
        <f t="shared" si="41"/>
        <v>0</v>
      </c>
      <c r="AS149" s="6">
        <f t="shared" si="42"/>
        <v>0</v>
      </c>
      <c r="AT149" s="6">
        <f t="shared" si="43"/>
        <v>0</v>
      </c>
      <c r="AU149" s="6">
        <f t="shared" si="44"/>
        <v>0</v>
      </c>
      <c r="AV149" s="6">
        <f t="shared" si="45"/>
        <v>0</v>
      </c>
      <c r="AW149" s="6">
        <f t="shared" si="46"/>
        <v>0</v>
      </c>
      <c r="AX149" s="6">
        <f t="shared" si="47"/>
        <v>0</v>
      </c>
      <c r="AY149" s="6">
        <f t="shared" si="48"/>
        <v>0</v>
      </c>
      <c r="AZ149" s="6">
        <f t="shared" si="49"/>
        <v>0</v>
      </c>
      <c r="BA149" s="6">
        <f t="shared" si="50"/>
        <v>0</v>
      </c>
      <c r="BB149" s="6">
        <f t="shared" si="51"/>
        <v>0</v>
      </c>
      <c r="BC149" s="6">
        <f t="shared" si="52"/>
        <v>0</v>
      </c>
      <c r="BD149" s="6">
        <f t="shared" si="53"/>
        <v>0</v>
      </c>
      <c r="BE149" s="6">
        <f t="shared" si="54"/>
        <v>0</v>
      </c>
    </row>
    <row r="150" spans="1:57" x14ac:dyDescent="0.15">
      <c r="A150" s="8">
        <f>'PROTOCOL Data collection'!A150</f>
        <v>149</v>
      </c>
      <c r="AN150" s="6">
        <f t="shared" si="37"/>
        <v>0</v>
      </c>
      <c r="AO150" s="6">
        <f t="shared" si="38"/>
        <v>0</v>
      </c>
      <c r="AP150" s="6">
        <f t="shared" si="39"/>
        <v>0</v>
      </c>
      <c r="AQ150" s="6">
        <f t="shared" si="40"/>
        <v>0</v>
      </c>
      <c r="AR150" s="6">
        <f t="shared" si="41"/>
        <v>0</v>
      </c>
      <c r="AS150" s="6">
        <f t="shared" si="42"/>
        <v>0</v>
      </c>
      <c r="AT150" s="6">
        <f t="shared" si="43"/>
        <v>0</v>
      </c>
      <c r="AU150" s="6">
        <f t="shared" si="44"/>
        <v>0</v>
      </c>
      <c r="AV150" s="6">
        <f t="shared" si="45"/>
        <v>0</v>
      </c>
      <c r="AW150" s="6">
        <f t="shared" si="46"/>
        <v>0</v>
      </c>
      <c r="AX150" s="6">
        <f t="shared" si="47"/>
        <v>0</v>
      </c>
      <c r="AY150" s="6">
        <f t="shared" si="48"/>
        <v>0</v>
      </c>
      <c r="AZ150" s="6">
        <f t="shared" si="49"/>
        <v>0</v>
      </c>
      <c r="BA150" s="6">
        <f t="shared" si="50"/>
        <v>0</v>
      </c>
      <c r="BB150" s="6">
        <f t="shared" si="51"/>
        <v>0</v>
      </c>
      <c r="BC150" s="6">
        <f t="shared" si="52"/>
        <v>0</v>
      </c>
      <c r="BD150" s="6">
        <f t="shared" si="53"/>
        <v>0</v>
      </c>
      <c r="BE150" s="6">
        <f t="shared" si="54"/>
        <v>0</v>
      </c>
    </row>
    <row r="151" spans="1:57" x14ac:dyDescent="0.15">
      <c r="A151" s="8">
        <f>'PROTOCOL Data collection'!A151</f>
        <v>150</v>
      </c>
      <c r="AN151" s="6">
        <f t="shared" si="37"/>
        <v>0</v>
      </c>
      <c r="AO151" s="6">
        <f t="shared" si="38"/>
        <v>0</v>
      </c>
      <c r="AP151" s="6">
        <f t="shared" si="39"/>
        <v>0</v>
      </c>
      <c r="AQ151" s="6">
        <f t="shared" si="40"/>
        <v>0</v>
      </c>
      <c r="AR151" s="6">
        <f t="shared" si="41"/>
        <v>0</v>
      </c>
      <c r="AS151" s="6">
        <f t="shared" si="42"/>
        <v>0</v>
      </c>
      <c r="AT151" s="6">
        <f t="shared" si="43"/>
        <v>0</v>
      </c>
      <c r="AU151" s="6">
        <f t="shared" si="44"/>
        <v>0</v>
      </c>
      <c r="AV151" s="6">
        <f t="shared" si="45"/>
        <v>0</v>
      </c>
      <c r="AW151" s="6">
        <f t="shared" si="46"/>
        <v>0</v>
      </c>
      <c r="AX151" s="6">
        <f t="shared" si="47"/>
        <v>0</v>
      </c>
      <c r="AY151" s="6">
        <f t="shared" si="48"/>
        <v>0</v>
      </c>
      <c r="AZ151" s="6">
        <f t="shared" si="49"/>
        <v>0</v>
      </c>
      <c r="BA151" s="6">
        <f t="shared" si="50"/>
        <v>0</v>
      </c>
      <c r="BB151" s="6">
        <f t="shared" si="51"/>
        <v>0</v>
      </c>
      <c r="BC151" s="6">
        <f t="shared" si="52"/>
        <v>0</v>
      </c>
      <c r="BD151" s="6">
        <f t="shared" si="53"/>
        <v>0</v>
      </c>
      <c r="BE151" s="6">
        <f t="shared" si="54"/>
        <v>0</v>
      </c>
    </row>
    <row r="152" spans="1:57" x14ac:dyDescent="0.15">
      <c r="A152" s="8">
        <f>'PROTOCOL Data collection'!A152</f>
        <v>151</v>
      </c>
      <c r="AN152" s="6">
        <f t="shared" si="37"/>
        <v>0</v>
      </c>
      <c r="AO152" s="6">
        <f t="shared" si="38"/>
        <v>0</v>
      </c>
      <c r="AP152" s="6">
        <f t="shared" si="39"/>
        <v>0</v>
      </c>
      <c r="AQ152" s="6">
        <f t="shared" si="40"/>
        <v>0</v>
      </c>
      <c r="AR152" s="6">
        <f t="shared" si="41"/>
        <v>0</v>
      </c>
      <c r="AS152" s="6">
        <f t="shared" si="42"/>
        <v>0</v>
      </c>
      <c r="AT152" s="6">
        <f t="shared" si="43"/>
        <v>0</v>
      </c>
      <c r="AU152" s="6">
        <f t="shared" si="44"/>
        <v>0</v>
      </c>
      <c r="AV152" s="6">
        <f t="shared" si="45"/>
        <v>0</v>
      </c>
      <c r="AW152" s="6">
        <f t="shared" si="46"/>
        <v>0</v>
      </c>
      <c r="AX152" s="6">
        <f t="shared" si="47"/>
        <v>0</v>
      </c>
      <c r="AY152" s="6">
        <f t="shared" si="48"/>
        <v>0</v>
      </c>
      <c r="AZ152" s="6">
        <f t="shared" si="49"/>
        <v>0</v>
      </c>
      <c r="BA152" s="6">
        <f t="shared" si="50"/>
        <v>0</v>
      </c>
      <c r="BB152" s="6">
        <f t="shared" si="51"/>
        <v>0</v>
      </c>
      <c r="BC152" s="6">
        <f t="shared" si="52"/>
        <v>0</v>
      </c>
      <c r="BD152" s="6">
        <f t="shared" si="53"/>
        <v>0</v>
      </c>
      <c r="BE152" s="6">
        <f t="shared" si="54"/>
        <v>0</v>
      </c>
    </row>
    <row r="153" spans="1:57" x14ac:dyDescent="0.15">
      <c r="A153" s="8">
        <f>'PROTOCOL Data collection'!A153</f>
        <v>152</v>
      </c>
      <c r="AN153" s="6">
        <f t="shared" si="37"/>
        <v>0</v>
      </c>
      <c r="AO153" s="6">
        <f t="shared" si="38"/>
        <v>0</v>
      </c>
      <c r="AP153" s="6">
        <f t="shared" si="39"/>
        <v>0</v>
      </c>
      <c r="AQ153" s="6">
        <f t="shared" si="40"/>
        <v>0</v>
      </c>
      <c r="AR153" s="6">
        <f t="shared" si="41"/>
        <v>0</v>
      </c>
      <c r="AS153" s="6">
        <f t="shared" si="42"/>
        <v>0</v>
      </c>
      <c r="AT153" s="6">
        <f t="shared" si="43"/>
        <v>0</v>
      </c>
      <c r="AU153" s="6">
        <f t="shared" si="44"/>
        <v>0</v>
      </c>
      <c r="AV153" s="6">
        <f t="shared" si="45"/>
        <v>0</v>
      </c>
      <c r="AW153" s="6">
        <f t="shared" si="46"/>
        <v>0</v>
      </c>
      <c r="AX153" s="6">
        <f t="shared" si="47"/>
        <v>0</v>
      </c>
      <c r="AY153" s="6">
        <f t="shared" si="48"/>
        <v>0</v>
      </c>
      <c r="AZ153" s="6">
        <f t="shared" si="49"/>
        <v>0</v>
      </c>
      <c r="BA153" s="6">
        <f t="shared" si="50"/>
        <v>0</v>
      </c>
      <c r="BB153" s="6">
        <f t="shared" si="51"/>
        <v>0</v>
      </c>
      <c r="BC153" s="6">
        <f t="shared" si="52"/>
        <v>0</v>
      </c>
      <c r="BD153" s="6">
        <f t="shared" si="53"/>
        <v>0</v>
      </c>
      <c r="BE153" s="6">
        <f t="shared" si="54"/>
        <v>0</v>
      </c>
    </row>
    <row r="154" spans="1:57" x14ac:dyDescent="0.15">
      <c r="A154" s="8">
        <f>'PROTOCOL Data collection'!A154</f>
        <v>153</v>
      </c>
      <c r="AN154" s="6">
        <f t="shared" si="37"/>
        <v>0</v>
      </c>
      <c r="AO154" s="6">
        <f t="shared" si="38"/>
        <v>0</v>
      </c>
      <c r="AP154" s="6">
        <f t="shared" si="39"/>
        <v>0</v>
      </c>
      <c r="AQ154" s="6">
        <f t="shared" si="40"/>
        <v>0</v>
      </c>
      <c r="AR154" s="6">
        <f t="shared" si="41"/>
        <v>0</v>
      </c>
      <c r="AS154" s="6">
        <f t="shared" si="42"/>
        <v>0</v>
      </c>
      <c r="AT154" s="6">
        <f t="shared" si="43"/>
        <v>0</v>
      </c>
      <c r="AU154" s="6">
        <f t="shared" si="44"/>
        <v>0</v>
      </c>
      <c r="AV154" s="6">
        <f t="shared" si="45"/>
        <v>0</v>
      </c>
      <c r="AW154" s="6">
        <f t="shared" si="46"/>
        <v>0</v>
      </c>
      <c r="AX154" s="6">
        <f t="shared" si="47"/>
        <v>0</v>
      </c>
      <c r="AY154" s="6">
        <f t="shared" si="48"/>
        <v>0</v>
      </c>
      <c r="AZ154" s="6">
        <f t="shared" si="49"/>
        <v>0</v>
      </c>
      <c r="BA154" s="6">
        <f t="shared" si="50"/>
        <v>0</v>
      </c>
      <c r="BB154" s="6">
        <f t="shared" si="51"/>
        <v>0</v>
      </c>
      <c r="BC154" s="6">
        <f t="shared" si="52"/>
        <v>0</v>
      </c>
      <c r="BD154" s="6">
        <f t="shared" si="53"/>
        <v>0</v>
      </c>
      <c r="BE154" s="6">
        <f t="shared" si="54"/>
        <v>0</v>
      </c>
    </row>
    <row r="155" spans="1:57" x14ac:dyDescent="0.15">
      <c r="A155" s="8">
        <f>'PROTOCOL Data collection'!A155</f>
        <v>154</v>
      </c>
      <c r="AN155" s="6">
        <f t="shared" si="37"/>
        <v>0</v>
      </c>
      <c r="AO155" s="6">
        <f t="shared" si="38"/>
        <v>0</v>
      </c>
      <c r="AP155" s="6">
        <f t="shared" si="39"/>
        <v>0</v>
      </c>
      <c r="AQ155" s="6">
        <f t="shared" si="40"/>
        <v>0</v>
      </c>
      <c r="AR155" s="6">
        <f t="shared" si="41"/>
        <v>0</v>
      </c>
      <c r="AS155" s="6">
        <f t="shared" si="42"/>
        <v>0</v>
      </c>
      <c r="AT155" s="6">
        <f t="shared" si="43"/>
        <v>0</v>
      </c>
      <c r="AU155" s="6">
        <f t="shared" si="44"/>
        <v>0</v>
      </c>
      <c r="AV155" s="6">
        <f t="shared" si="45"/>
        <v>0</v>
      </c>
      <c r="AW155" s="6">
        <f t="shared" si="46"/>
        <v>0</v>
      </c>
      <c r="AX155" s="6">
        <f t="shared" si="47"/>
        <v>0</v>
      </c>
      <c r="AY155" s="6">
        <f t="shared" si="48"/>
        <v>0</v>
      </c>
      <c r="AZ155" s="6">
        <f t="shared" si="49"/>
        <v>0</v>
      </c>
      <c r="BA155" s="6">
        <f t="shared" si="50"/>
        <v>0</v>
      </c>
      <c r="BB155" s="6">
        <f t="shared" si="51"/>
        <v>0</v>
      </c>
      <c r="BC155" s="6">
        <f t="shared" si="52"/>
        <v>0</v>
      </c>
      <c r="BD155" s="6">
        <f t="shared" si="53"/>
        <v>0</v>
      </c>
      <c r="BE155" s="6">
        <f t="shared" si="54"/>
        <v>0</v>
      </c>
    </row>
    <row r="156" spans="1:57" x14ac:dyDescent="0.15">
      <c r="A156" s="8">
        <f>'PROTOCOL Data collection'!A156</f>
        <v>0</v>
      </c>
      <c r="AN156" s="6">
        <f t="shared" si="37"/>
        <v>0</v>
      </c>
      <c r="AO156" s="6">
        <f t="shared" si="38"/>
        <v>0</v>
      </c>
      <c r="AP156" s="6">
        <f t="shared" si="39"/>
        <v>0</v>
      </c>
      <c r="AQ156" s="6">
        <f t="shared" si="40"/>
        <v>0</v>
      </c>
      <c r="AR156" s="6">
        <f t="shared" si="41"/>
        <v>0</v>
      </c>
      <c r="AS156" s="6">
        <f t="shared" si="42"/>
        <v>0</v>
      </c>
      <c r="AT156" s="6">
        <f t="shared" si="43"/>
        <v>0</v>
      </c>
      <c r="AU156" s="6">
        <f t="shared" si="44"/>
        <v>0</v>
      </c>
      <c r="AV156" s="6">
        <f t="shared" si="45"/>
        <v>0</v>
      </c>
      <c r="AW156" s="6">
        <f t="shared" si="46"/>
        <v>0</v>
      </c>
      <c r="AX156" s="6">
        <f t="shared" si="47"/>
        <v>0</v>
      </c>
      <c r="AY156" s="6">
        <f t="shared" si="48"/>
        <v>0</v>
      </c>
      <c r="AZ156" s="6">
        <f t="shared" si="49"/>
        <v>0</v>
      </c>
      <c r="BA156" s="6">
        <f t="shared" si="50"/>
        <v>0</v>
      </c>
      <c r="BB156" s="6">
        <f t="shared" si="51"/>
        <v>0</v>
      </c>
      <c r="BC156" s="6">
        <f t="shared" si="52"/>
        <v>0</v>
      </c>
      <c r="BD156" s="6">
        <f t="shared" si="53"/>
        <v>0</v>
      </c>
      <c r="BE156" s="6">
        <f t="shared" si="54"/>
        <v>0</v>
      </c>
    </row>
    <row r="157" spans="1:57" x14ac:dyDescent="0.15">
      <c r="A157" s="8">
        <f>'PROTOCOL Data collection'!A157</f>
        <v>0</v>
      </c>
      <c r="AN157" s="6">
        <f t="shared" si="37"/>
        <v>0</v>
      </c>
      <c r="AO157" s="6">
        <f t="shared" si="38"/>
        <v>0</v>
      </c>
      <c r="AP157" s="6">
        <f t="shared" si="39"/>
        <v>0</v>
      </c>
      <c r="AQ157" s="6">
        <f t="shared" si="40"/>
        <v>0</v>
      </c>
      <c r="AR157" s="6">
        <f t="shared" si="41"/>
        <v>0</v>
      </c>
      <c r="AS157" s="6">
        <f t="shared" si="42"/>
        <v>0</v>
      </c>
      <c r="AT157" s="6">
        <f t="shared" si="43"/>
        <v>0</v>
      </c>
      <c r="AU157" s="6">
        <f t="shared" si="44"/>
        <v>0</v>
      </c>
      <c r="AV157" s="6">
        <f t="shared" si="45"/>
        <v>0</v>
      </c>
      <c r="AW157" s="6">
        <f t="shared" si="46"/>
        <v>0</v>
      </c>
      <c r="AX157" s="6">
        <f t="shared" si="47"/>
        <v>0</v>
      </c>
      <c r="AY157" s="6">
        <f t="shared" si="48"/>
        <v>0</v>
      </c>
      <c r="AZ157" s="6">
        <f t="shared" si="49"/>
        <v>0</v>
      </c>
      <c r="BA157" s="6">
        <f t="shared" si="50"/>
        <v>0</v>
      </c>
      <c r="BB157" s="6">
        <f t="shared" si="51"/>
        <v>0</v>
      </c>
      <c r="BC157" s="6">
        <f t="shared" si="52"/>
        <v>0</v>
      </c>
      <c r="BD157" s="6">
        <f t="shared" si="53"/>
        <v>0</v>
      </c>
      <c r="BE157" s="6">
        <f t="shared" si="54"/>
        <v>0</v>
      </c>
    </row>
    <row r="158" spans="1:57" x14ac:dyDescent="0.15">
      <c r="A158" s="8">
        <f>'PROTOCOL Data collection'!A158</f>
        <v>0</v>
      </c>
      <c r="AN158" s="6">
        <f t="shared" si="37"/>
        <v>0</v>
      </c>
      <c r="AO158" s="6">
        <f t="shared" si="38"/>
        <v>0</v>
      </c>
      <c r="AP158" s="6">
        <f t="shared" si="39"/>
        <v>0</v>
      </c>
      <c r="AQ158" s="6">
        <f t="shared" si="40"/>
        <v>0</v>
      </c>
      <c r="AR158" s="6">
        <f t="shared" si="41"/>
        <v>0</v>
      </c>
      <c r="AS158" s="6">
        <f t="shared" si="42"/>
        <v>0</v>
      </c>
      <c r="AT158" s="6">
        <f t="shared" si="43"/>
        <v>0</v>
      </c>
      <c r="AU158" s="6">
        <f t="shared" si="44"/>
        <v>0</v>
      </c>
      <c r="AV158" s="6">
        <f t="shared" si="45"/>
        <v>0</v>
      </c>
      <c r="AW158" s="6">
        <f t="shared" si="46"/>
        <v>0</v>
      </c>
      <c r="AX158" s="6">
        <f t="shared" si="47"/>
        <v>0</v>
      </c>
      <c r="AY158" s="6">
        <f t="shared" si="48"/>
        <v>0</v>
      </c>
      <c r="AZ158" s="6">
        <f t="shared" si="49"/>
        <v>0</v>
      </c>
      <c r="BA158" s="6">
        <f t="shared" si="50"/>
        <v>0</v>
      </c>
      <c r="BB158" s="6">
        <f t="shared" si="51"/>
        <v>0</v>
      </c>
      <c r="BC158" s="6">
        <f t="shared" si="52"/>
        <v>0</v>
      </c>
      <c r="BD158" s="6">
        <f t="shared" si="53"/>
        <v>0</v>
      </c>
      <c r="BE158" s="6">
        <f t="shared" si="54"/>
        <v>0</v>
      </c>
    </row>
    <row r="159" spans="1:57" x14ac:dyDescent="0.15">
      <c r="A159" s="8">
        <f>'PROTOCOL Data collection'!A159</f>
        <v>0</v>
      </c>
      <c r="AN159" s="6">
        <f t="shared" si="37"/>
        <v>0</v>
      </c>
      <c r="AO159" s="6">
        <f t="shared" si="38"/>
        <v>0</v>
      </c>
      <c r="AP159" s="6">
        <f t="shared" si="39"/>
        <v>0</v>
      </c>
      <c r="AQ159" s="6">
        <f t="shared" si="40"/>
        <v>0</v>
      </c>
      <c r="AR159" s="6">
        <f t="shared" si="41"/>
        <v>0</v>
      </c>
      <c r="AS159" s="6">
        <f t="shared" si="42"/>
        <v>0</v>
      </c>
      <c r="AT159" s="6">
        <f t="shared" si="43"/>
        <v>0</v>
      </c>
      <c r="AU159" s="6">
        <f t="shared" si="44"/>
        <v>0</v>
      </c>
      <c r="AV159" s="6">
        <f t="shared" si="45"/>
        <v>0</v>
      </c>
      <c r="AW159" s="6">
        <f t="shared" si="46"/>
        <v>0</v>
      </c>
      <c r="AX159" s="6">
        <f t="shared" si="47"/>
        <v>0</v>
      </c>
      <c r="AY159" s="6">
        <f t="shared" si="48"/>
        <v>0</v>
      </c>
      <c r="AZ159" s="6">
        <f t="shared" si="49"/>
        <v>0</v>
      </c>
      <c r="BA159" s="6">
        <f t="shared" si="50"/>
        <v>0</v>
      </c>
      <c r="BB159" s="6">
        <f t="shared" si="51"/>
        <v>0</v>
      </c>
      <c r="BC159" s="6">
        <f t="shared" si="52"/>
        <v>0</v>
      </c>
      <c r="BD159" s="6">
        <f t="shared" si="53"/>
        <v>0</v>
      </c>
      <c r="BE159" s="6">
        <f t="shared" si="54"/>
        <v>0</v>
      </c>
    </row>
    <row r="160" spans="1:57" x14ac:dyDescent="0.15">
      <c r="A160" s="8">
        <f>'PROTOCOL Data collection'!A160</f>
        <v>0</v>
      </c>
      <c r="AN160" s="6">
        <f t="shared" si="37"/>
        <v>0</v>
      </c>
      <c r="AO160" s="6">
        <f t="shared" si="38"/>
        <v>0</v>
      </c>
      <c r="AP160" s="6">
        <f t="shared" si="39"/>
        <v>0</v>
      </c>
      <c r="AQ160" s="6">
        <f t="shared" si="40"/>
        <v>0</v>
      </c>
      <c r="AR160" s="6">
        <f t="shared" si="41"/>
        <v>0</v>
      </c>
      <c r="AS160" s="6">
        <f t="shared" si="42"/>
        <v>0</v>
      </c>
      <c r="AT160" s="6">
        <f t="shared" si="43"/>
        <v>0</v>
      </c>
      <c r="AU160" s="6">
        <f t="shared" si="44"/>
        <v>0</v>
      </c>
      <c r="AV160" s="6">
        <f t="shared" si="45"/>
        <v>0</v>
      </c>
      <c r="AW160" s="6">
        <f t="shared" si="46"/>
        <v>0</v>
      </c>
      <c r="AX160" s="6">
        <f t="shared" si="47"/>
        <v>0</v>
      </c>
      <c r="AY160" s="6">
        <f t="shared" si="48"/>
        <v>0</v>
      </c>
      <c r="AZ160" s="6">
        <f t="shared" si="49"/>
        <v>0</v>
      </c>
      <c r="BA160" s="6">
        <f t="shared" si="50"/>
        <v>0</v>
      </c>
      <c r="BB160" s="6">
        <f t="shared" si="51"/>
        <v>0</v>
      </c>
      <c r="BC160" s="6">
        <f t="shared" si="52"/>
        <v>0</v>
      </c>
      <c r="BD160" s="6">
        <f t="shared" si="53"/>
        <v>0</v>
      </c>
      <c r="BE160" s="6">
        <f t="shared" si="54"/>
        <v>0</v>
      </c>
    </row>
    <row r="161" spans="1:57" x14ac:dyDescent="0.15">
      <c r="A161" s="8">
        <f>'PROTOCOL Data collection'!A161</f>
        <v>0</v>
      </c>
      <c r="AN161" s="6">
        <f t="shared" si="37"/>
        <v>0</v>
      </c>
      <c r="AO161" s="6">
        <f t="shared" si="38"/>
        <v>0</v>
      </c>
      <c r="AP161" s="6">
        <f t="shared" si="39"/>
        <v>0</v>
      </c>
      <c r="AQ161" s="6">
        <f t="shared" si="40"/>
        <v>0</v>
      </c>
      <c r="AR161" s="6">
        <f t="shared" si="41"/>
        <v>0</v>
      </c>
      <c r="AS161" s="6">
        <f t="shared" si="42"/>
        <v>0</v>
      </c>
      <c r="AT161" s="6">
        <f t="shared" si="43"/>
        <v>0</v>
      </c>
      <c r="AU161" s="6">
        <f t="shared" si="44"/>
        <v>0</v>
      </c>
      <c r="AV161" s="6">
        <f t="shared" si="45"/>
        <v>0</v>
      </c>
      <c r="AW161" s="6">
        <f t="shared" si="46"/>
        <v>0</v>
      </c>
      <c r="AX161" s="6">
        <f t="shared" si="47"/>
        <v>0</v>
      </c>
      <c r="AY161" s="6">
        <f t="shared" si="48"/>
        <v>0</v>
      </c>
      <c r="AZ161" s="6">
        <f t="shared" si="49"/>
        <v>0</v>
      </c>
      <c r="BA161" s="6">
        <f t="shared" si="50"/>
        <v>0</v>
      </c>
      <c r="BB161" s="6">
        <f t="shared" si="51"/>
        <v>0</v>
      </c>
      <c r="BC161" s="6">
        <f t="shared" si="52"/>
        <v>0</v>
      </c>
      <c r="BD161" s="6">
        <f t="shared" si="53"/>
        <v>0</v>
      </c>
      <c r="BE161" s="6">
        <f t="shared" si="54"/>
        <v>0</v>
      </c>
    </row>
    <row r="162" spans="1:57" x14ac:dyDescent="0.15">
      <c r="A162" s="8">
        <f>'PROTOCOL Data collection'!A162</f>
        <v>0</v>
      </c>
      <c r="AN162" s="6">
        <f t="shared" si="37"/>
        <v>0</v>
      </c>
      <c r="AO162" s="6">
        <f t="shared" si="38"/>
        <v>0</v>
      </c>
      <c r="AP162" s="6">
        <f t="shared" si="39"/>
        <v>0</v>
      </c>
      <c r="AQ162" s="6">
        <f t="shared" si="40"/>
        <v>0</v>
      </c>
      <c r="AR162" s="6">
        <f t="shared" si="41"/>
        <v>0</v>
      </c>
      <c r="AS162" s="6">
        <f t="shared" si="42"/>
        <v>0</v>
      </c>
      <c r="AT162" s="6">
        <f t="shared" si="43"/>
        <v>0</v>
      </c>
      <c r="AU162" s="6">
        <f t="shared" si="44"/>
        <v>0</v>
      </c>
      <c r="AV162" s="6">
        <f t="shared" si="45"/>
        <v>0</v>
      </c>
      <c r="AW162" s="6">
        <f t="shared" si="46"/>
        <v>0</v>
      </c>
      <c r="AX162" s="6">
        <f t="shared" si="47"/>
        <v>0</v>
      </c>
      <c r="AY162" s="6">
        <f t="shared" si="48"/>
        <v>0</v>
      </c>
      <c r="AZ162" s="6">
        <f t="shared" si="49"/>
        <v>0</v>
      </c>
      <c r="BA162" s="6">
        <f t="shared" si="50"/>
        <v>0</v>
      </c>
      <c r="BB162" s="6">
        <f t="shared" si="51"/>
        <v>0</v>
      </c>
      <c r="BC162" s="6">
        <f t="shared" si="52"/>
        <v>0</v>
      </c>
      <c r="BD162" s="6">
        <f t="shared" si="53"/>
        <v>0</v>
      </c>
      <c r="BE162" s="6">
        <f t="shared" si="54"/>
        <v>0</v>
      </c>
    </row>
    <row r="163" spans="1:57" x14ac:dyDescent="0.15">
      <c r="A163" s="8">
        <f>'PROTOCOL Data collection'!A163</f>
        <v>0</v>
      </c>
      <c r="AN163" s="6">
        <f t="shared" si="37"/>
        <v>0</v>
      </c>
      <c r="AO163" s="6">
        <f t="shared" si="38"/>
        <v>0</v>
      </c>
      <c r="AP163" s="6">
        <f t="shared" si="39"/>
        <v>0</v>
      </c>
      <c r="AQ163" s="6">
        <f t="shared" si="40"/>
        <v>0</v>
      </c>
      <c r="AR163" s="6">
        <f t="shared" si="41"/>
        <v>0</v>
      </c>
      <c r="AS163" s="6">
        <f t="shared" si="42"/>
        <v>0</v>
      </c>
      <c r="AT163" s="6">
        <f t="shared" si="43"/>
        <v>0</v>
      </c>
      <c r="AU163" s="6">
        <f t="shared" si="44"/>
        <v>0</v>
      </c>
      <c r="AV163" s="6">
        <f t="shared" si="45"/>
        <v>0</v>
      </c>
      <c r="AW163" s="6">
        <f t="shared" si="46"/>
        <v>0</v>
      </c>
      <c r="AX163" s="6">
        <f t="shared" si="47"/>
        <v>0</v>
      </c>
      <c r="AY163" s="6">
        <f t="shared" si="48"/>
        <v>0</v>
      </c>
      <c r="AZ163" s="6">
        <f t="shared" si="49"/>
        <v>0</v>
      </c>
      <c r="BA163" s="6">
        <f t="shared" si="50"/>
        <v>0</v>
      </c>
      <c r="BB163" s="6">
        <f t="shared" si="51"/>
        <v>0</v>
      </c>
      <c r="BC163" s="6">
        <f t="shared" si="52"/>
        <v>0</v>
      </c>
      <c r="BD163" s="6">
        <f t="shared" si="53"/>
        <v>0</v>
      </c>
      <c r="BE163" s="6">
        <f t="shared" si="54"/>
        <v>0</v>
      </c>
    </row>
    <row r="164" spans="1:57" x14ac:dyDescent="0.15">
      <c r="A164" s="8">
        <f>'PROTOCOL Data collection'!A164</f>
        <v>0</v>
      </c>
      <c r="AN164" s="6">
        <f t="shared" si="37"/>
        <v>0</v>
      </c>
      <c r="AO164" s="6">
        <f t="shared" si="38"/>
        <v>0</v>
      </c>
      <c r="AP164" s="6">
        <f t="shared" si="39"/>
        <v>0</v>
      </c>
      <c r="AQ164" s="6">
        <f t="shared" si="40"/>
        <v>0</v>
      </c>
      <c r="AR164" s="6">
        <f t="shared" si="41"/>
        <v>0</v>
      </c>
      <c r="AS164" s="6">
        <f t="shared" si="42"/>
        <v>0</v>
      </c>
      <c r="AT164" s="6">
        <f t="shared" si="43"/>
        <v>0</v>
      </c>
      <c r="AU164" s="6">
        <f t="shared" si="44"/>
        <v>0</v>
      </c>
      <c r="AV164" s="6">
        <f t="shared" si="45"/>
        <v>0</v>
      </c>
      <c r="AW164" s="6">
        <f t="shared" si="46"/>
        <v>0</v>
      </c>
      <c r="AX164" s="6">
        <f t="shared" si="47"/>
        <v>0</v>
      </c>
      <c r="AY164" s="6">
        <f t="shared" si="48"/>
        <v>0</v>
      </c>
      <c r="AZ164" s="6">
        <f t="shared" si="49"/>
        <v>0</v>
      </c>
      <c r="BA164" s="6">
        <f t="shared" si="50"/>
        <v>0</v>
      </c>
      <c r="BB164" s="6">
        <f t="shared" si="51"/>
        <v>0</v>
      </c>
      <c r="BC164" s="6">
        <f t="shared" si="52"/>
        <v>0</v>
      </c>
      <c r="BD164" s="6">
        <f t="shared" si="53"/>
        <v>0</v>
      </c>
      <c r="BE164" s="6">
        <f t="shared" si="54"/>
        <v>0</v>
      </c>
    </row>
    <row r="165" spans="1:57" x14ac:dyDescent="0.15">
      <c r="A165" s="8">
        <f>'PROTOCOL Data collection'!A165</f>
        <v>0</v>
      </c>
      <c r="AN165" s="6">
        <f t="shared" si="37"/>
        <v>0</v>
      </c>
      <c r="AO165" s="6">
        <f t="shared" si="38"/>
        <v>0</v>
      </c>
      <c r="AP165" s="6">
        <f t="shared" si="39"/>
        <v>0</v>
      </c>
      <c r="AQ165" s="6">
        <f t="shared" si="40"/>
        <v>0</v>
      </c>
      <c r="AR165" s="6">
        <f t="shared" si="41"/>
        <v>0</v>
      </c>
      <c r="AS165" s="6">
        <f t="shared" si="42"/>
        <v>0</v>
      </c>
      <c r="AT165" s="6">
        <f t="shared" si="43"/>
        <v>0</v>
      </c>
      <c r="AU165" s="6">
        <f t="shared" si="44"/>
        <v>0</v>
      </c>
      <c r="AV165" s="6">
        <f t="shared" si="45"/>
        <v>0</v>
      </c>
      <c r="AW165" s="6">
        <f t="shared" si="46"/>
        <v>0</v>
      </c>
      <c r="AX165" s="6">
        <f t="shared" si="47"/>
        <v>0</v>
      </c>
      <c r="AY165" s="6">
        <f t="shared" si="48"/>
        <v>0</v>
      </c>
      <c r="AZ165" s="6">
        <f t="shared" si="49"/>
        <v>0</v>
      </c>
      <c r="BA165" s="6">
        <f t="shared" si="50"/>
        <v>0</v>
      </c>
      <c r="BB165" s="6">
        <f t="shared" si="51"/>
        <v>0</v>
      </c>
      <c r="BC165" s="6">
        <f t="shared" si="52"/>
        <v>0</v>
      </c>
      <c r="BD165" s="6">
        <f t="shared" si="53"/>
        <v>0</v>
      </c>
      <c r="BE165" s="6">
        <f t="shared" si="54"/>
        <v>0</v>
      </c>
    </row>
    <row r="166" spans="1:57" x14ac:dyDescent="0.15">
      <c r="A166" s="8">
        <f>'PROTOCOL Data collection'!A166</f>
        <v>0</v>
      </c>
      <c r="AN166" s="6">
        <f t="shared" si="37"/>
        <v>0</v>
      </c>
      <c r="AO166" s="6">
        <f t="shared" si="38"/>
        <v>0</v>
      </c>
      <c r="AP166" s="6">
        <f t="shared" si="39"/>
        <v>0</v>
      </c>
      <c r="AQ166" s="6">
        <f t="shared" si="40"/>
        <v>0</v>
      </c>
      <c r="AR166" s="6">
        <f t="shared" si="41"/>
        <v>0</v>
      </c>
      <c r="AS166" s="6">
        <f t="shared" si="42"/>
        <v>0</v>
      </c>
      <c r="AT166" s="6">
        <f t="shared" si="43"/>
        <v>0</v>
      </c>
      <c r="AU166" s="6">
        <f t="shared" si="44"/>
        <v>0</v>
      </c>
      <c r="AV166" s="6">
        <f t="shared" si="45"/>
        <v>0</v>
      </c>
      <c r="AW166" s="6">
        <f t="shared" si="46"/>
        <v>0</v>
      </c>
      <c r="AX166" s="6">
        <f t="shared" si="47"/>
        <v>0</v>
      </c>
      <c r="AY166" s="6">
        <f t="shared" si="48"/>
        <v>0</v>
      </c>
      <c r="AZ166" s="6">
        <f t="shared" si="49"/>
        <v>0</v>
      </c>
      <c r="BA166" s="6">
        <f t="shared" si="50"/>
        <v>0</v>
      </c>
      <c r="BB166" s="6">
        <f t="shared" si="51"/>
        <v>0</v>
      </c>
      <c r="BC166" s="6">
        <f t="shared" si="52"/>
        <v>0</v>
      </c>
      <c r="BD166" s="6">
        <f t="shared" si="53"/>
        <v>0</v>
      </c>
      <c r="BE166" s="6">
        <f t="shared" si="54"/>
        <v>0</v>
      </c>
    </row>
    <row r="167" spans="1:57" x14ac:dyDescent="0.15">
      <c r="A167" s="8">
        <f>'PROTOCOL Data collection'!A167</f>
        <v>0</v>
      </c>
      <c r="AN167" s="6">
        <f t="shared" si="37"/>
        <v>0</v>
      </c>
      <c r="AO167" s="6">
        <f t="shared" si="38"/>
        <v>0</v>
      </c>
      <c r="AP167" s="6">
        <f t="shared" si="39"/>
        <v>0</v>
      </c>
      <c r="AQ167" s="6">
        <f t="shared" si="40"/>
        <v>0</v>
      </c>
      <c r="AR167" s="6">
        <f t="shared" si="41"/>
        <v>0</v>
      </c>
      <c r="AS167" s="6">
        <f t="shared" si="42"/>
        <v>0</v>
      </c>
      <c r="AT167" s="6">
        <f t="shared" si="43"/>
        <v>0</v>
      </c>
      <c r="AU167" s="6">
        <f t="shared" si="44"/>
        <v>0</v>
      </c>
      <c r="AV167" s="6">
        <f t="shared" si="45"/>
        <v>0</v>
      </c>
      <c r="AW167" s="6">
        <f t="shared" si="46"/>
        <v>0</v>
      </c>
      <c r="AX167" s="6">
        <f t="shared" si="47"/>
        <v>0</v>
      </c>
      <c r="AY167" s="6">
        <f t="shared" si="48"/>
        <v>0</v>
      </c>
      <c r="AZ167" s="6">
        <f t="shared" si="49"/>
        <v>0</v>
      </c>
      <c r="BA167" s="6">
        <f t="shared" si="50"/>
        <v>0</v>
      </c>
      <c r="BB167" s="6">
        <f t="shared" si="51"/>
        <v>0</v>
      </c>
      <c r="BC167" s="6">
        <f t="shared" si="52"/>
        <v>0</v>
      </c>
      <c r="BD167" s="6">
        <f t="shared" si="53"/>
        <v>0</v>
      </c>
      <c r="BE167" s="6">
        <f t="shared" si="54"/>
        <v>0</v>
      </c>
    </row>
    <row r="168" spans="1:57" x14ac:dyDescent="0.15">
      <c r="A168" s="8">
        <f>'PROTOCOL Data collection'!A168</f>
        <v>0</v>
      </c>
      <c r="AN168" s="6">
        <f t="shared" si="37"/>
        <v>0</v>
      </c>
      <c r="AO168" s="6">
        <f t="shared" si="38"/>
        <v>0</v>
      </c>
      <c r="AP168" s="6">
        <f t="shared" si="39"/>
        <v>0</v>
      </c>
      <c r="AQ168" s="6">
        <f t="shared" si="40"/>
        <v>0</v>
      </c>
      <c r="AR168" s="6">
        <f t="shared" si="41"/>
        <v>0</v>
      </c>
      <c r="AS168" s="6">
        <f t="shared" si="42"/>
        <v>0</v>
      </c>
      <c r="AT168" s="6">
        <f t="shared" si="43"/>
        <v>0</v>
      </c>
      <c r="AU168" s="6">
        <f t="shared" si="44"/>
        <v>0</v>
      </c>
      <c r="AV168" s="6">
        <f t="shared" si="45"/>
        <v>0</v>
      </c>
      <c r="AW168" s="6">
        <f t="shared" si="46"/>
        <v>0</v>
      </c>
      <c r="AX168" s="6">
        <f t="shared" si="47"/>
        <v>0</v>
      </c>
      <c r="AY168" s="6">
        <f t="shared" si="48"/>
        <v>0</v>
      </c>
      <c r="AZ168" s="6">
        <f t="shared" si="49"/>
        <v>0</v>
      </c>
      <c r="BA168" s="6">
        <f t="shared" si="50"/>
        <v>0</v>
      </c>
      <c r="BB168" s="6">
        <f t="shared" si="51"/>
        <v>0</v>
      </c>
      <c r="BC168" s="6">
        <f t="shared" si="52"/>
        <v>0</v>
      </c>
      <c r="BD168" s="6">
        <f t="shared" si="53"/>
        <v>0</v>
      </c>
      <c r="BE168" s="6">
        <f t="shared" si="54"/>
        <v>0</v>
      </c>
    </row>
    <row r="169" spans="1:57" x14ac:dyDescent="0.15">
      <c r="A169" s="8">
        <f>'PROTOCOL Data collection'!A169</f>
        <v>0</v>
      </c>
      <c r="AN169" s="6">
        <f t="shared" si="37"/>
        <v>0</v>
      </c>
      <c r="AO169" s="6">
        <f t="shared" si="38"/>
        <v>0</v>
      </c>
      <c r="AP169" s="6">
        <f t="shared" si="39"/>
        <v>0</v>
      </c>
      <c r="AQ169" s="6">
        <f t="shared" si="40"/>
        <v>0</v>
      </c>
      <c r="AR169" s="6">
        <f t="shared" si="41"/>
        <v>0</v>
      </c>
      <c r="AS169" s="6">
        <f t="shared" si="42"/>
        <v>0</v>
      </c>
      <c r="AT169" s="6">
        <f t="shared" si="43"/>
        <v>0</v>
      </c>
      <c r="AU169" s="6">
        <f t="shared" si="44"/>
        <v>0</v>
      </c>
      <c r="AV169" s="6">
        <f t="shared" si="45"/>
        <v>0</v>
      </c>
      <c r="AW169" s="6">
        <f t="shared" si="46"/>
        <v>0</v>
      </c>
      <c r="AX169" s="6">
        <f t="shared" si="47"/>
        <v>0</v>
      </c>
      <c r="AY169" s="6">
        <f t="shared" si="48"/>
        <v>0</v>
      </c>
      <c r="AZ169" s="6">
        <f t="shared" si="49"/>
        <v>0</v>
      </c>
      <c r="BA169" s="6">
        <f t="shared" si="50"/>
        <v>0</v>
      </c>
      <c r="BB169" s="6">
        <f t="shared" si="51"/>
        <v>0</v>
      </c>
      <c r="BC169" s="6">
        <f t="shared" si="52"/>
        <v>0</v>
      </c>
      <c r="BD169" s="6">
        <f t="shared" si="53"/>
        <v>0</v>
      </c>
      <c r="BE169" s="6">
        <f t="shared" si="54"/>
        <v>0</v>
      </c>
    </row>
    <row r="170" spans="1:57" x14ac:dyDescent="0.15">
      <c r="A170" s="8">
        <f>'PROTOCOL Data collection'!A170</f>
        <v>0</v>
      </c>
      <c r="AN170" s="6">
        <f t="shared" si="37"/>
        <v>0</v>
      </c>
      <c r="AO170" s="6">
        <f t="shared" si="38"/>
        <v>0</v>
      </c>
      <c r="AP170" s="6">
        <f t="shared" si="39"/>
        <v>0</v>
      </c>
      <c r="AQ170" s="6">
        <f t="shared" si="40"/>
        <v>0</v>
      </c>
      <c r="AR170" s="6">
        <f t="shared" si="41"/>
        <v>0</v>
      </c>
      <c r="AS170" s="6">
        <f t="shared" si="42"/>
        <v>0</v>
      </c>
      <c r="AT170" s="6">
        <f t="shared" si="43"/>
        <v>0</v>
      </c>
      <c r="AU170" s="6">
        <f t="shared" si="44"/>
        <v>0</v>
      </c>
      <c r="AV170" s="6">
        <f t="shared" si="45"/>
        <v>0</v>
      </c>
      <c r="AW170" s="6">
        <f t="shared" si="46"/>
        <v>0</v>
      </c>
      <c r="AX170" s="6">
        <f t="shared" si="47"/>
        <v>0</v>
      </c>
      <c r="AY170" s="6">
        <f t="shared" si="48"/>
        <v>0</v>
      </c>
      <c r="AZ170" s="6">
        <f t="shared" si="49"/>
        <v>0</v>
      </c>
      <c r="BA170" s="6">
        <f t="shared" si="50"/>
        <v>0</v>
      </c>
      <c r="BB170" s="6">
        <f t="shared" si="51"/>
        <v>0</v>
      </c>
      <c r="BC170" s="6">
        <f t="shared" si="52"/>
        <v>0</v>
      </c>
      <c r="BD170" s="6">
        <f t="shared" si="53"/>
        <v>0</v>
      </c>
      <c r="BE170" s="6">
        <f t="shared" si="54"/>
        <v>0</v>
      </c>
    </row>
    <row r="171" spans="1:57" x14ac:dyDescent="0.15">
      <c r="A171" s="8">
        <f>'PROTOCOL Data collection'!A171</f>
        <v>0</v>
      </c>
      <c r="AN171" s="6">
        <f t="shared" si="37"/>
        <v>0</v>
      </c>
      <c r="AO171" s="6">
        <f t="shared" si="38"/>
        <v>0</v>
      </c>
      <c r="AP171" s="6">
        <f t="shared" si="39"/>
        <v>0</v>
      </c>
      <c r="AQ171" s="6">
        <f t="shared" si="40"/>
        <v>0</v>
      </c>
      <c r="AR171" s="6">
        <f t="shared" si="41"/>
        <v>0</v>
      </c>
      <c r="AS171" s="6">
        <f t="shared" si="42"/>
        <v>0</v>
      </c>
      <c r="AT171" s="6">
        <f t="shared" si="43"/>
        <v>0</v>
      </c>
      <c r="AU171" s="6">
        <f t="shared" si="44"/>
        <v>0</v>
      </c>
      <c r="AV171" s="6">
        <f t="shared" si="45"/>
        <v>0</v>
      </c>
      <c r="AW171" s="6">
        <f t="shared" si="46"/>
        <v>0</v>
      </c>
      <c r="AX171" s="6">
        <f t="shared" si="47"/>
        <v>0</v>
      </c>
      <c r="AY171" s="6">
        <f t="shared" si="48"/>
        <v>0</v>
      </c>
      <c r="AZ171" s="6">
        <f t="shared" si="49"/>
        <v>0</v>
      </c>
      <c r="BA171" s="6">
        <f t="shared" si="50"/>
        <v>0</v>
      </c>
      <c r="BB171" s="6">
        <f t="shared" si="51"/>
        <v>0</v>
      </c>
      <c r="BC171" s="6">
        <f t="shared" si="52"/>
        <v>0</v>
      </c>
      <c r="BD171" s="6">
        <f t="shared" si="53"/>
        <v>0</v>
      </c>
      <c r="BE171" s="6">
        <f t="shared" si="54"/>
        <v>0</v>
      </c>
    </row>
    <row r="172" spans="1:57" x14ac:dyDescent="0.15">
      <c r="A172" s="8">
        <f>'PROTOCOL Data collection'!A172</f>
        <v>0</v>
      </c>
      <c r="AN172" s="6">
        <f t="shared" si="37"/>
        <v>0</v>
      </c>
      <c r="AO172" s="6">
        <f t="shared" si="38"/>
        <v>0</v>
      </c>
      <c r="AP172" s="6">
        <f t="shared" si="39"/>
        <v>0</v>
      </c>
      <c r="AQ172" s="6">
        <f t="shared" si="40"/>
        <v>0</v>
      </c>
      <c r="AR172" s="6">
        <f t="shared" si="41"/>
        <v>0</v>
      </c>
      <c r="AS172" s="6">
        <f t="shared" si="42"/>
        <v>0</v>
      </c>
      <c r="AT172" s="6">
        <f t="shared" si="43"/>
        <v>0</v>
      </c>
      <c r="AU172" s="6">
        <f t="shared" si="44"/>
        <v>0</v>
      </c>
      <c r="AV172" s="6">
        <f t="shared" si="45"/>
        <v>0</v>
      </c>
      <c r="AW172" s="6">
        <f t="shared" si="46"/>
        <v>0</v>
      </c>
      <c r="AX172" s="6">
        <f t="shared" si="47"/>
        <v>0</v>
      </c>
      <c r="AY172" s="6">
        <f t="shared" si="48"/>
        <v>0</v>
      </c>
      <c r="AZ172" s="6">
        <f t="shared" si="49"/>
        <v>0</v>
      </c>
      <c r="BA172" s="6">
        <f t="shared" si="50"/>
        <v>0</v>
      </c>
      <c r="BB172" s="6">
        <f t="shared" si="51"/>
        <v>0</v>
      </c>
      <c r="BC172" s="6">
        <f t="shared" si="52"/>
        <v>0</v>
      </c>
      <c r="BD172" s="6">
        <f t="shared" si="53"/>
        <v>0</v>
      </c>
      <c r="BE172" s="6">
        <f t="shared" si="54"/>
        <v>0</v>
      </c>
    </row>
    <row r="173" spans="1:57" x14ac:dyDescent="0.15">
      <c r="A173" s="8">
        <f>'PROTOCOL Data collection'!A173</f>
        <v>0</v>
      </c>
      <c r="AN173" s="6">
        <f t="shared" si="37"/>
        <v>0</v>
      </c>
      <c r="AO173" s="6">
        <f t="shared" si="38"/>
        <v>0</v>
      </c>
      <c r="AP173" s="6">
        <f t="shared" si="39"/>
        <v>0</v>
      </c>
      <c r="AQ173" s="6">
        <f t="shared" si="40"/>
        <v>0</v>
      </c>
      <c r="AR173" s="6">
        <f t="shared" si="41"/>
        <v>0</v>
      </c>
      <c r="AS173" s="6">
        <f t="shared" si="42"/>
        <v>0</v>
      </c>
      <c r="AT173" s="6">
        <f t="shared" si="43"/>
        <v>0</v>
      </c>
      <c r="AU173" s="6">
        <f t="shared" si="44"/>
        <v>0</v>
      </c>
      <c r="AV173" s="6">
        <f t="shared" si="45"/>
        <v>0</v>
      </c>
      <c r="AW173" s="6">
        <f t="shared" si="46"/>
        <v>0</v>
      </c>
      <c r="AX173" s="6">
        <f t="shared" si="47"/>
        <v>0</v>
      </c>
      <c r="AY173" s="6">
        <f t="shared" si="48"/>
        <v>0</v>
      </c>
      <c r="AZ173" s="6">
        <f t="shared" si="49"/>
        <v>0</v>
      </c>
      <c r="BA173" s="6">
        <f t="shared" si="50"/>
        <v>0</v>
      </c>
      <c r="BB173" s="6">
        <f t="shared" si="51"/>
        <v>0</v>
      </c>
      <c r="BC173" s="6">
        <f t="shared" si="52"/>
        <v>0</v>
      </c>
      <c r="BD173" s="6">
        <f t="shared" si="53"/>
        <v>0</v>
      </c>
      <c r="BE173" s="6">
        <f t="shared" si="54"/>
        <v>0</v>
      </c>
    </row>
    <row r="174" spans="1:57" x14ac:dyDescent="0.15">
      <c r="A174" s="8">
        <f>'PROTOCOL Data collection'!A174</f>
        <v>0</v>
      </c>
      <c r="AN174" s="6">
        <f t="shared" si="37"/>
        <v>0</v>
      </c>
      <c r="AO174" s="6">
        <f t="shared" si="38"/>
        <v>0</v>
      </c>
      <c r="AP174" s="6">
        <f t="shared" si="39"/>
        <v>0</v>
      </c>
      <c r="AQ174" s="6">
        <f t="shared" si="40"/>
        <v>0</v>
      </c>
      <c r="AR174" s="6">
        <f t="shared" si="41"/>
        <v>0</v>
      </c>
      <c r="AS174" s="6">
        <f t="shared" si="42"/>
        <v>0</v>
      </c>
      <c r="AT174" s="6">
        <f t="shared" si="43"/>
        <v>0</v>
      </c>
      <c r="AU174" s="6">
        <f t="shared" si="44"/>
        <v>0</v>
      </c>
      <c r="AV174" s="6">
        <f t="shared" si="45"/>
        <v>0</v>
      </c>
      <c r="AW174" s="6">
        <f t="shared" si="46"/>
        <v>0</v>
      </c>
      <c r="AX174" s="6">
        <f t="shared" si="47"/>
        <v>0</v>
      </c>
      <c r="AY174" s="6">
        <f t="shared" si="48"/>
        <v>0</v>
      </c>
      <c r="AZ174" s="6">
        <f t="shared" si="49"/>
        <v>0</v>
      </c>
      <c r="BA174" s="6">
        <f t="shared" si="50"/>
        <v>0</v>
      </c>
      <c r="BB174" s="6">
        <f t="shared" si="51"/>
        <v>0</v>
      </c>
      <c r="BC174" s="6">
        <f t="shared" si="52"/>
        <v>0</v>
      </c>
      <c r="BD174" s="6">
        <f t="shared" si="53"/>
        <v>0</v>
      </c>
      <c r="BE174" s="6">
        <f t="shared" si="54"/>
        <v>0</v>
      </c>
    </row>
    <row r="175" spans="1:57" x14ac:dyDescent="0.15">
      <c r="A175" s="8">
        <f>'PROTOCOL Data collection'!A175</f>
        <v>0</v>
      </c>
      <c r="AN175" s="6">
        <f t="shared" si="37"/>
        <v>0</v>
      </c>
      <c r="AO175" s="6">
        <f t="shared" si="38"/>
        <v>0</v>
      </c>
      <c r="AP175" s="6">
        <f t="shared" si="39"/>
        <v>0</v>
      </c>
      <c r="AQ175" s="6">
        <f t="shared" si="40"/>
        <v>0</v>
      </c>
      <c r="AR175" s="6">
        <f t="shared" si="41"/>
        <v>0</v>
      </c>
      <c r="AS175" s="6">
        <f t="shared" si="42"/>
        <v>0</v>
      </c>
      <c r="AT175" s="6">
        <f t="shared" si="43"/>
        <v>0</v>
      </c>
      <c r="AU175" s="6">
        <f t="shared" si="44"/>
        <v>0</v>
      </c>
      <c r="AV175" s="6">
        <f t="shared" si="45"/>
        <v>0</v>
      </c>
      <c r="AW175" s="6">
        <f t="shared" si="46"/>
        <v>0</v>
      </c>
      <c r="AX175" s="6">
        <f t="shared" si="47"/>
        <v>0</v>
      </c>
      <c r="AY175" s="6">
        <f t="shared" si="48"/>
        <v>0</v>
      </c>
      <c r="AZ175" s="6">
        <f t="shared" si="49"/>
        <v>0</v>
      </c>
      <c r="BA175" s="6">
        <f t="shared" si="50"/>
        <v>0</v>
      </c>
      <c r="BB175" s="6">
        <f t="shared" si="51"/>
        <v>0</v>
      </c>
      <c r="BC175" s="6">
        <f t="shared" si="52"/>
        <v>0</v>
      </c>
      <c r="BD175" s="6">
        <f t="shared" si="53"/>
        <v>0</v>
      </c>
      <c r="BE175" s="6">
        <f t="shared" si="54"/>
        <v>0</v>
      </c>
    </row>
    <row r="176" spans="1:57" x14ac:dyDescent="0.15">
      <c r="A176" s="8">
        <f>'PROTOCOL Data collection'!A176</f>
        <v>0</v>
      </c>
      <c r="AN176" s="6">
        <f t="shared" si="37"/>
        <v>0</v>
      </c>
      <c r="AO176" s="6">
        <f t="shared" si="38"/>
        <v>0</v>
      </c>
      <c r="AP176" s="6">
        <f t="shared" si="39"/>
        <v>0</v>
      </c>
      <c r="AQ176" s="6">
        <f t="shared" si="40"/>
        <v>0</v>
      </c>
      <c r="AR176" s="6">
        <f t="shared" si="41"/>
        <v>0</v>
      </c>
      <c r="AS176" s="6">
        <f t="shared" si="42"/>
        <v>0</v>
      </c>
      <c r="AT176" s="6">
        <f t="shared" si="43"/>
        <v>0</v>
      </c>
      <c r="AU176" s="6">
        <f t="shared" si="44"/>
        <v>0</v>
      </c>
      <c r="AV176" s="6">
        <f t="shared" si="45"/>
        <v>0</v>
      </c>
      <c r="AW176" s="6">
        <f t="shared" si="46"/>
        <v>0</v>
      </c>
      <c r="AX176" s="6">
        <f t="shared" si="47"/>
        <v>0</v>
      </c>
      <c r="AY176" s="6">
        <f t="shared" si="48"/>
        <v>0</v>
      </c>
      <c r="AZ176" s="6">
        <f t="shared" si="49"/>
        <v>0</v>
      </c>
      <c r="BA176" s="6">
        <f t="shared" si="50"/>
        <v>0</v>
      </c>
      <c r="BB176" s="6">
        <f t="shared" si="51"/>
        <v>0</v>
      </c>
      <c r="BC176" s="6">
        <f t="shared" si="52"/>
        <v>0</v>
      </c>
      <c r="BD176" s="6">
        <f t="shared" si="53"/>
        <v>0</v>
      </c>
      <c r="BE176" s="6">
        <f t="shared" si="54"/>
        <v>0</v>
      </c>
    </row>
    <row r="177" spans="1:57" x14ac:dyDescent="0.15">
      <c r="A177" s="8">
        <f>'PROTOCOL Data collection'!A177</f>
        <v>0</v>
      </c>
      <c r="AN177" s="6">
        <f t="shared" si="37"/>
        <v>0</v>
      </c>
      <c r="AO177" s="6">
        <f t="shared" si="38"/>
        <v>0</v>
      </c>
      <c r="AP177" s="6">
        <f t="shared" si="39"/>
        <v>0</v>
      </c>
      <c r="AQ177" s="6">
        <f t="shared" si="40"/>
        <v>0</v>
      </c>
      <c r="AR177" s="6">
        <f t="shared" si="41"/>
        <v>0</v>
      </c>
      <c r="AS177" s="6">
        <f t="shared" si="42"/>
        <v>0</v>
      </c>
      <c r="AT177" s="6">
        <f t="shared" si="43"/>
        <v>0</v>
      </c>
      <c r="AU177" s="6">
        <f t="shared" si="44"/>
        <v>0</v>
      </c>
      <c r="AV177" s="6">
        <f t="shared" si="45"/>
        <v>0</v>
      </c>
      <c r="AW177" s="6">
        <f t="shared" si="46"/>
        <v>0</v>
      </c>
      <c r="AX177" s="6">
        <f t="shared" si="47"/>
        <v>0</v>
      </c>
      <c r="AY177" s="6">
        <f t="shared" si="48"/>
        <v>0</v>
      </c>
      <c r="AZ177" s="6">
        <f t="shared" si="49"/>
        <v>0</v>
      </c>
      <c r="BA177" s="6">
        <f t="shared" si="50"/>
        <v>0</v>
      </c>
      <c r="BB177" s="6">
        <f t="shared" si="51"/>
        <v>0</v>
      </c>
      <c r="BC177" s="6">
        <f t="shared" si="52"/>
        <v>0</v>
      </c>
      <c r="BD177" s="6">
        <f t="shared" si="53"/>
        <v>0</v>
      </c>
      <c r="BE177" s="6">
        <f t="shared" si="54"/>
        <v>0</v>
      </c>
    </row>
    <row r="178" spans="1:57" x14ac:dyDescent="0.15">
      <c r="A178" s="8">
        <f>'PROTOCOL Data collection'!A178</f>
        <v>0</v>
      </c>
      <c r="AN178" s="6">
        <f t="shared" si="37"/>
        <v>0</v>
      </c>
      <c r="AO178" s="6">
        <f t="shared" si="38"/>
        <v>0</v>
      </c>
      <c r="AP178" s="6">
        <f t="shared" si="39"/>
        <v>0</v>
      </c>
      <c r="AQ178" s="6">
        <f t="shared" si="40"/>
        <v>0</v>
      </c>
      <c r="AR178" s="6">
        <f t="shared" si="41"/>
        <v>0</v>
      </c>
      <c r="AS178" s="6">
        <f t="shared" si="42"/>
        <v>0</v>
      </c>
      <c r="AT178" s="6">
        <f t="shared" si="43"/>
        <v>0</v>
      </c>
      <c r="AU178" s="6">
        <f t="shared" si="44"/>
        <v>0</v>
      </c>
      <c r="AV178" s="6">
        <f t="shared" si="45"/>
        <v>0</v>
      </c>
      <c r="AW178" s="6">
        <f t="shared" si="46"/>
        <v>0</v>
      </c>
      <c r="AX178" s="6">
        <f t="shared" si="47"/>
        <v>0</v>
      </c>
      <c r="AY178" s="6">
        <f t="shared" si="48"/>
        <v>0</v>
      </c>
      <c r="AZ178" s="6">
        <f t="shared" si="49"/>
        <v>0</v>
      </c>
      <c r="BA178" s="6">
        <f t="shared" si="50"/>
        <v>0</v>
      </c>
      <c r="BB178" s="6">
        <f t="shared" si="51"/>
        <v>0</v>
      </c>
      <c r="BC178" s="6">
        <f t="shared" si="52"/>
        <v>0</v>
      </c>
      <c r="BD178" s="6">
        <f t="shared" si="53"/>
        <v>0</v>
      </c>
      <c r="BE178" s="6">
        <f t="shared" si="54"/>
        <v>0</v>
      </c>
    </row>
    <row r="179" spans="1:57" x14ac:dyDescent="0.15">
      <c r="A179" s="8">
        <f>'PROTOCOL Data collection'!A179</f>
        <v>0</v>
      </c>
      <c r="AN179" s="6">
        <f t="shared" si="37"/>
        <v>0</v>
      </c>
      <c r="AO179" s="6">
        <f t="shared" si="38"/>
        <v>0</v>
      </c>
      <c r="AP179" s="6">
        <f t="shared" si="39"/>
        <v>0</v>
      </c>
      <c r="AQ179" s="6">
        <f t="shared" si="40"/>
        <v>0</v>
      </c>
      <c r="AR179" s="6">
        <f t="shared" si="41"/>
        <v>0</v>
      </c>
      <c r="AS179" s="6">
        <f t="shared" si="42"/>
        <v>0</v>
      </c>
      <c r="AT179" s="6">
        <f t="shared" si="43"/>
        <v>0</v>
      </c>
      <c r="AU179" s="6">
        <f t="shared" si="44"/>
        <v>0</v>
      </c>
      <c r="AV179" s="6">
        <f t="shared" si="45"/>
        <v>0</v>
      </c>
      <c r="AW179" s="6">
        <f t="shared" si="46"/>
        <v>0</v>
      </c>
      <c r="AX179" s="6">
        <f t="shared" si="47"/>
        <v>0</v>
      </c>
      <c r="AY179" s="6">
        <f t="shared" si="48"/>
        <v>0</v>
      </c>
      <c r="AZ179" s="6">
        <f t="shared" si="49"/>
        <v>0</v>
      </c>
      <c r="BA179" s="6">
        <f t="shared" si="50"/>
        <v>0</v>
      </c>
      <c r="BB179" s="6">
        <f t="shared" si="51"/>
        <v>0</v>
      </c>
      <c r="BC179" s="6">
        <f t="shared" si="52"/>
        <v>0</v>
      </c>
      <c r="BD179" s="6">
        <f t="shared" si="53"/>
        <v>0</v>
      </c>
      <c r="BE179" s="6">
        <f t="shared" si="54"/>
        <v>0</v>
      </c>
    </row>
    <row r="180" spans="1:57" x14ac:dyDescent="0.15">
      <c r="A180" s="8">
        <f>'PROTOCOL Data collection'!A180</f>
        <v>0</v>
      </c>
      <c r="AN180" s="6">
        <f t="shared" si="37"/>
        <v>0</v>
      </c>
      <c r="AO180" s="6">
        <f t="shared" si="38"/>
        <v>0</v>
      </c>
      <c r="AP180" s="6">
        <f t="shared" si="39"/>
        <v>0</v>
      </c>
      <c r="AQ180" s="6">
        <f t="shared" si="40"/>
        <v>0</v>
      </c>
      <c r="AR180" s="6">
        <f t="shared" si="41"/>
        <v>0</v>
      </c>
      <c r="AS180" s="6">
        <f t="shared" si="42"/>
        <v>0</v>
      </c>
      <c r="AT180" s="6">
        <f t="shared" si="43"/>
        <v>0</v>
      </c>
      <c r="AU180" s="6">
        <f t="shared" si="44"/>
        <v>0</v>
      </c>
      <c r="AV180" s="6">
        <f t="shared" si="45"/>
        <v>0</v>
      </c>
      <c r="AW180" s="6">
        <f t="shared" si="46"/>
        <v>0</v>
      </c>
      <c r="AX180" s="6">
        <f t="shared" si="47"/>
        <v>0</v>
      </c>
      <c r="AY180" s="6">
        <f t="shared" si="48"/>
        <v>0</v>
      </c>
      <c r="AZ180" s="6">
        <f t="shared" si="49"/>
        <v>0</v>
      </c>
      <c r="BA180" s="6">
        <f t="shared" si="50"/>
        <v>0</v>
      </c>
      <c r="BB180" s="6">
        <f t="shared" si="51"/>
        <v>0</v>
      </c>
      <c r="BC180" s="6">
        <f t="shared" si="52"/>
        <v>0</v>
      </c>
      <c r="BD180" s="6">
        <f t="shared" si="53"/>
        <v>0</v>
      </c>
      <c r="BE180" s="6">
        <f t="shared" si="54"/>
        <v>0</v>
      </c>
    </row>
    <row r="181" spans="1:57" x14ac:dyDescent="0.15">
      <c r="A181" s="8">
        <f>'PROTOCOL Data collection'!A181</f>
        <v>0</v>
      </c>
      <c r="AN181" s="6">
        <f t="shared" si="37"/>
        <v>0</v>
      </c>
      <c r="AO181" s="6">
        <f t="shared" si="38"/>
        <v>0</v>
      </c>
      <c r="AP181" s="6">
        <f t="shared" si="39"/>
        <v>0</v>
      </c>
      <c r="AQ181" s="6">
        <f t="shared" si="40"/>
        <v>0</v>
      </c>
      <c r="AR181" s="6">
        <f t="shared" si="41"/>
        <v>0</v>
      </c>
      <c r="AS181" s="6">
        <f t="shared" si="42"/>
        <v>0</v>
      </c>
      <c r="AT181" s="6">
        <f t="shared" si="43"/>
        <v>0</v>
      </c>
      <c r="AU181" s="6">
        <f t="shared" si="44"/>
        <v>0</v>
      </c>
      <c r="AV181" s="6">
        <f t="shared" si="45"/>
        <v>0</v>
      </c>
      <c r="AW181" s="6">
        <f t="shared" si="46"/>
        <v>0</v>
      </c>
      <c r="AX181" s="6">
        <f t="shared" si="47"/>
        <v>0</v>
      </c>
      <c r="AY181" s="6">
        <f t="shared" si="48"/>
        <v>0</v>
      </c>
      <c r="AZ181" s="6">
        <f t="shared" si="49"/>
        <v>0</v>
      </c>
      <c r="BA181" s="6">
        <f t="shared" si="50"/>
        <v>0</v>
      </c>
      <c r="BB181" s="6">
        <f t="shared" si="51"/>
        <v>0</v>
      </c>
      <c r="BC181" s="6">
        <f t="shared" si="52"/>
        <v>0</v>
      </c>
      <c r="BD181" s="6">
        <f t="shared" si="53"/>
        <v>0</v>
      </c>
      <c r="BE181" s="6">
        <f t="shared" si="54"/>
        <v>0</v>
      </c>
    </row>
    <row r="182" spans="1:57" x14ac:dyDescent="0.15">
      <c r="A182" s="8">
        <f>'PROTOCOL Data collection'!A182</f>
        <v>0</v>
      </c>
      <c r="AN182" s="6">
        <f t="shared" si="37"/>
        <v>0</v>
      </c>
      <c r="AO182" s="6">
        <f t="shared" si="38"/>
        <v>0</v>
      </c>
      <c r="AP182" s="6">
        <f t="shared" si="39"/>
        <v>0</v>
      </c>
      <c r="AQ182" s="6">
        <f t="shared" si="40"/>
        <v>0</v>
      </c>
      <c r="AR182" s="6">
        <f t="shared" si="41"/>
        <v>0</v>
      </c>
      <c r="AS182" s="6">
        <f t="shared" si="42"/>
        <v>0</v>
      </c>
      <c r="AT182" s="6">
        <f t="shared" si="43"/>
        <v>0</v>
      </c>
      <c r="AU182" s="6">
        <f t="shared" si="44"/>
        <v>0</v>
      </c>
      <c r="AV182" s="6">
        <f t="shared" si="45"/>
        <v>0</v>
      </c>
      <c r="AW182" s="6">
        <f t="shared" si="46"/>
        <v>0</v>
      </c>
      <c r="AX182" s="6">
        <f t="shared" si="47"/>
        <v>0</v>
      </c>
      <c r="AY182" s="6">
        <f t="shared" si="48"/>
        <v>0</v>
      </c>
      <c r="AZ182" s="6">
        <f t="shared" si="49"/>
        <v>0</v>
      </c>
      <c r="BA182" s="6">
        <f t="shared" si="50"/>
        <v>0</v>
      </c>
      <c r="BB182" s="6">
        <f t="shared" si="51"/>
        <v>0</v>
      </c>
      <c r="BC182" s="6">
        <f t="shared" si="52"/>
        <v>0</v>
      </c>
      <c r="BD182" s="6">
        <f t="shared" si="53"/>
        <v>0</v>
      </c>
      <c r="BE182" s="6">
        <f t="shared" si="54"/>
        <v>0</v>
      </c>
    </row>
    <row r="183" spans="1:57" x14ac:dyDescent="0.15">
      <c r="A183" s="8">
        <f>'PROTOCOL Data collection'!A183</f>
        <v>0</v>
      </c>
      <c r="AN183" s="6">
        <f t="shared" si="37"/>
        <v>0</v>
      </c>
      <c r="AO183" s="6">
        <f t="shared" si="38"/>
        <v>0</v>
      </c>
      <c r="AP183" s="6">
        <f t="shared" si="39"/>
        <v>0</v>
      </c>
      <c r="AQ183" s="6">
        <f t="shared" si="40"/>
        <v>0</v>
      </c>
      <c r="AR183" s="6">
        <f t="shared" si="41"/>
        <v>0</v>
      </c>
      <c r="AS183" s="6">
        <f t="shared" si="42"/>
        <v>0</v>
      </c>
      <c r="AT183" s="6">
        <f t="shared" si="43"/>
        <v>0</v>
      </c>
      <c r="AU183" s="6">
        <f t="shared" si="44"/>
        <v>0</v>
      </c>
      <c r="AV183" s="6">
        <f t="shared" si="45"/>
        <v>0</v>
      </c>
      <c r="AW183" s="6">
        <f t="shared" si="46"/>
        <v>0</v>
      </c>
      <c r="AX183" s="6">
        <f t="shared" si="47"/>
        <v>0</v>
      </c>
      <c r="AY183" s="6">
        <f t="shared" si="48"/>
        <v>0</v>
      </c>
      <c r="AZ183" s="6">
        <f t="shared" si="49"/>
        <v>0</v>
      </c>
      <c r="BA183" s="6">
        <f t="shared" si="50"/>
        <v>0</v>
      </c>
      <c r="BB183" s="6">
        <f t="shared" si="51"/>
        <v>0</v>
      </c>
      <c r="BC183" s="6">
        <f t="shared" si="52"/>
        <v>0</v>
      </c>
      <c r="BD183" s="6">
        <f t="shared" si="53"/>
        <v>0</v>
      </c>
      <c r="BE183" s="6">
        <f t="shared" si="54"/>
        <v>0</v>
      </c>
    </row>
    <row r="184" spans="1:57" x14ac:dyDescent="0.15">
      <c r="A184" s="8">
        <f>'PROTOCOL Data collection'!A184</f>
        <v>0</v>
      </c>
      <c r="AN184" s="6">
        <f t="shared" si="37"/>
        <v>0</v>
      </c>
      <c r="AO184" s="6">
        <f t="shared" si="38"/>
        <v>0</v>
      </c>
      <c r="AP184" s="6">
        <f t="shared" si="39"/>
        <v>0</v>
      </c>
      <c r="AQ184" s="6">
        <f t="shared" si="40"/>
        <v>0</v>
      </c>
      <c r="AR184" s="6">
        <f t="shared" si="41"/>
        <v>0</v>
      </c>
      <c r="AS184" s="6">
        <f t="shared" si="42"/>
        <v>0</v>
      </c>
      <c r="AT184" s="6">
        <f t="shared" si="43"/>
        <v>0</v>
      </c>
      <c r="AU184" s="6">
        <f t="shared" si="44"/>
        <v>0</v>
      </c>
      <c r="AV184" s="6">
        <f t="shared" si="45"/>
        <v>0</v>
      </c>
      <c r="AW184" s="6">
        <f t="shared" si="46"/>
        <v>0</v>
      </c>
      <c r="AX184" s="6">
        <f t="shared" si="47"/>
        <v>0</v>
      </c>
      <c r="AY184" s="6">
        <f t="shared" si="48"/>
        <v>0</v>
      </c>
      <c r="AZ184" s="6">
        <f t="shared" si="49"/>
        <v>0</v>
      </c>
      <c r="BA184" s="6">
        <f t="shared" si="50"/>
        <v>0</v>
      </c>
      <c r="BB184" s="6">
        <f t="shared" si="51"/>
        <v>0</v>
      </c>
      <c r="BC184" s="6">
        <f t="shared" si="52"/>
        <v>0</v>
      </c>
      <c r="BD184" s="6">
        <f t="shared" si="53"/>
        <v>0</v>
      </c>
      <c r="BE184" s="6">
        <f t="shared" si="54"/>
        <v>0</v>
      </c>
    </row>
    <row r="185" spans="1:57" x14ac:dyDescent="0.15">
      <c r="A185" s="8">
        <f>'PROTOCOL Data collection'!A185</f>
        <v>0</v>
      </c>
      <c r="AN185" s="6">
        <f t="shared" si="37"/>
        <v>0</v>
      </c>
      <c r="AO185" s="6">
        <f t="shared" si="38"/>
        <v>0</v>
      </c>
      <c r="AP185" s="6">
        <f t="shared" si="39"/>
        <v>0</v>
      </c>
      <c r="AQ185" s="6">
        <f t="shared" si="40"/>
        <v>0</v>
      </c>
      <c r="AR185" s="6">
        <f t="shared" si="41"/>
        <v>0</v>
      </c>
      <c r="AS185" s="6">
        <f t="shared" si="42"/>
        <v>0</v>
      </c>
      <c r="AT185" s="6">
        <f t="shared" si="43"/>
        <v>0</v>
      </c>
      <c r="AU185" s="6">
        <f t="shared" si="44"/>
        <v>0</v>
      </c>
      <c r="AV185" s="6">
        <f t="shared" si="45"/>
        <v>0</v>
      </c>
      <c r="AW185" s="6">
        <f t="shared" si="46"/>
        <v>0</v>
      </c>
      <c r="AX185" s="6">
        <f t="shared" si="47"/>
        <v>0</v>
      </c>
      <c r="AY185" s="6">
        <f t="shared" si="48"/>
        <v>0</v>
      </c>
      <c r="AZ185" s="6">
        <f t="shared" si="49"/>
        <v>0</v>
      </c>
      <c r="BA185" s="6">
        <f t="shared" si="50"/>
        <v>0</v>
      </c>
      <c r="BB185" s="6">
        <f t="shared" si="51"/>
        <v>0</v>
      </c>
      <c r="BC185" s="6">
        <f t="shared" si="52"/>
        <v>0</v>
      </c>
      <c r="BD185" s="6">
        <f t="shared" si="53"/>
        <v>0</v>
      </c>
      <c r="BE185" s="6">
        <f t="shared" si="54"/>
        <v>0</v>
      </c>
    </row>
    <row r="186" spans="1:57" x14ac:dyDescent="0.15">
      <c r="A186" s="8">
        <f>'PROTOCOL Data collection'!A186</f>
        <v>0</v>
      </c>
      <c r="AN186" s="6">
        <f t="shared" si="37"/>
        <v>0</v>
      </c>
      <c r="AO186" s="6">
        <f t="shared" si="38"/>
        <v>0</v>
      </c>
      <c r="AP186" s="6">
        <f t="shared" si="39"/>
        <v>0</v>
      </c>
      <c r="AQ186" s="6">
        <f t="shared" si="40"/>
        <v>0</v>
      </c>
      <c r="AR186" s="6">
        <f t="shared" si="41"/>
        <v>0</v>
      </c>
      <c r="AS186" s="6">
        <f t="shared" si="42"/>
        <v>0</v>
      </c>
      <c r="AT186" s="6">
        <f t="shared" si="43"/>
        <v>0</v>
      </c>
      <c r="AU186" s="6">
        <f t="shared" si="44"/>
        <v>0</v>
      </c>
      <c r="AV186" s="6">
        <f t="shared" si="45"/>
        <v>0</v>
      </c>
      <c r="AW186" s="6">
        <f t="shared" si="46"/>
        <v>0</v>
      </c>
      <c r="AX186" s="6">
        <f t="shared" si="47"/>
        <v>0</v>
      </c>
      <c r="AY186" s="6">
        <f t="shared" si="48"/>
        <v>0</v>
      </c>
      <c r="AZ186" s="6">
        <f t="shared" si="49"/>
        <v>0</v>
      </c>
      <c r="BA186" s="6">
        <f t="shared" si="50"/>
        <v>0</v>
      </c>
      <c r="BB186" s="6">
        <f t="shared" si="51"/>
        <v>0</v>
      </c>
      <c r="BC186" s="6">
        <f t="shared" si="52"/>
        <v>0</v>
      </c>
      <c r="BD186" s="6">
        <f t="shared" si="53"/>
        <v>0</v>
      </c>
      <c r="BE186" s="6">
        <f t="shared" si="54"/>
        <v>0</v>
      </c>
    </row>
    <row r="187" spans="1:57" x14ac:dyDescent="0.15">
      <c r="A187" s="8">
        <f>'PROTOCOL Data collection'!A187</f>
        <v>0</v>
      </c>
      <c r="AN187" s="6">
        <f t="shared" si="37"/>
        <v>0</v>
      </c>
      <c r="AO187" s="6">
        <f t="shared" si="38"/>
        <v>0</v>
      </c>
      <c r="AP187" s="6">
        <f t="shared" si="39"/>
        <v>0</v>
      </c>
      <c r="AQ187" s="6">
        <f t="shared" si="40"/>
        <v>0</v>
      </c>
      <c r="AR187" s="6">
        <f t="shared" si="41"/>
        <v>0</v>
      </c>
      <c r="AS187" s="6">
        <f t="shared" si="42"/>
        <v>0</v>
      </c>
      <c r="AT187" s="6">
        <f t="shared" si="43"/>
        <v>0</v>
      </c>
      <c r="AU187" s="6">
        <f t="shared" si="44"/>
        <v>0</v>
      </c>
      <c r="AV187" s="6">
        <f t="shared" si="45"/>
        <v>0</v>
      </c>
      <c r="AW187" s="6">
        <f t="shared" si="46"/>
        <v>0</v>
      </c>
      <c r="AX187" s="6">
        <f t="shared" si="47"/>
        <v>0</v>
      </c>
      <c r="AY187" s="6">
        <f t="shared" si="48"/>
        <v>0</v>
      </c>
      <c r="AZ187" s="6">
        <f t="shared" si="49"/>
        <v>0</v>
      </c>
      <c r="BA187" s="6">
        <f t="shared" si="50"/>
        <v>0</v>
      </c>
      <c r="BB187" s="6">
        <f t="shared" si="51"/>
        <v>0</v>
      </c>
      <c r="BC187" s="6">
        <f t="shared" si="52"/>
        <v>0</v>
      </c>
      <c r="BD187" s="6">
        <f t="shared" si="53"/>
        <v>0</v>
      </c>
      <c r="BE187" s="6">
        <f t="shared" si="54"/>
        <v>0</v>
      </c>
    </row>
    <row r="188" spans="1:57" x14ac:dyDescent="0.15">
      <c r="A188" s="8">
        <f>'PROTOCOL Data collection'!A188</f>
        <v>0</v>
      </c>
      <c r="AN188" s="6">
        <f t="shared" si="37"/>
        <v>0</v>
      </c>
      <c r="AO188" s="6">
        <f t="shared" si="38"/>
        <v>0</v>
      </c>
      <c r="AP188" s="6">
        <f t="shared" si="39"/>
        <v>0</v>
      </c>
      <c r="AQ188" s="6">
        <f t="shared" si="40"/>
        <v>0</v>
      </c>
      <c r="AR188" s="6">
        <f t="shared" si="41"/>
        <v>0</v>
      </c>
      <c r="AS188" s="6">
        <f t="shared" si="42"/>
        <v>0</v>
      </c>
      <c r="AT188" s="6">
        <f t="shared" si="43"/>
        <v>0</v>
      </c>
      <c r="AU188" s="6">
        <f t="shared" si="44"/>
        <v>0</v>
      </c>
      <c r="AV188" s="6">
        <f t="shared" si="45"/>
        <v>0</v>
      </c>
      <c r="AW188" s="6">
        <f t="shared" si="46"/>
        <v>0</v>
      </c>
      <c r="AX188" s="6">
        <f t="shared" si="47"/>
        <v>0</v>
      </c>
      <c r="AY188" s="6">
        <f t="shared" si="48"/>
        <v>0</v>
      </c>
      <c r="AZ188" s="6">
        <f t="shared" si="49"/>
        <v>0</v>
      </c>
      <c r="BA188" s="6">
        <f t="shared" si="50"/>
        <v>0</v>
      </c>
      <c r="BB188" s="6">
        <f t="shared" si="51"/>
        <v>0</v>
      </c>
      <c r="BC188" s="6">
        <f t="shared" si="52"/>
        <v>0</v>
      </c>
      <c r="BD188" s="6">
        <f t="shared" si="53"/>
        <v>0</v>
      </c>
      <c r="BE188" s="6">
        <f t="shared" si="54"/>
        <v>0</v>
      </c>
    </row>
    <row r="189" spans="1:57" x14ac:dyDescent="0.15">
      <c r="A189" s="8">
        <f>'PROTOCOL Data collection'!A189</f>
        <v>0</v>
      </c>
      <c r="AN189" s="6">
        <f t="shared" si="37"/>
        <v>0</v>
      </c>
      <c r="AO189" s="6">
        <f t="shared" si="38"/>
        <v>0</v>
      </c>
      <c r="AP189" s="6">
        <f t="shared" si="39"/>
        <v>0</v>
      </c>
      <c r="AQ189" s="6">
        <f t="shared" si="40"/>
        <v>0</v>
      </c>
      <c r="AR189" s="6">
        <f t="shared" si="41"/>
        <v>0</v>
      </c>
      <c r="AS189" s="6">
        <f t="shared" si="42"/>
        <v>0</v>
      </c>
      <c r="AT189" s="6">
        <f t="shared" si="43"/>
        <v>0</v>
      </c>
      <c r="AU189" s="6">
        <f t="shared" si="44"/>
        <v>0</v>
      </c>
      <c r="AV189" s="6">
        <f t="shared" si="45"/>
        <v>0</v>
      </c>
      <c r="AW189" s="6">
        <f t="shared" si="46"/>
        <v>0</v>
      </c>
      <c r="AX189" s="6">
        <f t="shared" si="47"/>
        <v>0</v>
      </c>
      <c r="AY189" s="6">
        <f t="shared" si="48"/>
        <v>0</v>
      </c>
      <c r="AZ189" s="6">
        <f t="shared" si="49"/>
        <v>0</v>
      </c>
      <c r="BA189" s="6">
        <f t="shared" si="50"/>
        <v>0</v>
      </c>
      <c r="BB189" s="6">
        <f t="shared" si="51"/>
        <v>0</v>
      </c>
      <c r="BC189" s="6">
        <f t="shared" si="52"/>
        <v>0</v>
      </c>
      <c r="BD189" s="6">
        <f t="shared" si="53"/>
        <v>0</v>
      </c>
      <c r="BE189" s="6">
        <f t="shared" si="54"/>
        <v>0</v>
      </c>
    </row>
    <row r="190" spans="1:57" x14ac:dyDescent="0.15">
      <c r="A190" s="8">
        <f>'PROTOCOL Data collection'!A190</f>
        <v>0</v>
      </c>
      <c r="AN190" s="6">
        <f t="shared" si="37"/>
        <v>0</v>
      </c>
      <c r="AO190" s="6">
        <f t="shared" si="38"/>
        <v>0</v>
      </c>
      <c r="AP190" s="6">
        <f t="shared" si="39"/>
        <v>0</v>
      </c>
      <c r="AQ190" s="6">
        <f t="shared" si="40"/>
        <v>0</v>
      </c>
      <c r="AR190" s="6">
        <f t="shared" si="41"/>
        <v>0</v>
      </c>
      <c r="AS190" s="6">
        <f t="shared" si="42"/>
        <v>0</v>
      </c>
      <c r="AT190" s="6">
        <f t="shared" si="43"/>
        <v>0</v>
      </c>
      <c r="AU190" s="6">
        <f t="shared" si="44"/>
        <v>0</v>
      </c>
      <c r="AV190" s="6">
        <f t="shared" si="45"/>
        <v>0</v>
      </c>
      <c r="AW190" s="6">
        <f t="shared" si="46"/>
        <v>0</v>
      </c>
      <c r="AX190" s="6">
        <f t="shared" si="47"/>
        <v>0</v>
      </c>
      <c r="AY190" s="6">
        <f t="shared" si="48"/>
        <v>0</v>
      </c>
      <c r="AZ190" s="6">
        <f t="shared" si="49"/>
        <v>0</v>
      </c>
      <c r="BA190" s="6">
        <f t="shared" si="50"/>
        <v>0</v>
      </c>
      <c r="BB190" s="6">
        <f t="shared" si="51"/>
        <v>0</v>
      </c>
      <c r="BC190" s="6">
        <f t="shared" si="52"/>
        <v>0</v>
      </c>
      <c r="BD190" s="6">
        <f t="shared" si="53"/>
        <v>0</v>
      </c>
      <c r="BE190" s="6">
        <f t="shared" si="54"/>
        <v>0</v>
      </c>
    </row>
    <row r="191" spans="1:57" x14ac:dyDescent="0.15">
      <c r="A191" s="8">
        <f>'PROTOCOL Data collection'!A191</f>
        <v>0</v>
      </c>
      <c r="AN191" s="6">
        <f t="shared" si="37"/>
        <v>0</v>
      </c>
      <c r="AO191" s="6">
        <f t="shared" si="38"/>
        <v>0</v>
      </c>
      <c r="AP191" s="6">
        <f t="shared" si="39"/>
        <v>0</v>
      </c>
      <c r="AQ191" s="6">
        <f t="shared" si="40"/>
        <v>0</v>
      </c>
      <c r="AR191" s="6">
        <f t="shared" si="41"/>
        <v>0</v>
      </c>
      <c r="AS191" s="6">
        <f t="shared" si="42"/>
        <v>0</v>
      </c>
      <c r="AT191" s="6">
        <f t="shared" si="43"/>
        <v>0</v>
      </c>
      <c r="AU191" s="6">
        <f t="shared" si="44"/>
        <v>0</v>
      </c>
      <c r="AV191" s="6">
        <f t="shared" si="45"/>
        <v>0</v>
      </c>
      <c r="AW191" s="6">
        <f t="shared" si="46"/>
        <v>0</v>
      </c>
      <c r="AX191" s="6">
        <f t="shared" si="47"/>
        <v>0</v>
      </c>
      <c r="AY191" s="6">
        <f t="shared" si="48"/>
        <v>0</v>
      </c>
      <c r="AZ191" s="6">
        <f t="shared" si="49"/>
        <v>0</v>
      </c>
      <c r="BA191" s="6">
        <f t="shared" si="50"/>
        <v>0</v>
      </c>
      <c r="BB191" s="6">
        <f t="shared" si="51"/>
        <v>0</v>
      </c>
      <c r="BC191" s="6">
        <f t="shared" si="52"/>
        <v>0</v>
      </c>
      <c r="BD191" s="6">
        <f t="shared" si="53"/>
        <v>0</v>
      </c>
      <c r="BE191" s="6">
        <f t="shared" si="54"/>
        <v>0</v>
      </c>
    </row>
    <row r="192" spans="1:57" x14ac:dyDescent="0.15">
      <c r="A192" s="8">
        <f>'PROTOCOL Data collection'!A192</f>
        <v>0</v>
      </c>
      <c r="AN192" s="6">
        <f t="shared" si="37"/>
        <v>0</v>
      </c>
      <c r="AO192" s="6">
        <f t="shared" si="38"/>
        <v>0</v>
      </c>
      <c r="AP192" s="6">
        <f t="shared" si="39"/>
        <v>0</v>
      </c>
      <c r="AQ192" s="6">
        <f t="shared" si="40"/>
        <v>0</v>
      </c>
      <c r="AR192" s="6">
        <f t="shared" si="41"/>
        <v>0</v>
      </c>
      <c r="AS192" s="6">
        <f t="shared" si="42"/>
        <v>0</v>
      </c>
      <c r="AT192" s="6">
        <f t="shared" si="43"/>
        <v>0</v>
      </c>
      <c r="AU192" s="6">
        <f t="shared" si="44"/>
        <v>0</v>
      </c>
      <c r="AV192" s="6">
        <f t="shared" si="45"/>
        <v>0</v>
      </c>
      <c r="AW192" s="6">
        <f t="shared" si="46"/>
        <v>0</v>
      </c>
      <c r="AX192" s="6">
        <f t="shared" si="47"/>
        <v>0</v>
      </c>
      <c r="AY192" s="6">
        <f t="shared" si="48"/>
        <v>0</v>
      </c>
      <c r="AZ192" s="6">
        <f t="shared" si="49"/>
        <v>0</v>
      </c>
      <c r="BA192" s="6">
        <f t="shared" si="50"/>
        <v>0</v>
      </c>
      <c r="BB192" s="6">
        <f t="shared" si="51"/>
        <v>0</v>
      </c>
      <c r="BC192" s="6">
        <f t="shared" si="52"/>
        <v>0</v>
      </c>
      <c r="BD192" s="6">
        <f t="shared" si="53"/>
        <v>0</v>
      </c>
      <c r="BE192" s="6">
        <f t="shared" si="54"/>
        <v>0</v>
      </c>
    </row>
    <row r="193" spans="1:57" x14ac:dyDescent="0.15">
      <c r="A193" s="8">
        <f>'PROTOCOL Data collection'!A193</f>
        <v>0</v>
      </c>
      <c r="AN193" s="6">
        <f t="shared" si="37"/>
        <v>0</v>
      </c>
      <c r="AO193" s="6">
        <f t="shared" si="38"/>
        <v>0</v>
      </c>
      <c r="AP193" s="6">
        <f t="shared" si="39"/>
        <v>0</v>
      </c>
      <c r="AQ193" s="6">
        <f t="shared" si="40"/>
        <v>0</v>
      </c>
      <c r="AR193" s="6">
        <f t="shared" si="41"/>
        <v>0</v>
      </c>
      <c r="AS193" s="6">
        <f t="shared" si="42"/>
        <v>0</v>
      </c>
      <c r="AT193" s="6">
        <f t="shared" si="43"/>
        <v>0</v>
      </c>
      <c r="AU193" s="6">
        <f t="shared" si="44"/>
        <v>0</v>
      </c>
      <c r="AV193" s="6">
        <f t="shared" si="45"/>
        <v>0</v>
      </c>
      <c r="AW193" s="6">
        <f t="shared" si="46"/>
        <v>0</v>
      </c>
      <c r="AX193" s="6">
        <f t="shared" si="47"/>
        <v>0</v>
      </c>
      <c r="AY193" s="6">
        <f t="shared" si="48"/>
        <v>0</v>
      </c>
      <c r="AZ193" s="6">
        <f t="shared" si="49"/>
        <v>0</v>
      </c>
      <c r="BA193" s="6">
        <f t="shared" si="50"/>
        <v>0</v>
      </c>
      <c r="BB193" s="6">
        <f t="shared" si="51"/>
        <v>0</v>
      </c>
      <c r="BC193" s="6">
        <f t="shared" si="52"/>
        <v>0</v>
      </c>
      <c r="BD193" s="6">
        <f t="shared" si="53"/>
        <v>0</v>
      </c>
      <c r="BE193" s="6">
        <f t="shared" si="54"/>
        <v>0</v>
      </c>
    </row>
    <row r="194" spans="1:57" x14ac:dyDescent="0.15">
      <c r="A194" s="8">
        <f>'PROTOCOL Data collection'!A194</f>
        <v>0</v>
      </c>
      <c r="AN194" s="6">
        <f t="shared" si="37"/>
        <v>0</v>
      </c>
      <c r="AO194" s="6">
        <f t="shared" si="38"/>
        <v>0</v>
      </c>
      <c r="AP194" s="6">
        <f t="shared" si="39"/>
        <v>0</v>
      </c>
      <c r="AQ194" s="6">
        <f t="shared" si="40"/>
        <v>0</v>
      </c>
      <c r="AR194" s="6">
        <f t="shared" si="41"/>
        <v>0</v>
      </c>
      <c r="AS194" s="6">
        <f t="shared" si="42"/>
        <v>0</v>
      </c>
      <c r="AT194" s="6">
        <f t="shared" si="43"/>
        <v>0</v>
      </c>
      <c r="AU194" s="6">
        <f t="shared" si="44"/>
        <v>0</v>
      </c>
      <c r="AV194" s="6">
        <f t="shared" si="45"/>
        <v>0</v>
      </c>
      <c r="AW194" s="6">
        <f t="shared" si="46"/>
        <v>0</v>
      </c>
      <c r="AX194" s="6">
        <f t="shared" si="47"/>
        <v>0</v>
      </c>
      <c r="AY194" s="6">
        <f t="shared" si="48"/>
        <v>0</v>
      </c>
      <c r="AZ194" s="6">
        <f t="shared" si="49"/>
        <v>0</v>
      </c>
      <c r="BA194" s="6">
        <f t="shared" si="50"/>
        <v>0</v>
      </c>
      <c r="BB194" s="6">
        <f t="shared" si="51"/>
        <v>0</v>
      </c>
      <c r="BC194" s="6">
        <f t="shared" si="52"/>
        <v>0</v>
      </c>
      <c r="BD194" s="6">
        <f t="shared" si="53"/>
        <v>0</v>
      </c>
      <c r="BE194" s="6">
        <f t="shared" si="54"/>
        <v>0</v>
      </c>
    </row>
    <row r="195" spans="1:57" x14ac:dyDescent="0.15">
      <c r="A195" s="8">
        <f>'PROTOCOL Data collection'!A195</f>
        <v>0</v>
      </c>
      <c r="AN195" s="6">
        <f t="shared" ref="AN195:AN258" si="55">U195-B195</f>
        <v>0</v>
      </c>
      <c r="AO195" s="6">
        <f t="shared" ref="AO195:AO258" si="56">V195-C195</f>
        <v>0</v>
      </c>
      <c r="AP195" s="6">
        <f t="shared" ref="AP195:AP258" si="57">W195-D195</f>
        <v>0</v>
      </c>
      <c r="AQ195" s="6">
        <f t="shared" ref="AQ195:AQ258" si="58">X195-E195</f>
        <v>0</v>
      </c>
      <c r="AR195" s="6">
        <f t="shared" ref="AR195:AR258" si="59">Y195-F195</f>
        <v>0</v>
      </c>
      <c r="AS195" s="6">
        <f t="shared" ref="AS195:AS258" si="60">Z195-G195</f>
        <v>0</v>
      </c>
      <c r="AT195" s="6">
        <f t="shared" ref="AT195:AT258" si="61">AA195-H195</f>
        <v>0</v>
      </c>
      <c r="AU195" s="6">
        <f t="shared" ref="AU195:AU258" si="62">AB195-I195</f>
        <v>0</v>
      </c>
      <c r="AV195" s="6">
        <f t="shared" ref="AV195:AV258" si="63">AC195-J195</f>
        <v>0</v>
      </c>
      <c r="AW195" s="6">
        <f t="shared" ref="AW195:AW258" si="64">AD195-K195</f>
        <v>0</v>
      </c>
      <c r="AX195" s="6">
        <f t="shared" ref="AX195:AX258" si="65">AE195-L195</f>
        <v>0</v>
      </c>
      <c r="AY195" s="6">
        <f t="shared" ref="AY195:AY258" si="66">AF195-M195</f>
        <v>0</v>
      </c>
      <c r="AZ195" s="6">
        <f t="shared" ref="AZ195:AZ258" si="67">AG195-N195</f>
        <v>0</v>
      </c>
      <c r="BA195" s="6">
        <f t="shared" ref="BA195:BA258" si="68">AH195-O195</f>
        <v>0</v>
      </c>
      <c r="BB195" s="6">
        <f t="shared" ref="BB195:BB258" si="69">AI195-P195</f>
        <v>0</v>
      </c>
      <c r="BC195" s="6">
        <f t="shared" ref="BC195:BC258" si="70">AJ195-Q195</f>
        <v>0</v>
      </c>
      <c r="BD195" s="6">
        <f t="shared" ref="BD195:BD258" si="71">AK195-R195</f>
        <v>0</v>
      </c>
      <c r="BE195" s="6">
        <f t="shared" ref="BE195:BE258" si="72">AL195-S195</f>
        <v>0</v>
      </c>
    </row>
    <row r="196" spans="1:57" x14ac:dyDescent="0.15">
      <c r="A196" s="8">
        <f>'PROTOCOL Data collection'!A196</f>
        <v>0</v>
      </c>
      <c r="AN196" s="6">
        <f t="shared" si="55"/>
        <v>0</v>
      </c>
      <c r="AO196" s="6">
        <f t="shared" si="56"/>
        <v>0</v>
      </c>
      <c r="AP196" s="6">
        <f t="shared" si="57"/>
        <v>0</v>
      </c>
      <c r="AQ196" s="6">
        <f t="shared" si="58"/>
        <v>0</v>
      </c>
      <c r="AR196" s="6">
        <f t="shared" si="59"/>
        <v>0</v>
      </c>
      <c r="AS196" s="6">
        <f t="shared" si="60"/>
        <v>0</v>
      </c>
      <c r="AT196" s="6">
        <f t="shared" si="61"/>
        <v>0</v>
      </c>
      <c r="AU196" s="6">
        <f t="shared" si="62"/>
        <v>0</v>
      </c>
      <c r="AV196" s="6">
        <f t="shared" si="63"/>
        <v>0</v>
      </c>
      <c r="AW196" s="6">
        <f t="shared" si="64"/>
        <v>0</v>
      </c>
      <c r="AX196" s="6">
        <f t="shared" si="65"/>
        <v>0</v>
      </c>
      <c r="AY196" s="6">
        <f t="shared" si="66"/>
        <v>0</v>
      </c>
      <c r="AZ196" s="6">
        <f t="shared" si="67"/>
        <v>0</v>
      </c>
      <c r="BA196" s="6">
        <f t="shared" si="68"/>
        <v>0</v>
      </c>
      <c r="BB196" s="6">
        <f t="shared" si="69"/>
        <v>0</v>
      </c>
      <c r="BC196" s="6">
        <f t="shared" si="70"/>
        <v>0</v>
      </c>
      <c r="BD196" s="6">
        <f t="shared" si="71"/>
        <v>0</v>
      </c>
      <c r="BE196" s="6">
        <f t="shared" si="72"/>
        <v>0</v>
      </c>
    </row>
    <row r="197" spans="1:57" x14ac:dyDescent="0.15">
      <c r="A197" s="8">
        <f>'PROTOCOL Data collection'!A197</f>
        <v>0</v>
      </c>
      <c r="AN197" s="6">
        <f t="shared" si="55"/>
        <v>0</v>
      </c>
      <c r="AO197" s="6">
        <f t="shared" si="56"/>
        <v>0</v>
      </c>
      <c r="AP197" s="6">
        <f t="shared" si="57"/>
        <v>0</v>
      </c>
      <c r="AQ197" s="6">
        <f t="shared" si="58"/>
        <v>0</v>
      </c>
      <c r="AR197" s="6">
        <f t="shared" si="59"/>
        <v>0</v>
      </c>
      <c r="AS197" s="6">
        <f t="shared" si="60"/>
        <v>0</v>
      </c>
      <c r="AT197" s="6">
        <f t="shared" si="61"/>
        <v>0</v>
      </c>
      <c r="AU197" s="6">
        <f t="shared" si="62"/>
        <v>0</v>
      </c>
      <c r="AV197" s="6">
        <f t="shared" si="63"/>
        <v>0</v>
      </c>
      <c r="AW197" s="6">
        <f t="shared" si="64"/>
        <v>0</v>
      </c>
      <c r="AX197" s="6">
        <f t="shared" si="65"/>
        <v>0</v>
      </c>
      <c r="AY197" s="6">
        <f t="shared" si="66"/>
        <v>0</v>
      </c>
      <c r="AZ197" s="6">
        <f t="shared" si="67"/>
        <v>0</v>
      </c>
      <c r="BA197" s="6">
        <f t="shared" si="68"/>
        <v>0</v>
      </c>
      <c r="BB197" s="6">
        <f t="shared" si="69"/>
        <v>0</v>
      </c>
      <c r="BC197" s="6">
        <f t="shared" si="70"/>
        <v>0</v>
      </c>
      <c r="BD197" s="6">
        <f t="shared" si="71"/>
        <v>0</v>
      </c>
      <c r="BE197" s="6">
        <f t="shared" si="72"/>
        <v>0</v>
      </c>
    </row>
    <row r="198" spans="1:57" x14ac:dyDescent="0.15">
      <c r="A198" s="8">
        <f>'PROTOCOL Data collection'!A198</f>
        <v>0</v>
      </c>
      <c r="AN198" s="6">
        <f t="shared" si="55"/>
        <v>0</v>
      </c>
      <c r="AO198" s="6">
        <f t="shared" si="56"/>
        <v>0</v>
      </c>
      <c r="AP198" s="6">
        <f t="shared" si="57"/>
        <v>0</v>
      </c>
      <c r="AQ198" s="6">
        <f t="shared" si="58"/>
        <v>0</v>
      </c>
      <c r="AR198" s="6">
        <f t="shared" si="59"/>
        <v>0</v>
      </c>
      <c r="AS198" s="6">
        <f t="shared" si="60"/>
        <v>0</v>
      </c>
      <c r="AT198" s="6">
        <f t="shared" si="61"/>
        <v>0</v>
      </c>
      <c r="AU198" s="6">
        <f t="shared" si="62"/>
        <v>0</v>
      </c>
      <c r="AV198" s="6">
        <f t="shared" si="63"/>
        <v>0</v>
      </c>
      <c r="AW198" s="6">
        <f t="shared" si="64"/>
        <v>0</v>
      </c>
      <c r="AX198" s="6">
        <f t="shared" si="65"/>
        <v>0</v>
      </c>
      <c r="AY198" s="6">
        <f t="shared" si="66"/>
        <v>0</v>
      </c>
      <c r="AZ198" s="6">
        <f t="shared" si="67"/>
        <v>0</v>
      </c>
      <c r="BA198" s="6">
        <f t="shared" si="68"/>
        <v>0</v>
      </c>
      <c r="BB198" s="6">
        <f t="shared" si="69"/>
        <v>0</v>
      </c>
      <c r="BC198" s="6">
        <f t="shared" si="70"/>
        <v>0</v>
      </c>
      <c r="BD198" s="6">
        <f t="shared" si="71"/>
        <v>0</v>
      </c>
      <c r="BE198" s="6">
        <f t="shared" si="72"/>
        <v>0</v>
      </c>
    </row>
    <row r="199" spans="1:57" x14ac:dyDescent="0.15">
      <c r="A199" s="8">
        <f>'PROTOCOL Data collection'!A199</f>
        <v>0</v>
      </c>
      <c r="AN199" s="6">
        <f t="shared" si="55"/>
        <v>0</v>
      </c>
      <c r="AO199" s="6">
        <f t="shared" si="56"/>
        <v>0</v>
      </c>
      <c r="AP199" s="6">
        <f t="shared" si="57"/>
        <v>0</v>
      </c>
      <c r="AQ199" s="6">
        <f t="shared" si="58"/>
        <v>0</v>
      </c>
      <c r="AR199" s="6">
        <f t="shared" si="59"/>
        <v>0</v>
      </c>
      <c r="AS199" s="6">
        <f t="shared" si="60"/>
        <v>0</v>
      </c>
      <c r="AT199" s="6">
        <f t="shared" si="61"/>
        <v>0</v>
      </c>
      <c r="AU199" s="6">
        <f t="shared" si="62"/>
        <v>0</v>
      </c>
      <c r="AV199" s="6">
        <f t="shared" si="63"/>
        <v>0</v>
      </c>
      <c r="AW199" s="6">
        <f t="shared" si="64"/>
        <v>0</v>
      </c>
      <c r="AX199" s="6">
        <f t="shared" si="65"/>
        <v>0</v>
      </c>
      <c r="AY199" s="6">
        <f t="shared" si="66"/>
        <v>0</v>
      </c>
      <c r="AZ199" s="6">
        <f t="shared" si="67"/>
        <v>0</v>
      </c>
      <c r="BA199" s="6">
        <f t="shared" si="68"/>
        <v>0</v>
      </c>
      <c r="BB199" s="6">
        <f t="shared" si="69"/>
        <v>0</v>
      </c>
      <c r="BC199" s="6">
        <f t="shared" si="70"/>
        <v>0</v>
      </c>
      <c r="BD199" s="6">
        <f t="shared" si="71"/>
        <v>0</v>
      </c>
      <c r="BE199" s="6">
        <f t="shared" si="72"/>
        <v>0</v>
      </c>
    </row>
    <row r="200" spans="1:57" x14ac:dyDescent="0.15">
      <c r="A200" s="8">
        <f>'PROTOCOL Data collection'!A200</f>
        <v>0</v>
      </c>
      <c r="AN200" s="6">
        <f t="shared" si="55"/>
        <v>0</v>
      </c>
      <c r="AO200" s="6">
        <f t="shared" si="56"/>
        <v>0</v>
      </c>
      <c r="AP200" s="6">
        <f t="shared" si="57"/>
        <v>0</v>
      </c>
      <c r="AQ200" s="6">
        <f t="shared" si="58"/>
        <v>0</v>
      </c>
      <c r="AR200" s="6">
        <f t="shared" si="59"/>
        <v>0</v>
      </c>
      <c r="AS200" s="6">
        <f t="shared" si="60"/>
        <v>0</v>
      </c>
      <c r="AT200" s="6">
        <f t="shared" si="61"/>
        <v>0</v>
      </c>
      <c r="AU200" s="6">
        <f t="shared" si="62"/>
        <v>0</v>
      </c>
      <c r="AV200" s="6">
        <f t="shared" si="63"/>
        <v>0</v>
      </c>
      <c r="AW200" s="6">
        <f t="shared" si="64"/>
        <v>0</v>
      </c>
      <c r="AX200" s="6">
        <f t="shared" si="65"/>
        <v>0</v>
      </c>
      <c r="AY200" s="6">
        <f t="shared" si="66"/>
        <v>0</v>
      </c>
      <c r="AZ200" s="6">
        <f t="shared" si="67"/>
        <v>0</v>
      </c>
      <c r="BA200" s="6">
        <f t="shared" si="68"/>
        <v>0</v>
      </c>
      <c r="BB200" s="6">
        <f t="shared" si="69"/>
        <v>0</v>
      </c>
      <c r="BC200" s="6">
        <f t="shared" si="70"/>
        <v>0</v>
      </c>
      <c r="BD200" s="6">
        <f t="shared" si="71"/>
        <v>0</v>
      </c>
      <c r="BE200" s="6">
        <f t="shared" si="72"/>
        <v>0</v>
      </c>
    </row>
    <row r="201" spans="1:57" x14ac:dyDescent="0.15">
      <c r="A201" s="8">
        <f>'PROTOCOL Data collection'!A201</f>
        <v>0</v>
      </c>
      <c r="AN201" s="6">
        <f t="shared" si="55"/>
        <v>0</v>
      </c>
      <c r="AO201" s="6">
        <f t="shared" si="56"/>
        <v>0</v>
      </c>
      <c r="AP201" s="6">
        <f t="shared" si="57"/>
        <v>0</v>
      </c>
      <c r="AQ201" s="6">
        <f t="shared" si="58"/>
        <v>0</v>
      </c>
      <c r="AR201" s="6">
        <f t="shared" si="59"/>
        <v>0</v>
      </c>
      <c r="AS201" s="6">
        <f t="shared" si="60"/>
        <v>0</v>
      </c>
      <c r="AT201" s="6">
        <f t="shared" si="61"/>
        <v>0</v>
      </c>
      <c r="AU201" s="6">
        <f t="shared" si="62"/>
        <v>0</v>
      </c>
      <c r="AV201" s="6">
        <f t="shared" si="63"/>
        <v>0</v>
      </c>
      <c r="AW201" s="6">
        <f t="shared" si="64"/>
        <v>0</v>
      </c>
      <c r="AX201" s="6">
        <f t="shared" si="65"/>
        <v>0</v>
      </c>
      <c r="AY201" s="6">
        <f t="shared" si="66"/>
        <v>0</v>
      </c>
      <c r="AZ201" s="6">
        <f t="shared" si="67"/>
        <v>0</v>
      </c>
      <c r="BA201" s="6">
        <f t="shared" si="68"/>
        <v>0</v>
      </c>
      <c r="BB201" s="6">
        <f t="shared" si="69"/>
        <v>0</v>
      </c>
      <c r="BC201" s="6">
        <f t="shared" si="70"/>
        <v>0</v>
      </c>
      <c r="BD201" s="6">
        <f t="shared" si="71"/>
        <v>0</v>
      </c>
      <c r="BE201" s="6">
        <f t="shared" si="72"/>
        <v>0</v>
      </c>
    </row>
    <row r="202" spans="1:57" x14ac:dyDescent="0.15">
      <c r="A202" s="8">
        <f>'PROTOCOL Data collection'!A202</f>
        <v>0</v>
      </c>
      <c r="AN202" s="6">
        <f t="shared" si="55"/>
        <v>0</v>
      </c>
      <c r="AO202" s="6">
        <f t="shared" si="56"/>
        <v>0</v>
      </c>
      <c r="AP202" s="6">
        <f t="shared" si="57"/>
        <v>0</v>
      </c>
      <c r="AQ202" s="6">
        <f t="shared" si="58"/>
        <v>0</v>
      </c>
      <c r="AR202" s="6">
        <f t="shared" si="59"/>
        <v>0</v>
      </c>
      <c r="AS202" s="6">
        <f t="shared" si="60"/>
        <v>0</v>
      </c>
      <c r="AT202" s="6">
        <f t="shared" si="61"/>
        <v>0</v>
      </c>
      <c r="AU202" s="6">
        <f t="shared" si="62"/>
        <v>0</v>
      </c>
      <c r="AV202" s="6">
        <f t="shared" si="63"/>
        <v>0</v>
      </c>
      <c r="AW202" s="6">
        <f t="shared" si="64"/>
        <v>0</v>
      </c>
      <c r="AX202" s="6">
        <f t="shared" si="65"/>
        <v>0</v>
      </c>
      <c r="AY202" s="6">
        <f t="shared" si="66"/>
        <v>0</v>
      </c>
      <c r="AZ202" s="6">
        <f t="shared" si="67"/>
        <v>0</v>
      </c>
      <c r="BA202" s="6">
        <f t="shared" si="68"/>
        <v>0</v>
      </c>
      <c r="BB202" s="6">
        <f t="shared" si="69"/>
        <v>0</v>
      </c>
      <c r="BC202" s="6">
        <f t="shared" si="70"/>
        <v>0</v>
      </c>
      <c r="BD202" s="6">
        <f t="shared" si="71"/>
        <v>0</v>
      </c>
      <c r="BE202" s="6">
        <f t="shared" si="72"/>
        <v>0</v>
      </c>
    </row>
    <row r="203" spans="1:57" x14ac:dyDescent="0.15">
      <c r="A203" s="8">
        <f>'PROTOCOL Data collection'!A203</f>
        <v>0</v>
      </c>
      <c r="AN203" s="6">
        <f t="shared" si="55"/>
        <v>0</v>
      </c>
      <c r="AO203" s="6">
        <f t="shared" si="56"/>
        <v>0</v>
      </c>
      <c r="AP203" s="6">
        <f t="shared" si="57"/>
        <v>0</v>
      </c>
      <c r="AQ203" s="6">
        <f t="shared" si="58"/>
        <v>0</v>
      </c>
      <c r="AR203" s="6">
        <f t="shared" si="59"/>
        <v>0</v>
      </c>
      <c r="AS203" s="6">
        <f t="shared" si="60"/>
        <v>0</v>
      </c>
      <c r="AT203" s="6">
        <f t="shared" si="61"/>
        <v>0</v>
      </c>
      <c r="AU203" s="6">
        <f t="shared" si="62"/>
        <v>0</v>
      </c>
      <c r="AV203" s="6">
        <f t="shared" si="63"/>
        <v>0</v>
      </c>
      <c r="AW203" s="6">
        <f t="shared" si="64"/>
        <v>0</v>
      </c>
      <c r="AX203" s="6">
        <f t="shared" si="65"/>
        <v>0</v>
      </c>
      <c r="AY203" s="6">
        <f t="shared" si="66"/>
        <v>0</v>
      </c>
      <c r="AZ203" s="6">
        <f t="shared" si="67"/>
        <v>0</v>
      </c>
      <c r="BA203" s="6">
        <f t="shared" si="68"/>
        <v>0</v>
      </c>
      <c r="BB203" s="6">
        <f t="shared" si="69"/>
        <v>0</v>
      </c>
      <c r="BC203" s="6">
        <f t="shared" si="70"/>
        <v>0</v>
      </c>
      <c r="BD203" s="6">
        <f t="shared" si="71"/>
        <v>0</v>
      </c>
      <c r="BE203" s="6">
        <f t="shared" si="72"/>
        <v>0</v>
      </c>
    </row>
    <row r="204" spans="1:57" x14ac:dyDescent="0.15">
      <c r="A204" s="8">
        <f>'PROTOCOL Data collection'!A204</f>
        <v>0</v>
      </c>
      <c r="AN204" s="6">
        <f t="shared" si="55"/>
        <v>0</v>
      </c>
      <c r="AO204" s="6">
        <f t="shared" si="56"/>
        <v>0</v>
      </c>
      <c r="AP204" s="6">
        <f t="shared" si="57"/>
        <v>0</v>
      </c>
      <c r="AQ204" s="6">
        <f t="shared" si="58"/>
        <v>0</v>
      </c>
      <c r="AR204" s="6">
        <f t="shared" si="59"/>
        <v>0</v>
      </c>
      <c r="AS204" s="6">
        <f t="shared" si="60"/>
        <v>0</v>
      </c>
      <c r="AT204" s="6">
        <f t="shared" si="61"/>
        <v>0</v>
      </c>
      <c r="AU204" s="6">
        <f t="shared" si="62"/>
        <v>0</v>
      </c>
      <c r="AV204" s="6">
        <f t="shared" si="63"/>
        <v>0</v>
      </c>
      <c r="AW204" s="6">
        <f t="shared" si="64"/>
        <v>0</v>
      </c>
      <c r="AX204" s="6">
        <f t="shared" si="65"/>
        <v>0</v>
      </c>
      <c r="AY204" s="6">
        <f t="shared" si="66"/>
        <v>0</v>
      </c>
      <c r="AZ204" s="6">
        <f t="shared" si="67"/>
        <v>0</v>
      </c>
      <c r="BA204" s="6">
        <f t="shared" si="68"/>
        <v>0</v>
      </c>
      <c r="BB204" s="6">
        <f t="shared" si="69"/>
        <v>0</v>
      </c>
      <c r="BC204" s="6">
        <f t="shared" si="70"/>
        <v>0</v>
      </c>
      <c r="BD204" s="6">
        <f t="shared" si="71"/>
        <v>0</v>
      </c>
      <c r="BE204" s="6">
        <f t="shared" si="72"/>
        <v>0</v>
      </c>
    </row>
    <row r="205" spans="1:57" x14ac:dyDescent="0.15">
      <c r="A205" s="8">
        <f>'PROTOCOL Data collection'!A205</f>
        <v>0</v>
      </c>
      <c r="AN205" s="6">
        <f t="shared" si="55"/>
        <v>0</v>
      </c>
      <c r="AO205" s="6">
        <f t="shared" si="56"/>
        <v>0</v>
      </c>
      <c r="AP205" s="6">
        <f t="shared" si="57"/>
        <v>0</v>
      </c>
      <c r="AQ205" s="6">
        <f t="shared" si="58"/>
        <v>0</v>
      </c>
      <c r="AR205" s="6">
        <f t="shared" si="59"/>
        <v>0</v>
      </c>
      <c r="AS205" s="6">
        <f t="shared" si="60"/>
        <v>0</v>
      </c>
      <c r="AT205" s="6">
        <f t="shared" si="61"/>
        <v>0</v>
      </c>
      <c r="AU205" s="6">
        <f t="shared" si="62"/>
        <v>0</v>
      </c>
      <c r="AV205" s="6">
        <f t="shared" si="63"/>
        <v>0</v>
      </c>
      <c r="AW205" s="6">
        <f t="shared" si="64"/>
        <v>0</v>
      </c>
      <c r="AX205" s="6">
        <f t="shared" si="65"/>
        <v>0</v>
      </c>
      <c r="AY205" s="6">
        <f t="shared" si="66"/>
        <v>0</v>
      </c>
      <c r="AZ205" s="6">
        <f t="shared" si="67"/>
        <v>0</v>
      </c>
      <c r="BA205" s="6">
        <f t="shared" si="68"/>
        <v>0</v>
      </c>
      <c r="BB205" s="6">
        <f t="shared" si="69"/>
        <v>0</v>
      </c>
      <c r="BC205" s="6">
        <f t="shared" si="70"/>
        <v>0</v>
      </c>
      <c r="BD205" s="6">
        <f t="shared" si="71"/>
        <v>0</v>
      </c>
      <c r="BE205" s="6">
        <f t="shared" si="72"/>
        <v>0</v>
      </c>
    </row>
    <row r="206" spans="1:57" x14ac:dyDescent="0.15">
      <c r="A206" s="8">
        <f>'PROTOCOL Data collection'!A206</f>
        <v>0</v>
      </c>
      <c r="AN206" s="6">
        <f t="shared" si="55"/>
        <v>0</v>
      </c>
      <c r="AO206" s="6">
        <f t="shared" si="56"/>
        <v>0</v>
      </c>
      <c r="AP206" s="6">
        <f t="shared" si="57"/>
        <v>0</v>
      </c>
      <c r="AQ206" s="6">
        <f t="shared" si="58"/>
        <v>0</v>
      </c>
      <c r="AR206" s="6">
        <f t="shared" si="59"/>
        <v>0</v>
      </c>
      <c r="AS206" s="6">
        <f t="shared" si="60"/>
        <v>0</v>
      </c>
      <c r="AT206" s="6">
        <f t="shared" si="61"/>
        <v>0</v>
      </c>
      <c r="AU206" s="6">
        <f t="shared" si="62"/>
        <v>0</v>
      </c>
      <c r="AV206" s="6">
        <f t="shared" si="63"/>
        <v>0</v>
      </c>
      <c r="AW206" s="6">
        <f t="shared" si="64"/>
        <v>0</v>
      </c>
      <c r="AX206" s="6">
        <f t="shared" si="65"/>
        <v>0</v>
      </c>
      <c r="AY206" s="6">
        <f t="shared" si="66"/>
        <v>0</v>
      </c>
      <c r="AZ206" s="6">
        <f t="shared" si="67"/>
        <v>0</v>
      </c>
      <c r="BA206" s="6">
        <f t="shared" si="68"/>
        <v>0</v>
      </c>
      <c r="BB206" s="6">
        <f t="shared" si="69"/>
        <v>0</v>
      </c>
      <c r="BC206" s="6">
        <f t="shared" si="70"/>
        <v>0</v>
      </c>
      <c r="BD206" s="6">
        <f t="shared" si="71"/>
        <v>0</v>
      </c>
      <c r="BE206" s="6">
        <f t="shared" si="72"/>
        <v>0</v>
      </c>
    </row>
    <row r="207" spans="1:57" x14ac:dyDescent="0.15">
      <c r="A207" s="8">
        <f>'PROTOCOL Data collection'!A207</f>
        <v>0</v>
      </c>
      <c r="AN207" s="6">
        <f t="shared" si="55"/>
        <v>0</v>
      </c>
      <c r="AO207" s="6">
        <f t="shared" si="56"/>
        <v>0</v>
      </c>
      <c r="AP207" s="6">
        <f t="shared" si="57"/>
        <v>0</v>
      </c>
      <c r="AQ207" s="6">
        <f t="shared" si="58"/>
        <v>0</v>
      </c>
      <c r="AR207" s="6">
        <f t="shared" si="59"/>
        <v>0</v>
      </c>
      <c r="AS207" s="6">
        <f t="shared" si="60"/>
        <v>0</v>
      </c>
      <c r="AT207" s="6">
        <f t="shared" si="61"/>
        <v>0</v>
      </c>
      <c r="AU207" s="6">
        <f t="shared" si="62"/>
        <v>0</v>
      </c>
      <c r="AV207" s="6">
        <f t="shared" si="63"/>
        <v>0</v>
      </c>
      <c r="AW207" s="6">
        <f t="shared" si="64"/>
        <v>0</v>
      </c>
      <c r="AX207" s="6">
        <f t="shared" si="65"/>
        <v>0</v>
      </c>
      <c r="AY207" s="6">
        <f t="shared" si="66"/>
        <v>0</v>
      </c>
      <c r="AZ207" s="6">
        <f t="shared" si="67"/>
        <v>0</v>
      </c>
      <c r="BA207" s="6">
        <f t="shared" si="68"/>
        <v>0</v>
      </c>
      <c r="BB207" s="6">
        <f t="shared" si="69"/>
        <v>0</v>
      </c>
      <c r="BC207" s="6">
        <f t="shared" si="70"/>
        <v>0</v>
      </c>
      <c r="BD207" s="6">
        <f t="shared" si="71"/>
        <v>0</v>
      </c>
      <c r="BE207" s="6">
        <f t="shared" si="72"/>
        <v>0</v>
      </c>
    </row>
    <row r="208" spans="1:57" x14ac:dyDescent="0.15">
      <c r="A208" s="8">
        <f>'PROTOCOL Data collection'!A208</f>
        <v>0</v>
      </c>
      <c r="AN208" s="6">
        <f t="shared" si="55"/>
        <v>0</v>
      </c>
      <c r="AO208" s="6">
        <f t="shared" si="56"/>
        <v>0</v>
      </c>
      <c r="AP208" s="6">
        <f t="shared" si="57"/>
        <v>0</v>
      </c>
      <c r="AQ208" s="6">
        <f t="shared" si="58"/>
        <v>0</v>
      </c>
      <c r="AR208" s="6">
        <f t="shared" si="59"/>
        <v>0</v>
      </c>
      <c r="AS208" s="6">
        <f t="shared" si="60"/>
        <v>0</v>
      </c>
      <c r="AT208" s="6">
        <f t="shared" si="61"/>
        <v>0</v>
      </c>
      <c r="AU208" s="6">
        <f t="shared" si="62"/>
        <v>0</v>
      </c>
      <c r="AV208" s="6">
        <f t="shared" si="63"/>
        <v>0</v>
      </c>
      <c r="AW208" s="6">
        <f t="shared" si="64"/>
        <v>0</v>
      </c>
      <c r="AX208" s="6">
        <f t="shared" si="65"/>
        <v>0</v>
      </c>
      <c r="AY208" s="6">
        <f t="shared" si="66"/>
        <v>0</v>
      </c>
      <c r="AZ208" s="6">
        <f t="shared" si="67"/>
        <v>0</v>
      </c>
      <c r="BA208" s="6">
        <f t="shared" si="68"/>
        <v>0</v>
      </c>
      <c r="BB208" s="6">
        <f t="shared" si="69"/>
        <v>0</v>
      </c>
      <c r="BC208" s="6">
        <f t="shared" si="70"/>
        <v>0</v>
      </c>
      <c r="BD208" s="6">
        <f t="shared" si="71"/>
        <v>0</v>
      </c>
      <c r="BE208" s="6">
        <f t="shared" si="72"/>
        <v>0</v>
      </c>
    </row>
    <row r="209" spans="1:57" x14ac:dyDescent="0.15">
      <c r="A209" s="8">
        <f>'PROTOCOL Data collection'!A209</f>
        <v>0</v>
      </c>
      <c r="AN209" s="6">
        <f t="shared" si="55"/>
        <v>0</v>
      </c>
      <c r="AO209" s="6">
        <f t="shared" si="56"/>
        <v>0</v>
      </c>
      <c r="AP209" s="6">
        <f t="shared" si="57"/>
        <v>0</v>
      </c>
      <c r="AQ209" s="6">
        <f t="shared" si="58"/>
        <v>0</v>
      </c>
      <c r="AR209" s="6">
        <f t="shared" si="59"/>
        <v>0</v>
      </c>
      <c r="AS209" s="6">
        <f t="shared" si="60"/>
        <v>0</v>
      </c>
      <c r="AT209" s="6">
        <f t="shared" si="61"/>
        <v>0</v>
      </c>
      <c r="AU209" s="6">
        <f t="shared" si="62"/>
        <v>0</v>
      </c>
      <c r="AV209" s="6">
        <f t="shared" si="63"/>
        <v>0</v>
      </c>
      <c r="AW209" s="6">
        <f t="shared" si="64"/>
        <v>0</v>
      </c>
      <c r="AX209" s="6">
        <f t="shared" si="65"/>
        <v>0</v>
      </c>
      <c r="AY209" s="6">
        <f t="shared" si="66"/>
        <v>0</v>
      </c>
      <c r="AZ209" s="6">
        <f t="shared" si="67"/>
        <v>0</v>
      </c>
      <c r="BA209" s="6">
        <f t="shared" si="68"/>
        <v>0</v>
      </c>
      <c r="BB209" s="6">
        <f t="shared" si="69"/>
        <v>0</v>
      </c>
      <c r="BC209" s="6">
        <f t="shared" si="70"/>
        <v>0</v>
      </c>
      <c r="BD209" s="6">
        <f t="shared" si="71"/>
        <v>0</v>
      </c>
      <c r="BE209" s="6">
        <f t="shared" si="72"/>
        <v>0</v>
      </c>
    </row>
    <row r="210" spans="1:57" x14ac:dyDescent="0.15">
      <c r="A210" s="8">
        <f>'PROTOCOL Data collection'!A210</f>
        <v>0</v>
      </c>
      <c r="AN210" s="6">
        <f t="shared" si="55"/>
        <v>0</v>
      </c>
      <c r="AO210" s="6">
        <f t="shared" si="56"/>
        <v>0</v>
      </c>
      <c r="AP210" s="6">
        <f t="shared" si="57"/>
        <v>0</v>
      </c>
      <c r="AQ210" s="6">
        <f t="shared" si="58"/>
        <v>0</v>
      </c>
      <c r="AR210" s="6">
        <f t="shared" si="59"/>
        <v>0</v>
      </c>
      <c r="AS210" s="6">
        <f t="shared" si="60"/>
        <v>0</v>
      </c>
      <c r="AT210" s="6">
        <f t="shared" si="61"/>
        <v>0</v>
      </c>
      <c r="AU210" s="6">
        <f t="shared" si="62"/>
        <v>0</v>
      </c>
      <c r="AV210" s="6">
        <f t="shared" si="63"/>
        <v>0</v>
      </c>
      <c r="AW210" s="6">
        <f t="shared" si="64"/>
        <v>0</v>
      </c>
      <c r="AX210" s="6">
        <f t="shared" si="65"/>
        <v>0</v>
      </c>
      <c r="AY210" s="6">
        <f t="shared" si="66"/>
        <v>0</v>
      </c>
      <c r="AZ210" s="6">
        <f t="shared" si="67"/>
        <v>0</v>
      </c>
      <c r="BA210" s="6">
        <f t="shared" si="68"/>
        <v>0</v>
      </c>
      <c r="BB210" s="6">
        <f t="shared" si="69"/>
        <v>0</v>
      </c>
      <c r="BC210" s="6">
        <f t="shared" si="70"/>
        <v>0</v>
      </c>
      <c r="BD210" s="6">
        <f t="shared" si="71"/>
        <v>0</v>
      </c>
      <c r="BE210" s="6">
        <f t="shared" si="72"/>
        <v>0</v>
      </c>
    </row>
    <row r="211" spans="1:57" x14ac:dyDescent="0.15">
      <c r="A211" s="8">
        <f>'PROTOCOL Data collection'!A211</f>
        <v>0</v>
      </c>
      <c r="AN211" s="6">
        <f t="shared" si="55"/>
        <v>0</v>
      </c>
      <c r="AO211" s="6">
        <f t="shared" si="56"/>
        <v>0</v>
      </c>
      <c r="AP211" s="6">
        <f t="shared" si="57"/>
        <v>0</v>
      </c>
      <c r="AQ211" s="6">
        <f t="shared" si="58"/>
        <v>0</v>
      </c>
      <c r="AR211" s="6">
        <f t="shared" si="59"/>
        <v>0</v>
      </c>
      <c r="AS211" s="6">
        <f t="shared" si="60"/>
        <v>0</v>
      </c>
      <c r="AT211" s="6">
        <f t="shared" si="61"/>
        <v>0</v>
      </c>
      <c r="AU211" s="6">
        <f t="shared" si="62"/>
        <v>0</v>
      </c>
      <c r="AV211" s="6">
        <f t="shared" si="63"/>
        <v>0</v>
      </c>
      <c r="AW211" s="6">
        <f t="shared" si="64"/>
        <v>0</v>
      </c>
      <c r="AX211" s="6">
        <f t="shared" si="65"/>
        <v>0</v>
      </c>
      <c r="AY211" s="6">
        <f t="shared" si="66"/>
        <v>0</v>
      </c>
      <c r="AZ211" s="6">
        <f t="shared" si="67"/>
        <v>0</v>
      </c>
      <c r="BA211" s="6">
        <f t="shared" si="68"/>
        <v>0</v>
      </c>
      <c r="BB211" s="6">
        <f t="shared" si="69"/>
        <v>0</v>
      </c>
      <c r="BC211" s="6">
        <f t="shared" si="70"/>
        <v>0</v>
      </c>
      <c r="BD211" s="6">
        <f t="shared" si="71"/>
        <v>0</v>
      </c>
      <c r="BE211" s="6">
        <f t="shared" si="72"/>
        <v>0</v>
      </c>
    </row>
    <row r="212" spans="1:57" x14ac:dyDescent="0.15">
      <c r="A212" s="8">
        <f>'PROTOCOL Data collection'!A212</f>
        <v>0</v>
      </c>
      <c r="AN212" s="6">
        <f t="shared" si="55"/>
        <v>0</v>
      </c>
      <c r="AO212" s="6">
        <f t="shared" si="56"/>
        <v>0</v>
      </c>
      <c r="AP212" s="6">
        <f t="shared" si="57"/>
        <v>0</v>
      </c>
      <c r="AQ212" s="6">
        <f t="shared" si="58"/>
        <v>0</v>
      </c>
      <c r="AR212" s="6">
        <f t="shared" si="59"/>
        <v>0</v>
      </c>
      <c r="AS212" s="6">
        <f t="shared" si="60"/>
        <v>0</v>
      </c>
      <c r="AT212" s="6">
        <f t="shared" si="61"/>
        <v>0</v>
      </c>
      <c r="AU212" s="6">
        <f t="shared" si="62"/>
        <v>0</v>
      </c>
      <c r="AV212" s="6">
        <f t="shared" si="63"/>
        <v>0</v>
      </c>
      <c r="AW212" s="6">
        <f t="shared" si="64"/>
        <v>0</v>
      </c>
      <c r="AX212" s="6">
        <f t="shared" si="65"/>
        <v>0</v>
      </c>
      <c r="AY212" s="6">
        <f t="shared" si="66"/>
        <v>0</v>
      </c>
      <c r="AZ212" s="6">
        <f t="shared" si="67"/>
        <v>0</v>
      </c>
      <c r="BA212" s="6">
        <f t="shared" si="68"/>
        <v>0</v>
      </c>
      <c r="BB212" s="6">
        <f t="shared" si="69"/>
        <v>0</v>
      </c>
      <c r="BC212" s="6">
        <f t="shared" si="70"/>
        <v>0</v>
      </c>
      <c r="BD212" s="6">
        <f t="shared" si="71"/>
        <v>0</v>
      </c>
      <c r="BE212" s="6">
        <f t="shared" si="72"/>
        <v>0</v>
      </c>
    </row>
    <row r="213" spans="1:57" x14ac:dyDescent="0.15">
      <c r="A213" s="8">
        <f>'PROTOCOL Data collection'!A213</f>
        <v>0</v>
      </c>
      <c r="AN213" s="6">
        <f t="shared" si="55"/>
        <v>0</v>
      </c>
      <c r="AO213" s="6">
        <f t="shared" si="56"/>
        <v>0</v>
      </c>
      <c r="AP213" s="6">
        <f t="shared" si="57"/>
        <v>0</v>
      </c>
      <c r="AQ213" s="6">
        <f t="shared" si="58"/>
        <v>0</v>
      </c>
      <c r="AR213" s="6">
        <f t="shared" si="59"/>
        <v>0</v>
      </c>
      <c r="AS213" s="6">
        <f t="shared" si="60"/>
        <v>0</v>
      </c>
      <c r="AT213" s="6">
        <f t="shared" si="61"/>
        <v>0</v>
      </c>
      <c r="AU213" s="6">
        <f t="shared" si="62"/>
        <v>0</v>
      </c>
      <c r="AV213" s="6">
        <f t="shared" si="63"/>
        <v>0</v>
      </c>
      <c r="AW213" s="6">
        <f t="shared" si="64"/>
        <v>0</v>
      </c>
      <c r="AX213" s="6">
        <f t="shared" si="65"/>
        <v>0</v>
      </c>
      <c r="AY213" s="6">
        <f t="shared" si="66"/>
        <v>0</v>
      </c>
      <c r="AZ213" s="6">
        <f t="shared" si="67"/>
        <v>0</v>
      </c>
      <c r="BA213" s="6">
        <f t="shared" si="68"/>
        <v>0</v>
      </c>
      <c r="BB213" s="6">
        <f t="shared" si="69"/>
        <v>0</v>
      </c>
      <c r="BC213" s="6">
        <f t="shared" si="70"/>
        <v>0</v>
      </c>
      <c r="BD213" s="6">
        <f t="shared" si="71"/>
        <v>0</v>
      </c>
      <c r="BE213" s="6">
        <f t="shared" si="72"/>
        <v>0</v>
      </c>
    </row>
    <row r="214" spans="1:57" x14ac:dyDescent="0.15">
      <c r="A214" s="8">
        <f>'PROTOCOL Data collection'!A214</f>
        <v>0</v>
      </c>
      <c r="AN214" s="6">
        <f t="shared" si="55"/>
        <v>0</v>
      </c>
      <c r="AO214" s="6">
        <f t="shared" si="56"/>
        <v>0</v>
      </c>
      <c r="AP214" s="6">
        <f t="shared" si="57"/>
        <v>0</v>
      </c>
      <c r="AQ214" s="6">
        <f t="shared" si="58"/>
        <v>0</v>
      </c>
      <c r="AR214" s="6">
        <f t="shared" si="59"/>
        <v>0</v>
      </c>
      <c r="AS214" s="6">
        <f t="shared" si="60"/>
        <v>0</v>
      </c>
      <c r="AT214" s="6">
        <f t="shared" si="61"/>
        <v>0</v>
      </c>
      <c r="AU214" s="6">
        <f t="shared" si="62"/>
        <v>0</v>
      </c>
      <c r="AV214" s="6">
        <f t="shared" si="63"/>
        <v>0</v>
      </c>
      <c r="AW214" s="6">
        <f t="shared" si="64"/>
        <v>0</v>
      </c>
      <c r="AX214" s="6">
        <f t="shared" si="65"/>
        <v>0</v>
      </c>
      <c r="AY214" s="6">
        <f t="shared" si="66"/>
        <v>0</v>
      </c>
      <c r="AZ214" s="6">
        <f t="shared" si="67"/>
        <v>0</v>
      </c>
      <c r="BA214" s="6">
        <f t="shared" si="68"/>
        <v>0</v>
      </c>
      <c r="BB214" s="6">
        <f t="shared" si="69"/>
        <v>0</v>
      </c>
      <c r="BC214" s="6">
        <f t="shared" si="70"/>
        <v>0</v>
      </c>
      <c r="BD214" s="6">
        <f t="shared" si="71"/>
        <v>0</v>
      </c>
      <c r="BE214" s="6">
        <f t="shared" si="72"/>
        <v>0</v>
      </c>
    </row>
    <row r="215" spans="1:57" x14ac:dyDescent="0.15">
      <c r="A215" s="8">
        <f>'PROTOCOL Data collection'!A215</f>
        <v>0</v>
      </c>
      <c r="AN215" s="6">
        <f t="shared" si="55"/>
        <v>0</v>
      </c>
      <c r="AO215" s="6">
        <f t="shared" si="56"/>
        <v>0</v>
      </c>
      <c r="AP215" s="6">
        <f t="shared" si="57"/>
        <v>0</v>
      </c>
      <c r="AQ215" s="6">
        <f t="shared" si="58"/>
        <v>0</v>
      </c>
      <c r="AR215" s="6">
        <f t="shared" si="59"/>
        <v>0</v>
      </c>
      <c r="AS215" s="6">
        <f t="shared" si="60"/>
        <v>0</v>
      </c>
      <c r="AT215" s="6">
        <f t="shared" si="61"/>
        <v>0</v>
      </c>
      <c r="AU215" s="6">
        <f t="shared" si="62"/>
        <v>0</v>
      </c>
      <c r="AV215" s="6">
        <f t="shared" si="63"/>
        <v>0</v>
      </c>
      <c r="AW215" s="6">
        <f t="shared" si="64"/>
        <v>0</v>
      </c>
      <c r="AX215" s="6">
        <f t="shared" si="65"/>
        <v>0</v>
      </c>
      <c r="AY215" s="6">
        <f t="shared" si="66"/>
        <v>0</v>
      </c>
      <c r="AZ215" s="6">
        <f t="shared" si="67"/>
        <v>0</v>
      </c>
      <c r="BA215" s="6">
        <f t="shared" si="68"/>
        <v>0</v>
      </c>
      <c r="BB215" s="6">
        <f t="shared" si="69"/>
        <v>0</v>
      </c>
      <c r="BC215" s="6">
        <f t="shared" si="70"/>
        <v>0</v>
      </c>
      <c r="BD215" s="6">
        <f t="shared" si="71"/>
        <v>0</v>
      </c>
      <c r="BE215" s="6">
        <f t="shared" si="72"/>
        <v>0</v>
      </c>
    </row>
    <row r="216" spans="1:57" x14ac:dyDescent="0.15">
      <c r="A216" s="8">
        <f>'PROTOCOL Data collection'!A216</f>
        <v>0</v>
      </c>
      <c r="AN216" s="6">
        <f t="shared" si="55"/>
        <v>0</v>
      </c>
      <c r="AO216" s="6">
        <f t="shared" si="56"/>
        <v>0</v>
      </c>
      <c r="AP216" s="6">
        <f t="shared" si="57"/>
        <v>0</v>
      </c>
      <c r="AQ216" s="6">
        <f t="shared" si="58"/>
        <v>0</v>
      </c>
      <c r="AR216" s="6">
        <f t="shared" si="59"/>
        <v>0</v>
      </c>
      <c r="AS216" s="6">
        <f t="shared" si="60"/>
        <v>0</v>
      </c>
      <c r="AT216" s="6">
        <f t="shared" si="61"/>
        <v>0</v>
      </c>
      <c r="AU216" s="6">
        <f t="shared" si="62"/>
        <v>0</v>
      </c>
      <c r="AV216" s="6">
        <f t="shared" si="63"/>
        <v>0</v>
      </c>
      <c r="AW216" s="6">
        <f t="shared" si="64"/>
        <v>0</v>
      </c>
      <c r="AX216" s="6">
        <f t="shared" si="65"/>
        <v>0</v>
      </c>
      <c r="AY216" s="6">
        <f t="shared" si="66"/>
        <v>0</v>
      </c>
      <c r="AZ216" s="6">
        <f t="shared" si="67"/>
        <v>0</v>
      </c>
      <c r="BA216" s="6">
        <f t="shared" si="68"/>
        <v>0</v>
      </c>
      <c r="BB216" s="6">
        <f t="shared" si="69"/>
        <v>0</v>
      </c>
      <c r="BC216" s="6">
        <f t="shared" si="70"/>
        <v>0</v>
      </c>
      <c r="BD216" s="6">
        <f t="shared" si="71"/>
        <v>0</v>
      </c>
      <c r="BE216" s="6">
        <f t="shared" si="72"/>
        <v>0</v>
      </c>
    </row>
    <row r="217" spans="1:57" x14ac:dyDescent="0.15">
      <c r="A217" s="8">
        <f>'PROTOCOL Data collection'!A217</f>
        <v>0</v>
      </c>
      <c r="AN217" s="6">
        <f t="shared" si="55"/>
        <v>0</v>
      </c>
      <c r="AO217" s="6">
        <f t="shared" si="56"/>
        <v>0</v>
      </c>
      <c r="AP217" s="6">
        <f t="shared" si="57"/>
        <v>0</v>
      </c>
      <c r="AQ217" s="6">
        <f t="shared" si="58"/>
        <v>0</v>
      </c>
      <c r="AR217" s="6">
        <f t="shared" si="59"/>
        <v>0</v>
      </c>
      <c r="AS217" s="6">
        <f t="shared" si="60"/>
        <v>0</v>
      </c>
      <c r="AT217" s="6">
        <f t="shared" si="61"/>
        <v>0</v>
      </c>
      <c r="AU217" s="6">
        <f t="shared" si="62"/>
        <v>0</v>
      </c>
      <c r="AV217" s="6">
        <f t="shared" si="63"/>
        <v>0</v>
      </c>
      <c r="AW217" s="6">
        <f t="shared" si="64"/>
        <v>0</v>
      </c>
      <c r="AX217" s="6">
        <f t="shared" si="65"/>
        <v>0</v>
      </c>
      <c r="AY217" s="6">
        <f t="shared" si="66"/>
        <v>0</v>
      </c>
      <c r="AZ217" s="6">
        <f t="shared" si="67"/>
        <v>0</v>
      </c>
      <c r="BA217" s="6">
        <f t="shared" si="68"/>
        <v>0</v>
      </c>
      <c r="BB217" s="6">
        <f t="shared" si="69"/>
        <v>0</v>
      </c>
      <c r="BC217" s="6">
        <f t="shared" si="70"/>
        <v>0</v>
      </c>
      <c r="BD217" s="6">
        <f t="shared" si="71"/>
        <v>0</v>
      </c>
      <c r="BE217" s="6">
        <f t="shared" si="72"/>
        <v>0</v>
      </c>
    </row>
    <row r="218" spans="1:57" x14ac:dyDescent="0.15">
      <c r="A218" s="8">
        <f>'PROTOCOL Data collection'!A218</f>
        <v>0</v>
      </c>
      <c r="AN218" s="6">
        <f t="shared" si="55"/>
        <v>0</v>
      </c>
      <c r="AO218" s="6">
        <f t="shared" si="56"/>
        <v>0</v>
      </c>
      <c r="AP218" s="6">
        <f t="shared" si="57"/>
        <v>0</v>
      </c>
      <c r="AQ218" s="6">
        <f t="shared" si="58"/>
        <v>0</v>
      </c>
      <c r="AR218" s="6">
        <f t="shared" si="59"/>
        <v>0</v>
      </c>
      <c r="AS218" s="6">
        <f t="shared" si="60"/>
        <v>0</v>
      </c>
      <c r="AT218" s="6">
        <f t="shared" si="61"/>
        <v>0</v>
      </c>
      <c r="AU218" s="6">
        <f t="shared" si="62"/>
        <v>0</v>
      </c>
      <c r="AV218" s="6">
        <f t="shared" si="63"/>
        <v>0</v>
      </c>
      <c r="AW218" s="6">
        <f t="shared" si="64"/>
        <v>0</v>
      </c>
      <c r="AX218" s="6">
        <f t="shared" si="65"/>
        <v>0</v>
      </c>
      <c r="AY218" s="6">
        <f t="shared" si="66"/>
        <v>0</v>
      </c>
      <c r="AZ218" s="6">
        <f t="shared" si="67"/>
        <v>0</v>
      </c>
      <c r="BA218" s="6">
        <f t="shared" si="68"/>
        <v>0</v>
      </c>
      <c r="BB218" s="6">
        <f t="shared" si="69"/>
        <v>0</v>
      </c>
      <c r="BC218" s="6">
        <f t="shared" si="70"/>
        <v>0</v>
      </c>
      <c r="BD218" s="6">
        <f t="shared" si="71"/>
        <v>0</v>
      </c>
      <c r="BE218" s="6">
        <f t="shared" si="72"/>
        <v>0</v>
      </c>
    </row>
    <row r="219" spans="1:57" x14ac:dyDescent="0.15">
      <c r="A219" s="8">
        <f>'PROTOCOL Data collection'!A219</f>
        <v>0</v>
      </c>
      <c r="AN219" s="6">
        <f t="shared" si="55"/>
        <v>0</v>
      </c>
      <c r="AO219" s="6">
        <f t="shared" si="56"/>
        <v>0</v>
      </c>
      <c r="AP219" s="6">
        <f t="shared" si="57"/>
        <v>0</v>
      </c>
      <c r="AQ219" s="6">
        <f t="shared" si="58"/>
        <v>0</v>
      </c>
      <c r="AR219" s="6">
        <f t="shared" si="59"/>
        <v>0</v>
      </c>
      <c r="AS219" s="6">
        <f t="shared" si="60"/>
        <v>0</v>
      </c>
      <c r="AT219" s="6">
        <f t="shared" si="61"/>
        <v>0</v>
      </c>
      <c r="AU219" s="6">
        <f t="shared" si="62"/>
        <v>0</v>
      </c>
      <c r="AV219" s="6">
        <f t="shared" si="63"/>
        <v>0</v>
      </c>
      <c r="AW219" s="6">
        <f t="shared" si="64"/>
        <v>0</v>
      </c>
      <c r="AX219" s="6">
        <f t="shared" si="65"/>
        <v>0</v>
      </c>
      <c r="AY219" s="6">
        <f t="shared" si="66"/>
        <v>0</v>
      </c>
      <c r="AZ219" s="6">
        <f t="shared" si="67"/>
        <v>0</v>
      </c>
      <c r="BA219" s="6">
        <f t="shared" si="68"/>
        <v>0</v>
      </c>
      <c r="BB219" s="6">
        <f t="shared" si="69"/>
        <v>0</v>
      </c>
      <c r="BC219" s="6">
        <f t="shared" si="70"/>
        <v>0</v>
      </c>
      <c r="BD219" s="6">
        <f t="shared" si="71"/>
        <v>0</v>
      </c>
      <c r="BE219" s="6">
        <f t="shared" si="72"/>
        <v>0</v>
      </c>
    </row>
    <row r="220" spans="1:57" x14ac:dyDescent="0.15">
      <c r="A220" s="8">
        <f>'PROTOCOL Data collection'!A220</f>
        <v>0</v>
      </c>
      <c r="AN220" s="6">
        <f t="shared" si="55"/>
        <v>0</v>
      </c>
      <c r="AO220" s="6">
        <f t="shared" si="56"/>
        <v>0</v>
      </c>
      <c r="AP220" s="6">
        <f t="shared" si="57"/>
        <v>0</v>
      </c>
      <c r="AQ220" s="6">
        <f t="shared" si="58"/>
        <v>0</v>
      </c>
      <c r="AR220" s="6">
        <f t="shared" si="59"/>
        <v>0</v>
      </c>
      <c r="AS220" s="6">
        <f t="shared" si="60"/>
        <v>0</v>
      </c>
      <c r="AT220" s="6">
        <f t="shared" si="61"/>
        <v>0</v>
      </c>
      <c r="AU220" s="6">
        <f t="shared" si="62"/>
        <v>0</v>
      </c>
      <c r="AV220" s="6">
        <f t="shared" si="63"/>
        <v>0</v>
      </c>
      <c r="AW220" s="6">
        <f t="shared" si="64"/>
        <v>0</v>
      </c>
      <c r="AX220" s="6">
        <f t="shared" si="65"/>
        <v>0</v>
      </c>
      <c r="AY220" s="6">
        <f t="shared" si="66"/>
        <v>0</v>
      </c>
      <c r="AZ220" s="6">
        <f t="shared" si="67"/>
        <v>0</v>
      </c>
      <c r="BA220" s="6">
        <f t="shared" si="68"/>
        <v>0</v>
      </c>
      <c r="BB220" s="6">
        <f t="shared" si="69"/>
        <v>0</v>
      </c>
      <c r="BC220" s="6">
        <f t="shared" si="70"/>
        <v>0</v>
      </c>
      <c r="BD220" s="6">
        <f t="shared" si="71"/>
        <v>0</v>
      </c>
      <c r="BE220" s="6">
        <f t="shared" si="72"/>
        <v>0</v>
      </c>
    </row>
    <row r="221" spans="1:57" x14ac:dyDescent="0.15">
      <c r="A221" s="8">
        <f>'PROTOCOL Data collection'!A221</f>
        <v>0</v>
      </c>
      <c r="AN221" s="6">
        <f t="shared" si="55"/>
        <v>0</v>
      </c>
      <c r="AO221" s="6">
        <f t="shared" si="56"/>
        <v>0</v>
      </c>
      <c r="AP221" s="6">
        <f t="shared" si="57"/>
        <v>0</v>
      </c>
      <c r="AQ221" s="6">
        <f t="shared" si="58"/>
        <v>0</v>
      </c>
      <c r="AR221" s="6">
        <f t="shared" si="59"/>
        <v>0</v>
      </c>
      <c r="AS221" s="6">
        <f t="shared" si="60"/>
        <v>0</v>
      </c>
      <c r="AT221" s="6">
        <f t="shared" si="61"/>
        <v>0</v>
      </c>
      <c r="AU221" s="6">
        <f t="shared" si="62"/>
        <v>0</v>
      </c>
      <c r="AV221" s="6">
        <f t="shared" si="63"/>
        <v>0</v>
      </c>
      <c r="AW221" s="6">
        <f t="shared" si="64"/>
        <v>0</v>
      </c>
      <c r="AX221" s="6">
        <f t="shared" si="65"/>
        <v>0</v>
      </c>
      <c r="AY221" s="6">
        <f t="shared" si="66"/>
        <v>0</v>
      </c>
      <c r="AZ221" s="6">
        <f t="shared" si="67"/>
        <v>0</v>
      </c>
      <c r="BA221" s="6">
        <f t="shared" si="68"/>
        <v>0</v>
      </c>
      <c r="BB221" s="6">
        <f t="shared" si="69"/>
        <v>0</v>
      </c>
      <c r="BC221" s="6">
        <f t="shared" si="70"/>
        <v>0</v>
      </c>
      <c r="BD221" s="6">
        <f t="shared" si="71"/>
        <v>0</v>
      </c>
      <c r="BE221" s="6">
        <f t="shared" si="72"/>
        <v>0</v>
      </c>
    </row>
    <row r="222" spans="1:57" x14ac:dyDescent="0.15">
      <c r="A222" s="8">
        <f>'PROTOCOL Data collection'!A222</f>
        <v>0</v>
      </c>
      <c r="AN222" s="6">
        <f t="shared" si="55"/>
        <v>0</v>
      </c>
      <c r="AO222" s="6">
        <f t="shared" si="56"/>
        <v>0</v>
      </c>
      <c r="AP222" s="6">
        <f t="shared" si="57"/>
        <v>0</v>
      </c>
      <c r="AQ222" s="6">
        <f t="shared" si="58"/>
        <v>0</v>
      </c>
      <c r="AR222" s="6">
        <f t="shared" si="59"/>
        <v>0</v>
      </c>
      <c r="AS222" s="6">
        <f t="shared" si="60"/>
        <v>0</v>
      </c>
      <c r="AT222" s="6">
        <f t="shared" si="61"/>
        <v>0</v>
      </c>
      <c r="AU222" s="6">
        <f t="shared" si="62"/>
        <v>0</v>
      </c>
      <c r="AV222" s="6">
        <f t="shared" si="63"/>
        <v>0</v>
      </c>
      <c r="AW222" s="6">
        <f t="shared" si="64"/>
        <v>0</v>
      </c>
      <c r="AX222" s="6">
        <f t="shared" si="65"/>
        <v>0</v>
      </c>
      <c r="AY222" s="6">
        <f t="shared" si="66"/>
        <v>0</v>
      </c>
      <c r="AZ222" s="6">
        <f t="shared" si="67"/>
        <v>0</v>
      </c>
      <c r="BA222" s="6">
        <f t="shared" si="68"/>
        <v>0</v>
      </c>
      <c r="BB222" s="6">
        <f t="shared" si="69"/>
        <v>0</v>
      </c>
      <c r="BC222" s="6">
        <f t="shared" si="70"/>
        <v>0</v>
      </c>
      <c r="BD222" s="6">
        <f t="shared" si="71"/>
        <v>0</v>
      </c>
      <c r="BE222" s="6">
        <f t="shared" si="72"/>
        <v>0</v>
      </c>
    </row>
    <row r="223" spans="1:57" x14ac:dyDescent="0.15">
      <c r="A223" s="8">
        <f>'PROTOCOL Data collection'!A223</f>
        <v>0</v>
      </c>
      <c r="AN223" s="6">
        <f t="shared" si="55"/>
        <v>0</v>
      </c>
      <c r="AO223" s="6">
        <f t="shared" si="56"/>
        <v>0</v>
      </c>
      <c r="AP223" s="6">
        <f t="shared" si="57"/>
        <v>0</v>
      </c>
      <c r="AQ223" s="6">
        <f t="shared" si="58"/>
        <v>0</v>
      </c>
      <c r="AR223" s="6">
        <f t="shared" si="59"/>
        <v>0</v>
      </c>
      <c r="AS223" s="6">
        <f t="shared" si="60"/>
        <v>0</v>
      </c>
      <c r="AT223" s="6">
        <f t="shared" si="61"/>
        <v>0</v>
      </c>
      <c r="AU223" s="6">
        <f t="shared" si="62"/>
        <v>0</v>
      </c>
      <c r="AV223" s="6">
        <f t="shared" si="63"/>
        <v>0</v>
      </c>
      <c r="AW223" s="6">
        <f t="shared" si="64"/>
        <v>0</v>
      </c>
      <c r="AX223" s="6">
        <f t="shared" si="65"/>
        <v>0</v>
      </c>
      <c r="AY223" s="6">
        <f t="shared" si="66"/>
        <v>0</v>
      </c>
      <c r="AZ223" s="6">
        <f t="shared" si="67"/>
        <v>0</v>
      </c>
      <c r="BA223" s="6">
        <f t="shared" si="68"/>
        <v>0</v>
      </c>
      <c r="BB223" s="6">
        <f t="shared" si="69"/>
        <v>0</v>
      </c>
      <c r="BC223" s="6">
        <f t="shared" si="70"/>
        <v>0</v>
      </c>
      <c r="BD223" s="6">
        <f t="shared" si="71"/>
        <v>0</v>
      </c>
      <c r="BE223" s="6">
        <f t="shared" si="72"/>
        <v>0</v>
      </c>
    </row>
    <row r="224" spans="1:57" x14ac:dyDescent="0.15">
      <c r="A224" s="8">
        <f>'PROTOCOL Data collection'!A224</f>
        <v>0</v>
      </c>
      <c r="AN224" s="6">
        <f t="shared" si="55"/>
        <v>0</v>
      </c>
      <c r="AO224" s="6">
        <f t="shared" si="56"/>
        <v>0</v>
      </c>
      <c r="AP224" s="6">
        <f t="shared" si="57"/>
        <v>0</v>
      </c>
      <c r="AQ224" s="6">
        <f t="shared" si="58"/>
        <v>0</v>
      </c>
      <c r="AR224" s="6">
        <f t="shared" si="59"/>
        <v>0</v>
      </c>
      <c r="AS224" s="6">
        <f t="shared" si="60"/>
        <v>0</v>
      </c>
      <c r="AT224" s="6">
        <f t="shared" si="61"/>
        <v>0</v>
      </c>
      <c r="AU224" s="6">
        <f t="shared" si="62"/>
        <v>0</v>
      </c>
      <c r="AV224" s="6">
        <f t="shared" si="63"/>
        <v>0</v>
      </c>
      <c r="AW224" s="6">
        <f t="shared" si="64"/>
        <v>0</v>
      </c>
      <c r="AX224" s="6">
        <f t="shared" si="65"/>
        <v>0</v>
      </c>
      <c r="AY224" s="6">
        <f t="shared" si="66"/>
        <v>0</v>
      </c>
      <c r="AZ224" s="6">
        <f t="shared" si="67"/>
        <v>0</v>
      </c>
      <c r="BA224" s="6">
        <f t="shared" si="68"/>
        <v>0</v>
      </c>
      <c r="BB224" s="6">
        <f t="shared" si="69"/>
        <v>0</v>
      </c>
      <c r="BC224" s="6">
        <f t="shared" si="70"/>
        <v>0</v>
      </c>
      <c r="BD224" s="6">
        <f t="shared" si="71"/>
        <v>0</v>
      </c>
      <c r="BE224" s="6">
        <f t="shared" si="72"/>
        <v>0</v>
      </c>
    </row>
    <row r="225" spans="1:57" x14ac:dyDescent="0.15">
      <c r="A225" s="8">
        <f>'PROTOCOL Data collection'!A225</f>
        <v>0</v>
      </c>
      <c r="AN225" s="6">
        <f t="shared" si="55"/>
        <v>0</v>
      </c>
      <c r="AO225" s="6">
        <f t="shared" si="56"/>
        <v>0</v>
      </c>
      <c r="AP225" s="6">
        <f t="shared" si="57"/>
        <v>0</v>
      </c>
      <c r="AQ225" s="6">
        <f t="shared" si="58"/>
        <v>0</v>
      </c>
      <c r="AR225" s="6">
        <f t="shared" si="59"/>
        <v>0</v>
      </c>
      <c r="AS225" s="6">
        <f t="shared" si="60"/>
        <v>0</v>
      </c>
      <c r="AT225" s="6">
        <f t="shared" si="61"/>
        <v>0</v>
      </c>
      <c r="AU225" s="6">
        <f t="shared" si="62"/>
        <v>0</v>
      </c>
      <c r="AV225" s="6">
        <f t="shared" si="63"/>
        <v>0</v>
      </c>
      <c r="AW225" s="6">
        <f t="shared" si="64"/>
        <v>0</v>
      </c>
      <c r="AX225" s="6">
        <f t="shared" si="65"/>
        <v>0</v>
      </c>
      <c r="AY225" s="6">
        <f t="shared" si="66"/>
        <v>0</v>
      </c>
      <c r="AZ225" s="6">
        <f t="shared" si="67"/>
        <v>0</v>
      </c>
      <c r="BA225" s="6">
        <f t="shared" si="68"/>
        <v>0</v>
      </c>
      <c r="BB225" s="6">
        <f t="shared" si="69"/>
        <v>0</v>
      </c>
      <c r="BC225" s="6">
        <f t="shared" si="70"/>
        <v>0</v>
      </c>
      <c r="BD225" s="6">
        <f t="shared" si="71"/>
        <v>0</v>
      </c>
      <c r="BE225" s="6">
        <f t="shared" si="72"/>
        <v>0</v>
      </c>
    </row>
    <row r="226" spans="1:57" x14ac:dyDescent="0.15">
      <c r="A226" s="8">
        <f>'PROTOCOL Data collection'!A226</f>
        <v>0</v>
      </c>
      <c r="AN226" s="6">
        <f t="shared" si="55"/>
        <v>0</v>
      </c>
      <c r="AO226" s="6">
        <f t="shared" si="56"/>
        <v>0</v>
      </c>
      <c r="AP226" s="6">
        <f t="shared" si="57"/>
        <v>0</v>
      </c>
      <c r="AQ226" s="6">
        <f t="shared" si="58"/>
        <v>0</v>
      </c>
      <c r="AR226" s="6">
        <f t="shared" si="59"/>
        <v>0</v>
      </c>
      <c r="AS226" s="6">
        <f t="shared" si="60"/>
        <v>0</v>
      </c>
      <c r="AT226" s="6">
        <f t="shared" si="61"/>
        <v>0</v>
      </c>
      <c r="AU226" s="6">
        <f t="shared" si="62"/>
        <v>0</v>
      </c>
      <c r="AV226" s="6">
        <f t="shared" si="63"/>
        <v>0</v>
      </c>
      <c r="AW226" s="6">
        <f t="shared" si="64"/>
        <v>0</v>
      </c>
      <c r="AX226" s="6">
        <f t="shared" si="65"/>
        <v>0</v>
      </c>
      <c r="AY226" s="6">
        <f t="shared" si="66"/>
        <v>0</v>
      </c>
      <c r="AZ226" s="6">
        <f t="shared" si="67"/>
        <v>0</v>
      </c>
      <c r="BA226" s="6">
        <f t="shared" si="68"/>
        <v>0</v>
      </c>
      <c r="BB226" s="6">
        <f t="shared" si="69"/>
        <v>0</v>
      </c>
      <c r="BC226" s="6">
        <f t="shared" si="70"/>
        <v>0</v>
      </c>
      <c r="BD226" s="6">
        <f t="shared" si="71"/>
        <v>0</v>
      </c>
      <c r="BE226" s="6">
        <f t="shared" si="72"/>
        <v>0</v>
      </c>
    </row>
    <row r="227" spans="1:57" x14ac:dyDescent="0.15">
      <c r="A227" s="8">
        <f>'PROTOCOL Data collection'!A227</f>
        <v>0</v>
      </c>
      <c r="AN227" s="6">
        <f t="shared" si="55"/>
        <v>0</v>
      </c>
      <c r="AO227" s="6">
        <f t="shared" si="56"/>
        <v>0</v>
      </c>
      <c r="AP227" s="6">
        <f t="shared" si="57"/>
        <v>0</v>
      </c>
      <c r="AQ227" s="6">
        <f t="shared" si="58"/>
        <v>0</v>
      </c>
      <c r="AR227" s="6">
        <f t="shared" si="59"/>
        <v>0</v>
      </c>
      <c r="AS227" s="6">
        <f t="shared" si="60"/>
        <v>0</v>
      </c>
      <c r="AT227" s="6">
        <f t="shared" si="61"/>
        <v>0</v>
      </c>
      <c r="AU227" s="6">
        <f t="shared" si="62"/>
        <v>0</v>
      </c>
      <c r="AV227" s="6">
        <f t="shared" si="63"/>
        <v>0</v>
      </c>
      <c r="AW227" s="6">
        <f t="shared" si="64"/>
        <v>0</v>
      </c>
      <c r="AX227" s="6">
        <f t="shared" si="65"/>
        <v>0</v>
      </c>
      <c r="AY227" s="6">
        <f t="shared" si="66"/>
        <v>0</v>
      </c>
      <c r="AZ227" s="6">
        <f t="shared" si="67"/>
        <v>0</v>
      </c>
      <c r="BA227" s="6">
        <f t="shared" si="68"/>
        <v>0</v>
      </c>
      <c r="BB227" s="6">
        <f t="shared" si="69"/>
        <v>0</v>
      </c>
      <c r="BC227" s="6">
        <f t="shared" si="70"/>
        <v>0</v>
      </c>
      <c r="BD227" s="6">
        <f t="shared" si="71"/>
        <v>0</v>
      </c>
      <c r="BE227" s="6">
        <f t="shared" si="72"/>
        <v>0</v>
      </c>
    </row>
    <row r="228" spans="1:57" x14ac:dyDescent="0.15">
      <c r="A228" s="8">
        <f>'PROTOCOL Data collection'!A228</f>
        <v>0</v>
      </c>
      <c r="AN228" s="6">
        <f t="shared" si="55"/>
        <v>0</v>
      </c>
      <c r="AO228" s="6">
        <f t="shared" si="56"/>
        <v>0</v>
      </c>
      <c r="AP228" s="6">
        <f t="shared" si="57"/>
        <v>0</v>
      </c>
      <c r="AQ228" s="6">
        <f t="shared" si="58"/>
        <v>0</v>
      </c>
      <c r="AR228" s="6">
        <f t="shared" si="59"/>
        <v>0</v>
      </c>
      <c r="AS228" s="6">
        <f t="shared" si="60"/>
        <v>0</v>
      </c>
      <c r="AT228" s="6">
        <f t="shared" si="61"/>
        <v>0</v>
      </c>
      <c r="AU228" s="6">
        <f t="shared" si="62"/>
        <v>0</v>
      </c>
      <c r="AV228" s="6">
        <f t="shared" si="63"/>
        <v>0</v>
      </c>
      <c r="AW228" s="6">
        <f t="shared" si="64"/>
        <v>0</v>
      </c>
      <c r="AX228" s="6">
        <f t="shared" si="65"/>
        <v>0</v>
      </c>
      <c r="AY228" s="6">
        <f t="shared" si="66"/>
        <v>0</v>
      </c>
      <c r="AZ228" s="6">
        <f t="shared" si="67"/>
        <v>0</v>
      </c>
      <c r="BA228" s="6">
        <f t="shared" si="68"/>
        <v>0</v>
      </c>
      <c r="BB228" s="6">
        <f t="shared" si="69"/>
        <v>0</v>
      </c>
      <c r="BC228" s="6">
        <f t="shared" si="70"/>
        <v>0</v>
      </c>
      <c r="BD228" s="6">
        <f t="shared" si="71"/>
        <v>0</v>
      </c>
      <c r="BE228" s="6">
        <f t="shared" si="72"/>
        <v>0</v>
      </c>
    </row>
    <row r="229" spans="1:57" x14ac:dyDescent="0.15">
      <c r="A229" s="8">
        <f>'PROTOCOL Data collection'!A229</f>
        <v>0</v>
      </c>
      <c r="AN229" s="6">
        <f t="shared" si="55"/>
        <v>0</v>
      </c>
      <c r="AO229" s="6">
        <f t="shared" si="56"/>
        <v>0</v>
      </c>
      <c r="AP229" s="6">
        <f t="shared" si="57"/>
        <v>0</v>
      </c>
      <c r="AQ229" s="6">
        <f t="shared" si="58"/>
        <v>0</v>
      </c>
      <c r="AR229" s="6">
        <f t="shared" si="59"/>
        <v>0</v>
      </c>
      <c r="AS229" s="6">
        <f t="shared" si="60"/>
        <v>0</v>
      </c>
      <c r="AT229" s="6">
        <f t="shared" si="61"/>
        <v>0</v>
      </c>
      <c r="AU229" s="6">
        <f t="shared" si="62"/>
        <v>0</v>
      </c>
      <c r="AV229" s="6">
        <f t="shared" si="63"/>
        <v>0</v>
      </c>
      <c r="AW229" s="6">
        <f t="shared" si="64"/>
        <v>0</v>
      </c>
      <c r="AX229" s="6">
        <f t="shared" si="65"/>
        <v>0</v>
      </c>
      <c r="AY229" s="6">
        <f t="shared" si="66"/>
        <v>0</v>
      </c>
      <c r="AZ229" s="6">
        <f t="shared" si="67"/>
        <v>0</v>
      </c>
      <c r="BA229" s="6">
        <f t="shared" si="68"/>
        <v>0</v>
      </c>
      <c r="BB229" s="6">
        <f t="shared" si="69"/>
        <v>0</v>
      </c>
      <c r="BC229" s="6">
        <f t="shared" si="70"/>
        <v>0</v>
      </c>
      <c r="BD229" s="6">
        <f t="shared" si="71"/>
        <v>0</v>
      </c>
      <c r="BE229" s="6">
        <f t="shared" si="72"/>
        <v>0</v>
      </c>
    </row>
    <row r="230" spans="1:57" x14ac:dyDescent="0.15">
      <c r="A230" s="8">
        <f>'PROTOCOL Data collection'!A230</f>
        <v>0</v>
      </c>
      <c r="AN230" s="6">
        <f t="shared" si="55"/>
        <v>0</v>
      </c>
      <c r="AO230" s="6">
        <f t="shared" si="56"/>
        <v>0</v>
      </c>
      <c r="AP230" s="6">
        <f t="shared" si="57"/>
        <v>0</v>
      </c>
      <c r="AQ230" s="6">
        <f t="shared" si="58"/>
        <v>0</v>
      </c>
      <c r="AR230" s="6">
        <f t="shared" si="59"/>
        <v>0</v>
      </c>
      <c r="AS230" s="6">
        <f t="shared" si="60"/>
        <v>0</v>
      </c>
      <c r="AT230" s="6">
        <f t="shared" si="61"/>
        <v>0</v>
      </c>
      <c r="AU230" s="6">
        <f t="shared" si="62"/>
        <v>0</v>
      </c>
      <c r="AV230" s="6">
        <f t="shared" si="63"/>
        <v>0</v>
      </c>
      <c r="AW230" s="6">
        <f t="shared" si="64"/>
        <v>0</v>
      </c>
      <c r="AX230" s="6">
        <f t="shared" si="65"/>
        <v>0</v>
      </c>
      <c r="AY230" s="6">
        <f t="shared" si="66"/>
        <v>0</v>
      </c>
      <c r="AZ230" s="6">
        <f t="shared" si="67"/>
        <v>0</v>
      </c>
      <c r="BA230" s="6">
        <f t="shared" si="68"/>
        <v>0</v>
      </c>
      <c r="BB230" s="6">
        <f t="shared" si="69"/>
        <v>0</v>
      </c>
      <c r="BC230" s="6">
        <f t="shared" si="70"/>
        <v>0</v>
      </c>
      <c r="BD230" s="6">
        <f t="shared" si="71"/>
        <v>0</v>
      </c>
      <c r="BE230" s="6">
        <f t="shared" si="72"/>
        <v>0</v>
      </c>
    </row>
    <row r="231" spans="1:57" x14ac:dyDescent="0.15">
      <c r="A231" s="8">
        <f>'PROTOCOL Data collection'!A231</f>
        <v>0</v>
      </c>
      <c r="AN231" s="6">
        <f t="shared" si="55"/>
        <v>0</v>
      </c>
      <c r="AO231" s="6">
        <f t="shared" si="56"/>
        <v>0</v>
      </c>
      <c r="AP231" s="6">
        <f t="shared" si="57"/>
        <v>0</v>
      </c>
      <c r="AQ231" s="6">
        <f t="shared" si="58"/>
        <v>0</v>
      </c>
      <c r="AR231" s="6">
        <f t="shared" si="59"/>
        <v>0</v>
      </c>
      <c r="AS231" s="6">
        <f t="shared" si="60"/>
        <v>0</v>
      </c>
      <c r="AT231" s="6">
        <f t="shared" si="61"/>
        <v>0</v>
      </c>
      <c r="AU231" s="6">
        <f t="shared" si="62"/>
        <v>0</v>
      </c>
      <c r="AV231" s="6">
        <f t="shared" si="63"/>
        <v>0</v>
      </c>
      <c r="AW231" s="6">
        <f t="shared" si="64"/>
        <v>0</v>
      </c>
      <c r="AX231" s="6">
        <f t="shared" si="65"/>
        <v>0</v>
      </c>
      <c r="AY231" s="6">
        <f t="shared" si="66"/>
        <v>0</v>
      </c>
      <c r="AZ231" s="6">
        <f t="shared" si="67"/>
        <v>0</v>
      </c>
      <c r="BA231" s="6">
        <f t="shared" si="68"/>
        <v>0</v>
      </c>
      <c r="BB231" s="6">
        <f t="shared" si="69"/>
        <v>0</v>
      </c>
      <c r="BC231" s="6">
        <f t="shared" si="70"/>
        <v>0</v>
      </c>
      <c r="BD231" s="6">
        <f t="shared" si="71"/>
        <v>0</v>
      </c>
      <c r="BE231" s="6">
        <f t="shared" si="72"/>
        <v>0</v>
      </c>
    </row>
    <row r="232" spans="1:57" x14ac:dyDescent="0.15">
      <c r="A232" s="8">
        <f>'PROTOCOL Data collection'!A232</f>
        <v>0</v>
      </c>
      <c r="AN232" s="6">
        <f t="shared" si="55"/>
        <v>0</v>
      </c>
      <c r="AO232" s="6">
        <f t="shared" si="56"/>
        <v>0</v>
      </c>
      <c r="AP232" s="6">
        <f t="shared" si="57"/>
        <v>0</v>
      </c>
      <c r="AQ232" s="6">
        <f t="shared" si="58"/>
        <v>0</v>
      </c>
      <c r="AR232" s="6">
        <f t="shared" si="59"/>
        <v>0</v>
      </c>
      <c r="AS232" s="6">
        <f t="shared" si="60"/>
        <v>0</v>
      </c>
      <c r="AT232" s="6">
        <f t="shared" si="61"/>
        <v>0</v>
      </c>
      <c r="AU232" s="6">
        <f t="shared" si="62"/>
        <v>0</v>
      </c>
      <c r="AV232" s="6">
        <f t="shared" si="63"/>
        <v>0</v>
      </c>
      <c r="AW232" s="6">
        <f t="shared" si="64"/>
        <v>0</v>
      </c>
      <c r="AX232" s="6">
        <f t="shared" si="65"/>
        <v>0</v>
      </c>
      <c r="AY232" s="6">
        <f t="shared" si="66"/>
        <v>0</v>
      </c>
      <c r="AZ232" s="6">
        <f t="shared" si="67"/>
        <v>0</v>
      </c>
      <c r="BA232" s="6">
        <f t="shared" si="68"/>
        <v>0</v>
      </c>
      <c r="BB232" s="6">
        <f t="shared" si="69"/>
        <v>0</v>
      </c>
      <c r="BC232" s="6">
        <f t="shared" si="70"/>
        <v>0</v>
      </c>
      <c r="BD232" s="6">
        <f t="shared" si="71"/>
        <v>0</v>
      </c>
      <c r="BE232" s="6">
        <f t="shared" si="72"/>
        <v>0</v>
      </c>
    </row>
    <row r="233" spans="1:57" x14ac:dyDescent="0.15">
      <c r="A233" s="8">
        <f>'PROTOCOL Data collection'!A233</f>
        <v>0</v>
      </c>
      <c r="AN233" s="6">
        <f t="shared" si="55"/>
        <v>0</v>
      </c>
      <c r="AO233" s="6">
        <f t="shared" si="56"/>
        <v>0</v>
      </c>
      <c r="AP233" s="6">
        <f t="shared" si="57"/>
        <v>0</v>
      </c>
      <c r="AQ233" s="6">
        <f t="shared" si="58"/>
        <v>0</v>
      </c>
      <c r="AR233" s="6">
        <f t="shared" si="59"/>
        <v>0</v>
      </c>
      <c r="AS233" s="6">
        <f t="shared" si="60"/>
        <v>0</v>
      </c>
      <c r="AT233" s="6">
        <f t="shared" si="61"/>
        <v>0</v>
      </c>
      <c r="AU233" s="6">
        <f t="shared" si="62"/>
        <v>0</v>
      </c>
      <c r="AV233" s="6">
        <f t="shared" si="63"/>
        <v>0</v>
      </c>
      <c r="AW233" s="6">
        <f t="shared" si="64"/>
        <v>0</v>
      </c>
      <c r="AX233" s="6">
        <f t="shared" si="65"/>
        <v>0</v>
      </c>
      <c r="AY233" s="6">
        <f t="shared" si="66"/>
        <v>0</v>
      </c>
      <c r="AZ233" s="6">
        <f t="shared" si="67"/>
        <v>0</v>
      </c>
      <c r="BA233" s="6">
        <f t="shared" si="68"/>
        <v>0</v>
      </c>
      <c r="BB233" s="6">
        <f t="shared" si="69"/>
        <v>0</v>
      </c>
      <c r="BC233" s="6">
        <f t="shared" si="70"/>
        <v>0</v>
      </c>
      <c r="BD233" s="6">
        <f t="shared" si="71"/>
        <v>0</v>
      </c>
      <c r="BE233" s="6">
        <f t="shared" si="72"/>
        <v>0</v>
      </c>
    </row>
    <row r="234" spans="1:57" x14ac:dyDescent="0.15">
      <c r="A234" s="8">
        <f>'PROTOCOL Data collection'!A234</f>
        <v>0</v>
      </c>
      <c r="AN234" s="6">
        <f t="shared" si="55"/>
        <v>0</v>
      </c>
      <c r="AO234" s="6">
        <f t="shared" si="56"/>
        <v>0</v>
      </c>
      <c r="AP234" s="6">
        <f t="shared" si="57"/>
        <v>0</v>
      </c>
      <c r="AQ234" s="6">
        <f t="shared" si="58"/>
        <v>0</v>
      </c>
      <c r="AR234" s="6">
        <f t="shared" si="59"/>
        <v>0</v>
      </c>
      <c r="AS234" s="6">
        <f t="shared" si="60"/>
        <v>0</v>
      </c>
      <c r="AT234" s="6">
        <f t="shared" si="61"/>
        <v>0</v>
      </c>
      <c r="AU234" s="6">
        <f t="shared" si="62"/>
        <v>0</v>
      </c>
      <c r="AV234" s="6">
        <f t="shared" si="63"/>
        <v>0</v>
      </c>
      <c r="AW234" s="6">
        <f t="shared" si="64"/>
        <v>0</v>
      </c>
      <c r="AX234" s="6">
        <f t="shared" si="65"/>
        <v>0</v>
      </c>
      <c r="AY234" s="6">
        <f t="shared" si="66"/>
        <v>0</v>
      </c>
      <c r="AZ234" s="6">
        <f t="shared" si="67"/>
        <v>0</v>
      </c>
      <c r="BA234" s="6">
        <f t="shared" si="68"/>
        <v>0</v>
      </c>
      <c r="BB234" s="6">
        <f t="shared" si="69"/>
        <v>0</v>
      </c>
      <c r="BC234" s="6">
        <f t="shared" si="70"/>
        <v>0</v>
      </c>
      <c r="BD234" s="6">
        <f t="shared" si="71"/>
        <v>0</v>
      </c>
      <c r="BE234" s="6">
        <f t="shared" si="72"/>
        <v>0</v>
      </c>
    </row>
    <row r="235" spans="1:57" x14ac:dyDescent="0.15">
      <c r="A235" s="8">
        <f>'PROTOCOL Data collection'!A235</f>
        <v>0</v>
      </c>
      <c r="AN235" s="6">
        <f t="shared" si="55"/>
        <v>0</v>
      </c>
      <c r="AO235" s="6">
        <f t="shared" si="56"/>
        <v>0</v>
      </c>
      <c r="AP235" s="6">
        <f t="shared" si="57"/>
        <v>0</v>
      </c>
      <c r="AQ235" s="6">
        <f t="shared" si="58"/>
        <v>0</v>
      </c>
      <c r="AR235" s="6">
        <f t="shared" si="59"/>
        <v>0</v>
      </c>
      <c r="AS235" s="6">
        <f t="shared" si="60"/>
        <v>0</v>
      </c>
      <c r="AT235" s="6">
        <f t="shared" si="61"/>
        <v>0</v>
      </c>
      <c r="AU235" s="6">
        <f t="shared" si="62"/>
        <v>0</v>
      </c>
      <c r="AV235" s="6">
        <f t="shared" si="63"/>
        <v>0</v>
      </c>
      <c r="AW235" s="6">
        <f t="shared" si="64"/>
        <v>0</v>
      </c>
      <c r="AX235" s="6">
        <f t="shared" si="65"/>
        <v>0</v>
      </c>
      <c r="AY235" s="6">
        <f t="shared" si="66"/>
        <v>0</v>
      </c>
      <c r="AZ235" s="6">
        <f t="shared" si="67"/>
        <v>0</v>
      </c>
      <c r="BA235" s="6">
        <f t="shared" si="68"/>
        <v>0</v>
      </c>
      <c r="BB235" s="6">
        <f t="shared" si="69"/>
        <v>0</v>
      </c>
      <c r="BC235" s="6">
        <f t="shared" si="70"/>
        <v>0</v>
      </c>
      <c r="BD235" s="6">
        <f t="shared" si="71"/>
        <v>0</v>
      </c>
      <c r="BE235" s="6">
        <f t="shared" si="72"/>
        <v>0</v>
      </c>
    </row>
    <row r="236" spans="1:57" x14ac:dyDescent="0.15">
      <c r="A236" s="8">
        <f>'PROTOCOL Data collection'!A236</f>
        <v>0</v>
      </c>
      <c r="AN236" s="6">
        <f t="shared" si="55"/>
        <v>0</v>
      </c>
      <c r="AO236" s="6">
        <f t="shared" si="56"/>
        <v>0</v>
      </c>
      <c r="AP236" s="6">
        <f t="shared" si="57"/>
        <v>0</v>
      </c>
      <c r="AQ236" s="6">
        <f t="shared" si="58"/>
        <v>0</v>
      </c>
      <c r="AR236" s="6">
        <f t="shared" si="59"/>
        <v>0</v>
      </c>
      <c r="AS236" s="6">
        <f t="shared" si="60"/>
        <v>0</v>
      </c>
      <c r="AT236" s="6">
        <f t="shared" si="61"/>
        <v>0</v>
      </c>
      <c r="AU236" s="6">
        <f t="shared" si="62"/>
        <v>0</v>
      </c>
      <c r="AV236" s="6">
        <f t="shared" si="63"/>
        <v>0</v>
      </c>
      <c r="AW236" s="6">
        <f t="shared" si="64"/>
        <v>0</v>
      </c>
      <c r="AX236" s="6">
        <f t="shared" si="65"/>
        <v>0</v>
      </c>
      <c r="AY236" s="6">
        <f t="shared" si="66"/>
        <v>0</v>
      </c>
      <c r="AZ236" s="6">
        <f t="shared" si="67"/>
        <v>0</v>
      </c>
      <c r="BA236" s="6">
        <f t="shared" si="68"/>
        <v>0</v>
      </c>
      <c r="BB236" s="6">
        <f t="shared" si="69"/>
        <v>0</v>
      </c>
      <c r="BC236" s="6">
        <f t="shared" si="70"/>
        <v>0</v>
      </c>
      <c r="BD236" s="6">
        <f t="shared" si="71"/>
        <v>0</v>
      </c>
      <c r="BE236" s="6">
        <f t="shared" si="72"/>
        <v>0</v>
      </c>
    </row>
    <row r="237" spans="1:57" x14ac:dyDescent="0.15">
      <c r="A237" s="8">
        <f>'PROTOCOL Data collection'!A237</f>
        <v>0</v>
      </c>
      <c r="AN237" s="6">
        <f t="shared" si="55"/>
        <v>0</v>
      </c>
      <c r="AO237" s="6">
        <f t="shared" si="56"/>
        <v>0</v>
      </c>
      <c r="AP237" s="6">
        <f t="shared" si="57"/>
        <v>0</v>
      </c>
      <c r="AQ237" s="6">
        <f t="shared" si="58"/>
        <v>0</v>
      </c>
      <c r="AR237" s="6">
        <f t="shared" si="59"/>
        <v>0</v>
      </c>
      <c r="AS237" s="6">
        <f t="shared" si="60"/>
        <v>0</v>
      </c>
      <c r="AT237" s="6">
        <f t="shared" si="61"/>
        <v>0</v>
      </c>
      <c r="AU237" s="6">
        <f t="shared" si="62"/>
        <v>0</v>
      </c>
      <c r="AV237" s="6">
        <f t="shared" si="63"/>
        <v>0</v>
      </c>
      <c r="AW237" s="6">
        <f t="shared" si="64"/>
        <v>0</v>
      </c>
      <c r="AX237" s="6">
        <f t="shared" si="65"/>
        <v>0</v>
      </c>
      <c r="AY237" s="6">
        <f t="shared" si="66"/>
        <v>0</v>
      </c>
      <c r="AZ237" s="6">
        <f t="shared" si="67"/>
        <v>0</v>
      </c>
      <c r="BA237" s="6">
        <f t="shared" si="68"/>
        <v>0</v>
      </c>
      <c r="BB237" s="6">
        <f t="shared" si="69"/>
        <v>0</v>
      </c>
      <c r="BC237" s="6">
        <f t="shared" si="70"/>
        <v>0</v>
      </c>
      <c r="BD237" s="6">
        <f t="shared" si="71"/>
        <v>0</v>
      </c>
      <c r="BE237" s="6">
        <f t="shared" si="72"/>
        <v>0</v>
      </c>
    </row>
    <row r="238" spans="1:57" x14ac:dyDescent="0.15">
      <c r="A238" s="8">
        <f>'PROTOCOL Data collection'!A238</f>
        <v>0</v>
      </c>
      <c r="AN238" s="6">
        <f t="shared" si="55"/>
        <v>0</v>
      </c>
      <c r="AO238" s="6">
        <f t="shared" si="56"/>
        <v>0</v>
      </c>
      <c r="AP238" s="6">
        <f t="shared" si="57"/>
        <v>0</v>
      </c>
      <c r="AQ238" s="6">
        <f t="shared" si="58"/>
        <v>0</v>
      </c>
      <c r="AR238" s="6">
        <f t="shared" si="59"/>
        <v>0</v>
      </c>
      <c r="AS238" s="6">
        <f t="shared" si="60"/>
        <v>0</v>
      </c>
      <c r="AT238" s="6">
        <f t="shared" si="61"/>
        <v>0</v>
      </c>
      <c r="AU238" s="6">
        <f t="shared" si="62"/>
        <v>0</v>
      </c>
      <c r="AV238" s="6">
        <f t="shared" si="63"/>
        <v>0</v>
      </c>
      <c r="AW238" s="6">
        <f t="shared" si="64"/>
        <v>0</v>
      </c>
      <c r="AX238" s="6">
        <f t="shared" si="65"/>
        <v>0</v>
      </c>
      <c r="AY238" s="6">
        <f t="shared" si="66"/>
        <v>0</v>
      </c>
      <c r="AZ238" s="6">
        <f t="shared" si="67"/>
        <v>0</v>
      </c>
      <c r="BA238" s="6">
        <f t="shared" si="68"/>
        <v>0</v>
      </c>
      <c r="BB238" s="6">
        <f t="shared" si="69"/>
        <v>0</v>
      </c>
      <c r="BC238" s="6">
        <f t="shared" si="70"/>
        <v>0</v>
      </c>
      <c r="BD238" s="6">
        <f t="shared" si="71"/>
        <v>0</v>
      </c>
      <c r="BE238" s="6">
        <f t="shared" si="72"/>
        <v>0</v>
      </c>
    </row>
    <row r="239" spans="1:57" x14ac:dyDescent="0.15">
      <c r="A239" s="8">
        <f>'PROTOCOL Data collection'!A239</f>
        <v>0</v>
      </c>
      <c r="AN239" s="6">
        <f t="shared" si="55"/>
        <v>0</v>
      </c>
      <c r="AO239" s="6">
        <f t="shared" si="56"/>
        <v>0</v>
      </c>
      <c r="AP239" s="6">
        <f t="shared" si="57"/>
        <v>0</v>
      </c>
      <c r="AQ239" s="6">
        <f t="shared" si="58"/>
        <v>0</v>
      </c>
      <c r="AR239" s="6">
        <f t="shared" si="59"/>
        <v>0</v>
      </c>
      <c r="AS239" s="6">
        <f t="shared" si="60"/>
        <v>0</v>
      </c>
      <c r="AT239" s="6">
        <f t="shared" si="61"/>
        <v>0</v>
      </c>
      <c r="AU239" s="6">
        <f t="shared" si="62"/>
        <v>0</v>
      </c>
      <c r="AV239" s="6">
        <f t="shared" si="63"/>
        <v>0</v>
      </c>
      <c r="AW239" s="6">
        <f t="shared" si="64"/>
        <v>0</v>
      </c>
      <c r="AX239" s="6">
        <f t="shared" si="65"/>
        <v>0</v>
      </c>
      <c r="AY239" s="6">
        <f t="shared" si="66"/>
        <v>0</v>
      </c>
      <c r="AZ239" s="6">
        <f t="shared" si="67"/>
        <v>0</v>
      </c>
      <c r="BA239" s="6">
        <f t="shared" si="68"/>
        <v>0</v>
      </c>
      <c r="BB239" s="6">
        <f t="shared" si="69"/>
        <v>0</v>
      </c>
      <c r="BC239" s="6">
        <f t="shared" si="70"/>
        <v>0</v>
      </c>
      <c r="BD239" s="6">
        <f t="shared" si="71"/>
        <v>0</v>
      </c>
      <c r="BE239" s="6">
        <f t="shared" si="72"/>
        <v>0</v>
      </c>
    </row>
    <row r="240" spans="1:57" x14ac:dyDescent="0.15">
      <c r="A240" s="8">
        <f>'PROTOCOL Data collection'!A240</f>
        <v>0</v>
      </c>
      <c r="AN240" s="6">
        <f t="shared" si="55"/>
        <v>0</v>
      </c>
      <c r="AO240" s="6">
        <f t="shared" si="56"/>
        <v>0</v>
      </c>
      <c r="AP240" s="6">
        <f t="shared" si="57"/>
        <v>0</v>
      </c>
      <c r="AQ240" s="6">
        <f t="shared" si="58"/>
        <v>0</v>
      </c>
      <c r="AR240" s="6">
        <f t="shared" si="59"/>
        <v>0</v>
      </c>
      <c r="AS240" s="6">
        <f t="shared" si="60"/>
        <v>0</v>
      </c>
      <c r="AT240" s="6">
        <f t="shared" si="61"/>
        <v>0</v>
      </c>
      <c r="AU240" s="6">
        <f t="shared" si="62"/>
        <v>0</v>
      </c>
      <c r="AV240" s="6">
        <f t="shared" si="63"/>
        <v>0</v>
      </c>
      <c r="AW240" s="6">
        <f t="shared" si="64"/>
        <v>0</v>
      </c>
      <c r="AX240" s="6">
        <f t="shared" si="65"/>
        <v>0</v>
      </c>
      <c r="AY240" s="6">
        <f t="shared" si="66"/>
        <v>0</v>
      </c>
      <c r="AZ240" s="6">
        <f t="shared" si="67"/>
        <v>0</v>
      </c>
      <c r="BA240" s="6">
        <f t="shared" si="68"/>
        <v>0</v>
      </c>
      <c r="BB240" s="6">
        <f t="shared" si="69"/>
        <v>0</v>
      </c>
      <c r="BC240" s="6">
        <f t="shared" si="70"/>
        <v>0</v>
      </c>
      <c r="BD240" s="6">
        <f t="shared" si="71"/>
        <v>0</v>
      </c>
      <c r="BE240" s="6">
        <f t="shared" si="72"/>
        <v>0</v>
      </c>
    </row>
    <row r="241" spans="1:57" x14ac:dyDescent="0.15">
      <c r="A241" s="8">
        <f>'PROTOCOL Data collection'!A241</f>
        <v>0</v>
      </c>
      <c r="AN241" s="6">
        <f t="shared" si="55"/>
        <v>0</v>
      </c>
      <c r="AO241" s="6">
        <f t="shared" si="56"/>
        <v>0</v>
      </c>
      <c r="AP241" s="6">
        <f t="shared" si="57"/>
        <v>0</v>
      </c>
      <c r="AQ241" s="6">
        <f t="shared" si="58"/>
        <v>0</v>
      </c>
      <c r="AR241" s="6">
        <f t="shared" si="59"/>
        <v>0</v>
      </c>
      <c r="AS241" s="6">
        <f t="shared" si="60"/>
        <v>0</v>
      </c>
      <c r="AT241" s="6">
        <f t="shared" si="61"/>
        <v>0</v>
      </c>
      <c r="AU241" s="6">
        <f t="shared" si="62"/>
        <v>0</v>
      </c>
      <c r="AV241" s="6">
        <f t="shared" si="63"/>
        <v>0</v>
      </c>
      <c r="AW241" s="6">
        <f t="shared" si="64"/>
        <v>0</v>
      </c>
      <c r="AX241" s="6">
        <f t="shared" si="65"/>
        <v>0</v>
      </c>
      <c r="AY241" s="6">
        <f t="shared" si="66"/>
        <v>0</v>
      </c>
      <c r="AZ241" s="6">
        <f t="shared" si="67"/>
        <v>0</v>
      </c>
      <c r="BA241" s="6">
        <f t="shared" si="68"/>
        <v>0</v>
      </c>
      <c r="BB241" s="6">
        <f t="shared" si="69"/>
        <v>0</v>
      </c>
      <c r="BC241" s="6">
        <f t="shared" si="70"/>
        <v>0</v>
      </c>
      <c r="BD241" s="6">
        <f t="shared" si="71"/>
        <v>0</v>
      </c>
      <c r="BE241" s="6">
        <f t="shared" si="72"/>
        <v>0</v>
      </c>
    </row>
    <row r="242" spans="1:57" x14ac:dyDescent="0.15">
      <c r="A242" s="8">
        <f>'PROTOCOL Data collection'!A242</f>
        <v>0</v>
      </c>
      <c r="AN242" s="6">
        <f t="shared" si="55"/>
        <v>0</v>
      </c>
      <c r="AO242" s="6">
        <f t="shared" si="56"/>
        <v>0</v>
      </c>
      <c r="AP242" s="6">
        <f t="shared" si="57"/>
        <v>0</v>
      </c>
      <c r="AQ242" s="6">
        <f t="shared" si="58"/>
        <v>0</v>
      </c>
      <c r="AR242" s="6">
        <f t="shared" si="59"/>
        <v>0</v>
      </c>
      <c r="AS242" s="6">
        <f t="shared" si="60"/>
        <v>0</v>
      </c>
      <c r="AT242" s="6">
        <f t="shared" si="61"/>
        <v>0</v>
      </c>
      <c r="AU242" s="6">
        <f t="shared" si="62"/>
        <v>0</v>
      </c>
      <c r="AV242" s="6">
        <f t="shared" si="63"/>
        <v>0</v>
      </c>
      <c r="AW242" s="6">
        <f t="shared" si="64"/>
        <v>0</v>
      </c>
      <c r="AX242" s="6">
        <f t="shared" si="65"/>
        <v>0</v>
      </c>
      <c r="AY242" s="6">
        <f t="shared" si="66"/>
        <v>0</v>
      </c>
      <c r="AZ242" s="6">
        <f t="shared" si="67"/>
        <v>0</v>
      </c>
      <c r="BA242" s="6">
        <f t="shared" si="68"/>
        <v>0</v>
      </c>
      <c r="BB242" s="6">
        <f t="shared" si="69"/>
        <v>0</v>
      </c>
      <c r="BC242" s="6">
        <f t="shared" si="70"/>
        <v>0</v>
      </c>
      <c r="BD242" s="6">
        <f t="shared" si="71"/>
        <v>0</v>
      </c>
      <c r="BE242" s="6">
        <f t="shared" si="72"/>
        <v>0</v>
      </c>
    </row>
    <row r="243" spans="1:57" x14ac:dyDescent="0.15">
      <c r="A243" s="8">
        <f>'PROTOCOL Data collection'!A243</f>
        <v>0</v>
      </c>
      <c r="AN243" s="6">
        <f t="shared" si="55"/>
        <v>0</v>
      </c>
      <c r="AO243" s="6">
        <f t="shared" si="56"/>
        <v>0</v>
      </c>
      <c r="AP243" s="6">
        <f t="shared" si="57"/>
        <v>0</v>
      </c>
      <c r="AQ243" s="6">
        <f t="shared" si="58"/>
        <v>0</v>
      </c>
      <c r="AR243" s="6">
        <f t="shared" si="59"/>
        <v>0</v>
      </c>
      <c r="AS243" s="6">
        <f t="shared" si="60"/>
        <v>0</v>
      </c>
      <c r="AT243" s="6">
        <f t="shared" si="61"/>
        <v>0</v>
      </c>
      <c r="AU243" s="6">
        <f t="shared" si="62"/>
        <v>0</v>
      </c>
      <c r="AV243" s="6">
        <f t="shared" si="63"/>
        <v>0</v>
      </c>
      <c r="AW243" s="6">
        <f t="shared" si="64"/>
        <v>0</v>
      </c>
      <c r="AX243" s="6">
        <f t="shared" si="65"/>
        <v>0</v>
      </c>
      <c r="AY243" s="6">
        <f t="shared" si="66"/>
        <v>0</v>
      </c>
      <c r="AZ243" s="6">
        <f t="shared" si="67"/>
        <v>0</v>
      </c>
      <c r="BA243" s="6">
        <f t="shared" si="68"/>
        <v>0</v>
      </c>
      <c r="BB243" s="6">
        <f t="shared" si="69"/>
        <v>0</v>
      </c>
      <c r="BC243" s="6">
        <f t="shared" si="70"/>
        <v>0</v>
      </c>
      <c r="BD243" s="6">
        <f t="shared" si="71"/>
        <v>0</v>
      </c>
      <c r="BE243" s="6">
        <f t="shared" si="72"/>
        <v>0</v>
      </c>
    </row>
    <row r="244" spans="1:57" x14ac:dyDescent="0.15">
      <c r="A244" s="8">
        <f>'PROTOCOL Data collection'!A244</f>
        <v>0</v>
      </c>
      <c r="AN244" s="6">
        <f t="shared" si="55"/>
        <v>0</v>
      </c>
      <c r="AO244" s="6">
        <f t="shared" si="56"/>
        <v>0</v>
      </c>
      <c r="AP244" s="6">
        <f t="shared" si="57"/>
        <v>0</v>
      </c>
      <c r="AQ244" s="6">
        <f t="shared" si="58"/>
        <v>0</v>
      </c>
      <c r="AR244" s="6">
        <f t="shared" si="59"/>
        <v>0</v>
      </c>
      <c r="AS244" s="6">
        <f t="shared" si="60"/>
        <v>0</v>
      </c>
      <c r="AT244" s="6">
        <f t="shared" si="61"/>
        <v>0</v>
      </c>
      <c r="AU244" s="6">
        <f t="shared" si="62"/>
        <v>0</v>
      </c>
      <c r="AV244" s="6">
        <f t="shared" si="63"/>
        <v>0</v>
      </c>
      <c r="AW244" s="6">
        <f t="shared" si="64"/>
        <v>0</v>
      </c>
      <c r="AX244" s="6">
        <f t="shared" si="65"/>
        <v>0</v>
      </c>
      <c r="AY244" s="6">
        <f t="shared" si="66"/>
        <v>0</v>
      </c>
      <c r="AZ244" s="6">
        <f t="shared" si="67"/>
        <v>0</v>
      </c>
      <c r="BA244" s="6">
        <f t="shared" si="68"/>
        <v>0</v>
      </c>
      <c r="BB244" s="6">
        <f t="shared" si="69"/>
        <v>0</v>
      </c>
      <c r="BC244" s="6">
        <f t="shared" si="70"/>
        <v>0</v>
      </c>
      <c r="BD244" s="6">
        <f t="shared" si="71"/>
        <v>0</v>
      </c>
      <c r="BE244" s="6">
        <f t="shared" si="72"/>
        <v>0</v>
      </c>
    </row>
    <row r="245" spans="1:57" x14ac:dyDescent="0.15">
      <c r="A245" s="8">
        <f>'PROTOCOL Data collection'!A245</f>
        <v>0</v>
      </c>
      <c r="AN245" s="6">
        <f t="shared" si="55"/>
        <v>0</v>
      </c>
      <c r="AO245" s="6">
        <f t="shared" si="56"/>
        <v>0</v>
      </c>
      <c r="AP245" s="6">
        <f t="shared" si="57"/>
        <v>0</v>
      </c>
      <c r="AQ245" s="6">
        <f t="shared" si="58"/>
        <v>0</v>
      </c>
      <c r="AR245" s="6">
        <f t="shared" si="59"/>
        <v>0</v>
      </c>
      <c r="AS245" s="6">
        <f t="shared" si="60"/>
        <v>0</v>
      </c>
      <c r="AT245" s="6">
        <f t="shared" si="61"/>
        <v>0</v>
      </c>
      <c r="AU245" s="6">
        <f t="shared" si="62"/>
        <v>0</v>
      </c>
      <c r="AV245" s="6">
        <f t="shared" si="63"/>
        <v>0</v>
      </c>
      <c r="AW245" s="6">
        <f t="shared" si="64"/>
        <v>0</v>
      </c>
      <c r="AX245" s="6">
        <f t="shared" si="65"/>
        <v>0</v>
      </c>
      <c r="AY245" s="6">
        <f t="shared" si="66"/>
        <v>0</v>
      </c>
      <c r="AZ245" s="6">
        <f t="shared" si="67"/>
        <v>0</v>
      </c>
      <c r="BA245" s="6">
        <f t="shared" si="68"/>
        <v>0</v>
      </c>
      <c r="BB245" s="6">
        <f t="shared" si="69"/>
        <v>0</v>
      </c>
      <c r="BC245" s="6">
        <f t="shared" si="70"/>
        <v>0</v>
      </c>
      <c r="BD245" s="6">
        <f t="shared" si="71"/>
        <v>0</v>
      </c>
      <c r="BE245" s="6">
        <f t="shared" si="72"/>
        <v>0</v>
      </c>
    </row>
    <row r="246" spans="1:57" x14ac:dyDescent="0.15">
      <c r="A246" s="8">
        <f>'PROTOCOL Data collection'!A246</f>
        <v>0</v>
      </c>
      <c r="AN246" s="6">
        <f t="shared" si="55"/>
        <v>0</v>
      </c>
      <c r="AO246" s="6">
        <f t="shared" si="56"/>
        <v>0</v>
      </c>
      <c r="AP246" s="6">
        <f t="shared" si="57"/>
        <v>0</v>
      </c>
      <c r="AQ246" s="6">
        <f t="shared" si="58"/>
        <v>0</v>
      </c>
      <c r="AR246" s="6">
        <f t="shared" si="59"/>
        <v>0</v>
      </c>
      <c r="AS246" s="6">
        <f t="shared" si="60"/>
        <v>0</v>
      </c>
      <c r="AT246" s="6">
        <f t="shared" si="61"/>
        <v>0</v>
      </c>
      <c r="AU246" s="6">
        <f t="shared" si="62"/>
        <v>0</v>
      </c>
      <c r="AV246" s="6">
        <f t="shared" si="63"/>
        <v>0</v>
      </c>
      <c r="AW246" s="6">
        <f t="shared" si="64"/>
        <v>0</v>
      </c>
      <c r="AX246" s="6">
        <f t="shared" si="65"/>
        <v>0</v>
      </c>
      <c r="AY246" s="6">
        <f t="shared" si="66"/>
        <v>0</v>
      </c>
      <c r="AZ246" s="6">
        <f t="shared" si="67"/>
        <v>0</v>
      </c>
      <c r="BA246" s="6">
        <f t="shared" si="68"/>
        <v>0</v>
      </c>
      <c r="BB246" s="6">
        <f t="shared" si="69"/>
        <v>0</v>
      </c>
      <c r="BC246" s="6">
        <f t="shared" si="70"/>
        <v>0</v>
      </c>
      <c r="BD246" s="6">
        <f t="shared" si="71"/>
        <v>0</v>
      </c>
      <c r="BE246" s="6">
        <f t="shared" si="72"/>
        <v>0</v>
      </c>
    </row>
    <row r="247" spans="1:57" x14ac:dyDescent="0.15">
      <c r="A247" s="8">
        <f>'PROTOCOL Data collection'!A247</f>
        <v>0</v>
      </c>
      <c r="AN247" s="6">
        <f t="shared" si="55"/>
        <v>0</v>
      </c>
      <c r="AO247" s="6">
        <f t="shared" si="56"/>
        <v>0</v>
      </c>
      <c r="AP247" s="6">
        <f t="shared" si="57"/>
        <v>0</v>
      </c>
      <c r="AQ247" s="6">
        <f t="shared" si="58"/>
        <v>0</v>
      </c>
      <c r="AR247" s="6">
        <f t="shared" si="59"/>
        <v>0</v>
      </c>
      <c r="AS247" s="6">
        <f t="shared" si="60"/>
        <v>0</v>
      </c>
      <c r="AT247" s="6">
        <f t="shared" si="61"/>
        <v>0</v>
      </c>
      <c r="AU247" s="6">
        <f t="shared" si="62"/>
        <v>0</v>
      </c>
      <c r="AV247" s="6">
        <f t="shared" si="63"/>
        <v>0</v>
      </c>
      <c r="AW247" s="6">
        <f t="shared" si="64"/>
        <v>0</v>
      </c>
      <c r="AX247" s="6">
        <f t="shared" si="65"/>
        <v>0</v>
      </c>
      <c r="AY247" s="6">
        <f t="shared" si="66"/>
        <v>0</v>
      </c>
      <c r="AZ247" s="6">
        <f t="shared" si="67"/>
        <v>0</v>
      </c>
      <c r="BA247" s="6">
        <f t="shared" si="68"/>
        <v>0</v>
      </c>
      <c r="BB247" s="6">
        <f t="shared" si="69"/>
        <v>0</v>
      </c>
      <c r="BC247" s="6">
        <f t="shared" si="70"/>
        <v>0</v>
      </c>
      <c r="BD247" s="6">
        <f t="shared" si="71"/>
        <v>0</v>
      </c>
      <c r="BE247" s="6">
        <f t="shared" si="72"/>
        <v>0</v>
      </c>
    </row>
    <row r="248" spans="1:57" x14ac:dyDescent="0.15">
      <c r="A248" s="8">
        <f>'PROTOCOL Data collection'!A248</f>
        <v>0</v>
      </c>
      <c r="AN248" s="6">
        <f t="shared" si="55"/>
        <v>0</v>
      </c>
      <c r="AO248" s="6">
        <f t="shared" si="56"/>
        <v>0</v>
      </c>
      <c r="AP248" s="6">
        <f t="shared" si="57"/>
        <v>0</v>
      </c>
      <c r="AQ248" s="6">
        <f t="shared" si="58"/>
        <v>0</v>
      </c>
      <c r="AR248" s="6">
        <f t="shared" si="59"/>
        <v>0</v>
      </c>
      <c r="AS248" s="6">
        <f t="shared" si="60"/>
        <v>0</v>
      </c>
      <c r="AT248" s="6">
        <f t="shared" si="61"/>
        <v>0</v>
      </c>
      <c r="AU248" s="6">
        <f t="shared" si="62"/>
        <v>0</v>
      </c>
      <c r="AV248" s="6">
        <f t="shared" si="63"/>
        <v>0</v>
      </c>
      <c r="AW248" s="6">
        <f t="shared" si="64"/>
        <v>0</v>
      </c>
      <c r="AX248" s="6">
        <f t="shared" si="65"/>
        <v>0</v>
      </c>
      <c r="AY248" s="6">
        <f t="shared" si="66"/>
        <v>0</v>
      </c>
      <c r="AZ248" s="6">
        <f t="shared" si="67"/>
        <v>0</v>
      </c>
      <c r="BA248" s="6">
        <f t="shared" si="68"/>
        <v>0</v>
      </c>
      <c r="BB248" s="6">
        <f t="shared" si="69"/>
        <v>0</v>
      </c>
      <c r="BC248" s="6">
        <f t="shared" si="70"/>
        <v>0</v>
      </c>
      <c r="BD248" s="6">
        <f t="shared" si="71"/>
        <v>0</v>
      </c>
      <c r="BE248" s="6">
        <f t="shared" si="72"/>
        <v>0</v>
      </c>
    </row>
    <row r="249" spans="1:57" x14ac:dyDescent="0.15">
      <c r="A249" s="8">
        <f>'PROTOCOL Data collection'!A249</f>
        <v>0</v>
      </c>
      <c r="AN249" s="6">
        <f t="shared" si="55"/>
        <v>0</v>
      </c>
      <c r="AO249" s="6">
        <f t="shared" si="56"/>
        <v>0</v>
      </c>
      <c r="AP249" s="6">
        <f t="shared" si="57"/>
        <v>0</v>
      </c>
      <c r="AQ249" s="6">
        <f t="shared" si="58"/>
        <v>0</v>
      </c>
      <c r="AR249" s="6">
        <f t="shared" si="59"/>
        <v>0</v>
      </c>
      <c r="AS249" s="6">
        <f t="shared" si="60"/>
        <v>0</v>
      </c>
      <c r="AT249" s="6">
        <f t="shared" si="61"/>
        <v>0</v>
      </c>
      <c r="AU249" s="6">
        <f t="shared" si="62"/>
        <v>0</v>
      </c>
      <c r="AV249" s="6">
        <f t="shared" si="63"/>
        <v>0</v>
      </c>
      <c r="AW249" s="6">
        <f t="shared" si="64"/>
        <v>0</v>
      </c>
      <c r="AX249" s="6">
        <f t="shared" si="65"/>
        <v>0</v>
      </c>
      <c r="AY249" s="6">
        <f t="shared" si="66"/>
        <v>0</v>
      </c>
      <c r="AZ249" s="6">
        <f t="shared" si="67"/>
        <v>0</v>
      </c>
      <c r="BA249" s="6">
        <f t="shared" si="68"/>
        <v>0</v>
      </c>
      <c r="BB249" s="6">
        <f t="shared" si="69"/>
        <v>0</v>
      </c>
      <c r="BC249" s="6">
        <f t="shared" si="70"/>
        <v>0</v>
      </c>
      <c r="BD249" s="6">
        <f t="shared" si="71"/>
        <v>0</v>
      </c>
      <c r="BE249" s="6">
        <f t="shared" si="72"/>
        <v>0</v>
      </c>
    </row>
    <row r="250" spans="1:57" x14ac:dyDescent="0.15">
      <c r="A250" s="8">
        <f>'PROTOCOL Data collection'!A250</f>
        <v>0</v>
      </c>
      <c r="AN250" s="6">
        <f t="shared" si="55"/>
        <v>0</v>
      </c>
      <c r="AO250" s="6">
        <f t="shared" si="56"/>
        <v>0</v>
      </c>
      <c r="AP250" s="6">
        <f t="shared" si="57"/>
        <v>0</v>
      </c>
      <c r="AQ250" s="6">
        <f t="shared" si="58"/>
        <v>0</v>
      </c>
      <c r="AR250" s="6">
        <f t="shared" si="59"/>
        <v>0</v>
      </c>
      <c r="AS250" s="6">
        <f t="shared" si="60"/>
        <v>0</v>
      </c>
      <c r="AT250" s="6">
        <f t="shared" si="61"/>
        <v>0</v>
      </c>
      <c r="AU250" s="6">
        <f t="shared" si="62"/>
        <v>0</v>
      </c>
      <c r="AV250" s="6">
        <f t="shared" si="63"/>
        <v>0</v>
      </c>
      <c r="AW250" s="6">
        <f t="shared" si="64"/>
        <v>0</v>
      </c>
      <c r="AX250" s="6">
        <f t="shared" si="65"/>
        <v>0</v>
      </c>
      <c r="AY250" s="6">
        <f t="shared" si="66"/>
        <v>0</v>
      </c>
      <c r="AZ250" s="6">
        <f t="shared" si="67"/>
        <v>0</v>
      </c>
      <c r="BA250" s="6">
        <f t="shared" si="68"/>
        <v>0</v>
      </c>
      <c r="BB250" s="6">
        <f t="shared" si="69"/>
        <v>0</v>
      </c>
      <c r="BC250" s="6">
        <f t="shared" si="70"/>
        <v>0</v>
      </c>
      <c r="BD250" s="6">
        <f t="shared" si="71"/>
        <v>0</v>
      </c>
      <c r="BE250" s="6">
        <f t="shared" si="72"/>
        <v>0</v>
      </c>
    </row>
    <row r="251" spans="1:57" x14ac:dyDescent="0.15">
      <c r="A251" s="8">
        <f>'PROTOCOL Data collection'!A251</f>
        <v>0</v>
      </c>
      <c r="AN251" s="6">
        <f t="shared" si="55"/>
        <v>0</v>
      </c>
      <c r="AO251" s="6">
        <f t="shared" si="56"/>
        <v>0</v>
      </c>
      <c r="AP251" s="6">
        <f t="shared" si="57"/>
        <v>0</v>
      </c>
      <c r="AQ251" s="6">
        <f t="shared" si="58"/>
        <v>0</v>
      </c>
      <c r="AR251" s="6">
        <f t="shared" si="59"/>
        <v>0</v>
      </c>
      <c r="AS251" s="6">
        <f t="shared" si="60"/>
        <v>0</v>
      </c>
      <c r="AT251" s="6">
        <f t="shared" si="61"/>
        <v>0</v>
      </c>
      <c r="AU251" s="6">
        <f t="shared" si="62"/>
        <v>0</v>
      </c>
      <c r="AV251" s="6">
        <f t="shared" si="63"/>
        <v>0</v>
      </c>
      <c r="AW251" s="6">
        <f t="shared" si="64"/>
        <v>0</v>
      </c>
      <c r="AX251" s="6">
        <f t="shared" si="65"/>
        <v>0</v>
      </c>
      <c r="AY251" s="6">
        <f t="shared" si="66"/>
        <v>0</v>
      </c>
      <c r="AZ251" s="6">
        <f t="shared" si="67"/>
        <v>0</v>
      </c>
      <c r="BA251" s="6">
        <f t="shared" si="68"/>
        <v>0</v>
      </c>
      <c r="BB251" s="6">
        <f t="shared" si="69"/>
        <v>0</v>
      </c>
      <c r="BC251" s="6">
        <f t="shared" si="70"/>
        <v>0</v>
      </c>
      <c r="BD251" s="6">
        <f t="shared" si="71"/>
        <v>0</v>
      </c>
      <c r="BE251" s="6">
        <f t="shared" si="72"/>
        <v>0</v>
      </c>
    </row>
    <row r="252" spans="1:57" x14ac:dyDescent="0.15">
      <c r="A252" s="8">
        <f>'PROTOCOL Data collection'!A252</f>
        <v>0</v>
      </c>
      <c r="AN252" s="6">
        <f t="shared" si="55"/>
        <v>0</v>
      </c>
      <c r="AO252" s="6">
        <f t="shared" si="56"/>
        <v>0</v>
      </c>
      <c r="AP252" s="6">
        <f t="shared" si="57"/>
        <v>0</v>
      </c>
      <c r="AQ252" s="6">
        <f t="shared" si="58"/>
        <v>0</v>
      </c>
      <c r="AR252" s="6">
        <f t="shared" si="59"/>
        <v>0</v>
      </c>
      <c r="AS252" s="6">
        <f t="shared" si="60"/>
        <v>0</v>
      </c>
      <c r="AT252" s="6">
        <f t="shared" si="61"/>
        <v>0</v>
      </c>
      <c r="AU252" s="6">
        <f t="shared" si="62"/>
        <v>0</v>
      </c>
      <c r="AV252" s="6">
        <f t="shared" si="63"/>
        <v>0</v>
      </c>
      <c r="AW252" s="6">
        <f t="shared" si="64"/>
        <v>0</v>
      </c>
      <c r="AX252" s="6">
        <f t="shared" si="65"/>
        <v>0</v>
      </c>
      <c r="AY252" s="6">
        <f t="shared" si="66"/>
        <v>0</v>
      </c>
      <c r="AZ252" s="6">
        <f t="shared" si="67"/>
        <v>0</v>
      </c>
      <c r="BA252" s="6">
        <f t="shared" si="68"/>
        <v>0</v>
      </c>
      <c r="BB252" s="6">
        <f t="shared" si="69"/>
        <v>0</v>
      </c>
      <c r="BC252" s="6">
        <f t="shared" si="70"/>
        <v>0</v>
      </c>
      <c r="BD252" s="6">
        <f t="shared" si="71"/>
        <v>0</v>
      </c>
      <c r="BE252" s="6">
        <f t="shared" si="72"/>
        <v>0</v>
      </c>
    </row>
    <row r="253" spans="1:57" x14ac:dyDescent="0.15">
      <c r="A253" s="8">
        <f>'PROTOCOL Data collection'!A253</f>
        <v>0</v>
      </c>
      <c r="AN253" s="6">
        <f t="shared" si="55"/>
        <v>0</v>
      </c>
      <c r="AO253" s="6">
        <f t="shared" si="56"/>
        <v>0</v>
      </c>
      <c r="AP253" s="6">
        <f t="shared" si="57"/>
        <v>0</v>
      </c>
      <c r="AQ253" s="6">
        <f t="shared" si="58"/>
        <v>0</v>
      </c>
      <c r="AR253" s="6">
        <f t="shared" si="59"/>
        <v>0</v>
      </c>
      <c r="AS253" s="6">
        <f t="shared" si="60"/>
        <v>0</v>
      </c>
      <c r="AT253" s="6">
        <f t="shared" si="61"/>
        <v>0</v>
      </c>
      <c r="AU253" s="6">
        <f t="shared" si="62"/>
        <v>0</v>
      </c>
      <c r="AV253" s="6">
        <f t="shared" si="63"/>
        <v>0</v>
      </c>
      <c r="AW253" s="6">
        <f t="shared" si="64"/>
        <v>0</v>
      </c>
      <c r="AX253" s="6">
        <f t="shared" si="65"/>
        <v>0</v>
      </c>
      <c r="AY253" s="6">
        <f t="shared" si="66"/>
        <v>0</v>
      </c>
      <c r="AZ253" s="6">
        <f t="shared" si="67"/>
        <v>0</v>
      </c>
      <c r="BA253" s="6">
        <f t="shared" si="68"/>
        <v>0</v>
      </c>
      <c r="BB253" s="6">
        <f t="shared" si="69"/>
        <v>0</v>
      </c>
      <c r="BC253" s="6">
        <f t="shared" si="70"/>
        <v>0</v>
      </c>
      <c r="BD253" s="6">
        <f t="shared" si="71"/>
        <v>0</v>
      </c>
      <c r="BE253" s="6">
        <f t="shared" si="72"/>
        <v>0</v>
      </c>
    </row>
    <row r="254" spans="1:57" x14ac:dyDescent="0.15">
      <c r="A254" s="8">
        <f>'PROTOCOL Data collection'!A254</f>
        <v>0</v>
      </c>
      <c r="AN254" s="6">
        <f t="shared" si="55"/>
        <v>0</v>
      </c>
      <c r="AO254" s="6">
        <f t="shared" si="56"/>
        <v>0</v>
      </c>
      <c r="AP254" s="6">
        <f t="shared" si="57"/>
        <v>0</v>
      </c>
      <c r="AQ254" s="6">
        <f t="shared" si="58"/>
        <v>0</v>
      </c>
      <c r="AR254" s="6">
        <f t="shared" si="59"/>
        <v>0</v>
      </c>
      <c r="AS254" s="6">
        <f t="shared" si="60"/>
        <v>0</v>
      </c>
      <c r="AT254" s="6">
        <f t="shared" si="61"/>
        <v>0</v>
      </c>
      <c r="AU254" s="6">
        <f t="shared" si="62"/>
        <v>0</v>
      </c>
      <c r="AV254" s="6">
        <f t="shared" si="63"/>
        <v>0</v>
      </c>
      <c r="AW254" s="6">
        <f t="shared" si="64"/>
        <v>0</v>
      </c>
      <c r="AX254" s="6">
        <f t="shared" si="65"/>
        <v>0</v>
      </c>
      <c r="AY254" s="6">
        <f t="shared" si="66"/>
        <v>0</v>
      </c>
      <c r="AZ254" s="6">
        <f t="shared" si="67"/>
        <v>0</v>
      </c>
      <c r="BA254" s="6">
        <f t="shared" si="68"/>
        <v>0</v>
      </c>
      <c r="BB254" s="6">
        <f t="shared" si="69"/>
        <v>0</v>
      </c>
      <c r="BC254" s="6">
        <f t="shared" si="70"/>
        <v>0</v>
      </c>
      <c r="BD254" s="6">
        <f t="shared" si="71"/>
        <v>0</v>
      </c>
      <c r="BE254" s="6">
        <f t="shared" si="72"/>
        <v>0</v>
      </c>
    </row>
    <row r="255" spans="1:57" x14ac:dyDescent="0.15">
      <c r="A255" s="8">
        <f>'PROTOCOL Data collection'!A255</f>
        <v>0</v>
      </c>
      <c r="AN255" s="6">
        <f t="shared" si="55"/>
        <v>0</v>
      </c>
      <c r="AO255" s="6">
        <f t="shared" si="56"/>
        <v>0</v>
      </c>
      <c r="AP255" s="6">
        <f t="shared" si="57"/>
        <v>0</v>
      </c>
      <c r="AQ255" s="6">
        <f t="shared" si="58"/>
        <v>0</v>
      </c>
      <c r="AR255" s="6">
        <f t="shared" si="59"/>
        <v>0</v>
      </c>
      <c r="AS255" s="6">
        <f t="shared" si="60"/>
        <v>0</v>
      </c>
      <c r="AT255" s="6">
        <f t="shared" si="61"/>
        <v>0</v>
      </c>
      <c r="AU255" s="6">
        <f t="shared" si="62"/>
        <v>0</v>
      </c>
      <c r="AV255" s="6">
        <f t="shared" si="63"/>
        <v>0</v>
      </c>
      <c r="AW255" s="6">
        <f t="shared" si="64"/>
        <v>0</v>
      </c>
      <c r="AX255" s="6">
        <f t="shared" si="65"/>
        <v>0</v>
      </c>
      <c r="AY255" s="6">
        <f t="shared" si="66"/>
        <v>0</v>
      </c>
      <c r="AZ255" s="6">
        <f t="shared" si="67"/>
        <v>0</v>
      </c>
      <c r="BA255" s="6">
        <f t="shared" si="68"/>
        <v>0</v>
      </c>
      <c r="BB255" s="6">
        <f t="shared" si="69"/>
        <v>0</v>
      </c>
      <c r="BC255" s="6">
        <f t="shared" si="70"/>
        <v>0</v>
      </c>
      <c r="BD255" s="6">
        <f t="shared" si="71"/>
        <v>0</v>
      </c>
      <c r="BE255" s="6">
        <f t="shared" si="72"/>
        <v>0</v>
      </c>
    </row>
    <row r="256" spans="1:57" x14ac:dyDescent="0.15">
      <c r="A256" s="8">
        <f>'PROTOCOL Data collection'!A256</f>
        <v>0</v>
      </c>
      <c r="AN256" s="6">
        <f t="shared" si="55"/>
        <v>0</v>
      </c>
      <c r="AO256" s="6">
        <f t="shared" si="56"/>
        <v>0</v>
      </c>
      <c r="AP256" s="6">
        <f t="shared" si="57"/>
        <v>0</v>
      </c>
      <c r="AQ256" s="6">
        <f t="shared" si="58"/>
        <v>0</v>
      </c>
      <c r="AR256" s="6">
        <f t="shared" si="59"/>
        <v>0</v>
      </c>
      <c r="AS256" s="6">
        <f t="shared" si="60"/>
        <v>0</v>
      </c>
      <c r="AT256" s="6">
        <f t="shared" si="61"/>
        <v>0</v>
      </c>
      <c r="AU256" s="6">
        <f t="shared" si="62"/>
        <v>0</v>
      </c>
      <c r="AV256" s="6">
        <f t="shared" si="63"/>
        <v>0</v>
      </c>
      <c r="AW256" s="6">
        <f t="shared" si="64"/>
        <v>0</v>
      </c>
      <c r="AX256" s="6">
        <f t="shared" si="65"/>
        <v>0</v>
      </c>
      <c r="AY256" s="6">
        <f t="shared" si="66"/>
        <v>0</v>
      </c>
      <c r="AZ256" s="6">
        <f t="shared" si="67"/>
        <v>0</v>
      </c>
      <c r="BA256" s="6">
        <f t="shared" si="68"/>
        <v>0</v>
      </c>
      <c r="BB256" s="6">
        <f t="shared" si="69"/>
        <v>0</v>
      </c>
      <c r="BC256" s="6">
        <f t="shared" si="70"/>
        <v>0</v>
      </c>
      <c r="BD256" s="6">
        <f t="shared" si="71"/>
        <v>0</v>
      </c>
      <c r="BE256" s="6">
        <f t="shared" si="72"/>
        <v>0</v>
      </c>
    </row>
    <row r="257" spans="1:57" x14ac:dyDescent="0.15">
      <c r="A257" s="8">
        <f>'PROTOCOL Data collection'!A257</f>
        <v>0</v>
      </c>
      <c r="AN257" s="6">
        <f t="shared" si="55"/>
        <v>0</v>
      </c>
      <c r="AO257" s="6">
        <f t="shared" si="56"/>
        <v>0</v>
      </c>
      <c r="AP257" s="6">
        <f t="shared" si="57"/>
        <v>0</v>
      </c>
      <c r="AQ257" s="6">
        <f t="shared" si="58"/>
        <v>0</v>
      </c>
      <c r="AR257" s="6">
        <f t="shared" si="59"/>
        <v>0</v>
      </c>
      <c r="AS257" s="6">
        <f t="shared" si="60"/>
        <v>0</v>
      </c>
      <c r="AT257" s="6">
        <f t="shared" si="61"/>
        <v>0</v>
      </c>
      <c r="AU257" s="6">
        <f t="shared" si="62"/>
        <v>0</v>
      </c>
      <c r="AV257" s="6">
        <f t="shared" si="63"/>
        <v>0</v>
      </c>
      <c r="AW257" s="6">
        <f t="shared" si="64"/>
        <v>0</v>
      </c>
      <c r="AX257" s="6">
        <f t="shared" si="65"/>
        <v>0</v>
      </c>
      <c r="AY257" s="6">
        <f t="shared" si="66"/>
        <v>0</v>
      </c>
      <c r="AZ257" s="6">
        <f t="shared" si="67"/>
        <v>0</v>
      </c>
      <c r="BA257" s="6">
        <f t="shared" si="68"/>
        <v>0</v>
      </c>
      <c r="BB257" s="6">
        <f t="shared" si="69"/>
        <v>0</v>
      </c>
      <c r="BC257" s="6">
        <f t="shared" si="70"/>
        <v>0</v>
      </c>
      <c r="BD257" s="6">
        <f t="shared" si="71"/>
        <v>0</v>
      </c>
      <c r="BE257" s="6">
        <f t="shared" si="72"/>
        <v>0</v>
      </c>
    </row>
    <row r="258" spans="1:57" x14ac:dyDescent="0.15">
      <c r="A258" s="8">
        <f>'PROTOCOL Data collection'!A258</f>
        <v>0</v>
      </c>
      <c r="AN258" s="6">
        <f t="shared" si="55"/>
        <v>0</v>
      </c>
      <c r="AO258" s="6">
        <f t="shared" si="56"/>
        <v>0</v>
      </c>
      <c r="AP258" s="6">
        <f t="shared" si="57"/>
        <v>0</v>
      </c>
      <c r="AQ258" s="6">
        <f t="shared" si="58"/>
        <v>0</v>
      </c>
      <c r="AR258" s="6">
        <f t="shared" si="59"/>
        <v>0</v>
      </c>
      <c r="AS258" s="6">
        <f t="shared" si="60"/>
        <v>0</v>
      </c>
      <c r="AT258" s="6">
        <f t="shared" si="61"/>
        <v>0</v>
      </c>
      <c r="AU258" s="6">
        <f t="shared" si="62"/>
        <v>0</v>
      </c>
      <c r="AV258" s="6">
        <f t="shared" si="63"/>
        <v>0</v>
      </c>
      <c r="AW258" s="6">
        <f t="shared" si="64"/>
        <v>0</v>
      </c>
      <c r="AX258" s="6">
        <f t="shared" si="65"/>
        <v>0</v>
      </c>
      <c r="AY258" s="6">
        <f t="shared" si="66"/>
        <v>0</v>
      </c>
      <c r="AZ258" s="6">
        <f t="shared" si="67"/>
        <v>0</v>
      </c>
      <c r="BA258" s="6">
        <f t="shared" si="68"/>
        <v>0</v>
      </c>
      <c r="BB258" s="6">
        <f t="shared" si="69"/>
        <v>0</v>
      </c>
      <c r="BC258" s="6">
        <f t="shared" si="70"/>
        <v>0</v>
      </c>
      <c r="BD258" s="6">
        <f t="shared" si="71"/>
        <v>0</v>
      </c>
      <c r="BE258" s="6">
        <f t="shared" si="72"/>
        <v>0</v>
      </c>
    </row>
    <row r="259" spans="1:57" x14ac:dyDescent="0.15">
      <c r="A259" s="8">
        <f>'PROTOCOL Data collection'!A259</f>
        <v>0</v>
      </c>
      <c r="AN259" s="6">
        <f t="shared" ref="AN259:AN310" si="73">U259-B259</f>
        <v>0</v>
      </c>
      <c r="AO259" s="6">
        <f t="shared" ref="AO259:AO310" si="74">V259-C259</f>
        <v>0</v>
      </c>
      <c r="AP259" s="6">
        <f t="shared" ref="AP259:AP310" si="75">W259-D259</f>
        <v>0</v>
      </c>
      <c r="AQ259" s="6">
        <f t="shared" ref="AQ259:AQ310" si="76">X259-E259</f>
        <v>0</v>
      </c>
      <c r="AR259" s="6">
        <f t="shared" ref="AR259:AR310" si="77">Y259-F259</f>
        <v>0</v>
      </c>
      <c r="AS259" s="6">
        <f t="shared" ref="AS259:AS310" si="78">Z259-G259</f>
        <v>0</v>
      </c>
      <c r="AT259" s="6">
        <f t="shared" ref="AT259:AT310" si="79">AA259-H259</f>
        <v>0</v>
      </c>
      <c r="AU259" s="6">
        <f t="shared" ref="AU259:AU310" si="80">AB259-I259</f>
        <v>0</v>
      </c>
      <c r="AV259" s="6">
        <f t="shared" ref="AV259:AV310" si="81">AC259-J259</f>
        <v>0</v>
      </c>
      <c r="AW259" s="6">
        <f t="shared" ref="AW259:AW310" si="82">AD259-K259</f>
        <v>0</v>
      </c>
      <c r="AX259" s="6">
        <f t="shared" ref="AX259:AX310" si="83">AE259-L259</f>
        <v>0</v>
      </c>
      <c r="AY259" s="6">
        <f t="shared" ref="AY259:AY310" si="84">AF259-M259</f>
        <v>0</v>
      </c>
      <c r="AZ259" s="6">
        <f t="shared" ref="AZ259:AZ310" si="85">AG259-N259</f>
        <v>0</v>
      </c>
      <c r="BA259" s="6">
        <f t="shared" ref="BA259:BA310" si="86">AH259-O259</f>
        <v>0</v>
      </c>
      <c r="BB259" s="6">
        <f t="shared" ref="BB259:BB310" si="87">AI259-P259</f>
        <v>0</v>
      </c>
      <c r="BC259" s="6">
        <f t="shared" ref="BC259:BC310" si="88">AJ259-Q259</f>
        <v>0</v>
      </c>
      <c r="BD259" s="6">
        <f t="shared" ref="BD259:BD310" si="89">AK259-R259</f>
        <v>0</v>
      </c>
      <c r="BE259" s="6">
        <f t="shared" ref="BE259:BE310" si="90">AL259-S259</f>
        <v>0</v>
      </c>
    </row>
    <row r="260" spans="1:57" x14ac:dyDescent="0.15">
      <c r="A260" s="8">
        <f>'PROTOCOL Data collection'!A260</f>
        <v>0</v>
      </c>
      <c r="AN260" s="6">
        <f t="shared" si="73"/>
        <v>0</v>
      </c>
      <c r="AO260" s="6">
        <f t="shared" si="74"/>
        <v>0</v>
      </c>
      <c r="AP260" s="6">
        <f t="shared" si="75"/>
        <v>0</v>
      </c>
      <c r="AQ260" s="6">
        <f t="shared" si="76"/>
        <v>0</v>
      </c>
      <c r="AR260" s="6">
        <f t="shared" si="77"/>
        <v>0</v>
      </c>
      <c r="AS260" s="6">
        <f t="shared" si="78"/>
        <v>0</v>
      </c>
      <c r="AT260" s="6">
        <f t="shared" si="79"/>
        <v>0</v>
      </c>
      <c r="AU260" s="6">
        <f t="shared" si="80"/>
        <v>0</v>
      </c>
      <c r="AV260" s="6">
        <f t="shared" si="81"/>
        <v>0</v>
      </c>
      <c r="AW260" s="6">
        <f t="shared" si="82"/>
        <v>0</v>
      </c>
      <c r="AX260" s="6">
        <f t="shared" si="83"/>
        <v>0</v>
      </c>
      <c r="AY260" s="6">
        <f t="shared" si="84"/>
        <v>0</v>
      </c>
      <c r="AZ260" s="6">
        <f t="shared" si="85"/>
        <v>0</v>
      </c>
      <c r="BA260" s="6">
        <f t="shared" si="86"/>
        <v>0</v>
      </c>
      <c r="BB260" s="6">
        <f t="shared" si="87"/>
        <v>0</v>
      </c>
      <c r="BC260" s="6">
        <f t="shared" si="88"/>
        <v>0</v>
      </c>
      <c r="BD260" s="6">
        <f t="shared" si="89"/>
        <v>0</v>
      </c>
      <c r="BE260" s="6">
        <f t="shared" si="90"/>
        <v>0</v>
      </c>
    </row>
    <row r="261" spans="1:57" x14ac:dyDescent="0.15">
      <c r="A261" s="8">
        <f>'PROTOCOL Data collection'!A261</f>
        <v>0</v>
      </c>
      <c r="AN261" s="6">
        <f t="shared" si="73"/>
        <v>0</v>
      </c>
      <c r="AO261" s="6">
        <f t="shared" si="74"/>
        <v>0</v>
      </c>
      <c r="AP261" s="6">
        <f t="shared" si="75"/>
        <v>0</v>
      </c>
      <c r="AQ261" s="6">
        <f t="shared" si="76"/>
        <v>0</v>
      </c>
      <c r="AR261" s="6">
        <f t="shared" si="77"/>
        <v>0</v>
      </c>
      <c r="AS261" s="6">
        <f t="shared" si="78"/>
        <v>0</v>
      </c>
      <c r="AT261" s="6">
        <f t="shared" si="79"/>
        <v>0</v>
      </c>
      <c r="AU261" s="6">
        <f t="shared" si="80"/>
        <v>0</v>
      </c>
      <c r="AV261" s="6">
        <f t="shared" si="81"/>
        <v>0</v>
      </c>
      <c r="AW261" s="6">
        <f t="shared" si="82"/>
        <v>0</v>
      </c>
      <c r="AX261" s="6">
        <f t="shared" si="83"/>
        <v>0</v>
      </c>
      <c r="AY261" s="6">
        <f t="shared" si="84"/>
        <v>0</v>
      </c>
      <c r="AZ261" s="6">
        <f t="shared" si="85"/>
        <v>0</v>
      </c>
      <c r="BA261" s="6">
        <f t="shared" si="86"/>
        <v>0</v>
      </c>
      <c r="BB261" s="6">
        <f t="shared" si="87"/>
        <v>0</v>
      </c>
      <c r="BC261" s="6">
        <f t="shared" si="88"/>
        <v>0</v>
      </c>
      <c r="BD261" s="6">
        <f t="shared" si="89"/>
        <v>0</v>
      </c>
      <c r="BE261" s="6">
        <f t="shared" si="90"/>
        <v>0</v>
      </c>
    </row>
    <row r="262" spans="1:57" x14ac:dyDescent="0.15">
      <c r="A262" s="8">
        <f>'PROTOCOL Data collection'!A262</f>
        <v>0</v>
      </c>
      <c r="AN262" s="6">
        <f t="shared" si="73"/>
        <v>0</v>
      </c>
      <c r="AO262" s="6">
        <f t="shared" si="74"/>
        <v>0</v>
      </c>
      <c r="AP262" s="6">
        <f t="shared" si="75"/>
        <v>0</v>
      </c>
      <c r="AQ262" s="6">
        <f t="shared" si="76"/>
        <v>0</v>
      </c>
      <c r="AR262" s="6">
        <f t="shared" si="77"/>
        <v>0</v>
      </c>
      <c r="AS262" s="6">
        <f t="shared" si="78"/>
        <v>0</v>
      </c>
      <c r="AT262" s="6">
        <f t="shared" si="79"/>
        <v>0</v>
      </c>
      <c r="AU262" s="6">
        <f t="shared" si="80"/>
        <v>0</v>
      </c>
      <c r="AV262" s="6">
        <f t="shared" si="81"/>
        <v>0</v>
      </c>
      <c r="AW262" s="6">
        <f t="shared" si="82"/>
        <v>0</v>
      </c>
      <c r="AX262" s="6">
        <f t="shared" si="83"/>
        <v>0</v>
      </c>
      <c r="AY262" s="6">
        <f t="shared" si="84"/>
        <v>0</v>
      </c>
      <c r="AZ262" s="6">
        <f t="shared" si="85"/>
        <v>0</v>
      </c>
      <c r="BA262" s="6">
        <f t="shared" si="86"/>
        <v>0</v>
      </c>
      <c r="BB262" s="6">
        <f t="shared" si="87"/>
        <v>0</v>
      </c>
      <c r="BC262" s="6">
        <f t="shared" si="88"/>
        <v>0</v>
      </c>
      <c r="BD262" s="6">
        <f t="shared" si="89"/>
        <v>0</v>
      </c>
      <c r="BE262" s="6">
        <f t="shared" si="90"/>
        <v>0</v>
      </c>
    </row>
    <row r="263" spans="1:57" x14ac:dyDescent="0.15">
      <c r="A263" s="8">
        <f>'PROTOCOL Data collection'!A263</f>
        <v>0</v>
      </c>
      <c r="AN263" s="6">
        <f t="shared" si="73"/>
        <v>0</v>
      </c>
      <c r="AO263" s="6">
        <f t="shared" si="74"/>
        <v>0</v>
      </c>
      <c r="AP263" s="6">
        <f t="shared" si="75"/>
        <v>0</v>
      </c>
      <c r="AQ263" s="6">
        <f t="shared" si="76"/>
        <v>0</v>
      </c>
      <c r="AR263" s="6">
        <f t="shared" si="77"/>
        <v>0</v>
      </c>
      <c r="AS263" s="6">
        <f t="shared" si="78"/>
        <v>0</v>
      </c>
      <c r="AT263" s="6">
        <f t="shared" si="79"/>
        <v>0</v>
      </c>
      <c r="AU263" s="6">
        <f t="shared" si="80"/>
        <v>0</v>
      </c>
      <c r="AV263" s="6">
        <f t="shared" si="81"/>
        <v>0</v>
      </c>
      <c r="AW263" s="6">
        <f t="shared" si="82"/>
        <v>0</v>
      </c>
      <c r="AX263" s="6">
        <f t="shared" si="83"/>
        <v>0</v>
      </c>
      <c r="AY263" s="6">
        <f t="shared" si="84"/>
        <v>0</v>
      </c>
      <c r="AZ263" s="6">
        <f t="shared" si="85"/>
        <v>0</v>
      </c>
      <c r="BA263" s="6">
        <f t="shared" si="86"/>
        <v>0</v>
      </c>
      <c r="BB263" s="6">
        <f t="shared" si="87"/>
        <v>0</v>
      </c>
      <c r="BC263" s="6">
        <f t="shared" si="88"/>
        <v>0</v>
      </c>
      <c r="BD263" s="6">
        <f t="shared" si="89"/>
        <v>0</v>
      </c>
      <c r="BE263" s="6">
        <f t="shared" si="90"/>
        <v>0</v>
      </c>
    </row>
    <row r="264" spans="1:57" x14ac:dyDescent="0.15">
      <c r="A264" s="8">
        <f>'PROTOCOL Data collection'!A264</f>
        <v>0</v>
      </c>
      <c r="AN264" s="6">
        <f t="shared" si="73"/>
        <v>0</v>
      </c>
      <c r="AO264" s="6">
        <f t="shared" si="74"/>
        <v>0</v>
      </c>
      <c r="AP264" s="6">
        <f t="shared" si="75"/>
        <v>0</v>
      </c>
      <c r="AQ264" s="6">
        <f t="shared" si="76"/>
        <v>0</v>
      </c>
      <c r="AR264" s="6">
        <f t="shared" si="77"/>
        <v>0</v>
      </c>
      <c r="AS264" s="6">
        <f t="shared" si="78"/>
        <v>0</v>
      </c>
      <c r="AT264" s="6">
        <f t="shared" si="79"/>
        <v>0</v>
      </c>
      <c r="AU264" s="6">
        <f t="shared" si="80"/>
        <v>0</v>
      </c>
      <c r="AV264" s="6">
        <f t="shared" si="81"/>
        <v>0</v>
      </c>
      <c r="AW264" s="6">
        <f t="shared" si="82"/>
        <v>0</v>
      </c>
      <c r="AX264" s="6">
        <f t="shared" si="83"/>
        <v>0</v>
      </c>
      <c r="AY264" s="6">
        <f t="shared" si="84"/>
        <v>0</v>
      </c>
      <c r="AZ264" s="6">
        <f t="shared" si="85"/>
        <v>0</v>
      </c>
      <c r="BA264" s="6">
        <f t="shared" si="86"/>
        <v>0</v>
      </c>
      <c r="BB264" s="6">
        <f t="shared" si="87"/>
        <v>0</v>
      </c>
      <c r="BC264" s="6">
        <f t="shared" si="88"/>
        <v>0</v>
      </c>
      <c r="BD264" s="6">
        <f t="shared" si="89"/>
        <v>0</v>
      </c>
      <c r="BE264" s="6">
        <f t="shared" si="90"/>
        <v>0</v>
      </c>
    </row>
    <row r="265" spans="1:57" x14ac:dyDescent="0.15">
      <c r="A265" s="8">
        <f>'PROTOCOL Data collection'!A265</f>
        <v>0</v>
      </c>
      <c r="AN265" s="6">
        <f t="shared" si="73"/>
        <v>0</v>
      </c>
      <c r="AO265" s="6">
        <f t="shared" si="74"/>
        <v>0</v>
      </c>
      <c r="AP265" s="6">
        <f t="shared" si="75"/>
        <v>0</v>
      </c>
      <c r="AQ265" s="6">
        <f t="shared" si="76"/>
        <v>0</v>
      </c>
      <c r="AR265" s="6">
        <f t="shared" si="77"/>
        <v>0</v>
      </c>
      <c r="AS265" s="6">
        <f t="shared" si="78"/>
        <v>0</v>
      </c>
      <c r="AT265" s="6">
        <f t="shared" si="79"/>
        <v>0</v>
      </c>
      <c r="AU265" s="6">
        <f t="shared" si="80"/>
        <v>0</v>
      </c>
      <c r="AV265" s="6">
        <f t="shared" si="81"/>
        <v>0</v>
      </c>
      <c r="AW265" s="6">
        <f t="shared" si="82"/>
        <v>0</v>
      </c>
      <c r="AX265" s="6">
        <f t="shared" si="83"/>
        <v>0</v>
      </c>
      <c r="AY265" s="6">
        <f t="shared" si="84"/>
        <v>0</v>
      </c>
      <c r="AZ265" s="6">
        <f t="shared" si="85"/>
        <v>0</v>
      </c>
      <c r="BA265" s="6">
        <f t="shared" si="86"/>
        <v>0</v>
      </c>
      <c r="BB265" s="6">
        <f t="shared" si="87"/>
        <v>0</v>
      </c>
      <c r="BC265" s="6">
        <f t="shared" si="88"/>
        <v>0</v>
      </c>
      <c r="BD265" s="6">
        <f t="shared" si="89"/>
        <v>0</v>
      </c>
      <c r="BE265" s="6">
        <f t="shared" si="90"/>
        <v>0</v>
      </c>
    </row>
    <row r="266" spans="1:57" x14ac:dyDescent="0.15">
      <c r="A266" s="8">
        <f>'PROTOCOL Data collection'!A266</f>
        <v>0</v>
      </c>
      <c r="AN266" s="6">
        <f t="shared" si="73"/>
        <v>0</v>
      </c>
      <c r="AO266" s="6">
        <f t="shared" si="74"/>
        <v>0</v>
      </c>
      <c r="AP266" s="6">
        <f t="shared" si="75"/>
        <v>0</v>
      </c>
      <c r="AQ266" s="6">
        <f t="shared" si="76"/>
        <v>0</v>
      </c>
      <c r="AR266" s="6">
        <f t="shared" si="77"/>
        <v>0</v>
      </c>
      <c r="AS266" s="6">
        <f t="shared" si="78"/>
        <v>0</v>
      </c>
      <c r="AT266" s="6">
        <f t="shared" si="79"/>
        <v>0</v>
      </c>
      <c r="AU266" s="6">
        <f t="shared" si="80"/>
        <v>0</v>
      </c>
      <c r="AV266" s="6">
        <f t="shared" si="81"/>
        <v>0</v>
      </c>
      <c r="AW266" s="6">
        <f t="shared" si="82"/>
        <v>0</v>
      </c>
      <c r="AX266" s="6">
        <f t="shared" si="83"/>
        <v>0</v>
      </c>
      <c r="AY266" s="6">
        <f t="shared" si="84"/>
        <v>0</v>
      </c>
      <c r="AZ266" s="6">
        <f t="shared" si="85"/>
        <v>0</v>
      </c>
      <c r="BA266" s="6">
        <f t="shared" si="86"/>
        <v>0</v>
      </c>
      <c r="BB266" s="6">
        <f t="shared" si="87"/>
        <v>0</v>
      </c>
      <c r="BC266" s="6">
        <f t="shared" si="88"/>
        <v>0</v>
      </c>
      <c r="BD266" s="6">
        <f t="shared" si="89"/>
        <v>0</v>
      </c>
      <c r="BE266" s="6">
        <f t="shared" si="90"/>
        <v>0</v>
      </c>
    </row>
    <row r="267" spans="1:57" x14ac:dyDescent="0.15">
      <c r="A267" s="8">
        <f>'PROTOCOL Data collection'!A267</f>
        <v>0</v>
      </c>
      <c r="AN267" s="6">
        <f t="shared" si="73"/>
        <v>0</v>
      </c>
      <c r="AO267" s="6">
        <f t="shared" si="74"/>
        <v>0</v>
      </c>
      <c r="AP267" s="6">
        <f t="shared" si="75"/>
        <v>0</v>
      </c>
      <c r="AQ267" s="6">
        <f t="shared" si="76"/>
        <v>0</v>
      </c>
      <c r="AR267" s="6">
        <f t="shared" si="77"/>
        <v>0</v>
      </c>
      <c r="AS267" s="6">
        <f t="shared" si="78"/>
        <v>0</v>
      </c>
      <c r="AT267" s="6">
        <f t="shared" si="79"/>
        <v>0</v>
      </c>
      <c r="AU267" s="6">
        <f t="shared" si="80"/>
        <v>0</v>
      </c>
      <c r="AV267" s="6">
        <f t="shared" si="81"/>
        <v>0</v>
      </c>
      <c r="AW267" s="6">
        <f t="shared" si="82"/>
        <v>0</v>
      </c>
      <c r="AX267" s="6">
        <f t="shared" si="83"/>
        <v>0</v>
      </c>
      <c r="AY267" s="6">
        <f t="shared" si="84"/>
        <v>0</v>
      </c>
      <c r="AZ267" s="6">
        <f t="shared" si="85"/>
        <v>0</v>
      </c>
      <c r="BA267" s="6">
        <f t="shared" si="86"/>
        <v>0</v>
      </c>
      <c r="BB267" s="6">
        <f t="shared" si="87"/>
        <v>0</v>
      </c>
      <c r="BC267" s="6">
        <f t="shared" si="88"/>
        <v>0</v>
      </c>
      <c r="BD267" s="6">
        <f t="shared" si="89"/>
        <v>0</v>
      </c>
      <c r="BE267" s="6">
        <f t="shared" si="90"/>
        <v>0</v>
      </c>
    </row>
    <row r="268" spans="1:57" x14ac:dyDescent="0.15">
      <c r="A268" s="8">
        <f>'PROTOCOL Data collection'!A268</f>
        <v>0</v>
      </c>
      <c r="AN268" s="6">
        <f t="shared" si="73"/>
        <v>0</v>
      </c>
      <c r="AO268" s="6">
        <f t="shared" si="74"/>
        <v>0</v>
      </c>
      <c r="AP268" s="6">
        <f t="shared" si="75"/>
        <v>0</v>
      </c>
      <c r="AQ268" s="6">
        <f t="shared" si="76"/>
        <v>0</v>
      </c>
      <c r="AR268" s="6">
        <f t="shared" si="77"/>
        <v>0</v>
      </c>
      <c r="AS268" s="6">
        <f t="shared" si="78"/>
        <v>0</v>
      </c>
      <c r="AT268" s="6">
        <f t="shared" si="79"/>
        <v>0</v>
      </c>
      <c r="AU268" s="6">
        <f t="shared" si="80"/>
        <v>0</v>
      </c>
      <c r="AV268" s="6">
        <f t="shared" si="81"/>
        <v>0</v>
      </c>
      <c r="AW268" s="6">
        <f t="shared" si="82"/>
        <v>0</v>
      </c>
      <c r="AX268" s="6">
        <f t="shared" si="83"/>
        <v>0</v>
      </c>
      <c r="AY268" s="6">
        <f t="shared" si="84"/>
        <v>0</v>
      </c>
      <c r="AZ268" s="6">
        <f t="shared" si="85"/>
        <v>0</v>
      </c>
      <c r="BA268" s="6">
        <f t="shared" si="86"/>
        <v>0</v>
      </c>
      <c r="BB268" s="6">
        <f t="shared" si="87"/>
        <v>0</v>
      </c>
      <c r="BC268" s="6">
        <f t="shared" si="88"/>
        <v>0</v>
      </c>
      <c r="BD268" s="6">
        <f t="shared" si="89"/>
        <v>0</v>
      </c>
      <c r="BE268" s="6">
        <f t="shared" si="90"/>
        <v>0</v>
      </c>
    </row>
    <row r="269" spans="1:57" x14ac:dyDescent="0.15">
      <c r="A269" s="8">
        <f>'PROTOCOL Data collection'!A269</f>
        <v>0</v>
      </c>
      <c r="AN269" s="6">
        <f t="shared" si="73"/>
        <v>0</v>
      </c>
      <c r="AO269" s="6">
        <f t="shared" si="74"/>
        <v>0</v>
      </c>
      <c r="AP269" s="6">
        <f t="shared" si="75"/>
        <v>0</v>
      </c>
      <c r="AQ269" s="6">
        <f t="shared" si="76"/>
        <v>0</v>
      </c>
      <c r="AR269" s="6">
        <f t="shared" si="77"/>
        <v>0</v>
      </c>
      <c r="AS269" s="6">
        <f t="shared" si="78"/>
        <v>0</v>
      </c>
      <c r="AT269" s="6">
        <f t="shared" si="79"/>
        <v>0</v>
      </c>
      <c r="AU269" s="6">
        <f t="shared" si="80"/>
        <v>0</v>
      </c>
      <c r="AV269" s="6">
        <f t="shared" si="81"/>
        <v>0</v>
      </c>
      <c r="AW269" s="6">
        <f t="shared" si="82"/>
        <v>0</v>
      </c>
      <c r="AX269" s="6">
        <f t="shared" si="83"/>
        <v>0</v>
      </c>
      <c r="AY269" s="6">
        <f t="shared" si="84"/>
        <v>0</v>
      </c>
      <c r="AZ269" s="6">
        <f t="shared" si="85"/>
        <v>0</v>
      </c>
      <c r="BA269" s="6">
        <f t="shared" si="86"/>
        <v>0</v>
      </c>
      <c r="BB269" s="6">
        <f t="shared" si="87"/>
        <v>0</v>
      </c>
      <c r="BC269" s="6">
        <f t="shared" si="88"/>
        <v>0</v>
      </c>
      <c r="BD269" s="6">
        <f t="shared" si="89"/>
        <v>0</v>
      </c>
      <c r="BE269" s="6">
        <f t="shared" si="90"/>
        <v>0</v>
      </c>
    </row>
    <row r="270" spans="1:57" x14ac:dyDescent="0.15">
      <c r="A270" s="8">
        <f>'PROTOCOL Data collection'!A270</f>
        <v>0</v>
      </c>
      <c r="AN270" s="6">
        <f t="shared" si="73"/>
        <v>0</v>
      </c>
      <c r="AO270" s="6">
        <f t="shared" si="74"/>
        <v>0</v>
      </c>
      <c r="AP270" s="6">
        <f t="shared" si="75"/>
        <v>0</v>
      </c>
      <c r="AQ270" s="6">
        <f t="shared" si="76"/>
        <v>0</v>
      </c>
      <c r="AR270" s="6">
        <f t="shared" si="77"/>
        <v>0</v>
      </c>
      <c r="AS270" s="6">
        <f t="shared" si="78"/>
        <v>0</v>
      </c>
      <c r="AT270" s="6">
        <f t="shared" si="79"/>
        <v>0</v>
      </c>
      <c r="AU270" s="6">
        <f t="shared" si="80"/>
        <v>0</v>
      </c>
      <c r="AV270" s="6">
        <f t="shared" si="81"/>
        <v>0</v>
      </c>
      <c r="AW270" s="6">
        <f t="shared" si="82"/>
        <v>0</v>
      </c>
      <c r="AX270" s="6">
        <f t="shared" si="83"/>
        <v>0</v>
      </c>
      <c r="AY270" s="6">
        <f t="shared" si="84"/>
        <v>0</v>
      </c>
      <c r="AZ270" s="6">
        <f t="shared" si="85"/>
        <v>0</v>
      </c>
      <c r="BA270" s="6">
        <f t="shared" si="86"/>
        <v>0</v>
      </c>
      <c r="BB270" s="6">
        <f t="shared" si="87"/>
        <v>0</v>
      </c>
      <c r="BC270" s="6">
        <f t="shared" si="88"/>
        <v>0</v>
      </c>
      <c r="BD270" s="6">
        <f t="shared" si="89"/>
        <v>0</v>
      </c>
      <c r="BE270" s="6">
        <f t="shared" si="90"/>
        <v>0</v>
      </c>
    </row>
    <row r="271" spans="1:57" x14ac:dyDescent="0.15">
      <c r="A271" s="8">
        <f>'PROTOCOL Data collection'!A271</f>
        <v>0</v>
      </c>
      <c r="AN271" s="6">
        <f t="shared" si="73"/>
        <v>0</v>
      </c>
      <c r="AO271" s="6">
        <f t="shared" si="74"/>
        <v>0</v>
      </c>
      <c r="AP271" s="6">
        <f t="shared" si="75"/>
        <v>0</v>
      </c>
      <c r="AQ271" s="6">
        <f t="shared" si="76"/>
        <v>0</v>
      </c>
      <c r="AR271" s="6">
        <f t="shared" si="77"/>
        <v>0</v>
      </c>
      <c r="AS271" s="6">
        <f t="shared" si="78"/>
        <v>0</v>
      </c>
      <c r="AT271" s="6">
        <f t="shared" si="79"/>
        <v>0</v>
      </c>
      <c r="AU271" s="6">
        <f t="shared" si="80"/>
        <v>0</v>
      </c>
      <c r="AV271" s="6">
        <f t="shared" si="81"/>
        <v>0</v>
      </c>
      <c r="AW271" s="6">
        <f t="shared" si="82"/>
        <v>0</v>
      </c>
      <c r="AX271" s="6">
        <f t="shared" si="83"/>
        <v>0</v>
      </c>
      <c r="AY271" s="6">
        <f t="shared" si="84"/>
        <v>0</v>
      </c>
      <c r="AZ271" s="6">
        <f t="shared" si="85"/>
        <v>0</v>
      </c>
      <c r="BA271" s="6">
        <f t="shared" si="86"/>
        <v>0</v>
      </c>
      <c r="BB271" s="6">
        <f t="shared" si="87"/>
        <v>0</v>
      </c>
      <c r="BC271" s="6">
        <f t="shared" si="88"/>
        <v>0</v>
      </c>
      <c r="BD271" s="6">
        <f t="shared" si="89"/>
        <v>0</v>
      </c>
      <c r="BE271" s="6">
        <f t="shared" si="90"/>
        <v>0</v>
      </c>
    </row>
    <row r="272" spans="1:57" x14ac:dyDescent="0.15">
      <c r="A272" s="8">
        <f>'PROTOCOL Data collection'!A272</f>
        <v>0</v>
      </c>
      <c r="AN272" s="6">
        <f t="shared" si="73"/>
        <v>0</v>
      </c>
      <c r="AO272" s="6">
        <f t="shared" si="74"/>
        <v>0</v>
      </c>
      <c r="AP272" s="6">
        <f t="shared" si="75"/>
        <v>0</v>
      </c>
      <c r="AQ272" s="6">
        <f t="shared" si="76"/>
        <v>0</v>
      </c>
      <c r="AR272" s="6">
        <f t="shared" si="77"/>
        <v>0</v>
      </c>
      <c r="AS272" s="6">
        <f t="shared" si="78"/>
        <v>0</v>
      </c>
      <c r="AT272" s="6">
        <f t="shared" si="79"/>
        <v>0</v>
      </c>
      <c r="AU272" s="6">
        <f t="shared" si="80"/>
        <v>0</v>
      </c>
      <c r="AV272" s="6">
        <f t="shared" si="81"/>
        <v>0</v>
      </c>
      <c r="AW272" s="6">
        <f t="shared" si="82"/>
        <v>0</v>
      </c>
      <c r="AX272" s="6">
        <f t="shared" si="83"/>
        <v>0</v>
      </c>
      <c r="AY272" s="6">
        <f t="shared" si="84"/>
        <v>0</v>
      </c>
      <c r="AZ272" s="6">
        <f t="shared" si="85"/>
        <v>0</v>
      </c>
      <c r="BA272" s="6">
        <f t="shared" si="86"/>
        <v>0</v>
      </c>
      <c r="BB272" s="6">
        <f t="shared" si="87"/>
        <v>0</v>
      </c>
      <c r="BC272" s="6">
        <f t="shared" si="88"/>
        <v>0</v>
      </c>
      <c r="BD272" s="6">
        <f t="shared" si="89"/>
        <v>0</v>
      </c>
      <c r="BE272" s="6">
        <f t="shared" si="90"/>
        <v>0</v>
      </c>
    </row>
    <row r="273" spans="1:57" x14ac:dyDescent="0.15">
      <c r="A273" s="8">
        <f>'PROTOCOL Data collection'!A273</f>
        <v>0</v>
      </c>
      <c r="AN273" s="6">
        <f t="shared" si="73"/>
        <v>0</v>
      </c>
      <c r="AO273" s="6">
        <f t="shared" si="74"/>
        <v>0</v>
      </c>
      <c r="AP273" s="6">
        <f t="shared" si="75"/>
        <v>0</v>
      </c>
      <c r="AQ273" s="6">
        <f t="shared" si="76"/>
        <v>0</v>
      </c>
      <c r="AR273" s="6">
        <f t="shared" si="77"/>
        <v>0</v>
      </c>
      <c r="AS273" s="6">
        <f t="shared" si="78"/>
        <v>0</v>
      </c>
      <c r="AT273" s="6">
        <f t="shared" si="79"/>
        <v>0</v>
      </c>
      <c r="AU273" s="6">
        <f t="shared" si="80"/>
        <v>0</v>
      </c>
      <c r="AV273" s="6">
        <f t="shared" si="81"/>
        <v>0</v>
      </c>
      <c r="AW273" s="6">
        <f t="shared" si="82"/>
        <v>0</v>
      </c>
      <c r="AX273" s="6">
        <f t="shared" si="83"/>
        <v>0</v>
      </c>
      <c r="AY273" s="6">
        <f t="shared" si="84"/>
        <v>0</v>
      </c>
      <c r="AZ273" s="6">
        <f t="shared" si="85"/>
        <v>0</v>
      </c>
      <c r="BA273" s="6">
        <f t="shared" si="86"/>
        <v>0</v>
      </c>
      <c r="BB273" s="6">
        <f t="shared" si="87"/>
        <v>0</v>
      </c>
      <c r="BC273" s="6">
        <f t="shared" si="88"/>
        <v>0</v>
      </c>
      <c r="BD273" s="6">
        <f t="shared" si="89"/>
        <v>0</v>
      </c>
      <c r="BE273" s="6">
        <f t="shared" si="90"/>
        <v>0</v>
      </c>
    </row>
    <row r="274" spans="1:57" x14ac:dyDescent="0.15">
      <c r="A274" s="8">
        <f>'PROTOCOL Data collection'!A274</f>
        <v>0</v>
      </c>
      <c r="AN274" s="6">
        <f t="shared" si="73"/>
        <v>0</v>
      </c>
      <c r="AO274" s="6">
        <f t="shared" si="74"/>
        <v>0</v>
      </c>
      <c r="AP274" s="6">
        <f t="shared" si="75"/>
        <v>0</v>
      </c>
      <c r="AQ274" s="6">
        <f t="shared" si="76"/>
        <v>0</v>
      </c>
      <c r="AR274" s="6">
        <f t="shared" si="77"/>
        <v>0</v>
      </c>
      <c r="AS274" s="6">
        <f t="shared" si="78"/>
        <v>0</v>
      </c>
      <c r="AT274" s="6">
        <f t="shared" si="79"/>
        <v>0</v>
      </c>
      <c r="AU274" s="6">
        <f t="shared" si="80"/>
        <v>0</v>
      </c>
      <c r="AV274" s="6">
        <f t="shared" si="81"/>
        <v>0</v>
      </c>
      <c r="AW274" s="6">
        <f t="shared" si="82"/>
        <v>0</v>
      </c>
      <c r="AX274" s="6">
        <f t="shared" si="83"/>
        <v>0</v>
      </c>
      <c r="AY274" s="6">
        <f t="shared" si="84"/>
        <v>0</v>
      </c>
      <c r="AZ274" s="6">
        <f t="shared" si="85"/>
        <v>0</v>
      </c>
      <c r="BA274" s="6">
        <f t="shared" si="86"/>
        <v>0</v>
      </c>
      <c r="BB274" s="6">
        <f t="shared" si="87"/>
        <v>0</v>
      </c>
      <c r="BC274" s="6">
        <f t="shared" si="88"/>
        <v>0</v>
      </c>
      <c r="BD274" s="6">
        <f t="shared" si="89"/>
        <v>0</v>
      </c>
      <c r="BE274" s="6">
        <f t="shared" si="90"/>
        <v>0</v>
      </c>
    </row>
    <row r="275" spans="1:57" x14ac:dyDescent="0.15">
      <c r="A275" s="8">
        <f>'PROTOCOL Data collection'!A275</f>
        <v>0</v>
      </c>
      <c r="AN275" s="6">
        <f t="shared" si="73"/>
        <v>0</v>
      </c>
      <c r="AO275" s="6">
        <f t="shared" si="74"/>
        <v>0</v>
      </c>
      <c r="AP275" s="6">
        <f t="shared" si="75"/>
        <v>0</v>
      </c>
      <c r="AQ275" s="6">
        <f t="shared" si="76"/>
        <v>0</v>
      </c>
      <c r="AR275" s="6">
        <f t="shared" si="77"/>
        <v>0</v>
      </c>
      <c r="AS275" s="6">
        <f t="shared" si="78"/>
        <v>0</v>
      </c>
      <c r="AT275" s="6">
        <f t="shared" si="79"/>
        <v>0</v>
      </c>
      <c r="AU275" s="6">
        <f t="shared" si="80"/>
        <v>0</v>
      </c>
      <c r="AV275" s="6">
        <f t="shared" si="81"/>
        <v>0</v>
      </c>
      <c r="AW275" s="6">
        <f t="shared" si="82"/>
        <v>0</v>
      </c>
      <c r="AX275" s="6">
        <f t="shared" si="83"/>
        <v>0</v>
      </c>
      <c r="AY275" s="6">
        <f t="shared" si="84"/>
        <v>0</v>
      </c>
      <c r="AZ275" s="6">
        <f t="shared" si="85"/>
        <v>0</v>
      </c>
      <c r="BA275" s="6">
        <f t="shared" si="86"/>
        <v>0</v>
      </c>
      <c r="BB275" s="6">
        <f t="shared" si="87"/>
        <v>0</v>
      </c>
      <c r="BC275" s="6">
        <f t="shared" si="88"/>
        <v>0</v>
      </c>
      <c r="BD275" s="6">
        <f t="shared" si="89"/>
        <v>0</v>
      </c>
      <c r="BE275" s="6">
        <f t="shared" si="90"/>
        <v>0</v>
      </c>
    </row>
    <row r="276" spans="1:57" x14ac:dyDescent="0.15">
      <c r="A276" s="8">
        <f>'PROTOCOL Data collection'!A276</f>
        <v>0</v>
      </c>
      <c r="AN276" s="6">
        <f t="shared" si="73"/>
        <v>0</v>
      </c>
      <c r="AO276" s="6">
        <f t="shared" si="74"/>
        <v>0</v>
      </c>
      <c r="AP276" s="6">
        <f t="shared" si="75"/>
        <v>0</v>
      </c>
      <c r="AQ276" s="6">
        <f t="shared" si="76"/>
        <v>0</v>
      </c>
      <c r="AR276" s="6">
        <f t="shared" si="77"/>
        <v>0</v>
      </c>
      <c r="AS276" s="6">
        <f t="shared" si="78"/>
        <v>0</v>
      </c>
      <c r="AT276" s="6">
        <f t="shared" si="79"/>
        <v>0</v>
      </c>
      <c r="AU276" s="6">
        <f t="shared" si="80"/>
        <v>0</v>
      </c>
      <c r="AV276" s="6">
        <f t="shared" si="81"/>
        <v>0</v>
      </c>
      <c r="AW276" s="6">
        <f t="shared" si="82"/>
        <v>0</v>
      </c>
      <c r="AX276" s="6">
        <f t="shared" si="83"/>
        <v>0</v>
      </c>
      <c r="AY276" s="6">
        <f t="shared" si="84"/>
        <v>0</v>
      </c>
      <c r="AZ276" s="6">
        <f t="shared" si="85"/>
        <v>0</v>
      </c>
      <c r="BA276" s="6">
        <f t="shared" si="86"/>
        <v>0</v>
      </c>
      <c r="BB276" s="6">
        <f t="shared" si="87"/>
        <v>0</v>
      </c>
      <c r="BC276" s="6">
        <f t="shared" si="88"/>
        <v>0</v>
      </c>
      <c r="BD276" s="6">
        <f t="shared" si="89"/>
        <v>0</v>
      </c>
      <c r="BE276" s="6">
        <f t="shared" si="90"/>
        <v>0</v>
      </c>
    </row>
    <row r="277" spans="1:57" x14ac:dyDescent="0.15">
      <c r="A277" s="8">
        <f>'PROTOCOL Data collection'!A277</f>
        <v>0</v>
      </c>
      <c r="AN277" s="6">
        <f t="shared" si="73"/>
        <v>0</v>
      </c>
      <c r="AO277" s="6">
        <f t="shared" si="74"/>
        <v>0</v>
      </c>
      <c r="AP277" s="6">
        <f t="shared" si="75"/>
        <v>0</v>
      </c>
      <c r="AQ277" s="6">
        <f t="shared" si="76"/>
        <v>0</v>
      </c>
      <c r="AR277" s="6">
        <f t="shared" si="77"/>
        <v>0</v>
      </c>
      <c r="AS277" s="6">
        <f t="shared" si="78"/>
        <v>0</v>
      </c>
      <c r="AT277" s="6">
        <f t="shared" si="79"/>
        <v>0</v>
      </c>
      <c r="AU277" s="6">
        <f t="shared" si="80"/>
        <v>0</v>
      </c>
      <c r="AV277" s="6">
        <f t="shared" si="81"/>
        <v>0</v>
      </c>
      <c r="AW277" s="6">
        <f t="shared" si="82"/>
        <v>0</v>
      </c>
      <c r="AX277" s="6">
        <f t="shared" si="83"/>
        <v>0</v>
      </c>
      <c r="AY277" s="6">
        <f t="shared" si="84"/>
        <v>0</v>
      </c>
      <c r="AZ277" s="6">
        <f t="shared" si="85"/>
        <v>0</v>
      </c>
      <c r="BA277" s="6">
        <f t="shared" si="86"/>
        <v>0</v>
      </c>
      <c r="BB277" s="6">
        <f t="shared" si="87"/>
        <v>0</v>
      </c>
      <c r="BC277" s="6">
        <f t="shared" si="88"/>
        <v>0</v>
      </c>
      <c r="BD277" s="6">
        <f t="shared" si="89"/>
        <v>0</v>
      </c>
      <c r="BE277" s="6">
        <f t="shared" si="90"/>
        <v>0</v>
      </c>
    </row>
    <row r="278" spans="1:57" x14ac:dyDescent="0.15">
      <c r="A278" s="8">
        <f>'PROTOCOL Data collection'!A278</f>
        <v>0</v>
      </c>
      <c r="AN278" s="6">
        <f t="shared" si="73"/>
        <v>0</v>
      </c>
      <c r="AO278" s="6">
        <f t="shared" si="74"/>
        <v>0</v>
      </c>
      <c r="AP278" s="6">
        <f t="shared" si="75"/>
        <v>0</v>
      </c>
      <c r="AQ278" s="6">
        <f t="shared" si="76"/>
        <v>0</v>
      </c>
      <c r="AR278" s="6">
        <f t="shared" si="77"/>
        <v>0</v>
      </c>
      <c r="AS278" s="6">
        <f t="shared" si="78"/>
        <v>0</v>
      </c>
      <c r="AT278" s="6">
        <f t="shared" si="79"/>
        <v>0</v>
      </c>
      <c r="AU278" s="6">
        <f t="shared" si="80"/>
        <v>0</v>
      </c>
      <c r="AV278" s="6">
        <f t="shared" si="81"/>
        <v>0</v>
      </c>
      <c r="AW278" s="6">
        <f t="shared" si="82"/>
        <v>0</v>
      </c>
      <c r="AX278" s="6">
        <f t="shared" si="83"/>
        <v>0</v>
      </c>
      <c r="AY278" s="6">
        <f t="shared" si="84"/>
        <v>0</v>
      </c>
      <c r="AZ278" s="6">
        <f t="shared" si="85"/>
        <v>0</v>
      </c>
      <c r="BA278" s="6">
        <f t="shared" si="86"/>
        <v>0</v>
      </c>
      <c r="BB278" s="6">
        <f t="shared" si="87"/>
        <v>0</v>
      </c>
      <c r="BC278" s="6">
        <f t="shared" si="88"/>
        <v>0</v>
      </c>
      <c r="BD278" s="6">
        <f t="shared" si="89"/>
        <v>0</v>
      </c>
      <c r="BE278" s="6">
        <f t="shared" si="90"/>
        <v>0</v>
      </c>
    </row>
    <row r="279" spans="1:57" x14ac:dyDescent="0.15">
      <c r="A279" s="8">
        <f>'PROTOCOL Data collection'!A279</f>
        <v>0</v>
      </c>
      <c r="AN279" s="6">
        <f t="shared" si="73"/>
        <v>0</v>
      </c>
      <c r="AO279" s="6">
        <f t="shared" si="74"/>
        <v>0</v>
      </c>
      <c r="AP279" s="6">
        <f t="shared" si="75"/>
        <v>0</v>
      </c>
      <c r="AQ279" s="6">
        <f t="shared" si="76"/>
        <v>0</v>
      </c>
      <c r="AR279" s="6">
        <f t="shared" si="77"/>
        <v>0</v>
      </c>
      <c r="AS279" s="6">
        <f t="shared" si="78"/>
        <v>0</v>
      </c>
      <c r="AT279" s="6">
        <f t="shared" si="79"/>
        <v>0</v>
      </c>
      <c r="AU279" s="6">
        <f t="shared" si="80"/>
        <v>0</v>
      </c>
      <c r="AV279" s="6">
        <f t="shared" si="81"/>
        <v>0</v>
      </c>
      <c r="AW279" s="6">
        <f t="shared" si="82"/>
        <v>0</v>
      </c>
      <c r="AX279" s="6">
        <f t="shared" si="83"/>
        <v>0</v>
      </c>
      <c r="AY279" s="6">
        <f t="shared" si="84"/>
        <v>0</v>
      </c>
      <c r="AZ279" s="6">
        <f t="shared" si="85"/>
        <v>0</v>
      </c>
      <c r="BA279" s="6">
        <f t="shared" si="86"/>
        <v>0</v>
      </c>
      <c r="BB279" s="6">
        <f t="shared" si="87"/>
        <v>0</v>
      </c>
      <c r="BC279" s="6">
        <f t="shared" si="88"/>
        <v>0</v>
      </c>
      <c r="BD279" s="6">
        <f t="shared" si="89"/>
        <v>0</v>
      </c>
      <c r="BE279" s="6">
        <f t="shared" si="90"/>
        <v>0</v>
      </c>
    </row>
    <row r="280" spans="1:57" x14ac:dyDescent="0.15">
      <c r="A280" s="8">
        <f>'PROTOCOL Data collection'!A280</f>
        <v>0</v>
      </c>
      <c r="AN280" s="6">
        <f t="shared" si="73"/>
        <v>0</v>
      </c>
      <c r="AO280" s="6">
        <f t="shared" si="74"/>
        <v>0</v>
      </c>
      <c r="AP280" s="6">
        <f t="shared" si="75"/>
        <v>0</v>
      </c>
      <c r="AQ280" s="6">
        <f t="shared" si="76"/>
        <v>0</v>
      </c>
      <c r="AR280" s="6">
        <f t="shared" si="77"/>
        <v>0</v>
      </c>
      <c r="AS280" s="6">
        <f t="shared" si="78"/>
        <v>0</v>
      </c>
      <c r="AT280" s="6">
        <f t="shared" si="79"/>
        <v>0</v>
      </c>
      <c r="AU280" s="6">
        <f t="shared" si="80"/>
        <v>0</v>
      </c>
      <c r="AV280" s="6">
        <f t="shared" si="81"/>
        <v>0</v>
      </c>
      <c r="AW280" s="6">
        <f t="shared" si="82"/>
        <v>0</v>
      </c>
      <c r="AX280" s="6">
        <f t="shared" si="83"/>
        <v>0</v>
      </c>
      <c r="AY280" s="6">
        <f t="shared" si="84"/>
        <v>0</v>
      </c>
      <c r="AZ280" s="6">
        <f t="shared" si="85"/>
        <v>0</v>
      </c>
      <c r="BA280" s="6">
        <f t="shared" si="86"/>
        <v>0</v>
      </c>
      <c r="BB280" s="6">
        <f t="shared" si="87"/>
        <v>0</v>
      </c>
      <c r="BC280" s="6">
        <f t="shared" si="88"/>
        <v>0</v>
      </c>
      <c r="BD280" s="6">
        <f t="shared" si="89"/>
        <v>0</v>
      </c>
      <c r="BE280" s="6">
        <f t="shared" si="90"/>
        <v>0</v>
      </c>
    </row>
    <row r="281" spans="1:57" x14ac:dyDescent="0.15">
      <c r="A281" s="8">
        <f>'PROTOCOL Data collection'!A281</f>
        <v>0</v>
      </c>
      <c r="AN281" s="6">
        <f t="shared" si="73"/>
        <v>0</v>
      </c>
      <c r="AO281" s="6">
        <f t="shared" si="74"/>
        <v>0</v>
      </c>
      <c r="AP281" s="6">
        <f t="shared" si="75"/>
        <v>0</v>
      </c>
      <c r="AQ281" s="6">
        <f t="shared" si="76"/>
        <v>0</v>
      </c>
      <c r="AR281" s="6">
        <f t="shared" si="77"/>
        <v>0</v>
      </c>
      <c r="AS281" s="6">
        <f t="shared" si="78"/>
        <v>0</v>
      </c>
      <c r="AT281" s="6">
        <f t="shared" si="79"/>
        <v>0</v>
      </c>
      <c r="AU281" s="6">
        <f t="shared" si="80"/>
        <v>0</v>
      </c>
      <c r="AV281" s="6">
        <f t="shared" si="81"/>
        <v>0</v>
      </c>
      <c r="AW281" s="6">
        <f t="shared" si="82"/>
        <v>0</v>
      </c>
      <c r="AX281" s="6">
        <f t="shared" si="83"/>
        <v>0</v>
      </c>
      <c r="AY281" s="6">
        <f t="shared" si="84"/>
        <v>0</v>
      </c>
      <c r="AZ281" s="6">
        <f t="shared" si="85"/>
        <v>0</v>
      </c>
      <c r="BA281" s="6">
        <f t="shared" si="86"/>
        <v>0</v>
      </c>
      <c r="BB281" s="6">
        <f t="shared" si="87"/>
        <v>0</v>
      </c>
      <c r="BC281" s="6">
        <f t="shared" si="88"/>
        <v>0</v>
      </c>
      <c r="BD281" s="6">
        <f t="shared" si="89"/>
        <v>0</v>
      </c>
      <c r="BE281" s="6">
        <f t="shared" si="90"/>
        <v>0</v>
      </c>
    </row>
    <row r="282" spans="1:57" x14ac:dyDescent="0.15">
      <c r="A282" s="8">
        <f>'PROTOCOL Data collection'!A282</f>
        <v>0</v>
      </c>
      <c r="AN282" s="6">
        <f t="shared" si="73"/>
        <v>0</v>
      </c>
      <c r="AO282" s="6">
        <f t="shared" si="74"/>
        <v>0</v>
      </c>
      <c r="AP282" s="6">
        <f t="shared" si="75"/>
        <v>0</v>
      </c>
      <c r="AQ282" s="6">
        <f t="shared" si="76"/>
        <v>0</v>
      </c>
      <c r="AR282" s="6">
        <f t="shared" si="77"/>
        <v>0</v>
      </c>
      <c r="AS282" s="6">
        <f t="shared" si="78"/>
        <v>0</v>
      </c>
      <c r="AT282" s="6">
        <f t="shared" si="79"/>
        <v>0</v>
      </c>
      <c r="AU282" s="6">
        <f t="shared" si="80"/>
        <v>0</v>
      </c>
      <c r="AV282" s="6">
        <f t="shared" si="81"/>
        <v>0</v>
      </c>
      <c r="AW282" s="6">
        <f t="shared" si="82"/>
        <v>0</v>
      </c>
      <c r="AX282" s="6">
        <f t="shared" si="83"/>
        <v>0</v>
      </c>
      <c r="AY282" s="6">
        <f t="shared" si="84"/>
        <v>0</v>
      </c>
      <c r="AZ282" s="6">
        <f t="shared" si="85"/>
        <v>0</v>
      </c>
      <c r="BA282" s="6">
        <f t="shared" si="86"/>
        <v>0</v>
      </c>
      <c r="BB282" s="6">
        <f t="shared" si="87"/>
        <v>0</v>
      </c>
      <c r="BC282" s="6">
        <f t="shared" si="88"/>
        <v>0</v>
      </c>
      <c r="BD282" s="6">
        <f t="shared" si="89"/>
        <v>0</v>
      </c>
      <c r="BE282" s="6">
        <f t="shared" si="90"/>
        <v>0</v>
      </c>
    </row>
    <row r="283" spans="1:57" x14ac:dyDescent="0.15">
      <c r="A283" s="8">
        <f>'PROTOCOL Data collection'!A283</f>
        <v>0</v>
      </c>
      <c r="AN283" s="6">
        <f t="shared" si="73"/>
        <v>0</v>
      </c>
      <c r="AO283" s="6">
        <f t="shared" si="74"/>
        <v>0</v>
      </c>
      <c r="AP283" s="6">
        <f t="shared" si="75"/>
        <v>0</v>
      </c>
      <c r="AQ283" s="6">
        <f t="shared" si="76"/>
        <v>0</v>
      </c>
      <c r="AR283" s="6">
        <f t="shared" si="77"/>
        <v>0</v>
      </c>
      <c r="AS283" s="6">
        <f t="shared" si="78"/>
        <v>0</v>
      </c>
      <c r="AT283" s="6">
        <f t="shared" si="79"/>
        <v>0</v>
      </c>
      <c r="AU283" s="6">
        <f t="shared" si="80"/>
        <v>0</v>
      </c>
      <c r="AV283" s="6">
        <f t="shared" si="81"/>
        <v>0</v>
      </c>
      <c r="AW283" s="6">
        <f t="shared" si="82"/>
        <v>0</v>
      </c>
      <c r="AX283" s="6">
        <f t="shared" si="83"/>
        <v>0</v>
      </c>
      <c r="AY283" s="6">
        <f t="shared" si="84"/>
        <v>0</v>
      </c>
      <c r="AZ283" s="6">
        <f t="shared" si="85"/>
        <v>0</v>
      </c>
      <c r="BA283" s="6">
        <f t="shared" si="86"/>
        <v>0</v>
      </c>
      <c r="BB283" s="6">
        <f t="shared" si="87"/>
        <v>0</v>
      </c>
      <c r="BC283" s="6">
        <f t="shared" si="88"/>
        <v>0</v>
      </c>
      <c r="BD283" s="6">
        <f t="shared" si="89"/>
        <v>0</v>
      </c>
      <c r="BE283" s="6">
        <f t="shared" si="90"/>
        <v>0</v>
      </c>
    </row>
    <row r="284" spans="1:57" x14ac:dyDescent="0.15">
      <c r="A284" s="8">
        <f>'PROTOCOL Data collection'!A284</f>
        <v>0</v>
      </c>
      <c r="AN284" s="6">
        <f t="shared" si="73"/>
        <v>0</v>
      </c>
      <c r="AO284" s="6">
        <f t="shared" si="74"/>
        <v>0</v>
      </c>
      <c r="AP284" s="6">
        <f t="shared" si="75"/>
        <v>0</v>
      </c>
      <c r="AQ284" s="6">
        <f t="shared" si="76"/>
        <v>0</v>
      </c>
      <c r="AR284" s="6">
        <f t="shared" si="77"/>
        <v>0</v>
      </c>
      <c r="AS284" s="6">
        <f t="shared" si="78"/>
        <v>0</v>
      </c>
      <c r="AT284" s="6">
        <f t="shared" si="79"/>
        <v>0</v>
      </c>
      <c r="AU284" s="6">
        <f t="shared" si="80"/>
        <v>0</v>
      </c>
      <c r="AV284" s="6">
        <f t="shared" si="81"/>
        <v>0</v>
      </c>
      <c r="AW284" s="6">
        <f t="shared" si="82"/>
        <v>0</v>
      </c>
      <c r="AX284" s="6">
        <f t="shared" si="83"/>
        <v>0</v>
      </c>
      <c r="AY284" s="6">
        <f t="shared" si="84"/>
        <v>0</v>
      </c>
      <c r="AZ284" s="6">
        <f t="shared" si="85"/>
        <v>0</v>
      </c>
      <c r="BA284" s="6">
        <f t="shared" si="86"/>
        <v>0</v>
      </c>
      <c r="BB284" s="6">
        <f t="shared" si="87"/>
        <v>0</v>
      </c>
      <c r="BC284" s="6">
        <f t="shared" si="88"/>
        <v>0</v>
      </c>
      <c r="BD284" s="6">
        <f t="shared" si="89"/>
        <v>0</v>
      </c>
      <c r="BE284" s="6">
        <f t="shared" si="90"/>
        <v>0</v>
      </c>
    </row>
    <row r="285" spans="1:57" x14ac:dyDescent="0.15">
      <c r="A285" s="8">
        <f>'PROTOCOL Data collection'!A285</f>
        <v>0</v>
      </c>
      <c r="AN285" s="6">
        <f t="shared" si="73"/>
        <v>0</v>
      </c>
      <c r="AO285" s="6">
        <f t="shared" si="74"/>
        <v>0</v>
      </c>
      <c r="AP285" s="6">
        <f t="shared" si="75"/>
        <v>0</v>
      </c>
      <c r="AQ285" s="6">
        <f t="shared" si="76"/>
        <v>0</v>
      </c>
      <c r="AR285" s="6">
        <f t="shared" si="77"/>
        <v>0</v>
      </c>
      <c r="AS285" s="6">
        <f t="shared" si="78"/>
        <v>0</v>
      </c>
      <c r="AT285" s="6">
        <f t="shared" si="79"/>
        <v>0</v>
      </c>
      <c r="AU285" s="6">
        <f t="shared" si="80"/>
        <v>0</v>
      </c>
      <c r="AV285" s="6">
        <f t="shared" si="81"/>
        <v>0</v>
      </c>
      <c r="AW285" s="6">
        <f t="shared" si="82"/>
        <v>0</v>
      </c>
      <c r="AX285" s="6">
        <f t="shared" si="83"/>
        <v>0</v>
      </c>
      <c r="AY285" s="6">
        <f t="shared" si="84"/>
        <v>0</v>
      </c>
      <c r="AZ285" s="6">
        <f t="shared" si="85"/>
        <v>0</v>
      </c>
      <c r="BA285" s="6">
        <f t="shared" si="86"/>
        <v>0</v>
      </c>
      <c r="BB285" s="6">
        <f t="shared" si="87"/>
        <v>0</v>
      </c>
      <c r="BC285" s="6">
        <f t="shared" si="88"/>
        <v>0</v>
      </c>
      <c r="BD285" s="6">
        <f t="shared" si="89"/>
        <v>0</v>
      </c>
      <c r="BE285" s="6">
        <f t="shared" si="90"/>
        <v>0</v>
      </c>
    </row>
    <row r="286" spans="1:57" x14ac:dyDescent="0.15">
      <c r="A286" s="8">
        <f>'PROTOCOL Data collection'!A286</f>
        <v>0</v>
      </c>
      <c r="AN286" s="6">
        <f t="shared" si="73"/>
        <v>0</v>
      </c>
      <c r="AO286" s="6">
        <f t="shared" si="74"/>
        <v>0</v>
      </c>
      <c r="AP286" s="6">
        <f t="shared" si="75"/>
        <v>0</v>
      </c>
      <c r="AQ286" s="6">
        <f t="shared" si="76"/>
        <v>0</v>
      </c>
      <c r="AR286" s="6">
        <f t="shared" si="77"/>
        <v>0</v>
      </c>
      <c r="AS286" s="6">
        <f t="shared" si="78"/>
        <v>0</v>
      </c>
      <c r="AT286" s="6">
        <f t="shared" si="79"/>
        <v>0</v>
      </c>
      <c r="AU286" s="6">
        <f t="shared" si="80"/>
        <v>0</v>
      </c>
      <c r="AV286" s="6">
        <f t="shared" si="81"/>
        <v>0</v>
      </c>
      <c r="AW286" s="6">
        <f t="shared" si="82"/>
        <v>0</v>
      </c>
      <c r="AX286" s="6">
        <f t="shared" si="83"/>
        <v>0</v>
      </c>
      <c r="AY286" s="6">
        <f t="shared" si="84"/>
        <v>0</v>
      </c>
      <c r="AZ286" s="6">
        <f t="shared" si="85"/>
        <v>0</v>
      </c>
      <c r="BA286" s="6">
        <f t="shared" si="86"/>
        <v>0</v>
      </c>
      <c r="BB286" s="6">
        <f t="shared" si="87"/>
        <v>0</v>
      </c>
      <c r="BC286" s="6">
        <f t="shared" si="88"/>
        <v>0</v>
      </c>
      <c r="BD286" s="6">
        <f t="shared" si="89"/>
        <v>0</v>
      </c>
      <c r="BE286" s="6">
        <f t="shared" si="90"/>
        <v>0</v>
      </c>
    </row>
    <row r="287" spans="1:57" x14ac:dyDescent="0.15">
      <c r="A287" s="8">
        <f>'PROTOCOL Data collection'!A287</f>
        <v>0</v>
      </c>
      <c r="AN287" s="6">
        <f t="shared" si="73"/>
        <v>0</v>
      </c>
      <c r="AO287" s="6">
        <f t="shared" si="74"/>
        <v>0</v>
      </c>
      <c r="AP287" s="6">
        <f t="shared" si="75"/>
        <v>0</v>
      </c>
      <c r="AQ287" s="6">
        <f t="shared" si="76"/>
        <v>0</v>
      </c>
      <c r="AR287" s="6">
        <f t="shared" si="77"/>
        <v>0</v>
      </c>
      <c r="AS287" s="6">
        <f t="shared" si="78"/>
        <v>0</v>
      </c>
      <c r="AT287" s="6">
        <f t="shared" si="79"/>
        <v>0</v>
      </c>
      <c r="AU287" s="6">
        <f t="shared" si="80"/>
        <v>0</v>
      </c>
      <c r="AV287" s="6">
        <f t="shared" si="81"/>
        <v>0</v>
      </c>
      <c r="AW287" s="6">
        <f t="shared" si="82"/>
        <v>0</v>
      </c>
      <c r="AX287" s="6">
        <f t="shared" si="83"/>
        <v>0</v>
      </c>
      <c r="AY287" s="6">
        <f t="shared" si="84"/>
        <v>0</v>
      </c>
      <c r="AZ287" s="6">
        <f t="shared" si="85"/>
        <v>0</v>
      </c>
      <c r="BA287" s="6">
        <f t="shared" si="86"/>
        <v>0</v>
      </c>
      <c r="BB287" s="6">
        <f t="shared" si="87"/>
        <v>0</v>
      </c>
      <c r="BC287" s="6">
        <f t="shared" si="88"/>
        <v>0</v>
      </c>
      <c r="BD287" s="6">
        <f t="shared" si="89"/>
        <v>0</v>
      </c>
      <c r="BE287" s="6">
        <f t="shared" si="90"/>
        <v>0</v>
      </c>
    </row>
    <row r="288" spans="1:57" x14ac:dyDescent="0.15">
      <c r="A288" s="8">
        <f>'PROTOCOL Data collection'!A288</f>
        <v>0</v>
      </c>
      <c r="AN288" s="6">
        <f t="shared" si="73"/>
        <v>0</v>
      </c>
      <c r="AO288" s="6">
        <f t="shared" si="74"/>
        <v>0</v>
      </c>
      <c r="AP288" s="6">
        <f t="shared" si="75"/>
        <v>0</v>
      </c>
      <c r="AQ288" s="6">
        <f t="shared" si="76"/>
        <v>0</v>
      </c>
      <c r="AR288" s="6">
        <f t="shared" si="77"/>
        <v>0</v>
      </c>
      <c r="AS288" s="6">
        <f t="shared" si="78"/>
        <v>0</v>
      </c>
      <c r="AT288" s="6">
        <f t="shared" si="79"/>
        <v>0</v>
      </c>
      <c r="AU288" s="6">
        <f t="shared" si="80"/>
        <v>0</v>
      </c>
      <c r="AV288" s="6">
        <f t="shared" si="81"/>
        <v>0</v>
      </c>
      <c r="AW288" s="6">
        <f t="shared" si="82"/>
        <v>0</v>
      </c>
      <c r="AX288" s="6">
        <f t="shared" si="83"/>
        <v>0</v>
      </c>
      <c r="AY288" s="6">
        <f t="shared" si="84"/>
        <v>0</v>
      </c>
      <c r="AZ288" s="6">
        <f t="shared" si="85"/>
        <v>0</v>
      </c>
      <c r="BA288" s="6">
        <f t="shared" si="86"/>
        <v>0</v>
      </c>
      <c r="BB288" s="6">
        <f t="shared" si="87"/>
        <v>0</v>
      </c>
      <c r="BC288" s="6">
        <f t="shared" si="88"/>
        <v>0</v>
      </c>
      <c r="BD288" s="6">
        <f t="shared" si="89"/>
        <v>0</v>
      </c>
      <c r="BE288" s="6">
        <f t="shared" si="90"/>
        <v>0</v>
      </c>
    </row>
    <row r="289" spans="1:57" x14ac:dyDescent="0.15">
      <c r="A289" s="8">
        <f>'PROTOCOL Data collection'!A289</f>
        <v>0</v>
      </c>
      <c r="AN289" s="6">
        <f t="shared" si="73"/>
        <v>0</v>
      </c>
      <c r="AO289" s="6">
        <f t="shared" si="74"/>
        <v>0</v>
      </c>
      <c r="AP289" s="6">
        <f t="shared" si="75"/>
        <v>0</v>
      </c>
      <c r="AQ289" s="6">
        <f t="shared" si="76"/>
        <v>0</v>
      </c>
      <c r="AR289" s="6">
        <f t="shared" si="77"/>
        <v>0</v>
      </c>
      <c r="AS289" s="6">
        <f t="shared" si="78"/>
        <v>0</v>
      </c>
      <c r="AT289" s="6">
        <f t="shared" si="79"/>
        <v>0</v>
      </c>
      <c r="AU289" s="6">
        <f t="shared" si="80"/>
        <v>0</v>
      </c>
      <c r="AV289" s="6">
        <f t="shared" si="81"/>
        <v>0</v>
      </c>
      <c r="AW289" s="6">
        <f t="shared" si="82"/>
        <v>0</v>
      </c>
      <c r="AX289" s="6">
        <f t="shared" si="83"/>
        <v>0</v>
      </c>
      <c r="AY289" s="6">
        <f t="shared" si="84"/>
        <v>0</v>
      </c>
      <c r="AZ289" s="6">
        <f t="shared" si="85"/>
        <v>0</v>
      </c>
      <c r="BA289" s="6">
        <f t="shared" si="86"/>
        <v>0</v>
      </c>
      <c r="BB289" s="6">
        <f t="shared" si="87"/>
        <v>0</v>
      </c>
      <c r="BC289" s="6">
        <f t="shared" si="88"/>
        <v>0</v>
      </c>
      <c r="BD289" s="6">
        <f t="shared" si="89"/>
        <v>0</v>
      </c>
      <c r="BE289" s="6">
        <f t="shared" si="90"/>
        <v>0</v>
      </c>
    </row>
    <row r="290" spans="1:57" x14ac:dyDescent="0.15">
      <c r="A290" s="8">
        <f>'PROTOCOL Data collection'!A290</f>
        <v>0</v>
      </c>
      <c r="AN290" s="6">
        <f t="shared" si="73"/>
        <v>0</v>
      </c>
      <c r="AO290" s="6">
        <f t="shared" si="74"/>
        <v>0</v>
      </c>
      <c r="AP290" s="6">
        <f t="shared" si="75"/>
        <v>0</v>
      </c>
      <c r="AQ290" s="6">
        <f t="shared" si="76"/>
        <v>0</v>
      </c>
      <c r="AR290" s="6">
        <f t="shared" si="77"/>
        <v>0</v>
      </c>
      <c r="AS290" s="6">
        <f t="shared" si="78"/>
        <v>0</v>
      </c>
      <c r="AT290" s="6">
        <f t="shared" si="79"/>
        <v>0</v>
      </c>
      <c r="AU290" s="6">
        <f t="shared" si="80"/>
        <v>0</v>
      </c>
      <c r="AV290" s="6">
        <f t="shared" si="81"/>
        <v>0</v>
      </c>
      <c r="AW290" s="6">
        <f t="shared" si="82"/>
        <v>0</v>
      </c>
      <c r="AX290" s="6">
        <f t="shared" si="83"/>
        <v>0</v>
      </c>
      <c r="AY290" s="6">
        <f t="shared" si="84"/>
        <v>0</v>
      </c>
      <c r="AZ290" s="6">
        <f t="shared" si="85"/>
        <v>0</v>
      </c>
      <c r="BA290" s="6">
        <f t="shared" si="86"/>
        <v>0</v>
      </c>
      <c r="BB290" s="6">
        <f t="shared" si="87"/>
        <v>0</v>
      </c>
      <c r="BC290" s="6">
        <f t="shared" si="88"/>
        <v>0</v>
      </c>
      <c r="BD290" s="6">
        <f t="shared" si="89"/>
        <v>0</v>
      </c>
      <c r="BE290" s="6">
        <f t="shared" si="90"/>
        <v>0</v>
      </c>
    </row>
    <row r="291" spans="1:57" x14ac:dyDescent="0.15">
      <c r="A291" s="8">
        <f>'PROTOCOL Data collection'!A291</f>
        <v>0</v>
      </c>
      <c r="AN291" s="6">
        <f t="shared" si="73"/>
        <v>0</v>
      </c>
      <c r="AO291" s="6">
        <f t="shared" si="74"/>
        <v>0</v>
      </c>
      <c r="AP291" s="6">
        <f t="shared" si="75"/>
        <v>0</v>
      </c>
      <c r="AQ291" s="6">
        <f t="shared" si="76"/>
        <v>0</v>
      </c>
      <c r="AR291" s="6">
        <f t="shared" si="77"/>
        <v>0</v>
      </c>
      <c r="AS291" s="6">
        <f t="shared" si="78"/>
        <v>0</v>
      </c>
      <c r="AT291" s="6">
        <f t="shared" si="79"/>
        <v>0</v>
      </c>
      <c r="AU291" s="6">
        <f t="shared" si="80"/>
        <v>0</v>
      </c>
      <c r="AV291" s="6">
        <f t="shared" si="81"/>
        <v>0</v>
      </c>
      <c r="AW291" s="6">
        <f t="shared" si="82"/>
        <v>0</v>
      </c>
      <c r="AX291" s="6">
        <f t="shared" si="83"/>
        <v>0</v>
      </c>
      <c r="AY291" s="6">
        <f t="shared" si="84"/>
        <v>0</v>
      </c>
      <c r="AZ291" s="6">
        <f t="shared" si="85"/>
        <v>0</v>
      </c>
      <c r="BA291" s="6">
        <f t="shared" si="86"/>
        <v>0</v>
      </c>
      <c r="BB291" s="6">
        <f t="shared" si="87"/>
        <v>0</v>
      </c>
      <c r="BC291" s="6">
        <f t="shared" si="88"/>
        <v>0</v>
      </c>
      <c r="BD291" s="6">
        <f t="shared" si="89"/>
        <v>0</v>
      </c>
      <c r="BE291" s="6">
        <f t="shared" si="90"/>
        <v>0</v>
      </c>
    </row>
    <row r="292" spans="1:57" x14ac:dyDescent="0.15">
      <c r="A292" s="8">
        <f>'PROTOCOL Data collection'!A292</f>
        <v>0</v>
      </c>
      <c r="AN292" s="6">
        <f t="shared" si="73"/>
        <v>0</v>
      </c>
      <c r="AO292" s="6">
        <f t="shared" si="74"/>
        <v>0</v>
      </c>
      <c r="AP292" s="6">
        <f t="shared" si="75"/>
        <v>0</v>
      </c>
      <c r="AQ292" s="6">
        <f t="shared" si="76"/>
        <v>0</v>
      </c>
      <c r="AR292" s="6">
        <f t="shared" si="77"/>
        <v>0</v>
      </c>
      <c r="AS292" s="6">
        <f t="shared" si="78"/>
        <v>0</v>
      </c>
      <c r="AT292" s="6">
        <f t="shared" si="79"/>
        <v>0</v>
      </c>
      <c r="AU292" s="6">
        <f t="shared" si="80"/>
        <v>0</v>
      </c>
      <c r="AV292" s="6">
        <f t="shared" si="81"/>
        <v>0</v>
      </c>
      <c r="AW292" s="6">
        <f t="shared" si="82"/>
        <v>0</v>
      </c>
      <c r="AX292" s="6">
        <f t="shared" si="83"/>
        <v>0</v>
      </c>
      <c r="AY292" s="6">
        <f t="shared" si="84"/>
        <v>0</v>
      </c>
      <c r="AZ292" s="6">
        <f t="shared" si="85"/>
        <v>0</v>
      </c>
      <c r="BA292" s="6">
        <f t="shared" si="86"/>
        <v>0</v>
      </c>
      <c r="BB292" s="6">
        <f t="shared" si="87"/>
        <v>0</v>
      </c>
      <c r="BC292" s="6">
        <f t="shared" si="88"/>
        <v>0</v>
      </c>
      <c r="BD292" s="6">
        <f t="shared" si="89"/>
        <v>0</v>
      </c>
      <c r="BE292" s="6">
        <f t="shared" si="90"/>
        <v>0</v>
      </c>
    </row>
    <row r="293" spans="1:57" x14ac:dyDescent="0.15">
      <c r="A293" s="8">
        <f>'PROTOCOL Data collection'!A293</f>
        <v>0</v>
      </c>
      <c r="AN293" s="6">
        <f t="shared" si="73"/>
        <v>0</v>
      </c>
      <c r="AO293" s="6">
        <f t="shared" si="74"/>
        <v>0</v>
      </c>
      <c r="AP293" s="6">
        <f t="shared" si="75"/>
        <v>0</v>
      </c>
      <c r="AQ293" s="6">
        <f t="shared" si="76"/>
        <v>0</v>
      </c>
      <c r="AR293" s="6">
        <f t="shared" si="77"/>
        <v>0</v>
      </c>
      <c r="AS293" s="6">
        <f t="shared" si="78"/>
        <v>0</v>
      </c>
      <c r="AT293" s="6">
        <f t="shared" si="79"/>
        <v>0</v>
      </c>
      <c r="AU293" s="6">
        <f t="shared" si="80"/>
        <v>0</v>
      </c>
      <c r="AV293" s="6">
        <f t="shared" si="81"/>
        <v>0</v>
      </c>
      <c r="AW293" s="6">
        <f t="shared" si="82"/>
        <v>0</v>
      </c>
      <c r="AX293" s="6">
        <f t="shared" si="83"/>
        <v>0</v>
      </c>
      <c r="AY293" s="6">
        <f t="shared" si="84"/>
        <v>0</v>
      </c>
      <c r="AZ293" s="6">
        <f t="shared" si="85"/>
        <v>0</v>
      </c>
      <c r="BA293" s="6">
        <f t="shared" si="86"/>
        <v>0</v>
      </c>
      <c r="BB293" s="6">
        <f t="shared" si="87"/>
        <v>0</v>
      </c>
      <c r="BC293" s="6">
        <f t="shared" si="88"/>
        <v>0</v>
      </c>
      <c r="BD293" s="6">
        <f t="shared" si="89"/>
        <v>0</v>
      </c>
      <c r="BE293" s="6">
        <f t="shared" si="90"/>
        <v>0</v>
      </c>
    </row>
    <row r="294" spans="1:57" x14ac:dyDescent="0.15">
      <c r="A294" s="8">
        <f>'PROTOCOL Data collection'!A294</f>
        <v>0</v>
      </c>
      <c r="AN294" s="6">
        <f t="shared" si="73"/>
        <v>0</v>
      </c>
      <c r="AO294" s="6">
        <f t="shared" si="74"/>
        <v>0</v>
      </c>
      <c r="AP294" s="6">
        <f t="shared" si="75"/>
        <v>0</v>
      </c>
      <c r="AQ294" s="6">
        <f t="shared" si="76"/>
        <v>0</v>
      </c>
      <c r="AR294" s="6">
        <f t="shared" si="77"/>
        <v>0</v>
      </c>
      <c r="AS294" s="6">
        <f t="shared" si="78"/>
        <v>0</v>
      </c>
      <c r="AT294" s="6">
        <f t="shared" si="79"/>
        <v>0</v>
      </c>
      <c r="AU294" s="6">
        <f t="shared" si="80"/>
        <v>0</v>
      </c>
      <c r="AV294" s="6">
        <f t="shared" si="81"/>
        <v>0</v>
      </c>
      <c r="AW294" s="6">
        <f t="shared" si="82"/>
        <v>0</v>
      </c>
      <c r="AX294" s="6">
        <f t="shared" si="83"/>
        <v>0</v>
      </c>
      <c r="AY294" s="6">
        <f t="shared" si="84"/>
        <v>0</v>
      </c>
      <c r="AZ294" s="6">
        <f t="shared" si="85"/>
        <v>0</v>
      </c>
      <c r="BA294" s="6">
        <f t="shared" si="86"/>
        <v>0</v>
      </c>
      <c r="BB294" s="6">
        <f t="shared" si="87"/>
        <v>0</v>
      </c>
      <c r="BC294" s="6">
        <f t="shared" si="88"/>
        <v>0</v>
      </c>
      <c r="BD294" s="6">
        <f t="shared" si="89"/>
        <v>0</v>
      </c>
      <c r="BE294" s="6">
        <f t="shared" si="90"/>
        <v>0</v>
      </c>
    </row>
    <row r="295" spans="1:57" x14ac:dyDescent="0.15">
      <c r="A295" s="8">
        <f>'PROTOCOL Data collection'!A295</f>
        <v>0</v>
      </c>
      <c r="AN295" s="6">
        <f t="shared" si="73"/>
        <v>0</v>
      </c>
      <c r="AO295" s="6">
        <f t="shared" si="74"/>
        <v>0</v>
      </c>
      <c r="AP295" s="6">
        <f t="shared" si="75"/>
        <v>0</v>
      </c>
      <c r="AQ295" s="6">
        <f t="shared" si="76"/>
        <v>0</v>
      </c>
      <c r="AR295" s="6">
        <f t="shared" si="77"/>
        <v>0</v>
      </c>
      <c r="AS295" s="6">
        <f t="shared" si="78"/>
        <v>0</v>
      </c>
      <c r="AT295" s="6">
        <f t="shared" si="79"/>
        <v>0</v>
      </c>
      <c r="AU295" s="6">
        <f t="shared" si="80"/>
        <v>0</v>
      </c>
      <c r="AV295" s="6">
        <f t="shared" si="81"/>
        <v>0</v>
      </c>
      <c r="AW295" s="6">
        <f t="shared" si="82"/>
        <v>0</v>
      </c>
      <c r="AX295" s="6">
        <f t="shared" si="83"/>
        <v>0</v>
      </c>
      <c r="AY295" s="6">
        <f t="shared" si="84"/>
        <v>0</v>
      </c>
      <c r="AZ295" s="6">
        <f t="shared" si="85"/>
        <v>0</v>
      </c>
      <c r="BA295" s="6">
        <f t="shared" si="86"/>
        <v>0</v>
      </c>
      <c r="BB295" s="6">
        <f t="shared" si="87"/>
        <v>0</v>
      </c>
      <c r="BC295" s="6">
        <f t="shared" si="88"/>
        <v>0</v>
      </c>
      <c r="BD295" s="6">
        <f t="shared" si="89"/>
        <v>0</v>
      </c>
      <c r="BE295" s="6">
        <f t="shared" si="90"/>
        <v>0</v>
      </c>
    </row>
    <row r="296" spans="1:57" x14ac:dyDescent="0.15">
      <c r="A296" s="8">
        <f>'PROTOCOL Data collection'!A296</f>
        <v>0</v>
      </c>
      <c r="AN296" s="6">
        <f t="shared" si="73"/>
        <v>0</v>
      </c>
      <c r="AO296" s="6">
        <f t="shared" si="74"/>
        <v>0</v>
      </c>
      <c r="AP296" s="6">
        <f t="shared" si="75"/>
        <v>0</v>
      </c>
      <c r="AQ296" s="6">
        <f t="shared" si="76"/>
        <v>0</v>
      </c>
      <c r="AR296" s="6">
        <f t="shared" si="77"/>
        <v>0</v>
      </c>
      <c r="AS296" s="6">
        <f t="shared" si="78"/>
        <v>0</v>
      </c>
      <c r="AT296" s="6">
        <f t="shared" si="79"/>
        <v>0</v>
      </c>
      <c r="AU296" s="6">
        <f t="shared" si="80"/>
        <v>0</v>
      </c>
      <c r="AV296" s="6">
        <f t="shared" si="81"/>
        <v>0</v>
      </c>
      <c r="AW296" s="6">
        <f t="shared" si="82"/>
        <v>0</v>
      </c>
      <c r="AX296" s="6">
        <f t="shared" si="83"/>
        <v>0</v>
      </c>
      <c r="AY296" s="6">
        <f t="shared" si="84"/>
        <v>0</v>
      </c>
      <c r="AZ296" s="6">
        <f t="shared" si="85"/>
        <v>0</v>
      </c>
      <c r="BA296" s="6">
        <f t="shared" si="86"/>
        <v>0</v>
      </c>
      <c r="BB296" s="6">
        <f t="shared" si="87"/>
        <v>0</v>
      </c>
      <c r="BC296" s="6">
        <f t="shared" si="88"/>
        <v>0</v>
      </c>
      <c r="BD296" s="6">
        <f t="shared" si="89"/>
        <v>0</v>
      </c>
      <c r="BE296" s="6">
        <f t="shared" si="90"/>
        <v>0</v>
      </c>
    </row>
    <row r="297" spans="1:57" x14ac:dyDescent="0.15">
      <c r="A297" s="8">
        <f>'PROTOCOL Data collection'!A297</f>
        <v>0</v>
      </c>
      <c r="AN297" s="6">
        <f t="shared" si="73"/>
        <v>0</v>
      </c>
      <c r="AO297" s="6">
        <f t="shared" si="74"/>
        <v>0</v>
      </c>
      <c r="AP297" s="6">
        <f t="shared" si="75"/>
        <v>0</v>
      </c>
      <c r="AQ297" s="6">
        <f t="shared" si="76"/>
        <v>0</v>
      </c>
      <c r="AR297" s="6">
        <f t="shared" si="77"/>
        <v>0</v>
      </c>
      <c r="AS297" s="6">
        <f t="shared" si="78"/>
        <v>0</v>
      </c>
      <c r="AT297" s="6">
        <f t="shared" si="79"/>
        <v>0</v>
      </c>
      <c r="AU297" s="6">
        <f t="shared" si="80"/>
        <v>0</v>
      </c>
      <c r="AV297" s="6">
        <f t="shared" si="81"/>
        <v>0</v>
      </c>
      <c r="AW297" s="6">
        <f t="shared" si="82"/>
        <v>0</v>
      </c>
      <c r="AX297" s="6">
        <f t="shared" si="83"/>
        <v>0</v>
      </c>
      <c r="AY297" s="6">
        <f t="shared" si="84"/>
        <v>0</v>
      </c>
      <c r="AZ297" s="6">
        <f t="shared" si="85"/>
        <v>0</v>
      </c>
      <c r="BA297" s="6">
        <f t="shared" si="86"/>
        <v>0</v>
      </c>
      <c r="BB297" s="6">
        <f t="shared" si="87"/>
        <v>0</v>
      </c>
      <c r="BC297" s="6">
        <f t="shared" si="88"/>
        <v>0</v>
      </c>
      <c r="BD297" s="6">
        <f t="shared" si="89"/>
        <v>0</v>
      </c>
      <c r="BE297" s="6">
        <f t="shared" si="90"/>
        <v>0</v>
      </c>
    </row>
    <row r="298" spans="1:57" x14ac:dyDescent="0.15">
      <c r="A298" s="8">
        <f>'PROTOCOL Data collection'!A298</f>
        <v>0</v>
      </c>
      <c r="AN298" s="6">
        <f t="shared" si="73"/>
        <v>0</v>
      </c>
      <c r="AO298" s="6">
        <f t="shared" si="74"/>
        <v>0</v>
      </c>
      <c r="AP298" s="6">
        <f t="shared" si="75"/>
        <v>0</v>
      </c>
      <c r="AQ298" s="6">
        <f t="shared" si="76"/>
        <v>0</v>
      </c>
      <c r="AR298" s="6">
        <f t="shared" si="77"/>
        <v>0</v>
      </c>
      <c r="AS298" s="6">
        <f t="shared" si="78"/>
        <v>0</v>
      </c>
      <c r="AT298" s="6">
        <f t="shared" si="79"/>
        <v>0</v>
      </c>
      <c r="AU298" s="6">
        <f t="shared" si="80"/>
        <v>0</v>
      </c>
      <c r="AV298" s="6">
        <f t="shared" si="81"/>
        <v>0</v>
      </c>
      <c r="AW298" s="6">
        <f t="shared" si="82"/>
        <v>0</v>
      </c>
      <c r="AX298" s="6">
        <f t="shared" si="83"/>
        <v>0</v>
      </c>
      <c r="AY298" s="6">
        <f t="shared" si="84"/>
        <v>0</v>
      </c>
      <c r="AZ298" s="6">
        <f t="shared" si="85"/>
        <v>0</v>
      </c>
      <c r="BA298" s="6">
        <f t="shared" si="86"/>
        <v>0</v>
      </c>
      <c r="BB298" s="6">
        <f t="shared" si="87"/>
        <v>0</v>
      </c>
      <c r="BC298" s="6">
        <f t="shared" si="88"/>
        <v>0</v>
      </c>
      <c r="BD298" s="6">
        <f t="shared" si="89"/>
        <v>0</v>
      </c>
      <c r="BE298" s="6">
        <f t="shared" si="90"/>
        <v>0</v>
      </c>
    </row>
    <row r="299" spans="1:57" x14ac:dyDescent="0.15">
      <c r="A299" s="8">
        <f>'PROTOCOL Data collection'!A299</f>
        <v>0</v>
      </c>
      <c r="AN299" s="6">
        <f t="shared" si="73"/>
        <v>0</v>
      </c>
      <c r="AO299" s="6">
        <f t="shared" si="74"/>
        <v>0</v>
      </c>
      <c r="AP299" s="6">
        <f t="shared" si="75"/>
        <v>0</v>
      </c>
      <c r="AQ299" s="6">
        <f t="shared" si="76"/>
        <v>0</v>
      </c>
      <c r="AR299" s="6">
        <f t="shared" si="77"/>
        <v>0</v>
      </c>
      <c r="AS299" s="6">
        <f t="shared" si="78"/>
        <v>0</v>
      </c>
      <c r="AT299" s="6">
        <f t="shared" si="79"/>
        <v>0</v>
      </c>
      <c r="AU299" s="6">
        <f t="shared" si="80"/>
        <v>0</v>
      </c>
      <c r="AV299" s="6">
        <f t="shared" si="81"/>
        <v>0</v>
      </c>
      <c r="AW299" s="6">
        <f t="shared" si="82"/>
        <v>0</v>
      </c>
      <c r="AX299" s="6">
        <f t="shared" si="83"/>
        <v>0</v>
      </c>
      <c r="AY299" s="6">
        <f t="shared" si="84"/>
        <v>0</v>
      </c>
      <c r="AZ299" s="6">
        <f t="shared" si="85"/>
        <v>0</v>
      </c>
      <c r="BA299" s="6">
        <f t="shared" si="86"/>
        <v>0</v>
      </c>
      <c r="BB299" s="6">
        <f t="shared" si="87"/>
        <v>0</v>
      </c>
      <c r="BC299" s="6">
        <f t="shared" si="88"/>
        <v>0</v>
      </c>
      <c r="BD299" s="6">
        <f t="shared" si="89"/>
        <v>0</v>
      </c>
      <c r="BE299" s="6">
        <f t="shared" si="90"/>
        <v>0</v>
      </c>
    </row>
    <row r="300" spans="1:57" x14ac:dyDescent="0.15">
      <c r="A300" s="8">
        <f>'PROTOCOL Data collection'!A300</f>
        <v>0</v>
      </c>
      <c r="AN300" s="6">
        <f t="shared" si="73"/>
        <v>0</v>
      </c>
      <c r="AO300" s="6">
        <f t="shared" si="74"/>
        <v>0</v>
      </c>
      <c r="AP300" s="6">
        <f t="shared" si="75"/>
        <v>0</v>
      </c>
      <c r="AQ300" s="6">
        <f t="shared" si="76"/>
        <v>0</v>
      </c>
      <c r="AR300" s="6">
        <f t="shared" si="77"/>
        <v>0</v>
      </c>
      <c r="AS300" s="6">
        <f t="shared" si="78"/>
        <v>0</v>
      </c>
      <c r="AT300" s="6">
        <f t="shared" si="79"/>
        <v>0</v>
      </c>
      <c r="AU300" s="6">
        <f t="shared" si="80"/>
        <v>0</v>
      </c>
      <c r="AV300" s="6">
        <f t="shared" si="81"/>
        <v>0</v>
      </c>
      <c r="AW300" s="6">
        <f t="shared" si="82"/>
        <v>0</v>
      </c>
      <c r="AX300" s="6">
        <f t="shared" si="83"/>
        <v>0</v>
      </c>
      <c r="AY300" s="6">
        <f t="shared" si="84"/>
        <v>0</v>
      </c>
      <c r="AZ300" s="6">
        <f t="shared" si="85"/>
        <v>0</v>
      </c>
      <c r="BA300" s="6">
        <f t="shared" si="86"/>
        <v>0</v>
      </c>
      <c r="BB300" s="6">
        <f t="shared" si="87"/>
        <v>0</v>
      </c>
      <c r="BC300" s="6">
        <f t="shared" si="88"/>
        <v>0</v>
      </c>
      <c r="BD300" s="6">
        <f t="shared" si="89"/>
        <v>0</v>
      </c>
      <c r="BE300" s="6">
        <f t="shared" si="90"/>
        <v>0</v>
      </c>
    </row>
    <row r="301" spans="1:57" x14ac:dyDescent="0.15">
      <c r="A301" s="8">
        <f>'PROTOCOL Data collection'!A301</f>
        <v>0</v>
      </c>
      <c r="AN301" s="6">
        <f t="shared" si="73"/>
        <v>0</v>
      </c>
      <c r="AO301" s="6">
        <f t="shared" si="74"/>
        <v>0</v>
      </c>
      <c r="AP301" s="6">
        <f t="shared" si="75"/>
        <v>0</v>
      </c>
      <c r="AQ301" s="6">
        <f t="shared" si="76"/>
        <v>0</v>
      </c>
      <c r="AR301" s="6">
        <f t="shared" si="77"/>
        <v>0</v>
      </c>
      <c r="AS301" s="6">
        <f t="shared" si="78"/>
        <v>0</v>
      </c>
      <c r="AT301" s="6">
        <f t="shared" si="79"/>
        <v>0</v>
      </c>
      <c r="AU301" s="6">
        <f t="shared" si="80"/>
        <v>0</v>
      </c>
      <c r="AV301" s="6">
        <f t="shared" si="81"/>
        <v>0</v>
      </c>
      <c r="AW301" s="6">
        <f t="shared" si="82"/>
        <v>0</v>
      </c>
      <c r="AX301" s="6">
        <f t="shared" si="83"/>
        <v>0</v>
      </c>
      <c r="AY301" s="6">
        <f t="shared" si="84"/>
        <v>0</v>
      </c>
      <c r="AZ301" s="6">
        <f t="shared" si="85"/>
        <v>0</v>
      </c>
      <c r="BA301" s="6">
        <f t="shared" si="86"/>
        <v>0</v>
      </c>
      <c r="BB301" s="6">
        <f t="shared" si="87"/>
        <v>0</v>
      </c>
      <c r="BC301" s="6">
        <f t="shared" si="88"/>
        <v>0</v>
      </c>
      <c r="BD301" s="6">
        <f t="shared" si="89"/>
        <v>0</v>
      </c>
      <c r="BE301" s="6">
        <f t="shared" si="90"/>
        <v>0</v>
      </c>
    </row>
    <row r="302" spans="1:57" x14ac:dyDescent="0.15">
      <c r="A302" s="8">
        <f>'PROTOCOL Data collection'!A302</f>
        <v>0</v>
      </c>
      <c r="AN302" s="6">
        <f t="shared" si="73"/>
        <v>0</v>
      </c>
      <c r="AO302" s="6">
        <f t="shared" si="74"/>
        <v>0</v>
      </c>
      <c r="AP302" s="6">
        <f t="shared" si="75"/>
        <v>0</v>
      </c>
      <c r="AQ302" s="6">
        <f t="shared" si="76"/>
        <v>0</v>
      </c>
      <c r="AR302" s="6">
        <f t="shared" si="77"/>
        <v>0</v>
      </c>
      <c r="AS302" s="6">
        <f t="shared" si="78"/>
        <v>0</v>
      </c>
      <c r="AT302" s="6">
        <f t="shared" si="79"/>
        <v>0</v>
      </c>
      <c r="AU302" s="6">
        <f t="shared" si="80"/>
        <v>0</v>
      </c>
      <c r="AV302" s="6">
        <f t="shared" si="81"/>
        <v>0</v>
      </c>
      <c r="AW302" s="6">
        <f t="shared" si="82"/>
        <v>0</v>
      </c>
      <c r="AX302" s="6">
        <f t="shared" si="83"/>
        <v>0</v>
      </c>
      <c r="AY302" s="6">
        <f t="shared" si="84"/>
        <v>0</v>
      </c>
      <c r="AZ302" s="6">
        <f t="shared" si="85"/>
        <v>0</v>
      </c>
      <c r="BA302" s="6">
        <f t="shared" si="86"/>
        <v>0</v>
      </c>
      <c r="BB302" s="6">
        <f t="shared" si="87"/>
        <v>0</v>
      </c>
      <c r="BC302" s="6">
        <f t="shared" si="88"/>
        <v>0</v>
      </c>
      <c r="BD302" s="6">
        <f t="shared" si="89"/>
        <v>0</v>
      </c>
      <c r="BE302" s="6">
        <f t="shared" si="90"/>
        <v>0</v>
      </c>
    </row>
    <row r="303" spans="1:57" x14ac:dyDescent="0.15">
      <c r="A303" s="8">
        <f>'PROTOCOL Data collection'!A303</f>
        <v>0</v>
      </c>
      <c r="AN303" s="6">
        <f t="shared" si="73"/>
        <v>0</v>
      </c>
      <c r="AO303" s="6">
        <f t="shared" si="74"/>
        <v>0</v>
      </c>
      <c r="AP303" s="6">
        <f t="shared" si="75"/>
        <v>0</v>
      </c>
      <c r="AQ303" s="6">
        <f t="shared" si="76"/>
        <v>0</v>
      </c>
      <c r="AR303" s="6">
        <f t="shared" si="77"/>
        <v>0</v>
      </c>
      <c r="AS303" s="6">
        <f t="shared" si="78"/>
        <v>0</v>
      </c>
      <c r="AT303" s="6">
        <f t="shared" si="79"/>
        <v>0</v>
      </c>
      <c r="AU303" s="6">
        <f t="shared" si="80"/>
        <v>0</v>
      </c>
      <c r="AV303" s="6">
        <f t="shared" si="81"/>
        <v>0</v>
      </c>
      <c r="AW303" s="6">
        <f t="shared" si="82"/>
        <v>0</v>
      </c>
      <c r="AX303" s="6">
        <f t="shared" si="83"/>
        <v>0</v>
      </c>
      <c r="AY303" s="6">
        <f t="shared" si="84"/>
        <v>0</v>
      </c>
      <c r="AZ303" s="6">
        <f t="shared" si="85"/>
        <v>0</v>
      </c>
      <c r="BA303" s="6">
        <f t="shared" si="86"/>
        <v>0</v>
      </c>
      <c r="BB303" s="6">
        <f t="shared" si="87"/>
        <v>0</v>
      </c>
      <c r="BC303" s="6">
        <f t="shared" si="88"/>
        <v>0</v>
      </c>
      <c r="BD303" s="6">
        <f t="shared" si="89"/>
        <v>0</v>
      </c>
      <c r="BE303" s="6">
        <f t="shared" si="90"/>
        <v>0</v>
      </c>
    </row>
    <row r="304" spans="1:57" x14ac:dyDescent="0.15">
      <c r="A304" s="8">
        <f>'PROTOCOL Data collection'!A304</f>
        <v>0</v>
      </c>
      <c r="AN304" s="6">
        <f t="shared" si="73"/>
        <v>0</v>
      </c>
      <c r="AO304" s="6">
        <f t="shared" si="74"/>
        <v>0</v>
      </c>
      <c r="AP304" s="6">
        <f t="shared" si="75"/>
        <v>0</v>
      </c>
      <c r="AQ304" s="6">
        <f t="shared" si="76"/>
        <v>0</v>
      </c>
      <c r="AR304" s="6">
        <f t="shared" si="77"/>
        <v>0</v>
      </c>
      <c r="AS304" s="6">
        <f t="shared" si="78"/>
        <v>0</v>
      </c>
      <c r="AT304" s="6">
        <f t="shared" si="79"/>
        <v>0</v>
      </c>
      <c r="AU304" s="6">
        <f t="shared" si="80"/>
        <v>0</v>
      </c>
      <c r="AV304" s="6">
        <f t="shared" si="81"/>
        <v>0</v>
      </c>
      <c r="AW304" s="6">
        <f t="shared" si="82"/>
        <v>0</v>
      </c>
      <c r="AX304" s="6">
        <f t="shared" si="83"/>
        <v>0</v>
      </c>
      <c r="AY304" s="6">
        <f t="shared" si="84"/>
        <v>0</v>
      </c>
      <c r="AZ304" s="6">
        <f t="shared" si="85"/>
        <v>0</v>
      </c>
      <c r="BA304" s="6">
        <f t="shared" si="86"/>
        <v>0</v>
      </c>
      <c r="BB304" s="6">
        <f t="shared" si="87"/>
        <v>0</v>
      </c>
      <c r="BC304" s="6">
        <f t="shared" si="88"/>
        <v>0</v>
      </c>
      <c r="BD304" s="6">
        <f t="shared" si="89"/>
        <v>0</v>
      </c>
      <c r="BE304" s="6">
        <f t="shared" si="90"/>
        <v>0</v>
      </c>
    </row>
    <row r="305" spans="1:57" x14ac:dyDescent="0.15">
      <c r="A305" s="8">
        <f>'PROTOCOL Data collection'!A305</f>
        <v>0</v>
      </c>
      <c r="AN305" s="6">
        <f t="shared" si="73"/>
        <v>0</v>
      </c>
      <c r="AO305" s="6">
        <f t="shared" si="74"/>
        <v>0</v>
      </c>
      <c r="AP305" s="6">
        <f t="shared" si="75"/>
        <v>0</v>
      </c>
      <c r="AQ305" s="6">
        <f t="shared" si="76"/>
        <v>0</v>
      </c>
      <c r="AR305" s="6">
        <f t="shared" si="77"/>
        <v>0</v>
      </c>
      <c r="AS305" s="6">
        <f t="shared" si="78"/>
        <v>0</v>
      </c>
      <c r="AT305" s="6">
        <f t="shared" si="79"/>
        <v>0</v>
      </c>
      <c r="AU305" s="6">
        <f t="shared" si="80"/>
        <v>0</v>
      </c>
      <c r="AV305" s="6">
        <f t="shared" si="81"/>
        <v>0</v>
      </c>
      <c r="AW305" s="6">
        <f t="shared" si="82"/>
        <v>0</v>
      </c>
      <c r="AX305" s="6">
        <f t="shared" si="83"/>
        <v>0</v>
      </c>
      <c r="AY305" s="6">
        <f t="shared" si="84"/>
        <v>0</v>
      </c>
      <c r="AZ305" s="6">
        <f t="shared" si="85"/>
        <v>0</v>
      </c>
      <c r="BA305" s="6">
        <f t="shared" si="86"/>
        <v>0</v>
      </c>
      <c r="BB305" s="6">
        <f t="shared" si="87"/>
        <v>0</v>
      </c>
      <c r="BC305" s="6">
        <f t="shared" si="88"/>
        <v>0</v>
      </c>
      <c r="BD305" s="6">
        <f t="shared" si="89"/>
        <v>0</v>
      </c>
      <c r="BE305" s="6">
        <f t="shared" si="90"/>
        <v>0</v>
      </c>
    </row>
    <row r="306" spans="1:57" x14ac:dyDescent="0.15">
      <c r="A306" s="8">
        <f>'PROTOCOL Data collection'!A306</f>
        <v>0</v>
      </c>
      <c r="AN306" s="6">
        <f t="shared" si="73"/>
        <v>0</v>
      </c>
      <c r="AO306" s="6">
        <f t="shared" si="74"/>
        <v>0</v>
      </c>
      <c r="AP306" s="6">
        <f t="shared" si="75"/>
        <v>0</v>
      </c>
      <c r="AQ306" s="6">
        <f t="shared" si="76"/>
        <v>0</v>
      </c>
      <c r="AR306" s="6">
        <f t="shared" si="77"/>
        <v>0</v>
      </c>
      <c r="AS306" s="6">
        <f t="shared" si="78"/>
        <v>0</v>
      </c>
      <c r="AT306" s="6">
        <f t="shared" si="79"/>
        <v>0</v>
      </c>
      <c r="AU306" s="6">
        <f t="shared" si="80"/>
        <v>0</v>
      </c>
      <c r="AV306" s="6">
        <f t="shared" si="81"/>
        <v>0</v>
      </c>
      <c r="AW306" s="6">
        <f t="shared" si="82"/>
        <v>0</v>
      </c>
      <c r="AX306" s="6">
        <f t="shared" si="83"/>
        <v>0</v>
      </c>
      <c r="AY306" s="6">
        <f t="shared" si="84"/>
        <v>0</v>
      </c>
      <c r="AZ306" s="6">
        <f t="shared" si="85"/>
        <v>0</v>
      </c>
      <c r="BA306" s="6">
        <f t="shared" si="86"/>
        <v>0</v>
      </c>
      <c r="BB306" s="6">
        <f t="shared" si="87"/>
        <v>0</v>
      </c>
      <c r="BC306" s="6">
        <f t="shared" si="88"/>
        <v>0</v>
      </c>
      <c r="BD306" s="6">
        <f t="shared" si="89"/>
        <v>0</v>
      </c>
      <c r="BE306" s="6">
        <f t="shared" si="90"/>
        <v>0</v>
      </c>
    </row>
    <row r="307" spans="1:57" x14ac:dyDescent="0.15">
      <c r="A307" s="8">
        <f>'PROTOCOL Data collection'!A307</f>
        <v>0</v>
      </c>
      <c r="AN307" s="6">
        <f t="shared" si="73"/>
        <v>0</v>
      </c>
      <c r="AO307" s="6">
        <f t="shared" si="74"/>
        <v>0</v>
      </c>
      <c r="AP307" s="6">
        <f t="shared" si="75"/>
        <v>0</v>
      </c>
      <c r="AQ307" s="6">
        <f t="shared" si="76"/>
        <v>0</v>
      </c>
      <c r="AR307" s="6">
        <f t="shared" si="77"/>
        <v>0</v>
      </c>
      <c r="AS307" s="6">
        <f t="shared" si="78"/>
        <v>0</v>
      </c>
      <c r="AT307" s="6">
        <f t="shared" si="79"/>
        <v>0</v>
      </c>
      <c r="AU307" s="6">
        <f t="shared" si="80"/>
        <v>0</v>
      </c>
      <c r="AV307" s="6">
        <f t="shared" si="81"/>
        <v>0</v>
      </c>
      <c r="AW307" s="6">
        <f t="shared" si="82"/>
        <v>0</v>
      </c>
      <c r="AX307" s="6">
        <f t="shared" si="83"/>
        <v>0</v>
      </c>
      <c r="AY307" s="6">
        <f t="shared" si="84"/>
        <v>0</v>
      </c>
      <c r="AZ307" s="6">
        <f t="shared" si="85"/>
        <v>0</v>
      </c>
      <c r="BA307" s="6">
        <f t="shared" si="86"/>
        <v>0</v>
      </c>
      <c r="BB307" s="6">
        <f t="shared" si="87"/>
        <v>0</v>
      </c>
      <c r="BC307" s="6">
        <f t="shared" si="88"/>
        <v>0</v>
      </c>
      <c r="BD307" s="6">
        <f t="shared" si="89"/>
        <v>0</v>
      </c>
      <c r="BE307" s="6">
        <f t="shared" si="90"/>
        <v>0</v>
      </c>
    </row>
    <row r="308" spans="1:57" x14ac:dyDescent="0.15">
      <c r="A308" s="8">
        <f>'PROTOCOL Data collection'!A308</f>
        <v>0</v>
      </c>
      <c r="AN308" s="6">
        <f t="shared" si="73"/>
        <v>0</v>
      </c>
      <c r="AO308" s="6">
        <f t="shared" si="74"/>
        <v>0</v>
      </c>
      <c r="AP308" s="6">
        <f t="shared" si="75"/>
        <v>0</v>
      </c>
      <c r="AQ308" s="6">
        <f t="shared" si="76"/>
        <v>0</v>
      </c>
      <c r="AR308" s="6">
        <f t="shared" si="77"/>
        <v>0</v>
      </c>
      <c r="AS308" s="6">
        <f t="shared" si="78"/>
        <v>0</v>
      </c>
      <c r="AT308" s="6">
        <f t="shared" si="79"/>
        <v>0</v>
      </c>
      <c r="AU308" s="6">
        <f t="shared" si="80"/>
        <v>0</v>
      </c>
      <c r="AV308" s="6">
        <f t="shared" si="81"/>
        <v>0</v>
      </c>
      <c r="AW308" s="6">
        <f t="shared" si="82"/>
        <v>0</v>
      </c>
      <c r="AX308" s="6">
        <f t="shared" si="83"/>
        <v>0</v>
      </c>
      <c r="AY308" s="6">
        <f t="shared" si="84"/>
        <v>0</v>
      </c>
      <c r="AZ308" s="6">
        <f t="shared" si="85"/>
        <v>0</v>
      </c>
      <c r="BA308" s="6">
        <f t="shared" si="86"/>
        <v>0</v>
      </c>
      <c r="BB308" s="6">
        <f t="shared" si="87"/>
        <v>0</v>
      </c>
      <c r="BC308" s="6">
        <f t="shared" si="88"/>
        <v>0</v>
      </c>
      <c r="BD308" s="6">
        <f t="shared" si="89"/>
        <v>0</v>
      </c>
      <c r="BE308" s="6">
        <f t="shared" si="90"/>
        <v>0</v>
      </c>
    </row>
    <row r="309" spans="1:57" x14ac:dyDescent="0.15">
      <c r="A309" s="8">
        <f>'PROTOCOL Data collection'!A309</f>
        <v>0</v>
      </c>
      <c r="AN309" s="6">
        <f t="shared" si="73"/>
        <v>0</v>
      </c>
      <c r="AO309" s="6">
        <f t="shared" si="74"/>
        <v>0</v>
      </c>
      <c r="AP309" s="6">
        <f t="shared" si="75"/>
        <v>0</v>
      </c>
      <c r="AQ309" s="6">
        <f t="shared" si="76"/>
        <v>0</v>
      </c>
      <c r="AR309" s="6">
        <f t="shared" si="77"/>
        <v>0</v>
      </c>
      <c r="AS309" s="6">
        <f t="shared" si="78"/>
        <v>0</v>
      </c>
      <c r="AT309" s="6">
        <f t="shared" si="79"/>
        <v>0</v>
      </c>
      <c r="AU309" s="6">
        <f t="shared" si="80"/>
        <v>0</v>
      </c>
      <c r="AV309" s="6">
        <f t="shared" si="81"/>
        <v>0</v>
      </c>
      <c r="AW309" s="6">
        <f t="shared" si="82"/>
        <v>0</v>
      </c>
      <c r="AX309" s="6">
        <f t="shared" si="83"/>
        <v>0</v>
      </c>
      <c r="AY309" s="6">
        <f t="shared" si="84"/>
        <v>0</v>
      </c>
      <c r="AZ309" s="6">
        <f t="shared" si="85"/>
        <v>0</v>
      </c>
      <c r="BA309" s="6">
        <f t="shared" si="86"/>
        <v>0</v>
      </c>
      <c r="BB309" s="6">
        <f t="shared" si="87"/>
        <v>0</v>
      </c>
      <c r="BC309" s="6">
        <f t="shared" si="88"/>
        <v>0</v>
      </c>
      <c r="BD309" s="6">
        <f t="shared" si="89"/>
        <v>0</v>
      </c>
      <c r="BE309" s="6">
        <f t="shared" si="90"/>
        <v>0</v>
      </c>
    </row>
    <row r="310" spans="1:57" x14ac:dyDescent="0.15">
      <c r="A310" s="8">
        <f>'PROTOCOL Data collection'!A310</f>
        <v>0</v>
      </c>
      <c r="AN310" s="6">
        <f t="shared" si="73"/>
        <v>0</v>
      </c>
      <c r="AO310" s="6">
        <f t="shared" si="74"/>
        <v>0</v>
      </c>
      <c r="AP310" s="6">
        <f t="shared" si="75"/>
        <v>0</v>
      </c>
      <c r="AQ310" s="6">
        <f t="shared" si="76"/>
        <v>0</v>
      </c>
      <c r="AR310" s="6">
        <f t="shared" si="77"/>
        <v>0</v>
      </c>
      <c r="AS310" s="6">
        <f t="shared" si="78"/>
        <v>0</v>
      </c>
      <c r="AT310" s="6">
        <f t="shared" si="79"/>
        <v>0</v>
      </c>
      <c r="AU310" s="6">
        <f t="shared" si="80"/>
        <v>0</v>
      </c>
      <c r="AV310" s="6">
        <f t="shared" si="81"/>
        <v>0</v>
      </c>
      <c r="AW310" s="6">
        <f t="shared" si="82"/>
        <v>0</v>
      </c>
      <c r="AX310" s="6">
        <f t="shared" si="83"/>
        <v>0</v>
      </c>
      <c r="AY310" s="6">
        <f t="shared" si="84"/>
        <v>0</v>
      </c>
      <c r="AZ310" s="6">
        <f t="shared" si="85"/>
        <v>0</v>
      </c>
      <c r="BA310" s="6">
        <f t="shared" si="86"/>
        <v>0</v>
      </c>
      <c r="BB310" s="6">
        <f t="shared" si="87"/>
        <v>0</v>
      </c>
      <c r="BC310" s="6">
        <f t="shared" si="88"/>
        <v>0</v>
      </c>
      <c r="BD310" s="6">
        <f t="shared" si="89"/>
        <v>0</v>
      </c>
      <c r="BE310" s="6">
        <f t="shared" si="90"/>
        <v>0</v>
      </c>
    </row>
  </sheetData>
  <sheetProtection sheet="1" objects="1" scenarios="1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RETROSPECTIVE Data collection</vt:lpstr>
      <vt:lpstr>RETROSPECTIVE OMeq Intake</vt:lpstr>
      <vt:lpstr>RETROSPECTIVE Pain Scores</vt:lpstr>
      <vt:lpstr>RETROSPECTIVE FIM Scores</vt:lpstr>
      <vt:lpstr>PROTOCOL Data collection</vt:lpstr>
      <vt:lpstr>PROTOCOL OMeq Intake</vt:lpstr>
      <vt:lpstr>PROTOCOL Pain Scores</vt:lpstr>
      <vt:lpstr>PROTOCOL FIM Scores</vt:lpstr>
    </vt:vector>
  </TitlesOfParts>
  <Company>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Bitussi</dc:creator>
  <cp:lastModifiedBy>Microsoft Office User</cp:lastModifiedBy>
  <dcterms:created xsi:type="dcterms:W3CDTF">2016-12-12T02:02:42Z</dcterms:created>
  <dcterms:modified xsi:type="dcterms:W3CDTF">2019-03-22T01:10:52Z</dcterms:modified>
</cp:coreProperties>
</file>