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8_{3E603D14-4A89-4BBB-9389-5F89D1BE8E58}"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9" i="11" l="1"/>
  <c r="I5" i="11" l="1"/>
  <c r="H30" i="11"/>
  <c r="H26" i="11"/>
  <c r="H25" i="11"/>
  <c r="H23" i="11"/>
  <c r="H22" i="11"/>
  <c r="H21" i="11"/>
  <c r="H17" i="11"/>
  <c r="H8" i="11"/>
  <c r="H9" i="11" l="1"/>
  <c r="I6" i="11"/>
  <c r="H24" i="11" l="1"/>
  <c r="H10" i="11"/>
  <c r="H18" i="11"/>
  <c r="H16" i="11"/>
  <c r="J5" i="11"/>
  <c r="K5" i="11" s="1"/>
  <c r="L5" i="11" s="1"/>
  <c r="M5" i="11" s="1"/>
  <c r="N5" i="11" s="1"/>
  <c r="O5" i="11" s="1"/>
  <c r="P5" i="11" s="1"/>
  <c r="I4" i="11"/>
  <c r="H19" i="11" l="1"/>
  <c r="H11" i="11"/>
  <c r="H12" i="11"/>
  <c r="P4" i="11"/>
  <c r="Q5" i="11"/>
  <c r="R5" i="11" s="1"/>
  <c r="S5" i="11" s="1"/>
  <c r="T5" i="11" s="1"/>
  <c r="U5" i="11" s="1"/>
  <c r="V5" i="11" s="1"/>
  <c r="W5" i="11" s="1"/>
  <c r="J6" i="11"/>
  <c r="H20"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<sst xmlns="http://schemas.openxmlformats.org/spreadsheetml/2006/main" count="66" uniqueCount="64">
  <si>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</si>
  <si>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</si>
  <si>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</si>
  <si>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</si>
  <si>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</si>
  <si>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</si>
  <si>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</si>
  <si>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</si>
  <si>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</si>
  <si>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</si>
  <si>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</si>
  <si>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</si>
  <si>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</si>
  <si>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</si>
  <si>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</si>
  <si>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</si>
  <si>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</si>
  <si>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</si>
  <si>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</si>
  <si>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</si>
  <si>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</si>
  <si>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</si>
  <si>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</si>
  <si>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</si>
  <si>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</si>
  <si>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</si>
  <si>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</si>
  <si>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</si>
  <si>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</si>
  <si>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</si>
  <si>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</si>
  <si>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</si>
  <si>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</si>
  <si>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</si>
  <si>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</si>
  <si>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Group 9</t>
    <phoneticPr fontId="21" type="noConversion"/>
  </si>
  <si>
    <t>Solution for patients with mental illness</t>
    <phoneticPr fontId="21" type="noConversion"/>
  </si>
  <si>
    <t>Preliminary work</t>
    <phoneticPr fontId="21" type="noConversion"/>
  </si>
  <si>
    <t>Examine problem statement</t>
    <phoneticPr fontId="21" type="noConversion"/>
  </si>
  <si>
    <t>Research problem statement</t>
    <phoneticPr fontId="21" type="noConversion"/>
  </si>
  <si>
    <t>Finalize Problem statement</t>
    <phoneticPr fontId="21" type="noConversion"/>
  </si>
  <si>
    <t>Create PCM</t>
    <phoneticPr fontId="21" type="noConversion"/>
  </si>
  <si>
    <t>Create full list(OB, CS)</t>
    <phoneticPr fontId="21" type="noConversion"/>
  </si>
  <si>
    <t>Create objective tree</t>
    <phoneticPr fontId="21" type="noConversion"/>
  </si>
  <si>
    <t>Create Gant chart</t>
    <phoneticPr fontId="21" type="noConversion"/>
  </si>
  <si>
    <t>Create WBS</t>
    <phoneticPr fontId="21" type="noConversion"/>
  </si>
  <si>
    <t>Brainstorming for Solutions</t>
    <phoneticPr fontId="21" type="noConversion"/>
  </si>
  <si>
    <t>Research solutions</t>
    <phoneticPr fontId="21" type="noConversion"/>
  </si>
  <si>
    <t>Compare solutions</t>
    <phoneticPr fontId="21" type="noConversion"/>
  </si>
  <si>
    <t>Find details about the Solution</t>
    <phoneticPr fontId="21" type="noConversion"/>
  </si>
  <si>
    <t>Research interviews or facts about solution</t>
    <phoneticPr fontId="21" type="noConversion"/>
  </si>
  <si>
    <t>Final Report</t>
    <phoneticPr fontId="21" type="noConversion"/>
  </si>
  <si>
    <t>Organize research results</t>
    <phoneticPr fontId="21" type="noConversion"/>
  </si>
  <si>
    <t>Write final report</t>
    <phoneticPr fontId="21" type="noConversion"/>
  </si>
  <si>
    <t>Review and finalize report</t>
    <phoneticPr fontId="21" type="noConversion"/>
  </si>
  <si>
    <t>Presentation</t>
    <phoneticPr fontId="21" type="noConversion"/>
  </si>
  <si>
    <t>Create presentation slides</t>
    <phoneticPr fontId="21" type="noConversion"/>
  </si>
  <si>
    <t>Practice presentation</t>
    <phoneticPr fontId="21" type="noConversion"/>
  </si>
  <si>
    <t>ASSIGNED
TO</t>
    <phoneticPr fontId="21" type="noConversion"/>
  </si>
  <si>
    <t>박주원</t>
    <phoneticPr fontId="21" type="noConversion"/>
  </si>
  <si>
    <t>신민주</t>
    <phoneticPr fontId="21" type="noConversion"/>
  </si>
  <si>
    <t>정지민</t>
    <phoneticPr fontId="21" type="noConversion"/>
  </si>
  <si>
    <t>김예안</t>
    <phoneticPr fontId="21" type="noConversion"/>
  </si>
  <si>
    <t>Finalize solution</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</si>
</sst>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24"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1"/>
      <name val="맑은 고딕"/>
      <family val="2"/>
      <scheme val="minor"/>
    </font>
    <font>
      <b/>
      <sz val="11"/>
      <color theme="1"/>
      <name val="맑은 고딕"/>
      <family val="2"/>
      <scheme val="minor"/>
    </font>
    <font>
      <b/>
      <sz val="9"/>
      <color theme="0"/>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1"/>
      <color theme="1" tint="0.499984740745262"/>
      <name val="맑은 고딕"/>
      <family val="2"/>
      <scheme val="minor"/>
    </font>
    <font>
      <sz val="10"/>
      <color theme="1" tint="0.499984740745262"/>
      <name val="Arial"/>
      <family val="2"/>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sz val="8"/>
      <name val="맑은 고딕"/>
      <family val="3"/>
      <charset val="129"/>
      <scheme val="minor"/>
    </font>
    <font>
      <b/>
      <sz val="11"/>
      <color theme="1"/>
      <name val="맑은 고딕"/>
      <family val="3"/>
      <charset val="129"/>
      <scheme val="minor"/>
    </font>
    <font>
      <b/>
      <sz val="11"/>
      <name val="맑은 고딕"/>
      <family val="3"/>
      <charset val="129"/>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76"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8" fontId="7" fillId="0" borderId="3">
      <alignment horizontal="center" vertical="center"/>
    </xf>
    <xf numFmtId="17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80" fontId="9" fillId="6" borderId="0" xfId="0" applyNumberFormat="1" applyFont="1" applyFill="1" applyAlignment="1">
      <alignment horizontal="center" vertical="center"/>
    </xf>
    <xf numFmtId="180" fontId="9" fillId="6" borderId="6" xfId="0" applyNumberFormat="1" applyFont="1" applyFill="1" applyBorder="1" applyAlignment="1">
      <alignment horizontal="center" vertical="center"/>
    </xf>
    <xf numFmtId="180"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7" borderId="2" xfId="2" applyFont="1" applyFill="1" applyBorder="1" applyAlignment="1">
      <alignment horizontal="center" vertical="center"/>
    </xf>
    <xf numFmtId="177" fontId="0" fillId="7" borderId="2" xfId="0" applyNumberFormat="1" applyFill="1" applyBorder="1" applyAlignment="1">
      <alignment horizontal="center" vertical="center"/>
    </xf>
    <xf numFmtId="177"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177" fontId="0" fillId="4" borderId="2" xfId="0" applyNumberFormat="1" applyFill="1" applyBorder="1" applyAlignment="1">
      <alignment horizontal="center" vertical="center"/>
    </xf>
    <xf numFmtId="177"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77" fontId="7" fillId="2" borderId="2" xfId="10" applyFill="1">
      <alignment horizontal="center" vertical="center"/>
    </xf>
    <xf numFmtId="177" fontId="7" fillId="3" borderId="2" xfId="10" applyFill="1">
      <alignment horizontal="center" vertical="center"/>
    </xf>
    <xf numFmtId="177" fontId="7" fillId="10" borderId="2" xfId="10" applyFill="1">
      <alignment horizontal="center" vertical="center"/>
    </xf>
    <xf numFmtId="177" fontId="7" fillId="9" borderId="2" xfId="10" applyFill="1">
      <alignment horizontal="center" vertical="center"/>
    </xf>
    <xf numFmtId="177"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0" borderId="2" xfId="12">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79" fontId="0" fillId="6" borderId="4" xfId="0" applyNumberFormat="1" applyFill="1" applyBorder="1" applyAlignment="1">
      <alignment horizontal="left" vertical="center" wrapText="1" indent="1"/>
    </xf>
    <xf numFmtId="179" fontId="0" fillId="6" borderId="1" xfId="0" applyNumberFormat="1" applyFill="1" applyBorder="1" applyAlignment="1">
      <alignment horizontal="left" vertical="center" wrapText="1" indent="1"/>
    </xf>
    <xf numFmtId="179" fontId="0" fillId="6" borderId="5" xfId="0" applyNumberFormat="1" applyFill="1" applyBorder="1" applyAlignment="1">
      <alignment horizontal="left" vertical="center" wrapText="1" indent="1"/>
    </xf>
    <xf numFmtId="178" fontId="7" fillId="0" borderId="3" xfId="9">
      <alignment horizontal="center" vertical="center"/>
    </xf>
    <xf numFmtId="0" fontId="0" fillId="14" borderId="9" xfId="0" applyFill="1" applyBorder="1" applyAlignment="1">
      <alignment vertical="center"/>
    </xf>
    <xf numFmtId="0" fontId="0" fillId="13" borderId="9" xfId="0" applyFill="1" applyBorder="1" applyAlignment="1">
      <alignment vertical="center"/>
    </xf>
    <xf numFmtId="0" fontId="0" fillId="15" borderId="9" xfId="0" applyFill="1" applyBorder="1" applyAlignment="1">
      <alignment vertical="center"/>
    </xf>
    <xf numFmtId="0" fontId="7" fillId="16" borderId="2" xfId="11" applyFill="1">
      <alignment horizontal="center" vertical="center"/>
    </xf>
    <xf numFmtId="9" fontId="4" fillId="16" borderId="2" xfId="2" applyFont="1" applyFill="1" applyBorder="1" applyAlignment="1">
      <alignment horizontal="center" vertical="center"/>
    </xf>
    <xf numFmtId="177" fontId="7" fillId="16" borderId="2" xfId="10" applyFill="1">
      <alignment horizontal="center" vertical="center"/>
    </xf>
    <xf numFmtId="0" fontId="7" fillId="17" borderId="2" xfId="11" applyFill="1">
      <alignment horizontal="center" vertical="center"/>
    </xf>
    <xf numFmtId="9" fontId="4" fillId="17" borderId="2" xfId="2" applyFont="1" applyFill="1" applyBorder="1" applyAlignment="1">
      <alignment horizontal="center" vertical="center"/>
    </xf>
    <xf numFmtId="177" fontId="7" fillId="17" borderId="2" xfId="10" applyFill="1">
      <alignment horizontal="center" vertical="center"/>
    </xf>
    <xf numFmtId="0" fontId="22" fillId="4" borderId="2" xfId="11" applyFont="1" applyFill="1">
      <alignment horizontal="center" vertical="center"/>
    </xf>
    <xf numFmtId="0" fontId="7" fillId="2" borderId="2" xfId="12" applyFill="1" applyAlignment="1">
      <alignment vertical="center"/>
    </xf>
    <xf numFmtId="0" fontId="7" fillId="3" borderId="2" xfId="12" applyFill="1" applyAlignment="1">
      <alignment vertical="center"/>
    </xf>
    <xf numFmtId="0" fontId="5" fillId="5" borderId="2" xfId="0" applyFont="1" applyFill="1" applyBorder="1" applyAlignment="1">
      <alignment vertical="center"/>
    </xf>
    <xf numFmtId="0" fontId="7" fillId="10" borderId="2" xfId="12" applyFill="1" applyAlignment="1">
      <alignment vertical="center"/>
    </xf>
    <xf numFmtId="0" fontId="5" fillId="7" borderId="2" xfId="0" applyFont="1" applyFill="1" applyBorder="1" applyAlignment="1">
      <alignment vertical="center"/>
    </xf>
    <xf numFmtId="0" fontId="5" fillId="8" borderId="2" xfId="0" applyFont="1" applyFill="1" applyBorder="1" applyAlignment="1">
      <alignment vertical="center"/>
    </xf>
    <xf numFmtId="0" fontId="5" fillId="4" borderId="2" xfId="0" applyFont="1" applyFill="1" applyBorder="1" applyAlignment="1">
      <alignment horizontal="left" vertical="center"/>
    </xf>
    <xf numFmtId="0" fontId="7" fillId="9" borderId="2" xfId="12" applyFill="1" applyAlignment="1">
      <alignment vertical="center"/>
    </xf>
    <xf numFmtId="0" fontId="23" fillId="16" borderId="0" xfId="3" applyFont="1" applyFill="1" applyAlignment="1">
      <alignment horizontal="left" vertical="center"/>
    </xf>
    <xf numFmtId="0" fontId="7" fillId="17" borderId="2" xfId="12" applyFill="1" applyAlignment="1">
      <alignment vertical="center"/>
    </xf>
    <xf numFmtId="0" fontId="20" fillId="0" borderId="9" xfId="0" applyFont="1" applyBorder="1" applyAlignment="1">
      <alignment vertical="center"/>
    </xf>
    <xf numFmtId="0" fontId="20" fillId="15" borderId="9" xfId="0" applyFont="1" applyFill="1" applyBorder="1" applyAlignment="1">
      <alignment vertical="center"/>
    </xf>
    <xf numFmtId="0" fontId="20" fillId="15" borderId="9" xfId="0" applyFont="1" applyFill="1" applyBorder="1" applyAlignment="1">
      <alignment horizontal="righ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3999450666829432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7" activePane="bottomLeft" state="frozen"/>
      <selection pane="bottomLeft" activeCell="V19" sqref="V19"/>
    </sheetView>
  </sheetViews>
  <sheetFormatPr defaultRowHeight="30" customHeight="1" x14ac:dyDescent="0.4"/>
  <cols>
    <col min="1" max="1" width="2.69921875" style="47" customWidth="1"/>
    <col min="2" max="2" width="25.69921875" customWidth="1"/>
    <col min="3" max="3" width="30.69921875" customWidth="1"/>
    <col min="4" max="4" width="10.69921875" customWidth="1"/>
    <col min="5" max="5" width="10.3984375" style="5" customWidth="1"/>
    <col min="6" max="6" width="10.3984375" customWidth="1"/>
    <col min="7" max="7" width="2.69921875" customWidth="1"/>
    <col min="8" max="8" width="6.09765625" hidden="1" customWidth="1"/>
    <col min="9" max="64" width="2.59765625" customWidth="1"/>
    <col min="69" max="70" width="10.296875"/>
  </cols>
  <sheetData>
    <row r="1" spans="1:64" ht="30" customHeight="1" x14ac:dyDescent="0.7">
      <c r="A1" s="48" t="s">
        <v>26</v>
      </c>
      <c r="B1" s="52" t="s">
        <v>36</v>
      </c>
      <c r="C1" s="1"/>
      <c r="D1" s="2"/>
      <c r="E1" s="4"/>
      <c r="F1" s="36"/>
      <c r="H1" s="2"/>
      <c r="I1" s="14"/>
    </row>
    <row r="2" spans="1:64" ht="30" customHeight="1" x14ac:dyDescent="0.45">
      <c r="A2" s="47" t="s">
        <v>22</v>
      </c>
      <c r="B2" s="53" t="s">
        <v>35</v>
      </c>
      <c r="I2" s="50" t="s">
        <v>15</v>
      </c>
    </row>
    <row r="3" spans="1:64" ht="30" customHeight="1" x14ac:dyDescent="0.4">
      <c r="A3" s="47" t="s">
        <v>27</v>
      </c>
      <c r="B3" s="54"/>
      <c r="C3" s="69" t="s">
        <v>0</v>
      </c>
      <c r="D3" s="70"/>
      <c r="E3" s="75">
        <v>44144</v>
      </c>
      <c r="F3" s="75"/>
    </row>
    <row r="4" spans="1:64" ht="30" customHeight="1" x14ac:dyDescent="0.4">
      <c r="A4" s="48" t="s">
        <v>28</v>
      </c>
      <c r="C4" s="69" t="s">
        <v>6</v>
      </c>
      <c r="D4" s="70"/>
      <c r="E4" s="7">
        <v>1</v>
      </c>
      <c r="I4" s="72">
        <f>I5</f>
        <v>44144</v>
      </c>
      <c r="J4" s="73"/>
      <c r="K4" s="73"/>
      <c r="L4" s="73"/>
      <c r="M4" s="73"/>
      <c r="N4" s="73"/>
      <c r="O4" s="74"/>
      <c r="P4" s="72">
        <f>P5</f>
        <v>44151</v>
      </c>
      <c r="Q4" s="73"/>
      <c r="R4" s="73"/>
      <c r="S4" s="73"/>
      <c r="T4" s="73"/>
      <c r="U4" s="73"/>
      <c r="V4" s="74"/>
      <c r="W4" s="72">
        <f>W5</f>
        <v>44158</v>
      </c>
      <c r="X4" s="73"/>
      <c r="Y4" s="73"/>
      <c r="Z4" s="73"/>
      <c r="AA4" s="73"/>
      <c r="AB4" s="73"/>
      <c r="AC4" s="74"/>
      <c r="AD4" s="72">
        <f>AD5</f>
        <v>44165</v>
      </c>
      <c r="AE4" s="73"/>
      <c r="AF4" s="73"/>
      <c r="AG4" s="73"/>
      <c r="AH4" s="73"/>
      <c r="AI4" s="73"/>
      <c r="AJ4" s="74"/>
      <c r="AK4" s="72">
        <f>AK5</f>
        <v>44172</v>
      </c>
      <c r="AL4" s="73"/>
      <c r="AM4" s="73"/>
      <c r="AN4" s="73"/>
      <c r="AO4" s="73"/>
      <c r="AP4" s="73"/>
      <c r="AQ4" s="74"/>
      <c r="AR4" s="72">
        <f>AR5</f>
        <v>44179</v>
      </c>
      <c r="AS4" s="73"/>
      <c r="AT4" s="73"/>
      <c r="AU4" s="73"/>
      <c r="AV4" s="73"/>
      <c r="AW4" s="73"/>
      <c r="AX4" s="74"/>
      <c r="AY4" s="72">
        <f>AY5</f>
        <v>44186</v>
      </c>
      <c r="AZ4" s="73"/>
      <c r="BA4" s="73"/>
      <c r="BB4" s="73"/>
      <c r="BC4" s="73"/>
      <c r="BD4" s="73"/>
      <c r="BE4" s="74"/>
      <c r="BF4" s="72">
        <f>BF5</f>
        <v>44193</v>
      </c>
      <c r="BG4" s="73"/>
      <c r="BH4" s="73"/>
      <c r="BI4" s="73"/>
      <c r="BJ4" s="73"/>
      <c r="BK4" s="73"/>
      <c r="BL4" s="74"/>
    </row>
    <row r="5" spans="1:64" ht="15" customHeight="1" x14ac:dyDescent="0.4">
      <c r="A5" s="48" t="s">
        <v>29</v>
      </c>
      <c r="B5" s="71"/>
      <c r="C5" s="71"/>
      <c r="D5" s="71"/>
      <c r="E5" s="71"/>
      <c r="F5" s="71"/>
      <c r="G5" s="71"/>
      <c r="I5" s="11">
        <f>Project_Start-WEEKDAY(Project_Start,1)+2+7*(Display_Week-1)</f>
        <v>44144</v>
      </c>
      <c r="J5" s="10">
        <f>I5+1</f>
        <v>44145</v>
      </c>
      <c r="K5" s="10">
        <f t="shared" ref="K5:AX5" si="0">J5+1</f>
        <v>44146</v>
      </c>
      <c r="L5" s="10">
        <f t="shared" si="0"/>
        <v>44147</v>
      </c>
      <c r="M5" s="10">
        <f t="shared" si="0"/>
        <v>44148</v>
      </c>
      <c r="N5" s="10">
        <f t="shared" si="0"/>
        <v>44149</v>
      </c>
      <c r="O5" s="12">
        <f t="shared" si="0"/>
        <v>44150</v>
      </c>
      <c r="P5" s="11">
        <f>O5+1</f>
        <v>44151</v>
      </c>
      <c r="Q5" s="10">
        <f>P5+1</f>
        <v>44152</v>
      </c>
      <c r="R5" s="10">
        <f t="shared" si="0"/>
        <v>44153</v>
      </c>
      <c r="S5" s="10">
        <f t="shared" si="0"/>
        <v>44154</v>
      </c>
      <c r="T5" s="10">
        <f t="shared" si="0"/>
        <v>44155</v>
      </c>
      <c r="U5" s="10">
        <f t="shared" si="0"/>
        <v>44156</v>
      </c>
      <c r="V5" s="12">
        <f t="shared" si="0"/>
        <v>44157</v>
      </c>
      <c r="W5" s="11">
        <f>V5+1</f>
        <v>44158</v>
      </c>
      <c r="X5" s="10">
        <f>W5+1</f>
        <v>44159</v>
      </c>
      <c r="Y5" s="10">
        <f t="shared" si="0"/>
        <v>44160</v>
      </c>
      <c r="Z5" s="10">
        <f t="shared" si="0"/>
        <v>44161</v>
      </c>
      <c r="AA5" s="10">
        <f t="shared" si="0"/>
        <v>44162</v>
      </c>
      <c r="AB5" s="10">
        <f t="shared" si="0"/>
        <v>44163</v>
      </c>
      <c r="AC5" s="12">
        <f t="shared" si="0"/>
        <v>44164</v>
      </c>
      <c r="AD5" s="11">
        <f>AC5+1</f>
        <v>44165</v>
      </c>
      <c r="AE5" s="10">
        <f>AD5+1</f>
        <v>44166</v>
      </c>
      <c r="AF5" s="10">
        <f t="shared" si="0"/>
        <v>44167</v>
      </c>
      <c r="AG5" s="10">
        <f t="shared" si="0"/>
        <v>44168</v>
      </c>
      <c r="AH5" s="10">
        <f t="shared" si="0"/>
        <v>44169</v>
      </c>
      <c r="AI5" s="10">
        <f t="shared" si="0"/>
        <v>44170</v>
      </c>
      <c r="AJ5" s="12">
        <f t="shared" si="0"/>
        <v>44171</v>
      </c>
      <c r="AK5" s="11">
        <f>AJ5+1</f>
        <v>44172</v>
      </c>
      <c r="AL5" s="10">
        <f>AK5+1</f>
        <v>44173</v>
      </c>
      <c r="AM5" s="10">
        <f t="shared" si="0"/>
        <v>44174</v>
      </c>
      <c r="AN5" s="10">
        <f t="shared" si="0"/>
        <v>44175</v>
      </c>
      <c r="AO5" s="10">
        <f t="shared" si="0"/>
        <v>44176</v>
      </c>
      <c r="AP5" s="10">
        <f t="shared" si="0"/>
        <v>44177</v>
      </c>
      <c r="AQ5" s="12">
        <f t="shared" si="0"/>
        <v>44178</v>
      </c>
      <c r="AR5" s="11">
        <f>AQ5+1</f>
        <v>44179</v>
      </c>
      <c r="AS5" s="10">
        <f>AR5+1</f>
        <v>44180</v>
      </c>
      <c r="AT5" s="10">
        <f t="shared" si="0"/>
        <v>44181</v>
      </c>
      <c r="AU5" s="10">
        <f t="shared" si="0"/>
        <v>44182</v>
      </c>
      <c r="AV5" s="10">
        <f t="shared" si="0"/>
        <v>44183</v>
      </c>
      <c r="AW5" s="10">
        <f t="shared" si="0"/>
        <v>44184</v>
      </c>
      <c r="AX5" s="12">
        <f t="shared" si="0"/>
        <v>44185</v>
      </c>
      <c r="AY5" s="11">
        <f>AX5+1</f>
        <v>44186</v>
      </c>
      <c r="AZ5" s="10">
        <f>AY5+1</f>
        <v>44187</v>
      </c>
      <c r="BA5" s="10">
        <f t="shared" ref="BA5:BE5" si="1">AZ5+1</f>
        <v>44188</v>
      </c>
      <c r="BB5" s="10">
        <f t="shared" si="1"/>
        <v>44189</v>
      </c>
      <c r="BC5" s="10">
        <f t="shared" si="1"/>
        <v>44190</v>
      </c>
      <c r="BD5" s="10">
        <f t="shared" si="1"/>
        <v>44191</v>
      </c>
      <c r="BE5" s="12">
        <f t="shared" si="1"/>
        <v>44192</v>
      </c>
      <c r="BF5" s="11">
        <f>BE5+1</f>
        <v>44193</v>
      </c>
      <c r="BG5" s="10">
        <f>BF5+1</f>
        <v>44194</v>
      </c>
      <c r="BH5" s="10">
        <f t="shared" ref="BH5:BL5" si="2">BG5+1</f>
        <v>44195</v>
      </c>
      <c r="BI5" s="10">
        <f t="shared" si="2"/>
        <v>44196</v>
      </c>
      <c r="BJ5" s="10">
        <f t="shared" si="2"/>
        <v>44197</v>
      </c>
      <c r="BK5" s="10">
        <f t="shared" si="2"/>
        <v>44198</v>
      </c>
      <c r="BL5" s="12">
        <f t="shared" si="2"/>
        <v>44199</v>
      </c>
    </row>
    <row r="6" spans="1:64" ht="30" customHeight="1" thickBot="1" x14ac:dyDescent="0.45">
      <c r="A6" s="48" t="s">
        <v>30</v>
      </c>
      <c r="B6" s="8" t="s">
        <v>7</v>
      </c>
      <c r="C6" s="9" t="s">
        <v>58</v>
      </c>
      <c r="D6" s="9" t="s">
        <v>1</v>
      </c>
      <c r="E6" s="9" t="s">
        <v>3</v>
      </c>
      <c r="F6" s="9" t="s">
        <v>4</v>
      </c>
      <c r="G6" s="9"/>
      <c r="H6" s="9" t="s">
        <v>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5">
      <c r="A7" s="47" t="s">
        <v>25</v>
      </c>
      <c r="C7" s="51"/>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45">
      <c r="A8" s="48" t="s">
        <v>31</v>
      </c>
      <c r="B8" s="90" t="s">
        <v>37</v>
      </c>
      <c r="C8" s="60"/>
      <c r="D8" s="18">
        <v>1</v>
      </c>
      <c r="E8" s="19">
        <v>44144</v>
      </c>
      <c r="F8" s="20">
        <v>44144</v>
      </c>
      <c r="G8" s="17"/>
      <c r="H8" s="17">
        <f t="shared" ref="H8:H30" si="6">IF(OR(ISBLANK(task_start),ISBLANK(task_end)),"",task_end-task_start+1)</f>
        <v>1</v>
      </c>
      <c r="I8" s="76"/>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45">
      <c r="A9" s="48" t="s">
        <v>32</v>
      </c>
      <c r="B9" s="86" t="s">
        <v>38</v>
      </c>
      <c r="C9" s="61"/>
      <c r="D9" s="21">
        <v>1</v>
      </c>
      <c r="E9" s="55">
        <f>Project_Start</f>
        <v>44144</v>
      </c>
      <c r="F9" s="55">
        <v>44144</v>
      </c>
      <c r="G9" s="17"/>
      <c r="H9" s="17">
        <f t="shared" si="6"/>
        <v>1</v>
      </c>
      <c r="I9" s="77"/>
      <c r="J9" s="78"/>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45">
      <c r="A10" s="48" t="s">
        <v>33</v>
      </c>
      <c r="B10" s="86" t="s">
        <v>39</v>
      </c>
      <c r="C10" s="61"/>
      <c r="D10" s="21">
        <v>1</v>
      </c>
      <c r="E10" s="55">
        <v>44144</v>
      </c>
      <c r="F10" s="55">
        <v>44144</v>
      </c>
      <c r="G10" s="17"/>
      <c r="H10" s="17">
        <f t="shared" si="6"/>
        <v>1</v>
      </c>
      <c r="I10" s="77"/>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45">
      <c r="A11" s="47"/>
      <c r="B11" s="86" t="s">
        <v>40</v>
      </c>
      <c r="C11" s="61"/>
      <c r="D11" s="21">
        <v>1</v>
      </c>
      <c r="E11" s="55">
        <v>44144</v>
      </c>
      <c r="F11" s="55">
        <v>44144</v>
      </c>
      <c r="G11" s="17"/>
      <c r="H11" s="17">
        <f t="shared" si="6"/>
        <v>1</v>
      </c>
      <c r="I11" s="77"/>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45">
      <c r="A12" s="47"/>
      <c r="B12" s="86" t="s">
        <v>42</v>
      </c>
      <c r="C12" s="61"/>
      <c r="D12" s="21">
        <v>1</v>
      </c>
      <c r="E12" s="55">
        <v>44144</v>
      </c>
      <c r="F12" s="55">
        <v>44150</v>
      </c>
      <c r="G12" s="17"/>
      <c r="H12" s="17">
        <f t="shared" si="6"/>
        <v>7</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45">
      <c r="A13" s="47"/>
      <c r="B13" s="86" t="s">
        <v>41</v>
      </c>
      <c r="C13" s="61" t="s">
        <v>62</v>
      </c>
      <c r="D13" s="21">
        <v>1</v>
      </c>
      <c r="E13" s="55">
        <v>44144</v>
      </c>
      <c r="F13" s="55">
        <v>44150</v>
      </c>
      <c r="G13" s="17"/>
      <c r="H13" s="17"/>
      <c r="I13" s="34"/>
      <c r="J13" s="34"/>
      <c r="K13" s="34"/>
      <c r="L13" s="34"/>
      <c r="M13" s="34"/>
      <c r="N13" s="34"/>
      <c r="O13" s="34"/>
      <c r="P13" s="34"/>
      <c r="Q13" s="34"/>
      <c r="R13" s="34"/>
      <c r="S13" s="34"/>
      <c r="T13" s="34"/>
      <c r="U13" s="34"/>
      <c r="V13" s="34"/>
      <c r="W13" s="34"/>
      <c r="X13" s="34"/>
      <c r="Y13" s="35"/>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45">
      <c r="A14" s="47"/>
      <c r="B14" s="86" t="s">
        <v>43</v>
      </c>
      <c r="C14" s="61" t="s">
        <v>61</v>
      </c>
      <c r="D14" s="21">
        <v>1</v>
      </c>
      <c r="E14" s="55">
        <v>44144</v>
      </c>
      <c r="F14" s="55">
        <v>44150</v>
      </c>
      <c r="G14" s="17"/>
      <c r="H14" s="17"/>
      <c r="I14" s="34"/>
      <c r="J14" s="34"/>
      <c r="K14" s="34"/>
      <c r="L14" s="34"/>
      <c r="M14" s="34"/>
      <c r="N14" s="34"/>
      <c r="O14" s="34"/>
      <c r="P14" s="34"/>
      <c r="Q14" s="34"/>
      <c r="R14" s="34"/>
      <c r="S14" s="34"/>
      <c r="T14" s="34"/>
      <c r="U14" s="34"/>
      <c r="V14" s="34"/>
      <c r="W14" s="34"/>
      <c r="X14" s="34"/>
      <c r="Y14" s="35"/>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45">
      <c r="A15" s="47"/>
      <c r="B15" s="86" t="s">
        <v>44</v>
      </c>
      <c r="C15" s="61" t="s">
        <v>60</v>
      </c>
      <c r="D15" s="21">
        <v>1</v>
      </c>
      <c r="E15" s="55">
        <v>44144</v>
      </c>
      <c r="F15" s="55">
        <v>44150</v>
      </c>
      <c r="G15" s="17"/>
      <c r="H15" s="17"/>
      <c r="I15" s="34"/>
      <c r="J15" s="34"/>
      <c r="K15" s="34"/>
      <c r="L15" s="34"/>
      <c r="M15" s="34"/>
      <c r="N15" s="34"/>
      <c r="O15" s="34"/>
      <c r="P15" s="34"/>
      <c r="Q15" s="34"/>
      <c r="R15" s="34"/>
      <c r="S15" s="34"/>
      <c r="T15" s="34"/>
      <c r="U15" s="34"/>
      <c r="V15" s="34"/>
      <c r="W15" s="34"/>
      <c r="X15" s="34"/>
      <c r="Y15" s="35"/>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45">
      <c r="A16" s="47"/>
      <c r="B16" s="86" t="s">
        <v>45</v>
      </c>
      <c r="C16" s="61" t="s">
        <v>59</v>
      </c>
      <c r="D16" s="21">
        <v>1</v>
      </c>
      <c r="E16" s="55">
        <v>44144</v>
      </c>
      <c r="F16" s="55">
        <v>44150</v>
      </c>
      <c r="G16" s="17"/>
      <c r="H16" s="17">
        <f t="shared" si="6"/>
        <v>7</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45">
      <c r="A17" s="48" t="s">
        <v>34</v>
      </c>
      <c r="B17" s="91" t="s">
        <v>46</v>
      </c>
      <c r="C17" s="62"/>
      <c r="D17" s="22">
        <v>0</v>
      </c>
      <c r="E17" s="23">
        <v>44151</v>
      </c>
      <c r="F17" s="24">
        <v>44157</v>
      </c>
      <c r="G17" s="17"/>
      <c r="H17" s="17">
        <f t="shared" si="6"/>
        <v>7</v>
      </c>
      <c r="I17" s="34"/>
      <c r="J17" s="34"/>
      <c r="K17" s="34"/>
      <c r="L17" s="34"/>
      <c r="M17" s="34"/>
      <c r="N17" s="34"/>
      <c r="O17" s="34"/>
      <c r="P17" s="97"/>
      <c r="Q17" s="97"/>
      <c r="R17" s="97"/>
      <c r="S17" s="97"/>
      <c r="T17" s="97"/>
      <c r="U17" s="97"/>
      <c r="V17" s="97"/>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45">
      <c r="A18" s="48"/>
      <c r="B18" s="87" t="s">
        <v>47</v>
      </c>
      <c r="C18" s="63"/>
      <c r="D18" s="25">
        <v>0</v>
      </c>
      <c r="E18" s="56">
        <v>44151</v>
      </c>
      <c r="F18" s="56">
        <v>44157</v>
      </c>
      <c r="G18" s="17"/>
      <c r="H18" s="17">
        <f t="shared" si="6"/>
        <v>7</v>
      </c>
      <c r="I18" s="34"/>
      <c r="J18" s="34"/>
      <c r="K18" s="34"/>
      <c r="L18" s="34"/>
      <c r="M18" s="34"/>
      <c r="N18" s="34"/>
      <c r="O18" s="34"/>
      <c r="P18" s="97"/>
      <c r="Q18" s="97"/>
      <c r="R18" s="97"/>
      <c r="S18" s="97"/>
      <c r="T18" s="97"/>
      <c r="U18" s="97"/>
      <c r="V18" s="97"/>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45">
      <c r="A19" s="47"/>
      <c r="B19" s="87" t="s">
        <v>48</v>
      </c>
      <c r="C19" s="63"/>
      <c r="D19" s="25">
        <v>0</v>
      </c>
      <c r="E19" s="56">
        <v>44151</v>
      </c>
      <c r="F19" s="56">
        <v>44157</v>
      </c>
      <c r="G19" s="17"/>
      <c r="H19" s="17">
        <f t="shared" si="6"/>
        <v>7</v>
      </c>
      <c r="I19" s="34"/>
      <c r="J19" s="34"/>
      <c r="K19" s="34"/>
      <c r="L19" s="34"/>
      <c r="M19" s="34"/>
      <c r="N19" s="34"/>
      <c r="O19" s="34"/>
      <c r="P19" s="97"/>
      <c r="Q19" s="97"/>
      <c r="R19" s="97"/>
      <c r="S19" s="97"/>
      <c r="T19" s="97"/>
      <c r="U19" s="98"/>
      <c r="V19" s="98"/>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45">
      <c r="A20" s="47"/>
      <c r="B20" s="87" t="s">
        <v>63</v>
      </c>
      <c r="C20" s="63"/>
      <c r="D20" s="25">
        <v>0</v>
      </c>
      <c r="E20" s="56">
        <v>44151</v>
      </c>
      <c r="F20" s="56">
        <v>44157</v>
      </c>
      <c r="G20" s="17"/>
      <c r="H20" s="17">
        <f t="shared" si="6"/>
        <v>7</v>
      </c>
      <c r="I20" s="34"/>
      <c r="J20" s="34"/>
      <c r="K20" s="34"/>
      <c r="L20" s="34"/>
      <c r="M20" s="34"/>
      <c r="N20" s="34"/>
      <c r="O20" s="34"/>
      <c r="P20" s="97"/>
      <c r="Q20" s="97"/>
      <c r="R20" s="97"/>
      <c r="S20" s="97"/>
      <c r="T20" s="97"/>
      <c r="U20" s="97"/>
      <c r="V20" s="97"/>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45">
      <c r="A21" s="47" t="s">
        <v>23</v>
      </c>
      <c r="B21" s="88" t="s">
        <v>49</v>
      </c>
      <c r="C21" s="64"/>
      <c r="D21" s="26">
        <v>0</v>
      </c>
      <c r="E21" s="27">
        <v>44158</v>
      </c>
      <c r="F21" s="28">
        <v>44164</v>
      </c>
      <c r="G21" s="17"/>
      <c r="H21" s="17">
        <f t="shared" si="6"/>
        <v>7</v>
      </c>
      <c r="I21" s="34"/>
      <c r="J21" s="34"/>
      <c r="K21" s="34"/>
      <c r="L21" s="34"/>
      <c r="M21" s="34"/>
      <c r="N21" s="34"/>
      <c r="O21" s="34"/>
      <c r="P21" s="34"/>
      <c r="Q21" s="34"/>
      <c r="R21" s="34"/>
      <c r="S21" s="34"/>
      <c r="T21" s="34"/>
      <c r="U21" s="34"/>
      <c r="V21" s="34"/>
      <c r="W21" s="96"/>
      <c r="X21" s="96"/>
      <c r="Y21" s="96"/>
      <c r="Z21" s="96"/>
      <c r="AA21" s="96"/>
      <c r="AB21" s="96"/>
      <c r="AC21" s="96"/>
      <c r="AD21" s="96"/>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30" customHeight="1" thickBot="1" x14ac:dyDescent="0.45">
      <c r="A22" s="47"/>
      <c r="B22" s="89" t="s">
        <v>50</v>
      </c>
      <c r="C22" s="65"/>
      <c r="D22" s="29">
        <v>0</v>
      </c>
      <c r="E22" s="57">
        <v>44158</v>
      </c>
      <c r="F22" s="57">
        <v>44164</v>
      </c>
      <c r="G22" s="17"/>
      <c r="H22" s="17">
        <f t="shared" si="6"/>
        <v>7</v>
      </c>
      <c r="I22" s="34"/>
      <c r="J22" s="34"/>
      <c r="K22" s="34"/>
      <c r="L22" s="34"/>
      <c r="M22" s="34"/>
      <c r="N22" s="34"/>
      <c r="O22" s="34"/>
      <c r="P22" s="34"/>
      <c r="Q22" s="34"/>
      <c r="R22" s="34"/>
      <c r="S22" s="34"/>
      <c r="T22" s="34"/>
      <c r="U22" s="34"/>
      <c r="V22" s="34"/>
      <c r="W22" s="96"/>
      <c r="X22" s="96"/>
      <c r="Y22" s="96"/>
      <c r="Z22" s="96"/>
      <c r="AA22" s="96"/>
      <c r="AB22" s="96"/>
      <c r="AC22" s="96"/>
      <c r="AD22" s="96"/>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 customFormat="1" ht="30" customHeight="1" thickBot="1" x14ac:dyDescent="0.45">
      <c r="A23" s="47" t="s">
        <v>23</v>
      </c>
      <c r="B23" s="92" t="s">
        <v>51</v>
      </c>
      <c r="C23" s="85"/>
      <c r="D23" s="30">
        <v>0</v>
      </c>
      <c r="E23" s="31">
        <v>44144</v>
      </c>
      <c r="F23" s="32">
        <v>44178</v>
      </c>
      <c r="G23" s="17"/>
      <c r="H23" s="17">
        <f t="shared" si="6"/>
        <v>35</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 customFormat="1" ht="30" customHeight="1" thickBot="1" x14ac:dyDescent="0.45">
      <c r="A24" s="47"/>
      <c r="B24" s="93" t="s">
        <v>52</v>
      </c>
      <c r="C24" s="66"/>
      <c r="D24" s="33">
        <v>0</v>
      </c>
      <c r="E24" s="58">
        <v>44144</v>
      </c>
      <c r="F24" s="58">
        <v>44178</v>
      </c>
      <c r="G24" s="17"/>
      <c r="H24" s="17">
        <f t="shared" si="6"/>
        <v>35</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30" customHeight="1" thickBot="1" x14ac:dyDescent="0.45">
      <c r="A25" s="47"/>
      <c r="B25" s="93" t="s">
        <v>53</v>
      </c>
      <c r="C25" s="66"/>
      <c r="D25" s="33">
        <v>0</v>
      </c>
      <c r="E25" s="58">
        <v>44144</v>
      </c>
      <c r="F25" s="58">
        <v>44178</v>
      </c>
      <c r="G25" s="17"/>
      <c r="H25" s="17">
        <f t="shared" si="6"/>
        <v>35</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customHeight="1" thickBot="1" x14ac:dyDescent="0.45">
      <c r="A26" s="47"/>
      <c r="B26" s="93" t="s">
        <v>54</v>
      </c>
      <c r="C26" s="66"/>
      <c r="D26" s="33">
        <v>0</v>
      </c>
      <c r="E26" s="58">
        <v>44144</v>
      </c>
      <c r="F26" s="58">
        <v>44178</v>
      </c>
      <c r="G26" s="17"/>
      <c r="H26" s="17">
        <f t="shared" si="6"/>
        <v>35</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 customFormat="1" ht="30" customHeight="1" thickBot="1" x14ac:dyDescent="0.45">
      <c r="B27" s="94" t="s">
        <v>55</v>
      </c>
      <c r="C27" s="79"/>
      <c r="D27" s="80">
        <v>0</v>
      </c>
      <c r="E27" s="81">
        <v>44144</v>
      </c>
      <c r="F27" s="81">
        <v>44178</v>
      </c>
      <c r="G27" s="17"/>
      <c r="H27" s="17"/>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 customFormat="1" ht="30" customHeight="1" thickBot="1" x14ac:dyDescent="0.45">
      <c r="A28" s="47"/>
      <c r="B28" s="95" t="s">
        <v>56</v>
      </c>
      <c r="C28" s="82"/>
      <c r="D28" s="83">
        <v>0</v>
      </c>
      <c r="E28" s="84">
        <v>44144</v>
      </c>
      <c r="F28" s="84">
        <v>44178</v>
      </c>
      <c r="G28" s="17"/>
      <c r="H28" s="17"/>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 customFormat="1" ht="30" customHeight="1" thickBot="1" x14ac:dyDescent="0.45">
      <c r="A29" s="47"/>
      <c r="B29" s="95" t="s">
        <v>57</v>
      </c>
      <c r="C29" s="82"/>
      <c r="D29" s="83">
        <v>0</v>
      </c>
      <c r="E29" s="84">
        <v>44144</v>
      </c>
      <c r="F29" s="84">
        <v>44178</v>
      </c>
      <c r="G29" s="17"/>
      <c r="H29" s="17"/>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 customFormat="1" ht="30" customHeight="1" thickBot="1" x14ac:dyDescent="0.45">
      <c r="A30" s="47" t="s">
        <v>24</v>
      </c>
      <c r="B30" s="68"/>
      <c r="C30" s="67"/>
      <c r="D30" s="16"/>
      <c r="E30" s="59"/>
      <c r="F30" s="59"/>
      <c r="G30" s="17"/>
      <c r="H30" s="17" t="str">
        <f t="shared" si="6"/>
        <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ht="30" customHeight="1" x14ac:dyDescent="0.4">
      <c r="G31" s="6"/>
    </row>
    <row r="32" spans="1:64" ht="30" customHeight="1" x14ac:dyDescent="0.4">
      <c r="C32" s="14"/>
      <c r="F32" s="49"/>
    </row>
    <row r="33" spans="3:3" ht="30" customHeight="1" x14ac:dyDescent="0.4">
      <c r="C33"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1" type="noConversion"/>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30">
    <cfRule type="expression" dxfId="3" priority="27" stopIfTrue="1">
      <formula>AND(task_start&lt;=I$5,ROUNDDOWN((task_end-task_start+1)*task_progress,0)+task_start-1&gt;=I$5)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9765625" defaultRowHeight="15.6" x14ac:dyDescent="0.35"/>
  <cols>
    <col min="1" max="1" width="87.09765625" style="37" customWidth="1"/>
    <col min="2" max="16384" width="9.09765625" style="2"/>
  </cols>
  <sheetData>
    <row r="1" spans="1:2" ht="46.5" customHeight="1" x14ac:dyDescent="0.35"/>
    <row r="2" spans="1:2" s="39" customFormat="1" ht="19.2" x14ac:dyDescent="0.4">
      <c r="A2" s="38" t="s">
        <v>10</v>
      </c>
      <c r="B2" s="38"/>
    </row>
    <row r="3" spans="1:2" s="43" customFormat="1" ht="27" customHeight="1" x14ac:dyDescent="0.4">
      <c r="A3" s="44" t="s">
        <v>15</v>
      </c>
      <c r="B3" s="44"/>
    </row>
    <row r="4" spans="1:2" s="40" customFormat="1" ht="30" x14ac:dyDescent="0.65">
      <c r="A4" s="41" t="s">
        <v>9</v>
      </c>
    </row>
    <row r="5" spans="1:2" ht="74.099999999999994" customHeight="1" x14ac:dyDescent="0.35">
      <c r="A5" s="42" t="s">
        <v>18</v>
      </c>
    </row>
    <row r="6" spans="1:2" ht="26.25" customHeight="1" x14ac:dyDescent="0.35">
      <c r="A6" s="41" t="s">
        <v>21</v>
      </c>
    </row>
    <row r="7" spans="1:2" s="37" customFormat="1" ht="204.9" customHeight="1" x14ac:dyDescent="0.4">
      <c r="A7" s="46" t="s">
        <v>20</v>
      </c>
    </row>
    <row r="8" spans="1:2" s="40" customFormat="1" ht="30" x14ac:dyDescent="0.65">
      <c r="A8" s="41" t="s">
        <v>11</v>
      </c>
    </row>
    <row r="9" spans="1:2" ht="69.599999999999994" x14ac:dyDescent="0.35">
      <c r="A9" s="42" t="s">
        <v>19</v>
      </c>
    </row>
    <row r="10" spans="1:2" s="37" customFormat="1" ht="27.9" customHeight="1" x14ac:dyDescent="0.4">
      <c r="A10" s="45" t="s">
        <v>17</v>
      </c>
    </row>
    <row r="11" spans="1:2" s="40" customFormat="1" ht="30" x14ac:dyDescent="0.65">
      <c r="A11" s="41" t="s">
        <v>8</v>
      </c>
    </row>
    <row r="12" spans="1:2" ht="34.799999999999997" x14ac:dyDescent="0.35">
      <c r="A12" s="42" t="s">
        <v>16</v>
      </c>
    </row>
    <row r="13" spans="1:2" s="37" customFormat="1" ht="27.9" customHeight="1" x14ac:dyDescent="0.4">
      <c r="A13" s="45" t="s">
        <v>2</v>
      </c>
    </row>
    <row r="14" spans="1:2" s="40" customFormat="1" ht="30" x14ac:dyDescent="0.65">
      <c r="A14" s="41" t="s">
        <v>12</v>
      </c>
    </row>
    <row r="15" spans="1:2" ht="75" customHeight="1" x14ac:dyDescent="0.35">
      <c r="A15" s="42" t="s">
        <v>13</v>
      </c>
    </row>
    <row r="16" spans="1:2" ht="87" x14ac:dyDescent="0.35">
      <c r="A16" s="42" t="s">
        <v>14</v>
      </c>
    </row>
  </sheetData>
  <phoneticPr fontId="21"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13061AFDF3BF9342A0D42818AFB29D0E" ma:contentTypeVersion="10" ma:contentTypeDescription="새 문서를 만듭니다." ma:contentTypeScope="" ma:versionID="8deccd79df63550d8b4acec06fe8b3e2">
  <xsd:schema xmlns:xsd="http://www.w3.org/2001/XMLSchema" xmlns:xs="http://www.w3.org/2001/XMLSchema" xmlns:p="http://schemas.microsoft.com/office/2006/metadata/properties" xmlns:ns3="3360d92a-01f0-4139-829a-f9a98fca0708" targetNamespace="http://schemas.microsoft.com/office/2006/metadata/properties" ma:root="true" ma:fieldsID="346e8ef8f10b7d0677fa100a30867829" ns3:_="">
    <xsd:import namespace="3360d92a-01f0-4139-829a-f9a98fca070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0d92a-01f0-4139-829a-f9a98fca07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91B271-7C56-41F7-B1E7-46F84946EB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60d92a-01f0-4139-829a-f9a98fca07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D25968-61E1-40EA-9BEE-5737826BDEF5}">
  <ds:schemaRefs>
    <ds:schemaRef ds:uri="http://schemas.microsoft.com/sharepoint/v3/contenttype/forms"/>
  </ds:schemaRefs>
</ds:datastoreItem>
</file>

<file path=customXml/itemProps3.xml><?xml version="1.0" encoding="utf-8"?>
<ds:datastoreItem xmlns:ds="http://schemas.openxmlformats.org/officeDocument/2006/customXml" ds:itemID="{17DE7167-831C-4ED5-BC1E-4DEEEDC38C5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2020-11-15T15:34:23Z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0x01010013061AFDF3BF9342A0D42818AFB29D0E</vt:lpwstr>
  </property>
</Properties>
</file>