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c712\KTH\AH\Experiments\AH_22-MesiStrat\Data Lea\Raw Data\"/>
    </mc:Choice>
  </mc:AlternateContent>
  <bookViews>
    <workbookView xWindow="240" yWindow="156" windowWidth="23916" windowHeight="12060"/>
  </bookViews>
  <sheets>
    <sheet name="Sheet2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C37" i="2" l="1"/>
  <c r="BT26" i="2" l="1"/>
  <c r="BT31" i="2"/>
  <c r="BT30" i="2"/>
  <c r="BT29" i="2"/>
  <c r="BT28" i="2"/>
  <c r="BT27" i="2"/>
  <c r="BT25" i="2"/>
  <c r="BT24" i="2"/>
  <c r="BT23" i="2"/>
  <c r="BT22" i="2"/>
  <c r="BT21" i="2"/>
  <c r="BT20" i="2"/>
  <c r="BS20" i="2"/>
  <c r="BS27" i="2" l="1"/>
  <c r="BR26" i="2"/>
  <c r="BR20" i="2"/>
  <c r="BS31" i="2"/>
  <c r="BR31" i="2"/>
  <c r="BS30" i="2"/>
  <c r="BR30" i="2"/>
  <c r="BS29" i="2"/>
  <c r="BR29" i="2"/>
  <c r="BS28" i="2"/>
  <c r="BR28" i="2"/>
  <c r="BR27" i="2"/>
  <c r="BS25" i="2"/>
  <c r="BR25" i="2"/>
  <c r="BS24" i="2"/>
  <c r="BR24" i="2"/>
  <c r="BS23" i="2"/>
  <c r="BR23" i="2"/>
  <c r="BS22" i="2"/>
  <c r="BR22" i="2"/>
  <c r="BS21" i="2"/>
  <c r="BR21" i="2"/>
  <c r="BN20" i="2"/>
  <c r="B20" i="2"/>
  <c r="BQ31" i="2" l="1"/>
  <c r="BP31" i="2"/>
  <c r="BO31" i="2"/>
  <c r="BN31" i="2"/>
  <c r="BQ30" i="2"/>
  <c r="BP30" i="2"/>
  <c r="BO30" i="2"/>
  <c r="BN30" i="2"/>
  <c r="BQ29" i="2"/>
  <c r="BP29" i="2"/>
  <c r="BO29" i="2"/>
  <c r="BN29" i="2"/>
  <c r="BQ28" i="2"/>
  <c r="BP28" i="2"/>
  <c r="BO28" i="2"/>
  <c r="BN28" i="2"/>
  <c r="BQ27" i="2"/>
  <c r="BP27" i="2"/>
  <c r="BO27" i="2"/>
  <c r="BN27" i="2"/>
  <c r="BQ26" i="2"/>
  <c r="BO26" i="2"/>
  <c r="BN26" i="2"/>
  <c r="BQ25" i="2"/>
  <c r="BP25" i="2"/>
  <c r="BO25" i="2"/>
  <c r="BN25" i="2"/>
  <c r="BQ24" i="2"/>
  <c r="BP24" i="2"/>
  <c r="BO24" i="2"/>
  <c r="BN24" i="2"/>
  <c r="BQ23" i="2"/>
  <c r="BP23" i="2"/>
  <c r="BO23" i="2"/>
  <c r="BN23" i="2"/>
  <c r="BQ22" i="2"/>
  <c r="BP22" i="2"/>
  <c r="BO22" i="2"/>
  <c r="BN22" i="2"/>
  <c r="BQ21" i="2"/>
  <c r="BP21" i="2"/>
  <c r="BO21" i="2"/>
  <c r="BN21" i="2"/>
  <c r="BQ20" i="2"/>
  <c r="BP20" i="2"/>
  <c r="BO20" i="2"/>
  <c r="BM31" i="2"/>
  <c r="BM48" i="2" s="1"/>
  <c r="BL31" i="2"/>
  <c r="BL48" i="2" s="1"/>
  <c r="BK31" i="2"/>
  <c r="BK48" i="2" s="1"/>
  <c r="BJ31" i="2"/>
  <c r="BI31" i="2"/>
  <c r="BI48" i="2" s="1"/>
  <c r="BH31" i="2"/>
  <c r="BH48" i="2" s="1"/>
  <c r="BG31" i="2"/>
  <c r="BG48" i="2" s="1"/>
  <c r="BF31" i="2"/>
  <c r="BE31" i="2"/>
  <c r="BE48" i="2" s="1"/>
  <c r="BD31" i="2"/>
  <c r="BD48" i="2" s="1"/>
  <c r="BC31" i="2"/>
  <c r="BC48" i="2" s="1"/>
  <c r="BB31" i="2"/>
  <c r="BA31" i="2"/>
  <c r="BA48" i="2" s="1"/>
  <c r="AZ31" i="2"/>
  <c r="AZ48" i="2" s="1"/>
  <c r="AY31" i="2"/>
  <c r="AY48" i="2" s="1"/>
  <c r="AX31" i="2"/>
  <c r="BM30" i="2"/>
  <c r="BM47" i="2" s="1"/>
  <c r="BL30" i="2"/>
  <c r="BL47" i="2" s="1"/>
  <c r="BK30" i="2"/>
  <c r="BK47" i="2" s="1"/>
  <c r="BJ30" i="2"/>
  <c r="BI30" i="2"/>
  <c r="BI47" i="2" s="1"/>
  <c r="BH30" i="2"/>
  <c r="BH47" i="2" s="1"/>
  <c r="BG30" i="2"/>
  <c r="BG47" i="2" s="1"/>
  <c r="BF30" i="2"/>
  <c r="BE30" i="2"/>
  <c r="BE47" i="2" s="1"/>
  <c r="BD30" i="2"/>
  <c r="BD47" i="2" s="1"/>
  <c r="BC30" i="2"/>
  <c r="BC47" i="2" s="1"/>
  <c r="BB30" i="2"/>
  <c r="BA30" i="2"/>
  <c r="BA47" i="2" s="1"/>
  <c r="AZ30" i="2"/>
  <c r="AZ47" i="2" s="1"/>
  <c r="AY30" i="2"/>
  <c r="AY47" i="2" s="1"/>
  <c r="AX30" i="2"/>
  <c r="BM29" i="2"/>
  <c r="BM46" i="2" s="1"/>
  <c r="BL29" i="2"/>
  <c r="BL46" i="2" s="1"/>
  <c r="BK29" i="2"/>
  <c r="BK46" i="2" s="1"/>
  <c r="BJ29" i="2"/>
  <c r="BI29" i="2"/>
  <c r="BI46" i="2" s="1"/>
  <c r="BH29" i="2"/>
  <c r="BH46" i="2" s="1"/>
  <c r="BG29" i="2"/>
  <c r="BG46" i="2" s="1"/>
  <c r="BF29" i="2"/>
  <c r="BE29" i="2"/>
  <c r="BE46" i="2" s="1"/>
  <c r="BD29" i="2"/>
  <c r="BD46" i="2" s="1"/>
  <c r="BC29" i="2"/>
  <c r="BC46" i="2" s="1"/>
  <c r="BB29" i="2"/>
  <c r="BA29" i="2"/>
  <c r="BA46" i="2" s="1"/>
  <c r="AZ29" i="2"/>
  <c r="AZ46" i="2" s="1"/>
  <c r="AY29" i="2"/>
  <c r="AY46" i="2" s="1"/>
  <c r="AX29" i="2"/>
  <c r="BM28" i="2"/>
  <c r="BM45" i="2" s="1"/>
  <c r="BL28" i="2"/>
  <c r="BL45" i="2" s="1"/>
  <c r="BK28" i="2"/>
  <c r="BK45" i="2" s="1"/>
  <c r="BJ28" i="2"/>
  <c r="BI28" i="2"/>
  <c r="BI45" i="2" s="1"/>
  <c r="BH28" i="2"/>
  <c r="BH45" i="2" s="1"/>
  <c r="BG28" i="2"/>
  <c r="BG45" i="2" s="1"/>
  <c r="BF28" i="2"/>
  <c r="BE28" i="2"/>
  <c r="BE45" i="2" s="1"/>
  <c r="BD28" i="2"/>
  <c r="BD45" i="2" s="1"/>
  <c r="BC28" i="2"/>
  <c r="BC45" i="2" s="1"/>
  <c r="BB28" i="2"/>
  <c r="BA28" i="2"/>
  <c r="BA45" i="2" s="1"/>
  <c r="AZ28" i="2"/>
  <c r="AZ45" i="2" s="1"/>
  <c r="AY28" i="2"/>
  <c r="AY45" i="2" s="1"/>
  <c r="AX28" i="2"/>
  <c r="BM27" i="2"/>
  <c r="BM44" i="2" s="1"/>
  <c r="BL27" i="2"/>
  <c r="BL44" i="2" s="1"/>
  <c r="BK27" i="2"/>
  <c r="BK44" i="2" s="1"/>
  <c r="BJ27" i="2"/>
  <c r="BI27" i="2"/>
  <c r="BI44" i="2" s="1"/>
  <c r="BH27" i="2"/>
  <c r="BH44" i="2" s="1"/>
  <c r="BG27" i="2"/>
  <c r="BG44" i="2" s="1"/>
  <c r="BF27" i="2"/>
  <c r="BE27" i="2"/>
  <c r="BE44" i="2" s="1"/>
  <c r="BD27" i="2"/>
  <c r="BD44" i="2" s="1"/>
  <c r="BC27" i="2"/>
  <c r="BC44" i="2" s="1"/>
  <c r="BB27" i="2"/>
  <c r="BA27" i="2"/>
  <c r="BA44" i="2" s="1"/>
  <c r="AZ27" i="2"/>
  <c r="AZ44" i="2" s="1"/>
  <c r="AY27" i="2"/>
  <c r="AY44" i="2" s="1"/>
  <c r="AX27" i="2"/>
  <c r="BM26" i="2"/>
  <c r="BM43" i="2" s="1"/>
  <c r="BK26" i="2"/>
  <c r="BK43" i="2" s="1"/>
  <c r="BJ26" i="2"/>
  <c r="BI26" i="2"/>
  <c r="BI43" i="2" s="1"/>
  <c r="BG26" i="2"/>
  <c r="BG43" i="2" s="1"/>
  <c r="BF26" i="2"/>
  <c r="BE26" i="2"/>
  <c r="BE43" i="2" s="1"/>
  <c r="BC26" i="2"/>
  <c r="BC43" i="2" s="1"/>
  <c r="BB26" i="2"/>
  <c r="AG59" i="2" s="1"/>
  <c r="BA26" i="2"/>
  <c r="BA43" i="2" s="1"/>
  <c r="AY26" i="2"/>
  <c r="AY43" i="2" s="1"/>
  <c r="AX26" i="2"/>
  <c r="BM25" i="2"/>
  <c r="BM42" i="2" s="1"/>
  <c r="BL25" i="2"/>
  <c r="BL42" i="2" s="1"/>
  <c r="BK25" i="2"/>
  <c r="BK42" i="2" s="1"/>
  <c r="BJ25" i="2"/>
  <c r="BI25" i="2"/>
  <c r="BI42" i="2" s="1"/>
  <c r="BH25" i="2"/>
  <c r="BH42" i="2" s="1"/>
  <c r="BG25" i="2"/>
  <c r="BG42" i="2" s="1"/>
  <c r="BF25" i="2"/>
  <c r="BE25" i="2"/>
  <c r="BE42" i="2" s="1"/>
  <c r="BD25" i="2"/>
  <c r="BD42" i="2" s="1"/>
  <c r="BC25" i="2"/>
  <c r="BC42" i="2" s="1"/>
  <c r="BB25" i="2"/>
  <c r="BA25" i="2"/>
  <c r="BA42" i="2" s="1"/>
  <c r="AZ25" i="2"/>
  <c r="AZ42" i="2" s="1"/>
  <c r="AY25" i="2"/>
  <c r="AY42" i="2" s="1"/>
  <c r="AX25" i="2"/>
  <c r="BM24" i="2"/>
  <c r="BM41" i="2" s="1"/>
  <c r="BL24" i="2"/>
  <c r="BL41" i="2" s="1"/>
  <c r="BK24" i="2"/>
  <c r="BK41" i="2" s="1"/>
  <c r="BJ24" i="2"/>
  <c r="BI24" i="2"/>
  <c r="BI41" i="2" s="1"/>
  <c r="BH24" i="2"/>
  <c r="BH41" i="2" s="1"/>
  <c r="BG24" i="2"/>
  <c r="BG41" i="2" s="1"/>
  <c r="BF24" i="2"/>
  <c r="BE24" i="2"/>
  <c r="BE41" i="2" s="1"/>
  <c r="BD24" i="2"/>
  <c r="BD41" i="2" s="1"/>
  <c r="BC24" i="2"/>
  <c r="BC41" i="2" s="1"/>
  <c r="BB24" i="2"/>
  <c r="BA24" i="2"/>
  <c r="BA41" i="2" s="1"/>
  <c r="AZ24" i="2"/>
  <c r="AZ41" i="2" s="1"/>
  <c r="AY24" i="2"/>
  <c r="AY41" i="2" s="1"/>
  <c r="AX24" i="2"/>
  <c r="BM23" i="2"/>
  <c r="BM40" i="2" s="1"/>
  <c r="BL23" i="2"/>
  <c r="BL40" i="2" s="1"/>
  <c r="BK23" i="2"/>
  <c r="BK40" i="2" s="1"/>
  <c r="BJ23" i="2"/>
  <c r="BI23" i="2"/>
  <c r="BI40" i="2" s="1"/>
  <c r="BH23" i="2"/>
  <c r="BH40" i="2" s="1"/>
  <c r="BG23" i="2"/>
  <c r="BG40" i="2" s="1"/>
  <c r="BF23" i="2"/>
  <c r="BE23" i="2"/>
  <c r="BE40" i="2" s="1"/>
  <c r="BD23" i="2"/>
  <c r="BD40" i="2" s="1"/>
  <c r="BC23" i="2"/>
  <c r="BC40" i="2" s="1"/>
  <c r="BB23" i="2"/>
  <c r="BA23" i="2"/>
  <c r="BA40" i="2" s="1"/>
  <c r="AZ23" i="2"/>
  <c r="AZ40" i="2" s="1"/>
  <c r="AY23" i="2"/>
  <c r="AY40" i="2" s="1"/>
  <c r="AX23" i="2"/>
  <c r="BM22" i="2"/>
  <c r="BM39" i="2" s="1"/>
  <c r="BL22" i="2"/>
  <c r="BL39" i="2" s="1"/>
  <c r="BK22" i="2"/>
  <c r="BK39" i="2" s="1"/>
  <c r="BJ22" i="2"/>
  <c r="BI22" i="2"/>
  <c r="BI39" i="2" s="1"/>
  <c r="BH22" i="2"/>
  <c r="BH39" i="2" s="1"/>
  <c r="BG22" i="2"/>
  <c r="BG39" i="2" s="1"/>
  <c r="BF22" i="2"/>
  <c r="BE22" i="2"/>
  <c r="BE39" i="2" s="1"/>
  <c r="BD22" i="2"/>
  <c r="BD39" i="2" s="1"/>
  <c r="BC22" i="2"/>
  <c r="BC39" i="2" s="1"/>
  <c r="BB22" i="2"/>
  <c r="BA22" i="2"/>
  <c r="BA39" i="2" s="1"/>
  <c r="AZ22" i="2"/>
  <c r="AZ39" i="2" s="1"/>
  <c r="AY22" i="2"/>
  <c r="AY39" i="2" s="1"/>
  <c r="AX22" i="2"/>
  <c r="BM21" i="2"/>
  <c r="BM38" i="2" s="1"/>
  <c r="BL21" i="2"/>
  <c r="BL38" i="2" s="1"/>
  <c r="BK21" i="2"/>
  <c r="BK38" i="2" s="1"/>
  <c r="BJ21" i="2"/>
  <c r="BI21" i="2"/>
  <c r="BI38" i="2" s="1"/>
  <c r="BH21" i="2"/>
  <c r="BH38" i="2" s="1"/>
  <c r="BG21" i="2"/>
  <c r="BG38" i="2" s="1"/>
  <c r="BF21" i="2"/>
  <c r="BE21" i="2"/>
  <c r="BE38" i="2" s="1"/>
  <c r="BD21" i="2"/>
  <c r="BD38" i="2" s="1"/>
  <c r="BC21" i="2"/>
  <c r="BC38" i="2" s="1"/>
  <c r="BB21" i="2"/>
  <c r="BA21" i="2"/>
  <c r="BA38" i="2" s="1"/>
  <c r="AZ21" i="2"/>
  <c r="AZ38" i="2" s="1"/>
  <c r="AY21" i="2"/>
  <c r="AY38" i="2" s="1"/>
  <c r="AX21" i="2"/>
  <c r="BM20" i="2"/>
  <c r="BM37" i="2" s="1"/>
  <c r="BL20" i="2"/>
  <c r="BL37" i="2" s="1"/>
  <c r="BK20" i="2"/>
  <c r="BK37" i="2" s="1"/>
  <c r="BJ20" i="2"/>
  <c r="BI20" i="2"/>
  <c r="BI37" i="2" s="1"/>
  <c r="BH20" i="2"/>
  <c r="BH37" i="2" s="1"/>
  <c r="BG20" i="2"/>
  <c r="BG37" i="2" s="1"/>
  <c r="BF20" i="2"/>
  <c r="BE20" i="2"/>
  <c r="BE37" i="2" s="1"/>
  <c r="BD20" i="2"/>
  <c r="BD37" i="2" s="1"/>
  <c r="BC20" i="2"/>
  <c r="BC37" i="2" s="1"/>
  <c r="BB20" i="2"/>
  <c r="BA20" i="2"/>
  <c r="BA37" i="2" s="1"/>
  <c r="AZ20" i="2"/>
  <c r="AZ37" i="2" s="1"/>
  <c r="AY20" i="2"/>
  <c r="AY37" i="2" s="1"/>
  <c r="AX20" i="2"/>
  <c r="AW31" i="2"/>
  <c r="AW48" i="2" s="1"/>
  <c r="AV31" i="2"/>
  <c r="AV48" i="2" s="1"/>
  <c r="AU31" i="2"/>
  <c r="AU48" i="2" s="1"/>
  <c r="AT31" i="2"/>
  <c r="AS31" i="2"/>
  <c r="AS48" i="2" s="1"/>
  <c r="AR31" i="2"/>
  <c r="AR48" i="2" s="1"/>
  <c r="AQ31" i="2"/>
  <c r="AQ48" i="2" s="1"/>
  <c r="AP31" i="2"/>
  <c r="AO31" i="2"/>
  <c r="AO48" i="2" s="1"/>
  <c r="AN31" i="2"/>
  <c r="AN48" i="2" s="1"/>
  <c r="AM31" i="2"/>
  <c r="AM48" i="2" s="1"/>
  <c r="AL31" i="2"/>
  <c r="AK31" i="2"/>
  <c r="AK48" i="2" s="1"/>
  <c r="AJ31" i="2"/>
  <c r="AJ48" i="2" s="1"/>
  <c r="AI31" i="2"/>
  <c r="AI48" i="2" s="1"/>
  <c r="AH31" i="2"/>
  <c r="AW30" i="2"/>
  <c r="AW47" i="2" s="1"/>
  <c r="AV30" i="2"/>
  <c r="AV47" i="2" s="1"/>
  <c r="AU30" i="2"/>
  <c r="AU47" i="2" s="1"/>
  <c r="AT30" i="2"/>
  <c r="AS30" i="2"/>
  <c r="AS47" i="2" s="1"/>
  <c r="AR30" i="2"/>
  <c r="AR47" i="2" s="1"/>
  <c r="AQ30" i="2"/>
  <c r="AQ47" i="2" s="1"/>
  <c r="AP30" i="2"/>
  <c r="AO30" i="2"/>
  <c r="AO47" i="2" s="1"/>
  <c r="AN30" i="2"/>
  <c r="AN47" i="2" s="1"/>
  <c r="AM30" i="2"/>
  <c r="AM47" i="2" s="1"/>
  <c r="AL30" i="2"/>
  <c r="AK30" i="2"/>
  <c r="AK47" i="2" s="1"/>
  <c r="AJ30" i="2"/>
  <c r="AJ47" i="2" s="1"/>
  <c r="AI30" i="2"/>
  <c r="AI47" i="2" s="1"/>
  <c r="AH30" i="2"/>
  <c r="AW29" i="2"/>
  <c r="AW46" i="2" s="1"/>
  <c r="AV29" i="2"/>
  <c r="AV46" i="2" s="1"/>
  <c r="AU29" i="2"/>
  <c r="AU46" i="2" s="1"/>
  <c r="AT29" i="2"/>
  <c r="AS29" i="2"/>
  <c r="AS46" i="2" s="1"/>
  <c r="AR29" i="2"/>
  <c r="AR46" i="2" s="1"/>
  <c r="AQ29" i="2"/>
  <c r="AQ46" i="2" s="1"/>
  <c r="AP29" i="2"/>
  <c r="AO29" i="2"/>
  <c r="AO46" i="2" s="1"/>
  <c r="AN29" i="2"/>
  <c r="AN46" i="2" s="1"/>
  <c r="AM29" i="2"/>
  <c r="AM46" i="2" s="1"/>
  <c r="AL29" i="2"/>
  <c r="AK29" i="2"/>
  <c r="AK46" i="2" s="1"/>
  <c r="AJ29" i="2"/>
  <c r="AJ46" i="2" s="1"/>
  <c r="AI29" i="2"/>
  <c r="AI46" i="2" s="1"/>
  <c r="AH29" i="2"/>
  <c r="AW28" i="2"/>
  <c r="AW45" i="2" s="1"/>
  <c r="AV28" i="2"/>
  <c r="AV45" i="2" s="1"/>
  <c r="AU28" i="2"/>
  <c r="AU45" i="2" s="1"/>
  <c r="AT28" i="2"/>
  <c r="AS28" i="2"/>
  <c r="AS45" i="2" s="1"/>
  <c r="AR28" i="2"/>
  <c r="AR45" i="2" s="1"/>
  <c r="AQ28" i="2"/>
  <c r="AQ45" i="2" s="1"/>
  <c r="AP28" i="2"/>
  <c r="AO28" i="2"/>
  <c r="AO45" i="2" s="1"/>
  <c r="AN28" i="2"/>
  <c r="AN45" i="2" s="1"/>
  <c r="AM28" i="2"/>
  <c r="AM45" i="2" s="1"/>
  <c r="AL28" i="2"/>
  <c r="AK28" i="2"/>
  <c r="AK45" i="2" s="1"/>
  <c r="AJ28" i="2"/>
  <c r="AJ45" i="2" s="1"/>
  <c r="AI28" i="2"/>
  <c r="AI45" i="2" s="1"/>
  <c r="AH28" i="2"/>
  <c r="AW27" i="2"/>
  <c r="AW44" i="2" s="1"/>
  <c r="AV27" i="2"/>
  <c r="AV44" i="2" s="1"/>
  <c r="AU27" i="2"/>
  <c r="AU44" i="2" s="1"/>
  <c r="AT27" i="2"/>
  <c r="AS27" i="2"/>
  <c r="AS44" i="2" s="1"/>
  <c r="AR27" i="2"/>
  <c r="AR44" i="2" s="1"/>
  <c r="AQ27" i="2"/>
  <c r="AQ44" i="2" s="1"/>
  <c r="AP27" i="2"/>
  <c r="AO27" i="2"/>
  <c r="AO44" i="2" s="1"/>
  <c r="AN27" i="2"/>
  <c r="AN44" i="2" s="1"/>
  <c r="AM27" i="2"/>
  <c r="AM44" i="2" s="1"/>
  <c r="AL27" i="2"/>
  <c r="AK27" i="2"/>
  <c r="AK44" i="2" s="1"/>
  <c r="AJ27" i="2"/>
  <c r="AJ44" i="2" s="1"/>
  <c r="AI27" i="2"/>
  <c r="AI44" i="2" s="1"/>
  <c r="AH27" i="2"/>
  <c r="AW26" i="2"/>
  <c r="AW43" i="2" s="1"/>
  <c r="AU26" i="2"/>
  <c r="AU43" i="2" s="1"/>
  <c r="AT26" i="2"/>
  <c r="AS26" i="2"/>
  <c r="AS43" i="2" s="1"/>
  <c r="AQ26" i="2"/>
  <c r="AQ43" i="2" s="1"/>
  <c r="AP26" i="2"/>
  <c r="AO26" i="2"/>
  <c r="AO43" i="2" s="1"/>
  <c r="AM26" i="2"/>
  <c r="AM43" i="2" s="1"/>
  <c r="AL26" i="2"/>
  <c r="AK26" i="2"/>
  <c r="AK43" i="2" s="1"/>
  <c r="AI26" i="2"/>
  <c r="AI43" i="2" s="1"/>
  <c r="AH26" i="2"/>
  <c r="AW25" i="2"/>
  <c r="AW42" i="2" s="1"/>
  <c r="AV25" i="2"/>
  <c r="AV42" i="2" s="1"/>
  <c r="AU25" i="2"/>
  <c r="AU42" i="2" s="1"/>
  <c r="AT25" i="2"/>
  <c r="AS25" i="2"/>
  <c r="AS42" i="2" s="1"/>
  <c r="AR25" i="2"/>
  <c r="AR42" i="2" s="1"/>
  <c r="AQ25" i="2"/>
  <c r="AQ42" i="2" s="1"/>
  <c r="AP25" i="2"/>
  <c r="AO25" i="2"/>
  <c r="AO42" i="2" s="1"/>
  <c r="AN25" i="2"/>
  <c r="AN42" i="2" s="1"/>
  <c r="AM25" i="2"/>
  <c r="AM42" i="2" s="1"/>
  <c r="AL25" i="2"/>
  <c r="AK25" i="2"/>
  <c r="AK42" i="2" s="1"/>
  <c r="AJ25" i="2"/>
  <c r="AJ42" i="2" s="1"/>
  <c r="AI25" i="2"/>
  <c r="AI42" i="2" s="1"/>
  <c r="AH25" i="2"/>
  <c r="AW24" i="2"/>
  <c r="AW41" i="2" s="1"/>
  <c r="AV24" i="2"/>
  <c r="AV41" i="2" s="1"/>
  <c r="AU24" i="2"/>
  <c r="AU41" i="2" s="1"/>
  <c r="AT24" i="2"/>
  <c r="AS24" i="2"/>
  <c r="AS41" i="2" s="1"/>
  <c r="AR24" i="2"/>
  <c r="AR41" i="2" s="1"/>
  <c r="AQ24" i="2"/>
  <c r="AQ41" i="2" s="1"/>
  <c r="AP24" i="2"/>
  <c r="AO24" i="2"/>
  <c r="AO41" i="2" s="1"/>
  <c r="AN24" i="2"/>
  <c r="AN41" i="2" s="1"/>
  <c r="AM24" i="2"/>
  <c r="AM41" i="2" s="1"/>
  <c r="AL24" i="2"/>
  <c r="AK24" i="2"/>
  <c r="AK41" i="2" s="1"/>
  <c r="AJ24" i="2"/>
  <c r="AJ41" i="2" s="1"/>
  <c r="AI24" i="2"/>
  <c r="AI41" i="2" s="1"/>
  <c r="AH24" i="2"/>
  <c r="AW23" i="2"/>
  <c r="AW40" i="2" s="1"/>
  <c r="AV23" i="2"/>
  <c r="AV40" i="2" s="1"/>
  <c r="AU23" i="2"/>
  <c r="AU40" i="2" s="1"/>
  <c r="AT23" i="2"/>
  <c r="AS23" i="2"/>
  <c r="AS40" i="2" s="1"/>
  <c r="AR23" i="2"/>
  <c r="AR40" i="2" s="1"/>
  <c r="AQ23" i="2"/>
  <c r="AQ40" i="2" s="1"/>
  <c r="AP23" i="2"/>
  <c r="AO23" i="2"/>
  <c r="AO40" i="2" s="1"/>
  <c r="AN23" i="2"/>
  <c r="AN40" i="2" s="1"/>
  <c r="AM23" i="2"/>
  <c r="AM40" i="2" s="1"/>
  <c r="AL23" i="2"/>
  <c r="AK23" i="2"/>
  <c r="AK40" i="2" s="1"/>
  <c r="AJ23" i="2"/>
  <c r="AJ40" i="2" s="1"/>
  <c r="AI23" i="2"/>
  <c r="AI40" i="2" s="1"/>
  <c r="AH23" i="2"/>
  <c r="AW22" i="2"/>
  <c r="AW39" i="2" s="1"/>
  <c r="AV22" i="2"/>
  <c r="AV39" i="2" s="1"/>
  <c r="AU22" i="2"/>
  <c r="AU39" i="2" s="1"/>
  <c r="AT22" i="2"/>
  <c r="AS22" i="2"/>
  <c r="AS39" i="2" s="1"/>
  <c r="AR22" i="2"/>
  <c r="AR39" i="2" s="1"/>
  <c r="AQ22" i="2"/>
  <c r="AQ39" i="2" s="1"/>
  <c r="AP22" i="2"/>
  <c r="AO22" i="2"/>
  <c r="AO39" i="2" s="1"/>
  <c r="AN22" i="2"/>
  <c r="AN39" i="2" s="1"/>
  <c r="AM22" i="2"/>
  <c r="AM39" i="2" s="1"/>
  <c r="AL22" i="2"/>
  <c r="AK22" i="2"/>
  <c r="AK39" i="2" s="1"/>
  <c r="AJ22" i="2"/>
  <c r="AJ39" i="2" s="1"/>
  <c r="AI22" i="2"/>
  <c r="AI39" i="2" s="1"/>
  <c r="AH22" i="2"/>
  <c r="AW21" i="2"/>
  <c r="AW38" i="2" s="1"/>
  <c r="AV21" i="2"/>
  <c r="AV38" i="2" s="1"/>
  <c r="AU21" i="2"/>
  <c r="AU38" i="2" s="1"/>
  <c r="AT21" i="2"/>
  <c r="AS21" i="2"/>
  <c r="AS38" i="2" s="1"/>
  <c r="AR21" i="2"/>
  <c r="AR38" i="2" s="1"/>
  <c r="AQ21" i="2"/>
  <c r="AQ38" i="2" s="1"/>
  <c r="AP21" i="2"/>
  <c r="AO21" i="2"/>
  <c r="AO38" i="2" s="1"/>
  <c r="AN21" i="2"/>
  <c r="AN38" i="2" s="1"/>
  <c r="AM21" i="2"/>
  <c r="AM38" i="2" s="1"/>
  <c r="AL21" i="2"/>
  <c r="AK21" i="2"/>
  <c r="AK38" i="2" s="1"/>
  <c r="AJ21" i="2"/>
  <c r="AJ38" i="2" s="1"/>
  <c r="AI21" i="2"/>
  <c r="AI38" i="2" s="1"/>
  <c r="AH21" i="2"/>
  <c r="AW20" i="2"/>
  <c r="AW37" i="2" s="1"/>
  <c r="AV20" i="2"/>
  <c r="AV37" i="2" s="1"/>
  <c r="AU20" i="2"/>
  <c r="AU37" i="2" s="1"/>
  <c r="AT20" i="2"/>
  <c r="AS20" i="2"/>
  <c r="AS37" i="2" s="1"/>
  <c r="AR20" i="2"/>
  <c r="AR37" i="2" s="1"/>
  <c r="AQ20" i="2"/>
  <c r="AQ37" i="2" s="1"/>
  <c r="AP20" i="2"/>
  <c r="AO20" i="2"/>
  <c r="AO37" i="2" s="1"/>
  <c r="AN20" i="2"/>
  <c r="AN37" i="2" s="1"/>
  <c r="AM20" i="2"/>
  <c r="AM37" i="2" s="1"/>
  <c r="AL20" i="2"/>
  <c r="AK20" i="2"/>
  <c r="AK37" i="2" s="1"/>
  <c r="AJ20" i="2"/>
  <c r="AJ37" i="2" s="1"/>
  <c r="AI20" i="2"/>
  <c r="AI37" i="2" s="1"/>
  <c r="AH20" i="2"/>
  <c r="AG31" i="2"/>
  <c r="AG48" i="2" s="1"/>
  <c r="AF31" i="2"/>
  <c r="AF48" i="2" s="1"/>
  <c r="AE31" i="2"/>
  <c r="AE48" i="2" s="1"/>
  <c r="AD31" i="2"/>
  <c r="AC31" i="2"/>
  <c r="AC48" i="2" s="1"/>
  <c r="AB31" i="2"/>
  <c r="AB48" i="2" s="1"/>
  <c r="AA31" i="2"/>
  <c r="AA48" i="2" s="1"/>
  <c r="Z31" i="2"/>
  <c r="Y31" i="2"/>
  <c r="Y48" i="2" s="1"/>
  <c r="X31" i="2"/>
  <c r="X48" i="2" s="1"/>
  <c r="W31" i="2"/>
  <c r="W48" i="2" s="1"/>
  <c r="V31" i="2"/>
  <c r="U31" i="2"/>
  <c r="U48" i="2" s="1"/>
  <c r="T31" i="2"/>
  <c r="T48" i="2" s="1"/>
  <c r="S31" i="2"/>
  <c r="S48" i="2" s="1"/>
  <c r="R31" i="2"/>
  <c r="AG30" i="2"/>
  <c r="AG47" i="2" s="1"/>
  <c r="AF30" i="2"/>
  <c r="AF47" i="2" s="1"/>
  <c r="AE30" i="2"/>
  <c r="AE47" i="2" s="1"/>
  <c r="AD30" i="2"/>
  <c r="AC30" i="2"/>
  <c r="AC47" i="2" s="1"/>
  <c r="AB30" i="2"/>
  <c r="AB47" i="2" s="1"/>
  <c r="AA30" i="2"/>
  <c r="AA47" i="2" s="1"/>
  <c r="Z30" i="2"/>
  <c r="Y30" i="2"/>
  <c r="Y47" i="2" s="1"/>
  <c r="X30" i="2"/>
  <c r="X47" i="2" s="1"/>
  <c r="W30" i="2"/>
  <c r="W47" i="2" s="1"/>
  <c r="V30" i="2"/>
  <c r="U30" i="2"/>
  <c r="U47" i="2" s="1"/>
  <c r="T30" i="2"/>
  <c r="T47" i="2" s="1"/>
  <c r="S30" i="2"/>
  <c r="S47" i="2" s="1"/>
  <c r="R30" i="2"/>
  <c r="AG29" i="2"/>
  <c r="AG46" i="2" s="1"/>
  <c r="AF29" i="2"/>
  <c r="AF46" i="2" s="1"/>
  <c r="AE29" i="2"/>
  <c r="AE46" i="2" s="1"/>
  <c r="AD29" i="2"/>
  <c r="AC29" i="2"/>
  <c r="AC46" i="2" s="1"/>
  <c r="AB29" i="2"/>
  <c r="AB46" i="2" s="1"/>
  <c r="AA29" i="2"/>
  <c r="AA46" i="2" s="1"/>
  <c r="Z29" i="2"/>
  <c r="Y29" i="2"/>
  <c r="Y46" i="2" s="1"/>
  <c r="X29" i="2"/>
  <c r="X46" i="2" s="1"/>
  <c r="W29" i="2"/>
  <c r="W46" i="2" s="1"/>
  <c r="V29" i="2"/>
  <c r="U29" i="2"/>
  <c r="U46" i="2" s="1"/>
  <c r="T29" i="2"/>
  <c r="T46" i="2" s="1"/>
  <c r="S29" i="2"/>
  <c r="S46" i="2" s="1"/>
  <c r="R29" i="2"/>
  <c r="AG28" i="2"/>
  <c r="AG45" i="2" s="1"/>
  <c r="AF28" i="2"/>
  <c r="AF45" i="2" s="1"/>
  <c r="AE28" i="2"/>
  <c r="AE45" i="2" s="1"/>
  <c r="AD28" i="2"/>
  <c r="AC28" i="2"/>
  <c r="AC45" i="2" s="1"/>
  <c r="AB28" i="2"/>
  <c r="AB45" i="2" s="1"/>
  <c r="AA28" i="2"/>
  <c r="AA45" i="2" s="1"/>
  <c r="Z28" i="2"/>
  <c r="Y28" i="2"/>
  <c r="Y45" i="2" s="1"/>
  <c r="X28" i="2"/>
  <c r="X45" i="2" s="1"/>
  <c r="W28" i="2"/>
  <c r="W45" i="2" s="1"/>
  <c r="V28" i="2"/>
  <c r="U28" i="2"/>
  <c r="U45" i="2" s="1"/>
  <c r="T28" i="2"/>
  <c r="T45" i="2" s="1"/>
  <c r="S28" i="2"/>
  <c r="S45" i="2" s="1"/>
  <c r="R28" i="2"/>
  <c r="AG27" i="2"/>
  <c r="AG44" i="2" s="1"/>
  <c r="AF27" i="2"/>
  <c r="AF44" i="2" s="1"/>
  <c r="AE27" i="2"/>
  <c r="AE44" i="2" s="1"/>
  <c r="AD27" i="2"/>
  <c r="AC27" i="2"/>
  <c r="AC44" i="2" s="1"/>
  <c r="AB27" i="2"/>
  <c r="AB44" i="2" s="1"/>
  <c r="AA27" i="2"/>
  <c r="AA44" i="2" s="1"/>
  <c r="Z27" i="2"/>
  <c r="Y27" i="2"/>
  <c r="Y44" i="2" s="1"/>
  <c r="X27" i="2"/>
  <c r="X44" i="2" s="1"/>
  <c r="W27" i="2"/>
  <c r="W44" i="2" s="1"/>
  <c r="V27" i="2"/>
  <c r="U27" i="2"/>
  <c r="U44" i="2" s="1"/>
  <c r="T27" i="2"/>
  <c r="T44" i="2" s="1"/>
  <c r="S27" i="2"/>
  <c r="S44" i="2" s="1"/>
  <c r="R27" i="2"/>
  <c r="AG26" i="2"/>
  <c r="AG43" i="2" s="1"/>
  <c r="AE26" i="2"/>
  <c r="AE43" i="2" s="1"/>
  <c r="AD26" i="2"/>
  <c r="AC26" i="2"/>
  <c r="AC43" i="2" s="1"/>
  <c r="AA26" i="2"/>
  <c r="AA43" i="2" s="1"/>
  <c r="Z26" i="2"/>
  <c r="Y26" i="2"/>
  <c r="Y43" i="2" s="1"/>
  <c r="W26" i="2"/>
  <c r="W43" i="2" s="1"/>
  <c r="V26" i="2"/>
  <c r="U26" i="2"/>
  <c r="U43" i="2" s="1"/>
  <c r="S26" i="2"/>
  <c r="S43" i="2" s="1"/>
  <c r="R26" i="2"/>
  <c r="AG25" i="2"/>
  <c r="AG42" i="2" s="1"/>
  <c r="AF25" i="2"/>
  <c r="AF42" i="2" s="1"/>
  <c r="AE25" i="2"/>
  <c r="AE42" i="2" s="1"/>
  <c r="AD25" i="2"/>
  <c r="AC25" i="2"/>
  <c r="AC42" i="2" s="1"/>
  <c r="AB25" i="2"/>
  <c r="AB42" i="2" s="1"/>
  <c r="AA25" i="2"/>
  <c r="AA42" i="2" s="1"/>
  <c r="Z25" i="2"/>
  <c r="Y25" i="2"/>
  <c r="Y42" i="2" s="1"/>
  <c r="X25" i="2"/>
  <c r="X42" i="2" s="1"/>
  <c r="W25" i="2"/>
  <c r="W42" i="2" s="1"/>
  <c r="V25" i="2"/>
  <c r="U25" i="2"/>
  <c r="U42" i="2" s="1"/>
  <c r="T25" i="2"/>
  <c r="T42" i="2" s="1"/>
  <c r="S25" i="2"/>
  <c r="S42" i="2" s="1"/>
  <c r="R25" i="2"/>
  <c r="AG24" i="2"/>
  <c r="AG41" i="2" s="1"/>
  <c r="AF24" i="2"/>
  <c r="AF41" i="2" s="1"/>
  <c r="AE24" i="2"/>
  <c r="AE41" i="2" s="1"/>
  <c r="AD24" i="2"/>
  <c r="AC24" i="2"/>
  <c r="AC41" i="2" s="1"/>
  <c r="AB24" i="2"/>
  <c r="AB41" i="2" s="1"/>
  <c r="AA24" i="2"/>
  <c r="AA41" i="2" s="1"/>
  <c r="Z24" i="2"/>
  <c r="Y24" i="2"/>
  <c r="Y41" i="2" s="1"/>
  <c r="X24" i="2"/>
  <c r="X41" i="2" s="1"/>
  <c r="W24" i="2"/>
  <c r="W41" i="2" s="1"/>
  <c r="V24" i="2"/>
  <c r="U24" i="2"/>
  <c r="U41" i="2" s="1"/>
  <c r="T24" i="2"/>
  <c r="T41" i="2" s="1"/>
  <c r="S24" i="2"/>
  <c r="S41" i="2" s="1"/>
  <c r="R24" i="2"/>
  <c r="AG23" i="2"/>
  <c r="AG40" i="2" s="1"/>
  <c r="AF23" i="2"/>
  <c r="AF40" i="2" s="1"/>
  <c r="AE23" i="2"/>
  <c r="AE40" i="2" s="1"/>
  <c r="AD23" i="2"/>
  <c r="AC23" i="2"/>
  <c r="AC40" i="2" s="1"/>
  <c r="AB23" i="2"/>
  <c r="AB40" i="2" s="1"/>
  <c r="AA23" i="2"/>
  <c r="AA40" i="2" s="1"/>
  <c r="Z23" i="2"/>
  <c r="Y23" i="2"/>
  <c r="Y40" i="2" s="1"/>
  <c r="X23" i="2"/>
  <c r="X40" i="2" s="1"/>
  <c r="W23" i="2"/>
  <c r="W40" i="2" s="1"/>
  <c r="V23" i="2"/>
  <c r="U23" i="2"/>
  <c r="U40" i="2" s="1"/>
  <c r="T23" i="2"/>
  <c r="T40" i="2" s="1"/>
  <c r="S23" i="2"/>
  <c r="S40" i="2" s="1"/>
  <c r="R23" i="2"/>
  <c r="AG22" i="2"/>
  <c r="AG39" i="2" s="1"/>
  <c r="AF22" i="2"/>
  <c r="AF39" i="2" s="1"/>
  <c r="AE22" i="2"/>
  <c r="AE39" i="2" s="1"/>
  <c r="AD22" i="2"/>
  <c r="AC22" i="2"/>
  <c r="AC39" i="2" s="1"/>
  <c r="AB22" i="2"/>
  <c r="AB39" i="2" s="1"/>
  <c r="AA22" i="2"/>
  <c r="AA39" i="2" s="1"/>
  <c r="Z22" i="2"/>
  <c r="Y22" i="2"/>
  <c r="Y39" i="2" s="1"/>
  <c r="X22" i="2"/>
  <c r="X39" i="2" s="1"/>
  <c r="W22" i="2"/>
  <c r="W39" i="2" s="1"/>
  <c r="V22" i="2"/>
  <c r="U22" i="2"/>
  <c r="U39" i="2" s="1"/>
  <c r="T22" i="2"/>
  <c r="T39" i="2" s="1"/>
  <c r="S22" i="2"/>
  <c r="S39" i="2" s="1"/>
  <c r="R22" i="2"/>
  <c r="AG21" i="2"/>
  <c r="AG38" i="2" s="1"/>
  <c r="AF21" i="2"/>
  <c r="AF38" i="2" s="1"/>
  <c r="AE21" i="2"/>
  <c r="AE38" i="2" s="1"/>
  <c r="AD21" i="2"/>
  <c r="AC21" i="2"/>
  <c r="AC38" i="2" s="1"/>
  <c r="AB21" i="2"/>
  <c r="AB38" i="2" s="1"/>
  <c r="AA21" i="2"/>
  <c r="AA38" i="2" s="1"/>
  <c r="Z21" i="2"/>
  <c r="Y21" i="2"/>
  <c r="Y38" i="2" s="1"/>
  <c r="X21" i="2"/>
  <c r="X38" i="2" s="1"/>
  <c r="W21" i="2"/>
  <c r="W38" i="2" s="1"/>
  <c r="V21" i="2"/>
  <c r="U21" i="2"/>
  <c r="U38" i="2" s="1"/>
  <c r="T21" i="2"/>
  <c r="T38" i="2" s="1"/>
  <c r="S21" i="2"/>
  <c r="S38" i="2" s="1"/>
  <c r="R21" i="2"/>
  <c r="AG20" i="2"/>
  <c r="AG37" i="2" s="1"/>
  <c r="AF20" i="2"/>
  <c r="AF37" i="2" s="1"/>
  <c r="AE20" i="2"/>
  <c r="AE37" i="2" s="1"/>
  <c r="AD20" i="2"/>
  <c r="AC20" i="2"/>
  <c r="AC37" i="2" s="1"/>
  <c r="AB20" i="2"/>
  <c r="AB37" i="2" s="1"/>
  <c r="AA20" i="2"/>
  <c r="AA37" i="2" s="1"/>
  <c r="Z20" i="2"/>
  <c r="Y20" i="2"/>
  <c r="Y37" i="2" s="1"/>
  <c r="X20" i="2"/>
  <c r="X37" i="2" s="1"/>
  <c r="W20" i="2"/>
  <c r="W37" i="2" s="1"/>
  <c r="V20" i="2"/>
  <c r="U20" i="2"/>
  <c r="U37" i="2" s="1"/>
  <c r="T20" i="2"/>
  <c r="T37" i="2" s="1"/>
  <c r="S20" i="2"/>
  <c r="S37" i="2" s="1"/>
  <c r="R20" i="2"/>
  <c r="Q31" i="2"/>
  <c r="Q48" i="2" s="1"/>
  <c r="Q30" i="2"/>
  <c r="Q47" i="2" s="1"/>
  <c r="Q29" i="2"/>
  <c r="Q46" i="2" s="1"/>
  <c r="Q28" i="2"/>
  <c r="Q45" i="2" s="1"/>
  <c r="Q27" i="2"/>
  <c r="Q44" i="2" s="1"/>
  <c r="Q26" i="2"/>
  <c r="Q43" i="2" s="1"/>
  <c r="Q25" i="2"/>
  <c r="Q42" i="2" s="1"/>
  <c r="Q24" i="2"/>
  <c r="Q41" i="2" s="1"/>
  <c r="Q23" i="2"/>
  <c r="Q40" i="2" s="1"/>
  <c r="Q22" i="2"/>
  <c r="Q39" i="2" s="1"/>
  <c r="Q21" i="2"/>
  <c r="Q38" i="2" s="1"/>
  <c r="Q20" i="2"/>
  <c r="Q37" i="2" s="1"/>
  <c r="P31" i="2"/>
  <c r="P48" i="2" s="1"/>
  <c r="P30" i="2"/>
  <c r="P47" i="2" s="1"/>
  <c r="P29" i="2"/>
  <c r="P46" i="2" s="1"/>
  <c r="P28" i="2"/>
  <c r="P45" i="2" s="1"/>
  <c r="P27" i="2"/>
  <c r="P44" i="2" s="1"/>
  <c r="P25" i="2"/>
  <c r="P42" i="2" s="1"/>
  <c r="P24" i="2"/>
  <c r="P41" i="2" s="1"/>
  <c r="P23" i="2"/>
  <c r="P40" i="2" s="1"/>
  <c r="P22" i="2"/>
  <c r="P39" i="2" s="1"/>
  <c r="P21" i="2"/>
  <c r="P38" i="2" s="1"/>
  <c r="P20" i="2"/>
  <c r="P37" i="2" s="1"/>
  <c r="O31" i="2"/>
  <c r="O48" i="2" s="1"/>
  <c r="O30" i="2"/>
  <c r="O47" i="2" s="1"/>
  <c r="O29" i="2"/>
  <c r="O46" i="2" s="1"/>
  <c r="O28" i="2"/>
  <c r="O45" i="2" s="1"/>
  <c r="O27" i="2"/>
  <c r="O44" i="2" s="1"/>
  <c r="O26" i="2"/>
  <c r="O43" i="2" s="1"/>
  <c r="O25" i="2"/>
  <c r="O42" i="2" s="1"/>
  <c r="O24" i="2"/>
  <c r="O41" i="2" s="1"/>
  <c r="O23" i="2"/>
  <c r="O40" i="2" s="1"/>
  <c r="O22" i="2"/>
  <c r="O39" i="2" s="1"/>
  <c r="O21" i="2"/>
  <c r="O38" i="2" s="1"/>
  <c r="O20" i="2"/>
  <c r="O37" i="2" s="1"/>
  <c r="N31" i="2"/>
  <c r="N30" i="2"/>
  <c r="N29" i="2"/>
  <c r="N28" i="2"/>
  <c r="N27" i="2"/>
  <c r="N26" i="2"/>
  <c r="N25" i="2"/>
  <c r="N24" i="2"/>
  <c r="N23" i="2"/>
  <c r="N22" i="2"/>
  <c r="N21" i="2"/>
  <c r="N20" i="2"/>
  <c r="M31" i="2"/>
  <c r="M48" i="2" s="1"/>
  <c r="M30" i="2"/>
  <c r="M47" i="2" s="1"/>
  <c r="M29" i="2"/>
  <c r="M46" i="2" s="1"/>
  <c r="M28" i="2"/>
  <c r="M45" i="2" s="1"/>
  <c r="M27" i="2"/>
  <c r="M44" i="2" s="1"/>
  <c r="M26" i="2"/>
  <c r="M43" i="2" s="1"/>
  <c r="M25" i="2"/>
  <c r="M42" i="2" s="1"/>
  <c r="M24" i="2"/>
  <c r="M41" i="2" s="1"/>
  <c r="M23" i="2"/>
  <c r="M40" i="2" s="1"/>
  <c r="M22" i="2"/>
  <c r="M39" i="2" s="1"/>
  <c r="M21" i="2"/>
  <c r="M38" i="2" s="1"/>
  <c r="M20" i="2"/>
  <c r="M37" i="2" s="1"/>
  <c r="L31" i="2"/>
  <c r="L48" i="2" s="1"/>
  <c r="L30" i="2"/>
  <c r="L47" i="2" s="1"/>
  <c r="L29" i="2"/>
  <c r="L46" i="2" s="1"/>
  <c r="L28" i="2"/>
  <c r="L45" i="2" s="1"/>
  <c r="L27" i="2"/>
  <c r="L44" i="2" s="1"/>
  <c r="L25" i="2"/>
  <c r="L42" i="2" s="1"/>
  <c r="L24" i="2"/>
  <c r="L41" i="2" s="1"/>
  <c r="L23" i="2"/>
  <c r="L40" i="2" s="1"/>
  <c r="L22" i="2"/>
  <c r="L39" i="2" s="1"/>
  <c r="L21" i="2"/>
  <c r="L38" i="2" s="1"/>
  <c r="L20" i="2"/>
  <c r="L37" i="2" s="1"/>
  <c r="K31" i="2"/>
  <c r="K48" i="2" s="1"/>
  <c r="K30" i="2"/>
  <c r="K47" i="2" s="1"/>
  <c r="K29" i="2"/>
  <c r="K46" i="2" s="1"/>
  <c r="K28" i="2"/>
  <c r="K45" i="2" s="1"/>
  <c r="K27" i="2"/>
  <c r="K44" i="2" s="1"/>
  <c r="K26" i="2"/>
  <c r="K43" i="2" s="1"/>
  <c r="K25" i="2"/>
  <c r="K42" i="2" s="1"/>
  <c r="K24" i="2"/>
  <c r="K41" i="2" s="1"/>
  <c r="K23" i="2"/>
  <c r="K40" i="2" s="1"/>
  <c r="K22" i="2"/>
  <c r="K39" i="2" s="1"/>
  <c r="K21" i="2"/>
  <c r="K38" i="2" s="1"/>
  <c r="K20" i="2"/>
  <c r="K37" i="2" s="1"/>
  <c r="J31" i="2"/>
  <c r="J30" i="2"/>
  <c r="J29" i="2"/>
  <c r="J28" i="2"/>
  <c r="J27" i="2"/>
  <c r="J26" i="2"/>
  <c r="J25" i="2"/>
  <c r="J24" i="2"/>
  <c r="J23" i="2"/>
  <c r="V56" i="2" s="1"/>
  <c r="J22" i="2"/>
  <c r="J21" i="2"/>
  <c r="J20" i="2"/>
  <c r="I31" i="2"/>
  <c r="I48" i="2" s="1"/>
  <c r="I30" i="2"/>
  <c r="I47" i="2" s="1"/>
  <c r="I29" i="2"/>
  <c r="I46" i="2" s="1"/>
  <c r="I28" i="2"/>
  <c r="I45" i="2" s="1"/>
  <c r="I27" i="2"/>
  <c r="I44" i="2" s="1"/>
  <c r="I26" i="2"/>
  <c r="I43" i="2" s="1"/>
  <c r="I25" i="2"/>
  <c r="I42" i="2" s="1"/>
  <c r="I24" i="2"/>
  <c r="I41" i="2" s="1"/>
  <c r="I23" i="2"/>
  <c r="I40" i="2" s="1"/>
  <c r="I22" i="2"/>
  <c r="I39" i="2" s="1"/>
  <c r="I21" i="2"/>
  <c r="I38" i="2" s="1"/>
  <c r="I20" i="2"/>
  <c r="I37" i="2" s="1"/>
  <c r="H31" i="2"/>
  <c r="H48" i="2" s="1"/>
  <c r="H30" i="2"/>
  <c r="H47" i="2" s="1"/>
  <c r="H29" i="2"/>
  <c r="H46" i="2" s="1"/>
  <c r="H28" i="2"/>
  <c r="H45" i="2" s="1"/>
  <c r="H27" i="2"/>
  <c r="H44" i="2" s="1"/>
  <c r="H25" i="2"/>
  <c r="H42" i="2" s="1"/>
  <c r="H24" i="2"/>
  <c r="H41" i="2" s="1"/>
  <c r="H23" i="2"/>
  <c r="H40" i="2" s="1"/>
  <c r="H22" i="2"/>
  <c r="H39" i="2" s="1"/>
  <c r="H21" i="2"/>
  <c r="H38" i="2" s="1"/>
  <c r="H20" i="2"/>
  <c r="H37" i="2" s="1"/>
  <c r="G31" i="2"/>
  <c r="G48" i="2" s="1"/>
  <c r="G30" i="2"/>
  <c r="G47" i="2" s="1"/>
  <c r="G29" i="2"/>
  <c r="G46" i="2" s="1"/>
  <c r="G28" i="2"/>
  <c r="G45" i="2" s="1"/>
  <c r="G27" i="2"/>
  <c r="G44" i="2" s="1"/>
  <c r="G26" i="2"/>
  <c r="G43" i="2" s="1"/>
  <c r="G25" i="2"/>
  <c r="G42" i="2" s="1"/>
  <c r="G24" i="2"/>
  <c r="G41" i="2" s="1"/>
  <c r="G23" i="2"/>
  <c r="G40" i="2" s="1"/>
  <c r="G22" i="2"/>
  <c r="G39" i="2" s="1"/>
  <c r="G21" i="2"/>
  <c r="G38" i="2" s="1"/>
  <c r="G20" i="2"/>
  <c r="G37" i="2" s="1"/>
  <c r="F31" i="2"/>
  <c r="F30" i="2"/>
  <c r="F29" i="2"/>
  <c r="F28" i="2"/>
  <c r="F27" i="2"/>
  <c r="F26" i="2"/>
  <c r="F25" i="2"/>
  <c r="F24" i="2"/>
  <c r="F23" i="2"/>
  <c r="F22" i="2"/>
  <c r="F21" i="2"/>
  <c r="F20" i="2"/>
  <c r="E31" i="2"/>
  <c r="E48" i="2" s="1"/>
  <c r="E30" i="2"/>
  <c r="E47" i="2" s="1"/>
  <c r="E29" i="2"/>
  <c r="E46" i="2" s="1"/>
  <c r="E28" i="2"/>
  <c r="E45" i="2" s="1"/>
  <c r="E27" i="2"/>
  <c r="E44" i="2" s="1"/>
  <c r="E26" i="2"/>
  <c r="E43" i="2" s="1"/>
  <c r="E25" i="2"/>
  <c r="E42" i="2" s="1"/>
  <c r="E24" i="2"/>
  <c r="E41" i="2" s="1"/>
  <c r="E23" i="2"/>
  <c r="E40" i="2" s="1"/>
  <c r="E22" i="2"/>
  <c r="E39" i="2" s="1"/>
  <c r="E21" i="2"/>
  <c r="E38" i="2" s="1"/>
  <c r="E20" i="2"/>
  <c r="E37" i="2" s="1"/>
  <c r="D31" i="2"/>
  <c r="D48" i="2" s="1"/>
  <c r="D30" i="2"/>
  <c r="D47" i="2" s="1"/>
  <c r="D29" i="2"/>
  <c r="D46" i="2" s="1"/>
  <c r="D28" i="2"/>
  <c r="D45" i="2" s="1"/>
  <c r="D27" i="2"/>
  <c r="D44" i="2" s="1"/>
  <c r="D25" i="2"/>
  <c r="D42" i="2" s="1"/>
  <c r="D24" i="2"/>
  <c r="D41" i="2" s="1"/>
  <c r="D23" i="2"/>
  <c r="D40" i="2" s="1"/>
  <c r="D22" i="2"/>
  <c r="D39" i="2" s="1"/>
  <c r="D21" i="2"/>
  <c r="D38" i="2" s="1"/>
  <c r="D20" i="2"/>
  <c r="D37" i="2" s="1"/>
  <c r="C31" i="2"/>
  <c r="C48" i="2" s="1"/>
  <c r="C30" i="2"/>
  <c r="C47" i="2" s="1"/>
  <c r="C29" i="2"/>
  <c r="C46" i="2" s="1"/>
  <c r="C28" i="2"/>
  <c r="C45" i="2" s="1"/>
  <c r="C27" i="2"/>
  <c r="C44" i="2" s="1"/>
  <c r="C26" i="2"/>
  <c r="C43" i="2" s="1"/>
  <c r="C25" i="2"/>
  <c r="C42" i="2" s="1"/>
  <c r="C24" i="2"/>
  <c r="C41" i="2" s="1"/>
  <c r="C23" i="2"/>
  <c r="C40" i="2" s="1"/>
  <c r="C22" i="2"/>
  <c r="C39" i="2" s="1"/>
  <c r="C21" i="2"/>
  <c r="C38" i="2" s="1"/>
  <c r="C20" i="2"/>
  <c r="B31" i="2"/>
  <c r="B30" i="2"/>
  <c r="B29" i="2"/>
  <c r="B28" i="2"/>
  <c r="B27" i="2"/>
  <c r="B26" i="2"/>
  <c r="B25" i="2"/>
  <c r="B24" i="2"/>
  <c r="B23" i="2"/>
  <c r="B21" i="2"/>
  <c r="B22" i="2"/>
  <c r="Z59" i="2" l="1"/>
  <c r="T53" i="2"/>
  <c r="B53" i="2"/>
  <c r="AA59" i="2"/>
  <c r="AE59" i="2"/>
  <c r="Q64" i="2"/>
  <c r="Y59" i="2"/>
  <c r="W56" i="2"/>
  <c r="G58" i="2"/>
  <c r="Z62" i="2"/>
  <c r="L54" i="2"/>
  <c r="L55" i="2"/>
  <c r="L58" i="2"/>
  <c r="M63" i="2"/>
  <c r="D63" i="2"/>
  <c r="AC63" i="2"/>
  <c r="P63" i="2"/>
  <c r="U63" i="2"/>
  <c r="H64" i="2"/>
  <c r="Z64" i="2"/>
  <c r="C56" i="2"/>
  <c r="U56" i="2"/>
  <c r="D59" i="2"/>
  <c r="V59" i="2"/>
  <c r="I60" i="2"/>
  <c r="AA60" i="2"/>
  <c r="T59" i="2"/>
  <c r="B63" i="2"/>
  <c r="U60" i="2"/>
  <c r="J63" i="2"/>
  <c r="N53" i="2"/>
  <c r="W55" i="2"/>
  <c r="G56" i="2"/>
  <c r="Y56" i="2"/>
  <c r="M64" i="2"/>
  <c r="AE64" i="2"/>
  <c r="T56" i="2"/>
  <c r="W60" i="2"/>
  <c r="I64" i="2"/>
  <c r="AA64" i="2"/>
  <c r="J64" i="2"/>
  <c r="AB64" i="2"/>
  <c r="K64" i="2"/>
  <c r="AC64" i="2"/>
  <c r="P60" i="2"/>
  <c r="D55" i="2"/>
  <c r="V55" i="2"/>
  <c r="M60" i="2"/>
  <c r="AE60" i="2"/>
  <c r="AI56" i="2"/>
  <c r="AF61" i="2"/>
  <c r="B55" i="2"/>
  <c r="T55" i="2"/>
  <c r="H61" i="2"/>
  <c r="H55" i="2"/>
  <c r="Z55" i="2"/>
  <c r="I63" i="2"/>
  <c r="AA63" i="2"/>
  <c r="J60" i="2"/>
  <c r="AB60" i="2"/>
  <c r="C59" i="2"/>
  <c r="U59" i="2"/>
  <c r="I61" i="2"/>
  <c r="F64" i="2"/>
  <c r="X64" i="2"/>
  <c r="V64" i="2"/>
  <c r="E53" i="2"/>
  <c r="F61" i="2"/>
  <c r="K61" i="2"/>
  <c r="L56" i="2"/>
  <c r="AD56" i="2"/>
  <c r="AF63" i="2"/>
  <c r="Q53" i="2"/>
  <c r="E59" i="2"/>
  <c r="W59" i="2"/>
  <c r="T63" i="2"/>
  <c r="U64" i="2"/>
  <c r="X61" i="2"/>
  <c r="J53" i="2"/>
  <c r="G55" i="2"/>
  <c r="Y55" i="2"/>
  <c r="H63" i="2"/>
  <c r="Z63" i="2"/>
  <c r="AI55" i="2"/>
  <c r="H56" i="2"/>
  <c r="Z56" i="2"/>
  <c r="B64" i="2"/>
  <c r="T64" i="2"/>
  <c r="C53" i="2"/>
  <c r="C62" i="2"/>
  <c r="D54" i="2"/>
  <c r="D58" i="2"/>
  <c r="E55" i="2"/>
  <c r="AC59" i="2"/>
  <c r="Q54" i="2"/>
  <c r="AI54" i="2"/>
  <c r="V58" i="2"/>
  <c r="M53" i="2"/>
  <c r="N55" i="2"/>
  <c r="AF55" i="2"/>
  <c r="B60" i="2"/>
  <c r="T60" i="2"/>
  <c r="C58" i="2"/>
  <c r="F53" i="2"/>
  <c r="F56" i="2"/>
  <c r="X56" i="2"/>
  <c r="G60" i="2"/>
  <c r="Y60" i="2"/>
  <c r="G64" i="2"/>
  <c r="Y64" i="2"/>
  <c r="K56" i="2"/>
  <c r="AC56" i="2"/>
  <c r="L60" i="2"/>
  <c r="AD60" i="2"/>
  <c r="L64" i="2"/>
  <c r="AD64" i="2"/>
  <c r="P56" i="2"/>
  <c r="G54" i="2"/>
  <c r="Y54" i="2"/>
  <c r="M61" i="2"/>
  <c r="AE61" i="2"/>
  <c r="T54" i="2"/>
  <c r="M56" i="2"/>
  <c r="AE56" i="2"/>
  <c r="B62" i="2"/>
  <c r="W64" i="2"/>
  <c r="I56" i="2"/>
  <c r="AA56" i="2"/>
  <c r="K60" i="2"/>
  <c r="AC60" i="2"/>
  <c r="U55" i="2"/>
  <c r="X53" i="2"/>
  <c r="G61" i="2"/>
  <c r="L63" i="2"/>
  <c r="AH53" i="2"/>
  <c r="H60" i="2"/>
  <c r="Z60" i="2"/>
  <c r="M62" i="2"/>
  <c r="AE62" i="2"/>
  <c r="T61" i="2"/>
  <c r="M55" i="2"/>
  <c r="AE55" i="2"/>
  <c r="V60" i="2"/>
  <c r="AE53" i="2"/>
  <c r="F60" i="2"/>
  <c r="X60" i="2"/>
  <c r="J56" i="2"/>
  <c r="AB56" i="2"/>
  <c r="C54" i="2"/>
  <c r="D57" i="2"/>
  <c r="E58" i="2"/>
  <c r="AD59" i="2"/>
  <c r="C55" i="2"/>
  <c r="C63" i="2"/>
  <c r="D56" i="2"/>
  <c r="D64" i="2"/>
  <c r="C60" i="2"/>
  <c r="C64" i="2"/>
  <c r="D60" i="2"/>
  <c r="E60" i="2"/>
  <c r="I59" i="2"/>
  <c r="M59" i="2"/>
  <c r="Q55" i="2"/>
  <c r="N56" i="2"/>
  <c r="AG56" i="2"/>
  <c r="AH56" i="2"/>
  <c r="Q56" i="2"/>
  <c r="Q58" i="2"/>
  <c r="N59" i="2"/>
  <c r="N60" i="2"/>
  <c r="O60" i="2"/>
  <c r="AH60" i="2"/>
  <c r="AI60" i="2"/>
  <c r="N61" i="2"/>
  <c r="AG61" i="2"/>
  <c r="P61" i="2"/>
  <c r="AI61" i="2"/>
  <c r="AF62" i="2"/>
  <c r="O62" i="2"/>
  <c r="Q62" i="2"/>
  <c r="N63" i="2"/>
  <c r="O63" i="2"/>
  <c r="N64" i="2"/>
  <c r="O64" i="2"/>
  <c r="P64" i="2"/>
  <c r="AI64" i="2"/>
  <c r="B59" i="2"/>
  <c r="H59" i="2"/>
  <c r="B56" i="2"/>
  <c r="G59" i="2"/>
  <c r="K59" i="2"/>
  <c r="O59" i="2"/>
  <c r="E56" i="2"/>
  <c r="E64" i="2"/>
  <c r="AD55" i="2" l="1"/>
  <c r="AD58" i="2"/>
  <c r="N58" i="2"/>
  <c r="V53" i="2"/>
  <c r="AG55" i="2"/>
  <c r="AG53" i="2"/>
  <c r="W57" i="2"/>
  <c r="O58" i="2"/>
  <c r="D61" i="2"/>
  <c r="AG64" i="2"/>
  <c r="H62" i="2"/>
  <c r="AD63" i="2"/>
  <c r="B61" i="2"/>
  <c r="AI53" i="2"/>
  <c r="AF56" i="2"/>
  <c r="L53" i="2"/>
  <c r="U54" i="2"/>
  <c r="X63" i="2"/>
  <c r="C61" i="2"/>
  <c r="Q61" i="2"/>
  <c r="G53" i="2"/>
  <c r="B58" i="2"/>
  <c r="N62" i="2"/>
  <c r="J61" i="2"/>
  <c r="Q63" i="2"/>
  <c r="B54" i="2"/>
  <c r="Z53" i="2"/>
  <c r="F63" i="2"/>
  <c r="O54" i="2"/>
  <c r="AD54" i="2"/>
  <c r="W61" i="2"/>
  <c r="P53" i="2"/>
  <c r="X59" i="2"/>
  <c r="Q60" i="2"/>
  <c r="AI57" i="2"/>
  <c r="AC53" i="2"/>
  <c r="Z61" i="2"/>
  <c r="Y58" i="2"/>
  <c r="AH61" i="2"/>
  <c r="H53" i="2"/>
  <c r="L61" i="2"/>
  <c r="AA53" i="2"/>
  <c r="O56" i="2"/>
  <c r="E63" i="2"/>
  <c r="G63" i="2"/>
  <c r="AE63" i="2"/>
  <c r="V63" i="2"/>
  <c r="AH63" i="2"/>
  <c r="G62" i="2"/>
  <c r="O57" i="2"/>
  <c r="X55" i="2"/>
  <c r="K63" i="2"/>
  <c r="V54" i="2"/>
  <c r="H58" i="2"/>
  <c r="Z58" i="2"/>
  <c r="AF64" i="2"/>
  <c r="D62" i="2"/>
  <c r="V62" i="2"/>
  <c r="AD53" i="2"/>
  <c r="L59" i="2"/>
  <c r="Q57" i="2"/>
  <c r="E61" i="2"/>
  <c r="AB53" i="2"/>
  <c r="I62" i="2"/>
  <c r="AA62" i="2"/>
  <c r="K53" i="2"/>
  <c r="F54" i="2"/>
  <c r="X54" i="2"/>
  <c r="J58" i="2"/>
  <c r="AB58" i="2"/>
  <c r="I54" i="2"/>
  <c r="AA54" i="2"/>
  <c r="B57" i="2"/>
  <c r="T57" i="2"/>
  <c r="T62" i="2"/>
  <c r="AF58" i="2"/>
  <c r="W62" i="2"/>
  <c r="AF53" i="2"/>
  <c r="K54" i="2"/>
  <c r="AC54" i="2"/>
  <c r="AI58" i="2"/>
  <c r="N54" i="2"/>
  <c r="AF54" i="2"/>
  <c r="P62" i="2"/>
  <c r="AH62" i="2"/>
  <c r="O53" i="2"/>
  <c r="F62" i="2"/>
  <c r="X62" i="2"/>
  <c r="J57" i="2"/>
  <c r="AB57" i="2"/>
  <c r="E62" i="2"/>
  <c r="AI63" i="2"/>
  <c r="L62" i="2"/>
  <c r="AD62" i="2"/>
  <c r="Y63" i="2"/>
  <c r="AG63" i="2"/>
  <c r="M58" i="2"/>
  <c r="AE58" i="2"/>
  <c r="M57" i="2"/>
  <c r="AE57" i="2"/>
  <c r="AF60" i="2"/>
  <c r="V61" i="2"/>
  <c r="U62" i="2"/>
  <c r="O55" i="2"/>
  <c r="D53" i="2"/>
  <c r="O61" i="2"/>
  <c r="V57" i="2"/>
  <c r="AI62" i="2"/>
  <c r="AD61" i="2"/>
  <c r="Y53" i="2"/>
  <c r="U53" i="2"/>
  <c r="K62" i="2"/>
  <c r="AC62" i="2"/>
  <c r="J62" i="2"/>
  <c r="AB62" i="2"/>
  <c r="K57" i="2"/>
  <c r="AC57" i="2"/>
  <c r="AB63" i="2"/>
  <c r="AA61" i="2"/>
  <c r="I55" i="2"/>
  <c r="AA55" i="2"/>
  <c r="N57" i="2"/>
  <c r="Y62" i="2"/>
  <c r="W63" i="2"/>
  <c r="I58" i="2"/>
  <c r="AA58" i="2"/>
  <c r="AC61" i="2"/>
  <c r="Q59" i="2"/>
  <c r="AI59" i="2"/>
  <c r="P55" i="2"/>
  <c r="AH55" i="2"/>
  <c r="F57" i="2"/>
  <c r="X57" i="2"/>
  <c r="H54" i="2"/>
  <c r="Z54" i="2"/>
  <c r="G57" i="2"/>
  <c r="Y57" i="2"/>
  <c r="P59" i="2"/>
  <c r="AH59" i="2"/>
  <c r="F59" i="2"/>
  <c r="T58" i="2"/>
  <c r="W53" i="2"/>
  <c r="C57" i="2"/>
  <c r="U57" i="2"/>
  <c r="Y61" i="2"/>
  <c r="AB61" i="2"/>
  <c r="U58" i="2"/>
  <c r="W58" i="2"/>
  <c r="AH64" i="2"/>
  <c r="H57" i="2"/>
  <c r="Z57" i="2"/>
  <c r="F58" i="2"/>
  <c r="X58" i="2"/>
  <c r="AF59" i="2"/>
  <c r="K55" i="2"/>
  <c r="AC55" i="2"/>
  <c r="M54" i="2"/>
  <c r="AE54" i="2"/>
  <c r="AG58" i="2"/>
  <c r="F55" i="2"/>
  <c r="E54" i="2"/>
  <c r="W54" i="2"/>
  <c r="AG62" i="2"/>
  <c r="P58" i="2"/>
  <c r="AH58" i="2"/>
  <c r="J55" i="2"/>
  <c r="AB55" i="2"/>
  <c r="U61" i="2"/>
  <c r="J59" i="2"/>
  <c r="AB59" i="2"/>
  <c r="AF57" i="2"/>
  <c r="K58" i="2"/>
  <c r="AC58" i="2"/>
  <c r="P54" i="2"/>
  <c r="AH54" i="2"/>
  <c r="I53" i="2"/>
  <c r="AG57" i="2"/>
  <c r="E57" i="2"/>
  <c r="L57" i="2"/>
  <c r="AD57" i="2"/>
  <c r="AG54" i="2"/>
  <c r="AG60" i="2"/>
  <c r="P57" i="2"/>
  <c r="AH57" i="2"/>
  <c r="I57" i="2"/>
  <c r="AA57" i="2"/>
  <c r="J54" i="2"/>
  <c r="AB54" i="2"/>
</calcChain>
</file>

<file path=xl/sharedStrings.xml><?xml version="1.0" encoding="utf-8"?>
<sst xmlns="http://schemas.openxmlformats.org/spreadsheetml/2006/main" count="470" uniqueCount="64">
  <si>
    <t>MCF-7</t>
  </si>
  <si>
    <t>ZR-75-1</t>
  </si>
  <si>
    <t>ERK</t>
  </si>
  <si>
    <t>AktpS473</t>
  </si>
  <si>
    <t>AktpT308</t>
  </si>
  <si>
    <t>Akt</t>
  </si>
  <si>
    <t>PRAS40</t>
  </si>
  <si>
    <t>PRAS40pT246</t>
  </si>
  <si>
    <t>PRAS40pS183</t>
  </si>
  <si>
    <t>IRS1</t>
  </si>
  <si>
    <t>IRS1pS636/639</t>
  </si>
  <si>
    <t>TSC2</t>
  </si>
  <si>
    <t>4E-BP1</t>
  </si>
  <si>
    <t>4E-BP1pT37/46</t>
  </si>
  <si>
    <t>TSC2pT1462</t>
  </si>
  <si>
    <t>GAPDH</t>
  </si>
  <si>
    <t>S6K</t>
  </si>
  <si>
    <t>S6KpT389</t>
  </si>
  <si>
    <t>S6KpT229</t>
  </si>
  <si>
    <t>AG</t>
  </si>
  <si>
    <t>AI</t>
  </si>
  <si>
    <t>AJ</t>
  </si>
  <si>
    <t>AN</t>
  </si>
  <si>
    <t>MCF-7 0 minutes ins + aa</t>
  </si>
  <si>
    <t>MCF-7 15 minutes ins + aa</t>
  </si>
  <si>
    <t>MCF-7 30 minutes ins + aa</t>
  </si>
  <si>
    <t>MCF-7 60 minutes ins + aa</t>
  </si>
  <si>
    <t>MCF-7 90 minutes ins + aa</t>
  </si>
  <si>
    <t>MCF-7 120 minutes ins + aa</t>
  </si>
  <si>
    <t>ZR-75-1 0 minutes ins + aa</t>
  </si>
  <si>
    <t>ZR-75-1 15 minutes ins + aa</t>
  </si>
  <si>
    <t>ZR-75-1 60 minutes ins + aa</t>
  </si>
  <si>
    <t>ZR-75-1 90 minutes ins + aa</t>
  </si>
  <si>
    <t>ZR-75-1 120 minutes ins + aa</t>
  </si>
  <si>
    <t>ZR-75-1 30 minutes ins + aa</t>
  </si>
  <si>
    <t>average per experiment</t>
  </si>
  <si>
    <t>normalized intestity</t>
  </si>
  <si>
    <t>values</t>
  </si>
  <si>
    <t>Time of stimulation</t>
  </si>
  <si>
    <t>cellines</t>
  </si>
  <si>
    <t>time in minutes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</si>
  <si>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</si>
  <si>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</si>
  <si>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</si>
  <si>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</si>
  <si>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</si>
  <si>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</si>
  <si>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</si>
  <si>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</si>
  <si>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</si>
  <si>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</si>
  <si>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</si>
  <si>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</si>
  <si>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</si>
  <si>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</si>
  <si>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</si>
  <si>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</si>
  <si>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</si>
  <si>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</si>
  <si>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significant difference</t>
  </si>
  <si>
    <t>no significant difference</t>
  </si>
  <si>
    <t>Coomassie staining</t>
  </si>
  <si>
    <t>standard deviation per experiment</t>
  </si>
  <si>
    <t>normalized to coomassie staining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</si>
</sst>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9" xfId="0" applyFont="1" applyBorder="1"/>
    <xf numFmtId="0" fontId="1" fillId="0" borderId="10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 applyBorder="1" applyAlignment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4" borderId="3" xfId="0" applyFill="1" applyBorder="1"/>
    <xf numFmtId="0" fontId="0" fillId="4" borderId="12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7" xfId="0" applyFill="1" applyBorder="1"/>
    <xf numFmtId="0" fontId="0" fillId="4" borderId="8" xfId="0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1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11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27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5" xfId="0" applyFill="1" applyBorder="1" applyAlignment="1"/>
    <xf numFmtId="0" fontId="0" fillId="2" borderId="9" xfId="0" applyFill="1" applyBorder="1"/>
    <xf numFmtId="0" fontId="2" fillId="4" borderId="27" xfId="0" applyFont="1" applyFill="1" applyBorder="1" applyAlignment="1">
      <alignment horizontal="center"/>
    </xf>
    <xf numFmtId="0" fontId="0" fillId="4" borderId="0" xfId="0" applyFill="1" applyBorder="1" applyAlignment="1"/>
    <xf numFmtId="0" fontId="0" fillId="4" borderId="5" xfId="0" applyFill="1" applyBorder="1" applyAlignment="1"/>
    <xf numFmtId="0" fontId="0" fillId="4" borderId="9" xfId="0" applyFill="1" applyBorder="1"/>
    <xf numFmtId="0" fontId="0" fillId="0" borderId="0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Akt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Sheet2!$T$53:$T$58</c:f>
                <c:numCache>
                  <c:formatCode>General</c:formatCode>
                  <c:ptCount val="6"/>
                  <c:pt idx="0">
                    <c:v>5.7063089925673292E-2</c:v>
                  </c:pt>
                  <c:pt idx="1">
                    <c:v>7.9697120996185519E-2</c:v>
                  </c:pt>
                  <c:pt idx="2">
                    <c:v>1.1891720042505258E-2</c:v>
                  </c:pt>
                  <c:pt idx="3">
                    <c:v>3.7327535561405278E-2</c:v>
                  </c:pt>
                  <c:pt idx="4">
                    <c:v>7.1412354914919013E-2</c:v>
                  </c:pt>
                  <c:pt idx="5">
                    <c:v>6.2502026662492036E-2</c:v>
                  </c:pt>
                </c:numCache>
              </c:numRef>
            </c:plus>
            <c:minus>
              <c:numRef>
                <c:f>Sheet2!$T$53:$T$58</c:f>
                <c:numCache>
                  <c:formatCode>General</c:formatCode>
                  <c:ptCount val="6"/>
                  <c:pt idx="0">
                    <c:v>5.7063089925673292E-2</c:v>
                  </c:pt>
                  <c:pt idx="1">
                    <c:v>7.9697120996185519E-2</c:v>
                  </c:pt>
                  <c:pt idx="2">
                    <c:v>1.1891720042505258E-2</c:v>
                  </c:pt>
                  <c:pt idx="3">
                    <c:v>3.7327535561405278E-2</c:v>
                  </c:pt>
                  <c:pt idx="4">
                    <c:v>7.1412354914919013E-2</c:v>
                  </c:pt>
                  <c:pt idx="5">
                    <c:v>6.2502026662492036E-2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Sheet2!$B$53:$B$58</c:f>
              <c:numCache>
                <c:formatCode>General</c:formatCode>
                <c:ptCount val="6"/>
                <c:pt idx="0">
                  <c:v>1.1203647913525316</c:v>
                </c:pt>
                <c:pt idx="1">
                  <c:v>1.2540527183568015</c:v>
                </c:pt>
                <c:pt idx="2">
                  <c:v>1.034308925919081</c:v>
                </c:pt>
                <c:pt idx="3">
                  <c:v>1.0119185411870593</c:v>
                </c:pt>
                <c:pt idx="4">
                  <c:v>1.111871506949079</c:v>
                </c:pt>
                <c:pt idx="5">
                  <c:v>1.0176302785947751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3-41F0-9984-6E981D63FBC4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Sheet2!$T$59:$T$64</c:f>
                <c:numCache>
                  <c:formatCode>General</c:formatCode>
                  <c:ptCount val="6"/>
                  <c:pt idx="0">
                    <c:v>2.737062744904302E-2</c:v>
                  </c:pt>
                  <c:pt idx="1">
                    <c:v>6.3995839645311275E-2</c:v>
                  </c:pt>
                  <c:pt idx="2">
                    <c:v>3.3463521627005104E-2</c:v>
                  </c:pt>
                  <c:pt idx="3">
                    <c:v>5.775197700750586E-2</c:v>
                  </c:pt>
                  <c:pt idx="4">
                    <c:v>3.7683826935248479E-2</c:v>
                  </c:pt>
                  <c:pt idx="5">
                    <c:v>0.14184141286610868</c:v>
                  </c:pt>
                </c:numCache>
              </c:numRef>
            </c:plus>
            <c:minus>
              <c:numRef>
                <c:f>Sheet2!$T$59:$T$64</c:f>
                <c:numCache>
                  <c:formatCode>General</c:formatCode>
                  <c:ptCount val="6"/>
                  <c:pt idx="0">
                    <c:v>2.737062744904302E-2</c:v>
                  </c:pt>
                  <c:pt idx="1">
                    <c:v>6.3995839645311275E-2</c:v>
                  </c:pt>
                  <c:pt idx="2">
                    <c:v>3.3463521627005104E-2</c:v>
                  </c:pt>
                  <c:pt idx="3">
                    <c:v>5.775197700750586E-2</c:v>
                  </c:pt>
                  <c:pt idx="4">
                    <c:v>3.7683826935248479E-2</c:v>
                  </c:pt>
                  <c:pt idx="5">
                    <c:v>0.14184141286610868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Sheet2!$B$59:$B$64</c:f>
              <c:numCache>
                <c:formatCode>General</c:formatCode>
                <c:ptCount val="6"/>
                <c:pt idx="0">
                  <c:v>0.87074151388928489</c:v>
                </c:pt>
                <c:pt idx="1">
                  <c:v>0.78408002085894901</c:v>
                </c:pt>
                <c:pt idx="2">
                  <c:v>0.96153646899419132</c:v>
                </c:pt>
                <c:pt idx="3">
                  <c:v>0.95929065133965119</c:v>
                </c:pt>
                <c:pt idx="4">
                  <c:v>0.87691435188548639</c:v>
                </c:pt>
                <c:pt idx="5">
                  <c:v>1.0431074977438823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53-41F0-9984-6E981D63F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0720"/>
        <c:axId val="103711296"/>
      </c:scatterChart>
      <c:valAx>
        <c:axId val="10371072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711296"/>
        <c:crosses val="autoZero"/>
        <c:crossBetween val="midCat"/>
      </c:valAx>
      <c:valAx>
        <c:axId val="103711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710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TSC2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Sheet2!$AC$53:$AC$58</c:f>
                <c:numCache>
                  <c:formatCode>General</c:formatCode>
                  <c:ptCount val="6"/>
                  <c:pt idx="0">
                    <c:v>0.12485577332967579</c:v>
                  </c:pt>
                  <c:pt idx="1">
                    <c:v>3.49290673418262E-2</c:v>
                  </c:pt>
                  <c:pt idx="2">
                    <c:v>6.2177649995517378E-2</c:v>
                  </c:pt>
                  <c:pt idx="3">
                    <c:v>6.0240074682468135E-2</c:v>
                  </c:pt>
                  <c:pt idx="4">
                    <c:v>5.036356901377724E-2</c:v>
                  </c:pt>
                  <c:pt idx="5">
                    <c:v>7.4469417535050625E-2</c:v>
                  </c:pt>
                </c:numCache>
              </c:numRef>
            </c:plus>
            <c:minus>
              <c:numRef>
                <c:f>Sheet2!$AC$53:$AC$58</c:f>
                <c:numCache>
                  <c:formatCode>General</c:formatCode>
                  <c:ptCount val="6"/>
                  <c:pt idx="0">
                    <c:v>0.12485577332967579</c:v>
                  </c:pt>
                  <c:pt idx="1">
                    <c:v>3.49290673418262E-2</c:v>
                  </c:pt>
                  <c:pt idx="2">
                    <c:v>6.2177649995517378E-2</c:v>
                  </c:pt>
                  <c:pt idx="3">
                    <c:v>6.0240074682468135E-2</c:v>
                  </c:pt>
                  <c:pt idx="4">
                    <c:v>5.036356901377724E-2</c:v>
                  </c:pt>
                  <c:pt idx="5">
                    <c:v>7.4469417535050625E-2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Sheet2!$K$53:$K$58</c:f>
              <c:numCache>
                <c:formatCode>General</c:formatCode>
                <c:ptCount val="6"/>
                <c:pt idx="0">
                  <c:v>1.0088286537700473</c:v>
                </c:pt>
                <c:pt idx="1">
                  <c:v>1.1987973051405307</c:v>
                </c:pt>
                <c:pt idx="2">
                  <c:v>1.1570339084765509</c:v>
                </c:pt>
                <c:pt idx="3">
                  <c:v>1.1097345612165748</c:v>
                </c:pt>
                <c:pt idx="4">
                  <c:v>1.0465839476204264</c:v>
                </c:pt>
                <c:pt idx="5">
                  <c:v>1.0332825195876179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2-4EE0-B7FC-C1EB584C10BA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Sheet2!$AC$59:$AC$64</c:f>
                <c:numCache>
                  <c:formatCode>General</c:formatCode>
                  <c:ptCount val="6"/>
                  <c:pt idx="0">
                    <c:v>1.6000602081110652E-2</c:v>
                  </c:pt>
                  <c:pt idx="1">
                    <c:v>1.548827017690917E-2</c:v>
                  </c:pt>
                  <c:pt idx="2">
                    <c:v>3.1530802810625237E-2</c:v>
                  </c:pt>
                  <c:pt idx="3">
                    <c:v>3.4448195445716048E-2</c:v>
                  </c:pt>
                  <c:pt idx="4">
                    <c:v>2.2212445105477697E-2</c:v>
                  </c:pt>
                  <c:pt idx="5">
                    <c:v>8.6423375796378682E-2</c:v>
                  </c:pt>
                </c:numCache>
              </c:numRef>
            </c:plus>
            <c:minus>
              <c:numRef>
                <c:f>Sheet2!$AC$59:$AC$64</c:f>
                <c:numCache>
                  <c:formatCode>General</c:formatCode>
                  <c:ptCount val="6"/>
                  <c:pt idx="0">
                    <c:v>1.6000602081110652E-2</c:v>
                  </c:pt>
                  <c:pt idx="1">
                    <c:v>1.548827017690917E-2</c:v>
                  </c:pt>
                  <c:pt idx="2">
                    <c:v>3.1530802810625237E-2</c:v>
                  </c:pt>
                  <c:pt idx="3">
                    <c:v>3.4448195445716048E-2</c:v>
                  </c:pt>
                  <c:pt idx="4">
                    <c:v>2.2212445105477697E-2</c:v>
                  </c:pt>
                  <c:pt idx="5">
                    <c:v>8.6423375796378682E-2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Sheet2!$K$59:$K$64</c:f>
              <c:numCache>
                <c:formatCode>General</c:formatCode>
                <c:ptCount val="6"/>
                <c:pt idx="0">
                  <c:v>0.89024058903850189</c:v>
                </c:pt>
                <c:pt idx="1">
                  <c:v>0.82878129264541345</c:v>
                </c:pt>
                <c:pt idx="2">
                  <c:v>0.91085168076111944</c:v>
                </c:pt>
                <c:pt idx="3">
                  <c:v>0.99447491070229688</c:v>
                </c:pt>
                <c:pt idx="4">
                  <c:v>0.88848790659657162</c:v>
                </c:pt>
                <c:pt idx="5">
                  <c:v>0.98898253011420767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12-4EE0-B7FC-C1EB584C1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27648"/>
        <c:axId val="114628224"/>
      </c:scatterChart>
      <c:valAx>
        <c:axId val="11462764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628224"/>
        <c:crosses val="autoZero"/>
        <c:crossBetween val="midCat"/>
      </c:valAx>
      <c:valAx>
        <c:axId val="114628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627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TSC2pT1462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Sheet2!$AD$53:$AD$58</c:f>
                <c:numCache>
                  <c:formatCode>General</c:formatCode>
                  <c:ptCount val="6"/>
                  <c:pt idx="0">
                    <c:v>6.8200218025508533E-2</c:v>
                  </c:pt>
                  <c:pt idx="1">
                    <c:v>9.5990027118975405E-2</c:v>
                  </c:pt>
                  <c:pt idx="2">
                    <c:v>7.3726336159664424E-2</c:v>
                  </c:pt>
                  <c:pt idx="3">
                    <c:v>2.9193007784480526E-2</c:v>
                  </c:pt>
                  <c:pt idx="4">
                    <c:v>4.6936892768410787E-2</c:v>
                  </c:pt>
                  <c:pt idx="5">
                    <c:v>0.11619779054633639</c:v>
                  </c:pt>
                </c:numCache>
              </c:numRef>
            </c:plus>
            <c:minus>
              <c:numRef>
                <c:f>Sheet2!$AD$53:$AD$58</c:f>
                <c:numCache>
                  <c:formatCode>General</c:formatCode>
                  <c:ptCount val="6"/>
                  <c:pt idx="0">
                    <c:v>6.8200218025508533E-2</c:v>
                  </c:pt>
                  <c:pt idx="1">
                    <c:v>9.5990027118975405E-2</c:v>
                  </c:pt>
                  <c:pt idx="2">
                    <c:v>7.3726336159664424E-2</c:v>
                  </c:pt>
                  <c:pt idx="3">
                    <c:v>2.9193007784480526E-2</c:v>
                  </c:pt>
                  <c:pt idx="4">
                    <c:v>4.6936892768410787E-2</c:v>
                  </c:pt>
                  <c:pt idx="5">
                    <c:v>0.11619779054633639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Sheet2!$L$53:$L$58</c:f>
              <c:numCache>
                <c:formatCode>General</c:formatCode>
                <c:ptCount val="6"/>
                <c:pt idx="0">
                  <c:v>0.76983171020708285</c:v>
                </c:pt>
                <c:pt idx="1">
                  <c:v>1.1524818162511405</c:v>
                </c:pt>
                <c:pt idx="2">
                  <c:v>1.1336142933439339</c:v>
                </c:pt>
                <c:pt idx="3">
                  <c:v>1.2032537376838202</c:v>
                </c:pt>
                <c:pt idx="4">
                  <c:v>1.1522824151207549</c:v>
                </c:pt>
                <c:pt idx="5">
                  <c:v>1.1108197733176242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A-4C6E-8DB1-DDF38933EB25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Sheet2!$AD$59:$AD$64</c:f>
                <c:numCache>
                  <c:formatCode>General</c:formatCode>
                  <c:ptCount val="6"/>
                  <c:pt idx="0">
                    <c:v>8.8455710372910168E-2</c:v>
                  </c:pt>
                  <c:pt idx="1">
                    <c:v>1.5233101192648929E-2</c:v>
                  </c:pt>
                  <c:pt idx="2">
                    <c:v>1.5099245838935339E-2</c:v>
                  </c:pt>
                  <c:pt idx="3">
                    <c:v>3.4982234485172618E-2</c:v>
                  </c:pt>
                  <c:pt idx="4">
                    <c:v>3.5018147638021233E-2</c:v>
                  </c:pt>
                  <c:pt idx="5">
                    <c:v>0.11645177904637605</c:v>
                  </c:pt>
                </c:numCache>
              </c:numRef>
            </c:plus>
            <c:minus>
              <c:numRef>
                <c:f>Sheet2!$AD$59:$AD$64</c:f>
                <c:numCache>
                  <c:formatCode>General</c:formatCode>
                  <c:ptCount val="6"/>
                  <c:pt idx="0">
                    <c:v>8.8455710372910168E-2</c:v>
                  </c:pt>
                  <c:pt idx="1">
                    <c:v>1.5233101192648929E-2</c:v>
                  </c:pt>
                  <c:pt idx="2">
                    <c:v>1.5099245838935339E-2</c:v>
                  </c:pt>
                  <c:pt idx="3">
                    <c:v>3.4982234485172618E-2</c:v>
                  </c:pt>
                  <c:pt idx="4">
                    <c:v>3.5018147638021233E-2</c:v>
                  </c:pt>
                  <c:pt idx="5">
                    <c:v>0.11645177904637605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Sheet2!$L$59:$L$64</c:f>
              <c:numCache>
                <c:formatCode>General</c:formatCode>
                <c:ptCount val="6"/>
                <c:pt idx="0">
                  <c:v>0.74434079779767925</c:v>
                </c:pt>
                <c:pt idx="1">
                  <c:v>0.87721518973465817</c:v>
                </c:pt>
                <c:pt idx="2">
                  <c:v>0.92822723261773854</c:v>
                </c:pt>
                <c:pt idx="3">
                  <c:v>0.95606073978572947</c:v>
                </c:pt>
                <c:pt idx="4">
                  <c:v>0.89182320138442561</c:v>
                </c:pt>
                <c:pt idx="5">
                  <c:v>1.0642338801595816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A-4C6E-8DB1-DDF38933E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79808"/>
        <c:axId val="114680384"/>
      </c:scatterChart>
      <c:valAx>
        <c:axId val="11467980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680384"/>
        <c:crosses val="autoZero"/>
        <c:crossBetween val="midCat"/>
      </c:valAx>
      <c:valAx>
        <c:axId val="114680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679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IRS1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Sheet2!$AE$53:$AE$58</c:f>
                <c:numCache>
                  <c:formatCode>General</c:formatCode>
                  <c:ptCount val="6"/>
                  <c:pt idx="0">
                    <c:v>0.20255527678881488</c:v>
                  </c:pt>
                  <c:pt idx="1">
                    <c:v>0.19157242732920352</c:v>
                  </c:pt>
                  <c:pt idx="2">
                    <c:v>0.11891629930640041</c:v>
                  </c:pt>
                  <c:pt idx="3">
                    <c:v>3.0382498621987525E-2</c:v>
                  </c:pt>
                  <c:pt idx="4">
                    <c:v>0.14396936453248158</c:v>
                  </c:pt>
                  <c:pt idx="5">
                    <c:v>0.13996601843306236</c:v>
                  </c:pt>
                </c:numCache>
              </c:numRef>
            </c:plus>
            <c:minus>
              <c:numRef>
                <c:f>Sheet2!$AE$53:$AE$58</c:f>
                <c:numCache>
                  <c:formatCode>General</c:formatCode>
                  <c:ptCount val="6"/>
                  <c:pt idx="0">
                    <c:v>0.20255527678881488</c:v>
                  </c:pt>
                  <c:pt idx="1">
                    <c:v>0.19157242732920352</c:v>
                  </c:pt>
                  <c:pt idx="2">
                    <c:v>0.11891629930640041</c:v>
                  </c:pt>
                  <c:pt idx="3">
                    <c:v>3.0382498621987525E-2</c:v>
                  </c:pt>
                  <c:pt idx="4">
                    <c:v>0.14396936453248158</c:v>
                  </c:pt>
                  <c:pt idx="5">
                    <c:v>0.13996601843306236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Sheet2!$M$53:$M$58</c:f>
              <c:numCache>
                <c:formatCode>General</c:formatCode>
                <c:ptCount val="6"/>
                <c:pt idx="0">
                  <c:v>1.3253160741903791</c:v>
                </c:pt>
                <c:pt idx="1">
                  <c:v>1.6283568511139024</c:v>
                </c:pt>
                <c:pt idx="2">
                  <c:v>1.4054030524340995</c:v>
                </c:pt>
                <c:pt idx="3">
                  <c:v>1.4023885644840932</c:v>
                </c:pt>
                <c:pt idx="4">
                  <c:v>1.3797339234179995</c:v>
                </c:pt>
                <c:pt idx="5">
                  <c:v>1.2208564551954459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C-4577-8872-C892D84DDCF5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Sheet2!$AE$59:$AE$64</c:f>
                <c:numCache>
                  <c:formatCode>General</c:formatCode>
                  <c:ptCount val="6"/>
                  <c:pt idx="0">
                    <c:v>2.4973749023262611E-2</c:v>
                  </c:pt>
                  <c:pt idx="1">
                    <c:v>0.13768963383756463</c:v>
                  </c:pt>
                  <c:pt idx="2">
                    <c:v>0.13313619730873236</c:v>
                  </c:pt>
                  <c:pt idx="3">
                    <c:v>0.1445470464815736</c:v>
                  </c:pt>
                  <c:pt idx="4">
                    <c:v>0.16971488272685167</c:v>
                  </c:pt>
                  <c:pt idx="5">
                    <c:v>0.10991163572736876</c:v>
                  </c:pt>
                </c:numCache>
              </c:numRef>
            </c:plus>
            <c:minus>
              <c:numRef>
                <c:f>Sheet2!$AE$59:$AE$64</c:f>
                <c:numCache>
                  <c:formatCode>General</c:formatCode>
                  <c:ptCount val="6"/>
                  <c:pt idx="0">
                    <c:v>2.4973749023262611E-2</c:v>
                  </c:pt>
                  <c:pt idx="1">
                    <c:v>0.13768963383756463</c:v>
                  </c:pt>
                  <c:pt idx="2">
                    <c:v>0.13313619730873236</c:v>
                  </c:pt>
                  <c:pt idx="3">
                    <c:v>0.1445470464815736</c:v>
                  </c:pt>
                  <c:pt idx="4">
                    <c:v>0.16971488272685167</c:v>
                  </c:pt>
                  <c:pt idx="5">
                    <c:v>0.10991163572736876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Sheet2!$M$59:$M$64</c:f>
              <c:numCache>
                <c:formatCode>General</c:formatCode>
                <c:ptCount val="6"/>
                <c:pt idx="0">
                  <c:v>0.50980248890879887</c:v>
                </c:pt>
                <c:pt idx="1">
                  <c:v>0.61374083904883592</c:v>
                </c:pt>
                <c:pt idx="2">
                  <c:v>0.60225730487552864</c:v>
                </c:pt>
                <c:pt idx="3">
                  <c:v>0.69983988176979051</c:v>
                </c:pt>
                <c:pt idx="4">
                  <c:v>0.68401972355376472</c:v>
                </c:pt>
                <c:pt idx="5">
                  <c:v>0.5346908278610556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EC-4577-8872-C892D84D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82688"/>
        <c:axId val="114683264"/>
      </c:scatterChart>
      <c:valAx>
        <c:axId val="11468268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683264"/>
        <c:crosses val="autoZero"/>
        <c:crossBetween val="midCat"/>
      </c:valAx>
      <c:valAx>
        <c:axId val="114683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682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IRS1pS636/639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Sheet2!$AF$53:$AF$58</c:f>
                <c:numCache>
                  <c:formatCode>General</c:formatCode>
                  <c:ptCount val="6"/>
                  <c:pt idx="0">
                    <c:v>0.11665128800943941</c:v>
                  </c:pt>
                  <c:pt idx="1">
                    <c:v>0.2401323942103574</c:v>
                  </c:pt>
                  <c:pt idx="2">
                    <c:v>4.58338712118459E-2</c:v>
                  </c:pt>
                  <c:pt idx="3">
                    <c:v>0.24232282062156366</c:v>
                  </c:pt>
                  <c:pt idx="4">
                    <c:v>0.20200216790621686</c:v>
                  </c:pt>
                  <c:pt idx="5">
                    <c:v>0.26616856498626046</c:v>
                  </c:pt>
                </c:numCache>
              </c:numRef>
            </c:plus>
            <c:minus>
              <c:numRef>
                <c:f>Sheet2!$AF$53:$AF$58</c:f>
                <c:numCache>
                  <c:formatCode>General</c:formatCode>
                  <c:ptCount val="6"/>
                  <c:pt idx="0">
                    <c:v>0.11665128800943941</c:v>
                  </c:pt>
                  <c:pt idx="1">
                    <c:v>0.2401323942103574</c:v>
                  </c:pt>
                  <c:pt idx="2">
                    <c:v>4.58338712118459E-2</c:v>
                  </c:pt>
                  <c:pt idx="3">
                    <c:v>0.24232282062156366</c:v>
                  </c:pt>
                  <c:pt idx="4">
                    <c:v>0.20200216790621686</c:v>
                  </c:pt>
                  <c:pt idx="5">
                    <c:v>0.26616856498626046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Sheet2!$N$53:$N$58</c:f>
              <c:numCache>
                <c:formatCode>General</c:formatCode>
                <c:ptCount val="6"/>
                <c:pt idx="0">
                  <c:v>0.64478399078151349</c:v>
                </c:pt>
                <c:pt idx="1">
                  <c:v>1.3341793513748696</c:v>
                </c:pt>
                <c:pt idx="2">
                  <c:v>1.376989668093578</c:v>
                </c:pt>
                <c:pt idx="3">
                  <c:v>1.244575152616034</c:v>
                </c:pt>
                <c:pt idx="4">
                  <c:v>1.2680311932005608</c:v>
                </c:pt>
                <c:pt idx="5">
                  <c:v>1.2470301440636684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D-41CC-B743-5893E05DE48A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Sheet2!$AF$59:$AF$64</c:f>
                <c:numCache>
                  <c:formatCode>General</c:formatCode>
                  <c:ptCount val="6"/>
                  <c:pt idx="0">
                    <c:v>1.4303525165385484E-2</c:v>
                  </c:pt>
                  <c:pt idx="1">
                    <c:v>0.18434131938376988</c:v>
                  </c:pt>
                  <c:pt idx="2">
                    <c:v>0.13765989754492777</c:v>
                  </c:pt>
                  <c:pt idx="3">
                    <c:v>0.17235621635397019</c:v>
                  </c:pt>
                  <c:pt idx="4">
                    <c:v>0.2636220729369157</c:v>
                  </c:pt>
                  <c:pt idx="5">
                    <c:v>0.25982867055141035</c:v>
                  </c:pt>
                </c:numCache>
              </c:numRef>
            </c:plus>
            <c:minus>
              <c:numRef>
                <c:f>Sheet2!$AF$59:$AF$64</c:f>
                <c:numCache>
                  <c:formatCode>General</c:formatCode>
                  <c:ptCount val="6"/>
                  <c:pt idx="0">
                    <c:v>1.4303525165385484E-2</c:v>
                  </c:pt>
                  <c:pt idx="1">
                    <c:v>0.18434131938376988</c:v>
                  </c:pt>
                  <c:pt idx="2">
                    <c:v>0.13765989754492777</c:v>
                  </c:pt>
                  <c:pt idx="3">
                    <c:v>0.17235621635397019</c:v>
                  </c:pt>
                  <c:pt idx="4">
                    <c:v>0.2636220729369157</c:v>
                  </c:pt>
                  <c:pt idx="5">
                    <c:v>0.25982867055141035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Sheet2!$N$59:$N$64</c:f>
              <c:numCache>
                <c:formatCode>General</c:formatCode>
                <c:ptCount val="6"/>
                <c:pt idx="0">
                  <c:v>0.32802131321905742</c:v>
                </c:pt>
                <c:pt idx="1">
                  <c:v>0.70351857763727688</c:v>
                </c:pt>
                <c:pt idx="2">
                  <c:v>0.90212946612293987</c:v>
                </c:pt>
                <c:pt idx="3">
                  <c:v>0.94444492100508193</c:v>
                </c:pt>
                <c:pt idx="4">
                  <c:v>0.91711805891174158</c:v>
                </c:pt>
                <c:pt idx="5">
                  <c:v>0.99239225074559678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D-41CC-B743-5893E05DE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85568"/>
        <c:axId val="114686144"/>
      </c:scatterChart>
      <c:valAx>
        <c:axId val="11468556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686144"/>
        <c:crosses val="autoZero"/>
        <c:crossBetween val="midCat"/>
      </c:valAx>
      <c:valAx>
        <c:axId val="114686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685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4E-BP1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Sheet2!$AG$53:$AG$58</c:f>
                <c:numCache>
                  <c:formatCode>General</c:formatCode>
                  <c:ptCount val="6"/>
                  <c:pt idx="0">
                    <c:v>0.30924095008482511</c:v>
                  </c:pt>
                  <c:pt idx="1">
                    <c:v>8.2442881381862662E-2</c:v>
                  </c:pt>
                  <c:pt idx="2">
                    <c:v>0.13898458105405909</c:v>
                  </c:pt>
                  <c:pt idx="3">
                    <c:v>0.1283720307437109</c:v>
                  </c:pt>
                  <c:pt idx="4">
                    <c:v>0.16973291601285642</c:v>
                  </c:pt>
                  <c:pt idx="5">
                    <c:v>0.14381034815227026</c:v>
                  </c:pt>
                </c:numCache>
              </c:numRef>
            </c:plus>
            <c:minus>
              <c:numRef>
                <c:f>Sheet2!$AG$53:$AG$58</c:f>
                <c:numCache>
                  <c:formatCode>General</c:formatCode>
                  <c:ptCount val="6"/>
                  <c:pt idx="0">
                    <c:v>0.30924095008482511</c:v>
                  </c:pt>
                  <c:pt idx="1">
                    <c:v>8.2442881381862662E-2</c:v>
                  </c:pt>
                  <c:pt idx="2">
                    <c:v>0.13898458105405909</c:v>
                  </c:pt>
                  <c:pt idx="3">
                    <c:v>0.1283720307437109</c:v>
                  </c:pt>
                  <c:pt idx="4">
                    <c:v>0.16973291601285642</c:v>
                  </c:pt>
                  <c:pt idx="5">
                    <c:v>0.14381034815227026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Sheet2!$O$53:$O$58</c:f>
              <c:numCache>
                <c:formatCode>General</c:formatCode>
                <c:ptCount val="6"/>
                <c:pt idx="0">
                  <c:v>0.86397241486999121</c:v>
                </c:pt>
                <c:pt idx="1">
                  <c:v>0.64199325626763104</c:v>
                </c:pt>
                <c:pt idx="2">
                  <c:v>0.82321242672464334</c:v>
                </c:pt>
                <c:pt idx="3">
                  <c:v>0.81720416051251299</c:v>
                </c:pt>
                <c:pt idx="4">
                  <c:v>0.71096280278288526</c:v>
                </c:pt>
                <c:pt idx="5">
                  <c:v>0.68620956870252581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0-4CBF-9B05-622EF769B695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Sheet2!$AG$59:$AG$64</c:f>
                <c:numCache>
                  <c:formatCode>General</c:formatCode>
                  <c:ptCount val="6"/>
                  <c:pt idx="0">
                    <c:v>0.56594485851354104</c:v>
                  </c:pt>
                  <c:pt idx="1">
                    <c:v>7.5274250838672896E-2</c:v>
                  </c:pt>
                  <c:pt idx="2">
                    <c:v>5.7917233795696375E-2</c:v>
                  </c:pt>
                  <c:pt idx="3">
                    <c:v>8.8662202121995229E-2</c:v>
                  </c:pt>
                  <c:pt idx="4">
                    <c:v>3.4051805717943341E-2</c:v>
                  </c:pt>
                  <c:pt idx="5">
                    <c:v>0.29540888580953073</c:v>
                  </c:pt>
                </c:numCache>
              </c:numRef>
            </c:plus>
            <c:minus>
              <c:numRef>
                <c:f>Sheet2!$AG$59:$AG$64</c:f>
                <c:numCache>
                  <c:formatCode>General</c:formatCode>
                  <c:ptCount val="6"/>
                  <c:pt idx="0">
                    <c:v>0.56594485851354104</c:v>
                  </c:pt>
                  <c:pt idx="1">
                    <c:v>7.5274250838672896E-2</c:v>
                  </c:pt>
                  <c:pt idx="2">
                    <c:v>5.7917233795696375E-2</c:v>
                  </c:pt>
                  <c:pt idx="3">
                    <c:v>8.8662202121995229E-2</c:v>
                  </c:pt>
                  <c:pt idx="4">
                    <c:v>3.4051805717943341E-2</c:v>
                  </c:pt>
                  <c:pt idx="5">
                    <c:v>0.29540888580953073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Sheet2!$O$59:$O$64</c:f>
              <c:numCache>
                <c:formatCode>General</c:formatCode>
                <c:ptCount val="6"/>
                <c:pt idx="0">
                  <c:v>1.6217781211129783</c:v>
                </c:pt>
                <c:pt idx="1">
                  <c:v>0.96457030766143659</c:v>
                </c:pt>
                <c:pt idx="2">
                  <c:v>1.0803613798913216</c:v>
                </c:pt>
                <c:pt idx="3">
                  <c:v>1.2466925420183685</c:v>
                </c:pt>
                <c:pt idx="4">
                  <c:v>1.1431206318433003</c:v>
                </c:pt>
                <c:pt idx="5">
                  <c:v>1.4862257017709297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00-4CBF-9B05-622EF769B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2944"/>
        <c:axId val="133563520"/>
      </c:scatterChart>
      <c:valAx>
        <c:axId val="1335629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63520"/>
        <c:crosses val="autoZero"/>
        <c:crossBetween val="midCat"/>
      </c:valAx>
      <c:valAx>
        <c:axId val="133563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62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4E-BP1pT37/46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Sheet2!$AH$53:$AH$58</c:f>
                <c:numCache>
                  <c:formatCode>General</c:formatCode>
                  <c:ptCount val="6"/>
                  <c:pt idx="0">
                    <c:v>5.4768873347047047E-2</c:v>
                  </c:pt>
                  <c:pt idx="1">
                    <c:v>0.10162463257303549</c:v>
                  </c:pt>
                  <c:pt idx="2">
                    <c:v>0.11119687980932051</c:v>
                  </c:pt>
                  <c:pt idx="3">
                    <c:v>0.10299663171689916</c:v>
                  </c:pt>
                  <c:pt idx="4">
                    <c:v>3.1876981276877221E-2</c:v>
                  </c:pt>
                  <c:pt idx="5">
                    <c:v>8.0838416414409059E-2</c:v>
                  </c:pt>
                </c:numCache>
              </c:numRef>
            </c:plus>
            <c:minus>
              <c:numRef>
                <c:f>Sheet2!$AH$53:$AH$58</c:f>
                <c:numCache>
                  <c:formatCode>General</c:formatCode>
                  <c:ptCount val="6"/>
                  <c:pt idx="0">
                    <c:v>5.4768873347047047E-2</c:v>
                  </c:pt>
                  <c:pt idx="1">
                    <c:v>0.10162463257303549</c:v>
                  </c:pt>
                  <c:pt idx="2">
                    <c:v>0.11119687980932051</c:v>
                  </c:pt>
                  <c:pt idx="3">
                    <c:v>0.10299663171689916</c:v>
                  </c:pt>
                  <c:pt idx="4">
                    <c:v>3.1876981276877221E-2</c:v>
                  </c:pt>
                  <c:pt idx="5">
                    <c:v>8.0838416414409059E-2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Sheet2!$P$53:$P$58</c:f>
              <c:numCache>
                <c:formatCode>General</c:formatCode>
                <c:ptCount val="6"/>
                <c:pt idx="0">
                  <c:v>0.4803636251902475</c:v>
                </c:pt>
                <c:pt idx="1">
                  <c:v>0.76872368744392006</c:v>
                </c:pt>
                <c:pt idx="2">
                  <c:v>0.85976869474865325</c:v>
                </c:pt>
                <c:pt idx="3">
                  <c:v>0.88904461068073382</c:v>
                </c:pt>
                <c:pt idx="4">
                  <c:v>0.91618625301278189</c:v>
                </c:pt>
                <c:pt idx="5">
                  <c:v>0.91878628724434475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5-46C3-8C2C-56760711910D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Sheet2!$AH$59:$AH$64</c:f>
                <c:numCache>
                  <c:formatCode>General</c:formatCode>
                  <c:ptCount val="6"/>
                  <c:pt idx="0">
                    <c:v>1.3405756971866597E-2</c:v>
                  </c:pt>
                  <c:pt idx="1">
                    <c:v>2.8102617049705878E-2</c:v>
                  </c:pt>
                  <c:pt idx="2">
                    <c:v>0.15719789023144146</c:v>
                  </c:pt>
                  <c:pt idx="3">
                    <c:v>8.9910134819503329E-2</c:v>
                  </c:pt>
                  <c:pt idx="4">
                    <c:v>5.1729698525678304E-2</c:v>
                  </c:pt>
                  <c:pt idx="5">
                    <c:v>3.9424234378126498E-2</c:v>
                  </c:pt>
                </c:numCache>
              </c:numRef>
            </c:plus>
            <c:minus>
              <c:numRef>
                <c:f>Sheet2!$AH$59:$AH$64</c:f>
                <c:numCache>
                  <c:formatCode>General</c:formatCode>
                  <c:ptCount val="6"/>
                  <c:pt idx="0">
                    <c:v>1.3405756971866597E-2</c:v>
                  </c:pt>
                  <c:pt idx="1">
                    <c:v>2.8102617049705878E-2</c:v>
                  </c:pt>
                  <c:pt idx="2">
                    <c:v>0.15719789023144146</c:v>
                  </c:pt>
                  <c:pt idx="3">
                    <c:v>8.9910134819503329E-2</c:v>
                  </c:pt>
                  <c:pt idx="4">
                    <c:v>5.1729698525678304E-2</c:v>
                  </c:pt>
                  <c:pt idx="5">
                    <c:v>3.9424234378126498E-2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Sheet2!$P$59:$P$64</c:f>
              <c:numCache>
                <c:formatCode>General</c:formatCode>
                <c:ptCount val="6"/>
                <c:pt idx="0">
                  <c:v>0.60333457628794507</c:v>
                </c:pt>
                <c:pt idx="1">
                  <c:v>1.060430187583205</c:v>
                </c:pt>
                <c:pt idx="2">
                  <c:v>1.3516207397038915</c:v>
                </c:pt>
                <c:pt idx="3">
                  <c:v>1.4436811681228505</c:v>
                </c:pt>
                <c:pt idx="4">
                  <c:v>1.2813277388204865</c:v>
                </c:pt>
                <c:pt idx="5">
                  <c:v>1.3397302303301739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C5-46C3-8C2C-567607119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6400"/>
        <c:axId val="133566976"/>
      </c:scatterChart>
      <c:valAx>
        <c:axId val="13356640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66976"/>
        <c:crosses val="autoZero"/>
        <c:crossBetween val="midCat"/>
      </c:valAx>
      <c:valAx>
        <c:axId val="13356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66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GAPDH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Sheet2!$AI$53:$AI$58</c:f>
                <c:numCache>
                  <c:formatCode>General</c:formatCode>
                  <c:ptCount val="6"/>
                  <c:pt idx="0">
                    <c:v>8.9642104756087013E-2</c:v>
                  </c:pt>
                  <c:pt idx="1">
                    <c:v>6.6157506928122042E-2</c:v>
                  </c:pt>
                  <c:pt idx="2">
                    <c:v>3.8086315527531105E-2</c:v>
                  </c:pt>
                  <c:pt idx="3">
                    <c:v>4.9128920307386019E-2</c:v>
                  </c:pt>
                  <c:pt idx="4">
                    <c:v>6.0530506553899938E-2</c:v>
                  </c:pt>
                  <c:pt idx="5">
                    <c:v>8.2472789122673799E-3</c:v>
                  </c:pt>
                </c:numCache>
              </c:numRef>
            </c:plus>
            <c:minus>
              <c:numRef>
                <c:f>Sheet2!$AI$53:$AI$58</c:f>
                <c:numCache>
                  <c:formatCode>General</c:formatCode>
                  <c:ptCount val="6"/>
                  <c:pt idx="0">
                    <c:v>8.9642104756087013E-2</c:v>
                  </c:pt>
                  <c:pt idx="1">
                    <c:v>6.6157506928122042E-2</c:v>
                  </c:pt>
                  <c:pt idx="2">
                    <c:v>3.8086315527531105E-2</c:v>
                  </c:pt>
                  <c:pt idx="3">
                    <c:v>4.9128920307386019E-2</c:v>
                  </c:pt>
                  <c:pt idx="4">
                    <c:v>6.0530506553899938E-2</c:v>
                  </c:pt>
                  <c:pt idx="5">
                    <c:v>8.2472789122673799E-3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Sheet2!$Q$53:$Q$58</c:f>
              <c:numCache>
                <c:formatCode>General</c:formatCode>
                <c:ptCount val="6"/>
                <c:pt idx="0">
                  <c:v>0.78771343092242707</c:v>
                </c:pt>
                <c:pt idx="1">
                  <c:v>0.86818115383259553</c:v>
                </c:pt>
                <c:pt idx="2">
                  <c:v>0.91898672209376342</c:v>
                </c:pt>
                <c:pt idx="3">
                  <c:v>0.88060032871196847</c:v>
                </c:pt>
                <c:pt idx="4">
                  <c:v>0.96101267568919457</c:v>
                </c:pt>
                <c:pt idx="5">
                  <c:v>0.76261731796621757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1-45B3-A8BE-A4DAA2C3434D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Sheet2!$AI$59:$AI$64</c:f>
                <c:numCache>
                  <c:formatCode>General</c:formatCode>
                  <c:ptCount val="6"/>
                  <c:pt idx="0">
                    <c:v>0.10674041576071812</c:v>
                  </c:pt>
                  <c:pt idx="1">
                    <c:v>8.3740125441303964E-2</c:v>
                  </c:pt>
                  <c:pt idx="2">
                    <c:v>8.0477093221150084E-2</c:v>
                  </c:pt>
                  <c:pt idx="3">
                    <c:v>6.6374150352746158E-2</c:v>
                  </c:pt>
                  <c:pt idx="4">
                    <c:v>0.14505449802453016</c:v>
                  </c:pt>
                  <c:pt idx="5">
                    <c:v>0.11361915643704162</c:v>
                  </c:pt>
                </c:numCache>
              </c:numRef>
            </c:plus>
            <c:minus>
              <c:numRef>
                <c:f>Sheet2!$AI$59:$AI$64</c:f>
                <c:numCache>
                  <c:formatCode>General</c:formatCode>
                  <c:ptCount val="6"/>
                  <c:pt idx="0">
                    <c:v>0.10674041576071812</c:v>
                  </c:pt>
                  <c:pt idx="1">
                    <c:v>8.3740125441303964E-2</c:v>
                  </c:pt>
                  <c:pt idx="2">
                    <c:v>8.0477093221150084E-2</c:v>
                  </c:pt>
                  <c:pt idx="3">
                    <c:v>6.6374150352746158E-2</c:v>
                  </c:pt>
                  <c:pt idx="4">
                    <c:v>0.14505449802453016</c:v>
                  </c:pt>
                  <c:pt idx="5">
                    <c:v>0.11361915643704162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Sheet2!$Q$59:$Q$64</c:f>
              <c:numCache>
                <c:formatCode>General</c:formatCode>
                <c:ptCount val="6"/>
                <c:pt idx="0">
                  <c:v>1.1407538979679275</c:v>
                </c:pt>
                <c:pt idx="1">
                  <c:v>1.0403227623389537</c:v>
                </c:pt>
                <c:pt idx="2">
                  <c:v>1.1362240560824013</c:v>
                </c:pt>
                <c:pt idx="3">
                  <c:v>1.1168104889525079</c:v>
                </c:pt>
                <c:pt idx="4">
                  <c:v>1.1717158349885999</c:v>
                </c:pt>
                <c:pt idx="5">
                  <c:v>1.3052756097665434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1-45B3-A8BE-A4DAA2C34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9280"/>
        <c:axId val="133569856"/>
      </c:scatterChart>
      <c:valAx>
        <c:axId val="13356928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69856"/>
        <c:crosses val="autoZero"/>
        <c:crossBetween val="midCat"/>
      </c:valAx>
      <c:valAx>
        <c:axId val="133569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6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AktpT308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Sheet2!$U$53:$U$58</c:f>
                <c:numCache>
                  <c:formatCode>General</c:formatCode>
                  <c:ptCount val="6"/>
                  <c:pt idx="0">
                    <c:v>6.6816909727653584E-2</c:v>
                  </c:pt>
                  <c:pt idx="1">
                    <c:v>2.2080010363066727E-2</c:v>
                  </c:pt>
                  <c:pt idx="2">
                    <c:v>0.10385948378472824</c:v>
                  </c:pt>
                  <c:pt idx="3">
                    <c:v>1.8716963940673674E-2</c:v>
                  </c:pt>
                  <c:pt idx="4">
                    <c:v>1.9379103613460541E-2</c:v>
                  </c:pt>
                  <c:pt idx="5">
                    <c:v>8.3434354569788302E-2</c:v>
                  </c:pt>
                </c:numCache>
              </c:numRef>
            </c:plus>
            <c:minus>
              <c:numRef>
                <c:f>Sheet2!$U$53:$U$58</c:f>
                <c:numCache>
                  <c:formatCode>General</c:formatCode>
                  <c:ptCount val="6"/>
                  <c:pt idx="0">
                    <c:v>6.6816909727653584E-2</c:v>
                  </c:pt>
                  <c:pt idx="1">
                    <c:v>2.2080010363066727E-2</c:v>
                  </c:pt>
                  <c:pt idx="2">
                    <c:v>0.10385948378472824</c:v>
                  </c:pt>
                  <c:pt idx="3">
                    <c:v>1.8716963940673674E-2</c:v>
                  </c:pt>
                  <c:pt idx="4">
                    <c:v>1.9379103613460541E-2</c:v>
                  </c:pt>
                  <c:pt idx="5">
                    <c:v>8.3434354569788302E-2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Sheet2!$C$53:$C$58</c:f>
              <c:numCache>
                <c:formatCode>General</c:formatCode>
                <c:ptCount val="6"/>
                <c:pt idx="0">
                  <c:v>0.80072524835685799</c:v>
                </c:pt>
                <c:pt idx="1">
                  <c:v>1.1037693618117939</c:v>
                </c:pt>
                <c:pt idx="2">
                  <c:v>1.1434230014247964</c:v>
                </c:pt>
                <c:pt idx="3">
                  <c:v>1.1910527044344767</c:v>
                </c:pt>
                <c:pt idx="4">
                  <c:v>1.1663931109309866</c:v>
                </c:pt>
                <c:pt idx="5">
                  <c:v>1.0536621773201331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3-41EF-805C-EB11D40D47E8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Sheet2!$U$59:$U$64</c:f>
                <c:numCache>
                  <c:formatCode>General</c:formatCode>
                  <c:ptCount val="6"/>
                  <c:pt idx="0">
                    <c:v>1.460047209902828E-2</c:v>
                  </c:pt>
                  <c:pt idx="1">
                    <c:v>9.2911964164515692E-2</c:v>
                  </c:pt>
                  <c:pt idx="2">
                    <c:v>4.8689269179908186E-2</c:v>
                  </c:pt>
                  <c:pt idx="3">
                    <c:v>4.6853615916546104E-2</c:v>
                  </c:pt>
                  <c:pt idx="4">
                    <c:v>3.8638630696369407E-2</c:v>
                  </c:pt>
                  <c:pt idx="5">
                    <c:v>6.5230234187574787E-2</c:v>
                  </c:pt>
                </c:numCache>
              </c:numRef>
            </c:plus>
            <c:minus>
              <c:numRef>
                <c:f>Sheet2!$U$59:$U$64</c:f>
                <c:numCache>
                  <c:formatCode>General</c:formatCode>
                  <c:ptCount val="6"/>
                  <c:pt idx="0">
                    <c:v>1.460047209902828E-2</c:v>
                  </c:pt>
                  <c:pt idx="1">
                    <c:v>9.2911964164515692E-2</c:v>
                  </c:pt>
                  <c:pt idx="2">
                    <c:v>4.8689269179908186E-2</c:v>
                  </c:pt>
                  <c:pt idx="3">
                    <c:v>4.6853615916546104E-2</c:v>
                  </c:pt>
                  <c:pt idx="4">
                    <c:v>3.8638630696369407E-2</c:v>
                  </c:pt>
                  <c:pt idx="5">
                    <c:v>6.5230234187574787E-2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Sheet2!$C$59:$C$64</c:f>
              <c:numCache>
                <c:formatCode>General</c:formatCode>
                <c:ptCount val="6"/>
                <c:pt idx="0">
                  <c:v>0.63496684302169681</c:v>
                </c:pt>
                <c:pt idx="1">
                  <c:v>1.0170720014918657</c:v>
                </c:pt>
                <c:pt idx="2">
                  <c:v>0.94722407207247394</c:v>
                </c:pt>
                <c:pt idx="3">
                  <c:v>1.0115182522630715</c:v>
                </c:pt>
                <c:pt idx="4">
                  <c:v>0.91526238512012703</c:v>
                </c:pt>
                <c:pt idx="5">
                  <c:v>0.98393354163559188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3-41EF-805C-EB11D40D4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7056"/>
        <c:axId val="103717632"/>
      </c:scatterChart>
      <c:valAx>
        <c:axId val="10371705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717632"/>
        <c:crosses val="autoZero"/>
        <c:crossBetween val="midCat"/>
      </c:valAx>
      <c:valAx>
        <c:axId val="103717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71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AktpS473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Sheet2!$V$53:$V$58</c:f>
                <c:numCache>
                  <c:formatCode>General</c:formatCode>
                  <c:ptCount val="6"/>
                  <c:pt idx="0">
                    <c:v>2.0142500147163036E-2</c:v>
                  </c:pt>
                  <c:pt idx="1">
                    <c:v>2.4050935928594822E-2</c:v>
                  </c:pt>
                  <c:pt idx="2">
                    <c:v>3.501393278842771E-2</c:v>
                  </c:pt>
                  <c:pt idx="3">
                    <c:v>7.3561648454774677E-3</c:v>
                  </c:pt>
                  <c:pt idx="4">
                    <c:v>4.4271709599726823E-2</c:v>
                  </c:pt>
                  <c:pt idx="5">
                    <c:v>3.8183296860272838E-2</c:v>
                  </c:pt>
                </c:numCache>
              </c:numRef>
            </c:plus>
            <c:minus>
              <c:numRef>
                <c:f>Sheet2!$V$53:$V$58</c:f>
                <c:numCache>
                  <c:formatCode>General</c:formatCode>
                  <c:ptCount val="6"/>
                  <c:pt idx="0">
                    <c:v>2.0142500147163036E-2</c:v>
                  </c:pt>
                  <c:pt idx="1">
                    <c:v>2.4050935928594822E-2</c:v>
                  </c:pt>
                  <c:pt idx="2">
                    <c:v>3.501393278842771E-2</c:v>
                  </c:pt>
                  <c:pt idx="3">
                    <c:v>7.3561648454774677E-3</c:v>
                  </c:pt>
                  <c:pt idx="4">
                    <c:v>4.4271709599726823E-2</c:v>
                  </c:pt>
                  <c:pt idx="5">
                    <c:v>3.8183296860272838E-2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Sheet2!$D$53:$D$58</c:f>
              <c:numCache>
                <c:formatCode>General</c:formatCode>
                <c:ptCount val="6"/>
                <c:pt idx="0">
                  <c:v>0.54630636805861732</c:v>
                </c:pt>
                <c:pt idx="1">
                  <c:v>1.2295141540023626</c:v>
                </c:pt>
                <c:pt idx="2">
                  <c:v>1.2021213438864142</c:v>
                </c:pt>
                <c:pt idx="3">
                  <c:v>1.1766097597475587</c:v>
                </c:pt>
                <c:pt idx="4">
                  <c:v>1.2697037756205176</c:v>
                </c:pt>
                <c:pt idx="5">
                  <c:v>1.1266974642249641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2-4050-93AE-2D46E18511DF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Sheet2!$V$59:$V$64</c:f>
                <c:numCache>
                  <c:formatCode>General</c:formatCode>
                  <c:ptCount val="6"/>
                  <c:pt idx="0">
                    <c:v>5.0478618134175111E-3</c:v>
                  </c:pt>
                  <c:pt idx="1">
                    <c:v>6.8487242009374061E-2</c:v>
                  </c:pt>
                  <c:pt idx="2">
                    <c:v>6.9868953407800333E-2</c:v>
                  </c:pt>
                  <c:pt idx="3">
                    <c:v>2.0038047961352282E-2</c:v>
                  </c:pt>
                  <c:pt idx="4">
                    <c:v>5.4289379454866497E-2</c:v>
                  </c:pt>
                  <c:pt idx="5">
                    <c:v>0.10345511286550314</c:v>
                  </c:pt>
                </c:numCache>
              </c:numRef>
            </c:plus>
            <c:minus>
              <c:numRef>
                <c:f>Sheet2!$V$59:$V$64</c:f>
                <c:numCache>
                  <c:formatCode>General</c:formatCode>
                  <c:ptCount val="6"/>
                  <c:pt idx="0">
                    <c:v>5.0478618134175111E-3</c:v>
                  </c:pt>
                  <c:pt idx="1">
                    <c:v>6.8487242009374061E-2</c:v>
                  </c:pt>
                  <c:pt idx="2">
                    <c:v>6.9868953407800333E-2</c:v>
                  </c:pt>
                  <c:pt idx="3">
                    <c:v>2.0038047961352282E-2</c:v>
                  </c:pt>
                  <c:pt idx="4">
                    <c:v>5.4289379454866497E-2</c:v>
                  </c:pt>
                  <c:pt idx="5">
                    <c:v>0.10345511286550314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Sheet2!$D$59:$D$64</c:f>
              <c:numCache>
                <c:formatCode>General</c:formatCode>
                <c:ptCount val="6"/>
                <c:pt idx="0">
                  <c:v>0.53380875037211239</c:v>
                </c:pt>
                <c:pt idx="1">
                  <c:v>1.0764302137764872</c:v>
                </c:pt>
                <c:pt idx="2">
                  <c:v>0.9371964554888349</c:v>
                </c:pt>
                <c:pt idx="3">
                  <c:v>0.9862211055181026</c:v>
                </c:pt>
                <c:pt idx="4">
                  <c:v>0.91112486524492764</c:v>
                </c:pt>
                <c:pt idx="5">
                  <c:v>0.96914956696907517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22-4050-93AE-2D46E1851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01312"/>
        <c:axId val="113501888"/>
      </c:scatterChart>
      <c:valAx>
        <c:axId val="11350131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501888"/>
        <c:crosses val="autoZero"/>
        <c:crossBetween val="midCat"/>
      </c:valAx>
      <c:valAx>
        <c:axId val="113501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501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PRAS40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Sheet2!$W$53:$W$58</c:f>
                <c:numCache>
                  <c:formatCode>General</c:formatCode>
                  <c:ptCount val="6"/>
                  <c:pt idx="0">
                    <c:v>6.8978414263783303E-2</c:v>
                  </c:pt>
                  <c:pt idx="1">
                    <c:v>7.281259845018663E-2</c:v>
                  </c:pt>
                  <c:pt idx="2">
                    <c:v>1.9758688918967159E-2</c:v>
                  </c:pt>
                  <c:pt idx="3">
                    <c:v>6.0213563684136724E-2</c:v>
                  </c:pt>
                  <c:pt idx="4">
                    <c:v>1.8087330869400401E-2</c:v>
                  </c:pt>
                  <c:pt idx="5">
                    <c:v>3.66824153277003E-2</c:v>
                  </c:pt>
                </c:numCache>
              </c:numRef>
            </c:plus>
            <c:minus>
              <c:numRef>
                <c:f>Sheet2!$W$53:$W$58</c:f>
                <c:numCache>
                  <c:formatCode>General</c:formatCode>
                  <c:ptCount val="6"/>
                  <c:pt idx="0">
                    <c:v>6.8978414263783303E-2</c:v>
                  </c:pt>
                  <c:pt idx="1">
                    <c:v>7.281259845018663E-2</c:v>
                  </c:pt>
                  <c:pt idx="2">
                    <c:v>1.9758688918967159E-2</c:v>
                  </c:pt>
                  <c:pt idx="3">
                    <c:v>6.0213563684136724E-2</c:v>
                  </c:pt>
                  <c:pt idx="4">
                    <c:v>1.8087330869400401E-2</c:v>
                  </c:pt>
                  <c:pt idx="5">
                    <c:v>3.66824153277003E-2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Sheet2!$E$53:$E$58</c:f>
              <c:numCache>
                <c:formatCode>General</c:formatCode>
                <c:ptCount val="6"/>
                <c:pt idx="0">
                  <c:v>0.77864492976523147</c:v>
                </c:pt>
                <c:pt idx="1">
                  <c:v>1.0337261530166959</c:v>
                </c:pt>
                <c:pt idx="2">
                  <c:v>1.0627009337977913</c:v>
                </c:pt>
                <c:pt idx="3">
                  <c:v>1.081139818700253</c:v>
                </c:pt>
                <c:pt idx="4">
                  <c:v>0.93628155807354052</c:v>
                </c:pt>
                <c:pt idx="5">
                  <c:v>0.9777742207457476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5-44FB-8E03-DF966A392209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Sheet2!$W$59:$W$64</c:f>
                <c:numCache>
                  <c:formatCode>General</c:formatCode>
                  <c:ptCount val="6"/>
                  <c:pt idx="0">
                    <c:v>4.4472909290676925E-2</c:v>
                  </c:pt>
                  <c:pt idx="1">
                    <c:v>5.3920653552703958E-2</c:v>
                  </c:pt>
                  <c:pt idx="2">
                    <c:v>9.4672253731260658E-3</c:v>
                  </c:pt>
                  <c:pt idx="3">
                    <c:v>1.0377326025703513E-2</c:v>
                  </c:pt>
                  <c:pt idx="4">
                    <c:v>4.6608584506699052E-2</c:v>
                  </c:pt>
                  <c:pt idx="5">
                    <c:v>7.7701055730541327E-2</c:v>
                  </c:pt>
                </c:numCache>
              </c:numRef>
            </c:plus>
            <c:minus>
              <c:numRef>
                <c:f>Sheet2!$W$59:$W$64</c:f>
                <c:numCache>
                  <c:formatCode>General</c:formatCode>
                  <c:ptCount val="6"/>
                  <c:pt idx="0">
                    <c:v>4.4472909290676925E-2</c:v>
                  </c:pt>
                  <c:pt idx="1">
                    <c:v>5.3920653552703958E-2</c:v>
                  </c:pt>
                  <c:pt idx="2">
                    <c:v>9.4672253731260658E-3</c:v>
                  </c:pt>
                  <c:pt idx="3">
                    <c:v>1.0377326025703513E-2</c:v>
                  </c:pt>
                  <c:pt idx="4">
                    <c:v>4.6608584506699052E-2</c:v>
                  </c:pt>
                  <c:pt idx="5">
                    <c:v>7.7701055730541327E-2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Sheet2!$E$59:$E$64</c:f>
              <c:numCache>
                <c:formatCode>General</c:formatCode>
                <c:ptCount val="6"/>
                <c:pt idx="0">
                  <c:v>1.0784483687828446</c:v>
                </c:pt>
                <c:pt idx="1">
                  <c:v>0.91205555576273534</c:v>
                </c:pt>
                <c:pt idx="2">
                  <c:v>1.0682512819719914</c:v>
                </c:pt>
                <c:pt idx="3">
                  <c:v>1.0786425715708348</c:v>
                </c:pt>
                <c:pt idx="4">
                  <c:v>0.98117546136881473</c:v>
                </c:pt>
                <c:pt idx="5">
                  <c:v>1.0743886511997416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65-44FB-8E03-DF966A39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04192"/>
        <c:axId val="113504768"/>
      </c:scatterChart>
      <c:valAx>
        <c:axId val="11350419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504768"/>
        <c:crosses val="autoZero"/>
        <c:crossBetween val="midCat"/>
      </c:valAx>
      <c:valAx>
        <c:axId val="113504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504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PRAS40pT246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Sheet2!$X$53:$X$58</c:f>
                <c:numCache>
                  <c:formatCode>General</c:formatCode>
                  <c:ptCount val="6"/>
                  <c:pt idx="0">
                    <c:v>6.1836641728920852E-2</c:v>
                  </c:pt>
                  <c:pt idx="1">
                    <c:v>3.1978012968638843E-2</c:v>
                  </c:pt>
                  <c:pt idx="2">
                    <c:v>6.8000975805511177E-2</c:v>
                  </c:pt>
                  <c:pt idx="3">
                    <c:v>0.10269619054740893</c:v>
                  </c:pt>
                  <c:pt idx="4">
                    <c:v>7.0784196564031815E-2</c:v>
                  </c:pt>
                  <c:pt idx="5">
                    <c:v>9.2822620381557239E-2</c:v>
                  </c:pt>
                </c:numCache>
              </c:numRef>
            </c:plus>
            <c:minus>
              <c:numRef>
                <c:f>Sheet2!$X$53:$X$58</c:f>
                <c:numCache>
                  <c:formatCode>General</c:formatCode>
                  <c:ptCount val="6"/>
                  <c:pt idx="0">
                    <c:v>6.1836641728920852E-2</c:v>
                  </c:pt>
                  <c:pt idx="1">
                    <c:v>3.1978012968638843E-2</c:v>
                  </c:pt>
                  <c:pt idx="2">
                    <c:v>6.8000975805511177E-2</c:v>
                  </c:pt>
                  <c:pt idx="3">
                    <c:v>0.10269619054740893</c:v>
                  </c:pt>
                  <c:pt idx="4">
                    <c:v>7.0784196564031815E-2</c:v>
                  </c:pt>
                  <c:pt idx="5">
                    <c:v>9.2822620381557239E-2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Sheet2!$F$53:$F$58</c:f>
              <c:numCache>
                <c:formatCode>General</c:formatCode>
                <c:ptCount val="6"/>
                <c:pt idx="0">
                  <c:v>0.41415667326815564</c:v>
                </c:pt>
                <c:pt idx="1">
                  <c:v>1.0296581834699261</c:v>
                </c:pt>
                <c:pt idx="2">
                  <c:v>1.0747431582933757</c:v>
                </c:pt>
                <c:pt idx="3">
                  <c:v>1.0919945419593811</c:v>
                </c:pt>
                <c:pt idx="4">
                  <c:v>0.94647977309712716</c:v>
                </c:pt>
                <c:pt idx="5">
                  <c:v>0.98772576076934726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8-4084-BBE3-28E9A44D2259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Sheet2!$X$59:$X$64</c:f>
                <c:numCache>
                  <c:formatCode>General</c:formatCode>
                  <c:ptCount val="6"/>
                  <c:pt idx="0">
                    <c:v>6.5094649292171056E-2</c:v>
                  </c:pt>
                  <c:pt idx="1">
                    <c:v>0.1755961012085811</c:v>
                  </c:pt>
                  <c:pt idx="2">
                    <c:v>0.10496984693342735</c:v>
                  </c:pt>
                  <c:pt idx="3">
                    <c:v>6.9338617047206189E-2</c:v>
                  </c:pt>
                  <c:pt idx="4">
                    <c:v>0.13726748927637158</c:v>
                  </c:pt>
                  <c:pt idx="5">
                    <c:v>0.24571048734909562</c:v>
                  </c:pt>
                </c:numCache>
              </c:numRef>
            </c:plus>
            <c:minus>
              <c:numRef>
                <c:f>Sheet2!$X$59:$X$64</c:f>
                <c:numCache>
                  <c:formatCode>General</c:formatCode>
                  <c:ptCount val="6"/>
                  <c:pt idx="0">
                    <c:v>6.5094649292171056E-2</c:v>
                  </c:pt>
                  <c:pt idx="1">
                    <c:v>0.1755961012085811</c:v>
                  </c:pt>
                  <c:pt idx="2">
                    <c:v>0.10496984693342735</c:v>
                  </c:pt>
                  <c:pt idx="3">
                    <c:v>6.9338617047206189E-2</c:v>
                  </c:pt>
                  <c:pt idx="4">
                    <c:v>0.13726748927637158</c:v>
                  </c:pt>
                  <c:pt idx="5">
                    <c:v>0.24571048734909562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Sheet2!$F$59:$F$64</c:f>
              <c:numCache>
                <c:formatCode>General</c:formatCode>
                <c:ptCount val="6"/>
                <c:pt idx="0">
                  <c:v>0.53505277226712178</c:v>
                </c:pt>
                <c:pt idx="1">
                  <c:v>1.128566921447427</c:v>
                </c:pt>
                <c:pt idx="2">
                  <c:v>1.2321551796679235</c:v>
                </c:pt>
                <c:pt idx="3">
                  <c:v>1.1730299466765288</c:v>
                </c:pt>
                <c:pt idx="4">
                  <c:v>1.1676600169675073</c:v>
                </c:pt>
                <c:pt idx="5">
                  <c:v>1.1477462618309227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8-4084-BBE3-28E9A44D2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07072"/>
        <c:axId val="113507648"/>
      </c:scatterChart>
      <c:valAx>
        <c:axId val="11350707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507648"/>
        <c:crosses val="autoZero"/>
        <c:crossBetween val="midCat"/>
      </c:valAx>
      <c:valAx>
        <c:axId val="113507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507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PRAS40pS183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Sheet2!$Y$53:$Y$58</c:f>
                <c:numCache>
                  <c:formatCode>General</c:formatCode>
                  <c:ptCount val="6"/>
                  <c:pt idx="0">
                    <c:v>0.12164458529597313</c:v>
                  </c:pt>
                  <c:pt idx="1">
                    <c:v>1.8760703513338174E-2</c:v>
                  </c:pt>
                  <c:pt idx="2">
                    <c:v>3.096965342050384E-2</c:v>
                  </c:pt>
                  <c:pt idx="3">
                    <c:v>3.0866674700136921E-2</c:v>
                  </c:pt>
                  <c:pt idx="4">
                    <c:v>8.0364499207209186E-2</c:v>
                  </c:pt>
                  <c:pt idx="5">
                    <c:v>4.0841834858751723E-2</c:v>
                  </c:pt>
                </c:numCache>
              </c:numRef>
            </c:plus>
            <c:minus>
              <c:numRef>
                <c:f>Sheet2!$Y$53:$Y$58</c:f>
                <c:numCache>
                  <c:formatCode>General</c:formatCode>
                  <c:ptCount val="6"/>
                  <c:pt idx="0">
                    <c:v>0.12164458529597313</c:v>
                  </c:pt>
                  <c:pt idx="1">
                    <c:v>1.8760703513338174E-2</c:v>
                  </c:pt>
                  <c:pt idx="2">
                    <c:v>3.096965342050384E-2</c:v>
                  </c:pt>
                  <c:pt idx="3">
                    <c:v>3.0866674700136921E-2</c:v>
                  </c:pt>
                  <c:pt idx="4">
                    <c:v>8.0364499207209186E-2</c:v>
                  </c:pt>
                  <c:pt idx="5">
                    <c:v>4.0841834858751723E-2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Sheet2!$G$53:$G$58</c:f>
              <c:numCache>
                <c:formatCode>General</c:formatCode>
                <c:ptCount val="6"/>
                <c:pt idx="0">
                  <c:v>0.52964077378973917</c:v>
                </c:pt>
                <c:pt idx="1">
                  <c:v>1.0646689529573639</c:v>
                </c:pt>
                <c:pt idx="2">
                  <c:v>0.98077531934974915</c:v>
                </c:pt>
                <c:pt idx="3">
                  <c:v>1.0029675614638591</c:v>
                </c:pt>
                <c:pt idx="4">
                  <c:v>1.0086925595224425</c:v>
                </c:pt>
                <c:pt idx="5">
                  <c:v>1.041789552875962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4-480F-BF8A-AAC8C1F7B4BF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Sheet2!$Y$59:$Y$64</c:f>
                <c:numCache>
                  <c:formatCode>General</c:formatCode>
                  <c:ptCount val="6"/>
                  <c:pt idx="0">
                    <c:v>0.11682457805029814</c:v>
                  </c:pt>
                  <c:pt idx="1">
                    <c:v>4.552113004855201E-2</c:v>
                  </c:pt>
                  <c:pt idx="2">
                    <c:v>5.6610525084431346E-2</c:v>
                  </c:pt>
                  <c:pt idx="3">
                    <c:v>2.9060977108987581E-2</c:v>
                  </c:pt>
                  <c:pt idx="4">
                    <c:v>0.14276259410566111</c:v>
                  </c:pt>
                  <c:pt idx="5">
                    <c:v>0.28704909942860546</c:v>
                  </c:pt>
                </c:numCache>
              </c:numRef>
            </c:plus>
            <c:minus>
              <c:numRef>
                <c:f>Sheet2!$Y$59:$Y$64</c:f>
                <c:numCache>
                  <c:formatCode>General</c:formatCode>
                  <c:ptCount val="6"/>
                  <c:pt idx="0">
                    <c:v>0.11682457805029814</c:v>
                  </c:pt>
                  <c:pt idx="1">
                    <c:v>4.552113004855201E-2</c:v>
                  </c:pt>
                  <c:pt idx="2">
                    <c:v>5.6610525084431346E-2</c:v>
                  </c:pt>
                  <c:pt idx="3">
                    <c:v>2.9060977108987581E-2</c:v>
                  </c:pt>
                  <c:pt idx="4">
                    <c:v>0.14276259410566111</c:v>
                  </c:pt>
                  <c:pt idx="5">
                    <c:v>0.28704909942860546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Sheet2!$G$59:$G$64</c:f>
              <c:numCache>
                <c:formatCode>General</c:formatCode>
                <c:ptCount val="6"/>
                <c:pt idx="0">
                  <c:v>0.57996449687946594</c:v>
                </c:pt>
                <c:pt idx="1">
                  <c:v>1.0118627421101676</c:v>
                </c:pt>
                <c:pt idx="2">
                  <c:v>1.1218593627930764</c:v>
                </c:pt>
                <c:pt idx="3">
                  <c:v>1.1537612829140624</c:v>
                </c:pt>
                <c:pt idx="4">
                  <c:v>1.1488209576785342</c:v>
                </c:pt>
                <c:pt idx="5">
                  <c:v>1.3090077645641391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4-480F-BF8A-AAC8C1F7B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36064"/>
        <c:axId val="113936640"/>
      </c:scatterChart>
      <c:valAx>
        <c:axId val="11393606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936640"/>
        <c:crosses val="autoZero"/>
        <c:crossBetween val="midCat"/>
      </c:valAx>
      <c:valAx>
        <c:axId val="113936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93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S6K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Sheet2!$Z$53:$Z$58</c:f>
                <c:numCache>
                  <c:formatCode>General</c:formatCode>
                  <c:ptCount val="6"/>
                  <c:pt idx="0">
                    <c:v>6.7045169068179339E-2</c:v>
                  </c:pt>
                  <c:pt idx="1">
                    <c:v>7.6181388163430633E-2</c:v>
                  </c:pt>
                  <c:pt idx="2">
                    <c:v>0.2020701339380091</c:v>
                  </c:pt>
                  <c:pt idx="3">
                    <c:v>5.7884401437925989E-2</c:v>
                  </c:pt>
                  <c:pt idx="4">
                    <c:v>5.8317663816886585E-2</c:v>
                  </c:pt>
                  <c:pt idx="5">
                    <c:v>8.0031575627485974E-2</c:v>
                  </c:pt>
                </c:numCache>
              </c:numRef>
            </c:plus>
            <c:minus>
              <c:numRef>
                <c:f>Sheet2!$Z$53:$Z$58</c:f>
                <c:numCache>
                  <c:formatCode>General</c:formatCode>
                  <c:ptCount val="6"/>
                  <c:pt idx="0">
                    <c:v>6.7045169068179339E-2</c:v>
                  </c:pt>
                  <c:pt idx="1">
                    <c:v>7.6181388163430633E-2</c:v>
                  </c:pt>
                  <c:pt idx="2">
                    <c:v>0.2020701339380091</c:v>
                  </c:pt>
                  <c:pt idx="3">
                    <c:v>5.7884401437925989E-2</c:v>
                  </c:pt>
                  <c:pt idx="4">
                    <c:v>5.8317663816886585E-2</c:v>
                  </c:pt>
                  <c:pt idx="5">
                    <c:v>8.0031575627485974E-2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Sheet2!$H$53:$H$58</c:f>
              <c:numCache>
                <c:formatCode>General</c:formatCode>
                <c:ptCount val="6"/>
                <c:pt idx="0">
                  <c:v>1.0876910739505645</c:v>
                </c:pt>
                <c:pt idx="1">
                  <c:v>1.46522863581715</c:v>
                </c:pt>
                <c:pt idx="2">
                  <c:v>1.4515493576852379</c:v>
                </c:pt>
                <c:pt idx="3">
                  <c:v>1.3285272927121758</c:v>
                </c:pt>
                <c:pt idx="4">
                  <c:v>1.341044256933432</c:v>
                </c:pt>
                <c:pt idx="5">
                  <c:v>1.379840258030314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E-4B76-8FCD-6F6ECCDA7002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Sheet2!$Z$59:$Z$64</c:f>
                <c:numCache>
                  <c:formatCode>General</c:formatCode>
                  <c:ptCount val="6"/>
                  <c:pt idx="0">
                    <c:v>6.35232608332401E-2</c:v>
                  </c:pt>
                  <c:pt idx="1">
                    <c:v>4.6042612219744566E-2</c:v>
                  </c:pt>
                  <c:pt idx="2">
                    <c:v>5.7950856513919645E-2</c:v>
                  </c:pt>
                  <c:pt idx="3">
                    <c:v>0.10931894189497195</c:v>
                  </c:pt>
                  <c:pt idx="4">
                    <c:v>1.7470286944931118E-2</c:v>
                  </c:pt>
                  <c:pt idx="5">
                    <c:v>6.6672344282886334E-2</c:v>
                  </c:pt>
                </c:numCache>
              </c:numRef>
            </c:plus>
            <c:minus>
              <c:numRef>
                <c:f>Sheet2!$Z$59:$Z$64</c:f>
                <c:numCache>
                  <c:formatCode>General</c:formatCode>
                  <c:ptCount val="6"/>
                  <c:pt idx="0">
                    <c:v>6.35232608332401E-2</c:v>
                  </c:pt>
                  <c:pt idx="1">
                    <c:v>4.6042612219744566E-2</c:v>
                  </c:pt>
                  <c:pt idx="2">
                    <c:v>5.7950856513919645E-2</c:v>
                  </c:pt>
                  <c:pt idx="3">
                    <c:v>0.10931894189497195</c:v>
                  </c:pt>
                  <c:pt idx="4">
                    <c:v>1.7470286944931118E-2</c:v>
                  </c:pt>
                  <c:pt idx="5">
                    <c:v>6.6672344282886334E-2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Sheet2!$H$59:$H$64</c:f>
              <c:numCache>
                <c:formatCode>General</c:formatCode>
                <c:ptCount val="6"/>
                <c:pt idx="0">
                  <c:v>0.54718670664939328</c:v>
                </c:pt>
                <c:pt idx="1">
                  <c:v>0.62743221200624832</c:v>
                </c:pt>
                <c:pt idx="2">
                  <c:v>0.68881193071366387</c:v>
                </c:pt>
                <c:pt idx="3">
                  <c:v>0.77511176517175862</c:v>
                </c:pt>
                <c:pt idx="4">
                  <c:v>0.66630180321748422</c:v>
                </c:pt>
                <c:pt idx="5">
                  <c:v>0.67447336287749904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EE-4B76-8FCD-6F6ECCDA7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38944"/>
        <c:axId val="113939520"/>
      </c:scatterChart>
      <c:valAx>
        <c:axId val="1139389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939520"/>
        <c:crosses val="autoZero"/>
        <c:crossBetween val="midCat"/>
      </c:valAx>
      <c:valAx>
        <c:axId val="113939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938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S6KpT389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Sheet2!$AA$53:$AA$58</c:f>
                <c:numCache>
                  <c:formatCode>General</c:formatCode>
                  <c:ptCount val="6"/>
                  <c:pt idx="0">
                    <c:v>8.6678870893027365E-2</c:v>
                  </c:pt>
                  <c:pt idx="1">
                    <c:v>0.10910682943523503</c:v>
                  </c:pt>
                  <c:pt idx="2">
                    <c:v>0.23257938087527069</c:v>
                  </c:pt>
                  <c:pt idx="3">
                    <c:v>0.26162395896022217</c:v>
                  </c:pt>
                  <c:pt idx="4">
                    <c:v>8.6385109529443421E-2</c:v>
                  </c:pt>
                  <c:pt idx="5">
                    <c:v>9.1943696853741083E-2</c:v>
                  </c:pt>
                </c:numCache>
              </c:numRef>
            </c:plus>
            <c:minus>
              <c:numRef>
                <c:f>Sheet2!$AA$53:$AA$58</c:f>
                <c:numCache>
                  <c:formatCode>General</c:formatCode>
                  <c:ptCount val="6"/>
                  <c:pt idx="0">
                    <c:v>8.6678870893027365E-2</c:v>
                  </c:pt>
                  <c:pt idx="1">
                    <c:v>0.10910682943523503</c:v>
                  </c:pt>
                  <c:pt idx="2">
                    <c:v>0.23257938087527069</c:v>
                  </c:pt>
                  <c:pt idx="3">
                    <c:v>0.26162395896022217</c:v>
                  </c:pt>
                  <c:pt idx="4">
                    <c:v>8.6385109529443421E-2</c:v>
                  </c:pt>
                  <c:pt idx="5">
                    <c:v>9.1943696853741083E-2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Sheet2!$I$53:$I$58</c:f>
              <c:numCache>
                <c:formatCode>General</c:formatCode>
                <c:ptCount val="6"/>
                <c:pt idx="0">
                  <c:v>0.76801901864061095</c:v>
                </c:pt>
                <c:pt idx="1">
                  <c:v>1.217378247850581</c:v>
                </c:pt>
                <c:pt idx="2">
                  <c:v>1.6264834134074544</c:v>
                </c:pt>
                <c:pt idx="3">
                  <c:v>1.6931461394502687</c:v>
                </c:pt>
                <c:pt idx="4">
                  <c:v>1.4653292877324871</c:v>
                </c:pt>
                <c:pt idx="5">
                  <c:v>1.3384328046097986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99E-9D48-D92160DC6960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Sheet2!$AA$59:$AA$64</c:f>
                <c:numCache>
                  <c:formatCode>General</c:formatCode>
                  <c:ptCount val="6"/>
                  <c:pt idx="0">
                    <c:v>0.10782060096153662</c:v>
                  </c:pt>
                  <c:pt idx="1">
                    <c:v>7.223096908407331E-2</c:v>
                  </c:pt>
                  <c:pt idx="2">
                    <c:v>6.3515216934480423E-2</c:v>
                  </c:pt>
                  <c:pt idx="3">
                    <c:v>8.7656197953705772E-2</c:v>
                  </c:pt>
                  <c:pt idx="4">
                    <c:v>6.2542868244761601E-2</c:v>
                  </c:pt>
                  <c:pt idx="5">
                    <c:v>0.13607961128933824</c:v>
                  </c:pt>
                </c:numCache>
              </c:numRef>
            </c:plus>
            <c:minus>
              <c:numRef>
                <c:f>Sheet2!$AA$59:$AA$64</c:f>
                <c:numCache>
                  <c:formatCode>General</c:formatCode>
                  <c:ptCount val="6"/>
                  <c:pt idx="0">
                    <c:v>0.10782060096153662</c:v>
                  </c:pt>
                  <c:pt idx="1">
                    <c:v>7.223096908407331E-2</c:v>
                  </c:pt>
                  <c:pt idx="2">
                    <c:v>6.3515216934480423E-2</c:v>
                  </c:pt>
                  <c:pt idx="3">
                    <c:v>8.7656197953705772E-2</c:v>
                  </c:pt>
                  <c:pt idx="4">
                    <c:v>6.2542868244761601E-2</c:v>
                  </c:pt>
                  <c:pt idx="5">
                    <c:v>0.13607961128933824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Sheet2!$I$59:$I$64</c:f>
              <c:numCache>
                <c:formatCode>General</c:formatCode>
                <c:ptCount val="6"/>
                <c:pt idx="0">
                  <c:v>0.38770515327559096</c:v>
                </c:pt>
                <c:pt idx="1">
                  <c:v>0.54640574938018116</c:v>
                </c:pt>
                <c:pt idx="2">
                  <c:v>0.73518335194907358</c:v>
                </c:pt>
                <c:pt idx="3">
                  <c:v>0.79545078719858786</c:v>
                </c:pt>
                <c:pt idx="4">
                  <c:v>0.68294705762487329</c:v>
                </c:pt>
                <c:pt idx="5">
                  <c:v>0.73847665067780477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99E-9D48-D92160DC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41824"/>
        <c:axId val="114622464"/>
      </c:scatterChart>
      <c:valAx>
        <c:axId val="1139418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622464"/>
        <c:crosses val="autoZero"/>
        <c:crossBetween val="midCat"/>
      </c:valAx>
      <c:valAx>
        <c:axId val="114622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941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S6KpT229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Sheet2!$AB$53:$AB$58</c:f>
                <c:numCache>
                  <c:formatCode>General</c:formatCode>
                  <c:ptCount val="6"/>
                  <c:pt idx="0">
                    <c:v>9.6858239360426271E-2</c:v>
                  </c:pt>
                  <c:pt idx="1">
                    <c:v>3.7080428760152967E-2</c:v>
                  </c:pt>
                  <c:pt idx="2">
                    <c:v>0.13206591565426681</c:v>
                  </c:pt>
                  <c:pt idx="3">
                    <c:v>5.4143209759130111E-2</c:v>
                  </c:pt>
                  <c:pt idx="4">
                    <c:v>6.2649860810467958E-2</c:v>
                  </c:pt>
                  <c:pt idx="5">
                    <c:v>0.20327935805404324</c:v>
                  </c:pt>
                </c:numCache>
              </c:numRef>
            </c:plus>
            <c:minus>
              <c:numRef>
                <c:f>Sheet2!$AB$53:$AB$58</c:f>
                <c:numCache>
                  <c:formatCode>General</c:formatCode>
                  <c:ptCount val="6"/>
                  <c:pt idx="0">
                    <c:v>9.6858239360426271E-2</c:v>
                  </c:pt>
                  <c:pt idx="1">
                    <c:v>3.7080428760152967E-2</c:v>
                  </c:pt>
                  <c:pt idx="2">
                    <c:v>0.13206591565426681</c:v>
                  </c:pt>
                  <c:pt idx="3">
                    <c:v>5.4143209759130111E-2</c:v>
                  </c:pt>
                  <c:pt idx="4">
                    <c:v>6.2649860810467958E-2</c:v>
                  </c:pt>
                  <c:pt idx="5">
                    <c:v>0.20327935805404324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Sheet2!$J$53:$J$59</c:f>
              <c:numCache>
                <c:formatCode>General</c:formatCode>
                <c:ptCount val="7"/>
                <c:pt idx="0">
                  <c:v>0.56279755833749145</c:v>
                </c:pt>
                <c:pt idx="1">
                  <c:v>1.2775523502410164</c:v>
                </c:pt>
                <c:pt idx="2">
                  <c:v>1.3870981894157819</c:v>
                </c:pt>
                <c:pt idx="3">
                  <c:v>1.5724488907568279</c:v>
                </c:pt>
                <c:pt idx="4">
                  <c:v>1.3761976380787042</c:v>
                </c:pt>
                <c:pt idx="5">
                  <c:v>1.4700990773987013</c:v>
                </c:pt>
                <c:pt idx="6">
                  <c:v>0.51365047269274289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4-4BCA-9482-C3EABD3C7B8C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Sheet2!$AB$59:$AB$64</c:f>
                <c:numCache>
                  <c:formatCode>General</c:formatCode>
                  <c:ptCount val="6"/>
                  <c:pt idx="0">
                    <c:v>7.2917032786747521E-2</c:v>
                  </c:pt>
                  <c:pt idx="1">
                    <c:v>7.330444825937879E-2</c:v>
                  </c:pt>
                  <c:pt idx="2">
                    <c:v>6.2335484272503926E-2</c:v>
                  </c:pt>
                  <c:pt idx="3">
                    <c:v>7.2832975940685316E-2</c:v>
                  </c:pt>
                  <c:pt idx="4">
                    <c:v>0.12772407399886279</c:v>
                  </c:pt>
                  <c:pt idx="5">
                    <c:v>0.17531365813767366</c:v>
                  </c:pt>
                </c:numCache>
              </c:numRef>
            </c:plus>
            <c:minus>
              <c:numRef>
                <c:f>Sheet2!$AB$59:$AB$64</c:f>
                <c:numCache>
                  <c:formatCode>General</c:formatCode>
                  <c:ptCount val="6"/>
                  <c:pt idx="0">
                    <c:v>7.2917032786747521E-2</c:v>
                  </c:pt>
                  <c:pt idx="1">
                    <c:v>7.330444825937879E-2</c:v>
                  </c:pt>
                  <c:pt idx="2">
                    <c:v>6.2335484272503926E-2</c:v>
                  </c:pt>
                  <c:pt idx="3">
                    <c:v>7.2832975940685316E-2</c:v>
                  </c:pt>
                  <c:pt idx="4">
                    <c:v>0.12772407399886279</c:v>
                  </c:pt>
                  <c:pt idx="5">
                    <c:v>0.17531365813767366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Sheet2!$J$59:$J$64</c:f>
              <c:numCache>
                <c:formatCode>General</c:formatCode>
                <c:ptCount val="6"/>
                <c:pt idx="0">
                  <c:v>0.51365047269274289</c:v>
                </c:pt>
                <c:pt idx="1">
                  <c:v>0.62511840564596899</c:v>
                </c:pt>
                <c:pt idx="2">
                  <c:v>0.78543079393763271</c:v>
                </c:pt>
                <c:pt idx="3">
                  <c:v>0.80527797863173356</c:v>
                </c:pt>
                <c:pt idx="4">
                  <c:v>0.78495456570898847</c:v>
                </c:pt>
                <c:pt idx="5">
                  <c:v>0.84788545275584981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74-4BCA-9482-C3EABD3C7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24768"/>
        <c:axId val="114625344"/>
      </c:scatterChart>
      <c:valAx>
        <c:axId val="11462476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625344"/>
        <c:crosses val="autoZero"/>
        <c:crossBetween val="midCat"/>
      </c:valAx>
      <c:valAx>
        <c:axId val="11462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62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107157</xdr:colOff>
      <xdr:row>134</xdr:row>
      <xdr:rowOff>75008</xdr:rowOff>
    </xdr:from>
    <xdr:to>
      <xdr:col>9</xdr:col>
      <xdr:colOff>428625</xdr:colOff>
      <xdr:row>148</xdr:row>
      <xdr:rowOff>151208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500063</xdr:colOff>
      <xdr:row>134</xdr:row>
      <xdr:rowOff>71437</xdr:rowOff>
    </xdr:from>
    <xdr:to>
      <xdr:col>18</xdr:col>
      <xdr:colOff>35719</xdr:colOff>
      <xdr:row>148</xdr:row>
      <xdr:rowOff>147637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476251</xdr:colOff>
      <xdr:row>134</xdr:row>
      <xdr:rowOff>11906</xdr:rowOff>
    </xdr:from>
    <xdr:to>
      <xdr:col>25</xdr:col>
      <xdr:colOff>476251</xdr:colOff>
      <xdr:row>148</xdr:row>
      <xdr:rowOff>88106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80963</xdr:colOff>
      <xdr:row>117</xdr:row>
      <xdr:rowOff>60720</xdr:rowOff>
    </xdr:from>
    <xdr:to>
      <xdr:col>9</xdr:col>
      <xdr:colOff>402431</xdr:colOff>
      <xdr:row>131</xdr:row>
      <xdr:rowOff>136920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473869</xdr:colOff>
      <xdr:row>117</xdr:row>
      <xdr:rowOff>57149</xdr:rowOff>
    </xdr:from>
    <xdr:to>
      <xdr:col>18</xdr:col>
      <xdr:colOff>9525</xdr:colOff>
      <xdr:row>131</xdr:row>
      <xdr:rowOff>133349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450057</xdr:colOff>
      <xdr:row>116</xdr:row>
      <xdr:rowOff>188118</xdr:rowOff>
    </xdr:from>
    <xdr:to>
      <xdr:col>25</xdr:col>
      <xdr:colOff>450057</xdr:colOff>
      <xdr:row>131</xdr:row>
      <xdr:rowOff>73818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35720</xdr:colOff>
      <xdr:row>100</xdr:row>
      <xdr:rowOff>146446</xdr:rowOff>
    </xdr:from>
    <xdr:to>
      <xdr:col>9</xdr:col>
      <xdr:colOff>357188</xdr:colOff>
      <xdr:row>115</xdr:row>
      <xdr:rowOff>32146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500063</xdr:colOff>
      <xdr:row>101</xdr:row>
      <xdr:rowOff>0</xdr:rowOff>
    </xdr:from>
    <xdr:to>
      <xdr:col>18</xdr:col>
      <xdr:colOff>35719</xdr:colOff>
      <xdr:row>115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476251</xdr:colOff>
      <xdr:row>100</xdr:row>
      <xdr:rowOff>130969</xdr:rowOff>
    </xdr:from>
    <xdr:to>
      <xdr:col>25</xdr:col>
      <xdr:colOff>476251</xdr:colOff>
      <xdr:row>115</xdr:row>
      <xdr:rowOff>16669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83</xdr:row>
      <xdr:rowOff>0</xdr:rowOff>
    </xdr:from>
    <xdr:to>
      <xdr:col>9</xdr:col>
      <xdr:colOff>321468</xdr:colOff>
      <xdr:row>97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464343</xdr:colOff>
      <xdr:row>83</xdr:row>
      <xdr:rowOff>44054</xdr:rowOff>
    </xdr:from>
    <xdr:to>
      <xdr:col>17</xdr:col>
      <xdr:colOff>785811</xdr:colOff>
      <xdr:row>97</xdr:row>
      <xdr:rowOff>120254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71438</xdr:colOff>
      <xdr:row>83</xdr:row>
      <xdr:rowOff>71437</xdr:rowOff>
    </xdr:from>
    <xdr:to>
      <xdr:col>26</xdr:col>
      <xdr:colOff>71438</xdr:colOff>
      <xdr:row>97</xdr:row>
      <xdr:rowOff>147637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214312</xdr:colOff>
      <xdr:row>83</xdr:row>
      <xdr:rowOff>115491</xdr:rowOff>
    </xdr:from>
    <xdr:to>
      <xdr:col>34</xdr:col>
      <xdr:colOff>535781</xdr:colOff>
      <xdr:row>98</xdr:row>
      <xdr:rowOff>1191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9</xdr:col>
      <xdr:colOff>321468</xdr:colOff>
      <xdr:row>80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464343</xdr:colOff>
      <xdr:row>66</xdr:row>
      <xdr:rowOff>44054</xdr:rowOff>
    </xdr:from>
    <xdr:to>
      <xdr:col>17</xdr:col>
      <xdr:colOff>785811</xdr:colOff>
      <xdr:row>80</xdr:row>
      <xdr:rowOff>120254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71438</xdr:colOff>
      <xdr:row>66</xdr:row>
      <xdr:rowOff>71437</xdr:rowOff>
    </xdr:from>
    <xdr:to>
      <xdr:col>26</xdr:col>
      <xdr:colOff>71438</xdr:colOff>
      <xdr:row>80</xdr:row>
      <xdr:rowOff>147637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75"/>
  <sheetViews>
    <sheetView tabSelected="1" zoomScale="90" zoomScaleNormal="90" workbookViewId="0">
      <selection activeCell="D43" sqref="D43"/>
    </sheetView>
  </sheetViews>
  <sheetFormatPr defaultRowHeight="14.4" x14ac:dyDescent="0.3"/>
  <cols>
    <col min="1" max="1" width="31.88671875" customWidth="1"/>
    <col min="18" max="18" width="11.6640625" customWidth="1"/>
    <col min="21" max="21" width="11.33203125" customWidth="1"/>
    <col min="22" max="22" width="11.88671875" customWidth="1"/>
  </cols>
  <sheetData>
    <row r="1" spans="1:72" x14ac:dyDescent="0.3">
      <c r="A1" s="10" t="s">
        <v>37</v>
      </c>
      <c r="B1" s="1" t="s">
        <v>5</v>
      </c>
      <c r="C1" s="2"/>
      <c r="D1" s="2"/>
      <c r="E1" s="3"/>
      <c r="F1" s="1" t="s">
        <v>4</v>
      </c>
      <c r="G1" s="2"/>
      <c r="H1" s="2"/>
      <c r="I1" s="3"/>
      <c r="J1" s="1" t="s">
        <v>3</v>
      </c>
      <c r="K1" s="2"/>
      <c r="L1" s="2"/>
      <c r="M1" s="3"/>
      <c r="N1" s="1" t="s">
        <v>6</v>
      </c>
      <c r="O1" s="2"/>
      <c r="P1" s="2"/>
      <c r="Q1" s="3"/>
      <c r="R1" s="1" t="s">
        <v>7</v>
      </c>
      <c r="S1" s="2"/>
      <c r="T1" s="2"/>
      <c r="U1" s="3"/>
      <c r="V1" s="1" t="s">
        <v>8</v>
      </c>
      <c r="W1" s="2"/>
      <c r="X1" s="2"/>
      <c r="Y1" s="3"/>
      <c r="Z1" s="1" t="s">
        <v>16</v>
      </c>
      <c r="AA1" s="2"/>
      <c r="AB1" s="2"/>
      <c r="AC1" s="3"/>
      <c r="AD1" s="1" t="s">
        <v>17</v>
      </c>
      <c r="AE1" s="2"/>
      <c r="AF1" s="2"/>
      <c r="AG1" s="3"/>
      <c r="AH1" s="1" t="s">
        <v>18</v>
      </c>
      <c r="AI1" s="2"/>
      <c r="AJ1" s="2"/>
      <c r="AK1" s="3"/>
      <c r="AL1" s="1" t="s">
        <v>11</v>
      </c>
      <c r="AM1" s="2"/>
      <c r="AN1" s="2"/>
      <c r="AO1" s="3"/>
      <c r="AP1" s="1" t="s">
        <v>14</v>
      </c>
      <c r="AQ1" s="2"/>
      <c r="AR1" s="2"/>
      <c r="AS1" s="3"/>
      <c r="AT1" s="1" t="s">
        <v>9</v>
      </c>
      <c r="AU1" s="2"/>
      <c r="AV1" s="2"/>
      <c r="AW1" s="3"/>
      <c r="AX1" s="1" t="s">
        <v>10</v>
      </c>
      <c r="AY1" s="2"/>
      <c r="AZ1" s="2"/>
      <c r="BA1" s="3"/>
      <c r="BB1" s="1" t="s">
        <v>12</v>
      </c>
      <c r="BC1" s="2"/>
      <c r="BD1" s="2"/>
      <c r="BE1" s="3"/>
      <c r="BF1" s="1" t="s">
        <v>13</v>
      </c>
      <c r="BG1" s="2"/>
      <c r="BH1" s="2"/>
      <c r="BI1" s="3"/>
      <c r="BJ1" s="1" t="s">
        <v>15</v>
      </c>
      <c r="BK1" s="2"/>
      <c r="BL1" s="2"/>
      <c r="BM1" s="3"/>
      <c r="BN1" s="1" t="s">
        <v>2</v>
      </c>
      <c r="BO1" s="2"/>
      <c r="BP1" s="2"/>
      <c r="BQ1" s="2"/>
      <c r="BR1" s="1" t="s">
        <v>61</v>
      </c>
      <c r="BS1" s="2"/>
      <c r="BT1" s="3"/>
    </row>
    <row r="2" spans="1:72" ht="15" thickBot="1" x14ac:dyDescent="0.35">
      <c r="A2" s="12"/>
      <c r="B2" s="7" t="s">
        <v>19</v>
      </c>
      <c r="C2" s="8" t="s">
        <v>20</v>
      </c>
      <c r="D2" s="8" t="s">
        <v>21</v>
      </c>
      <c r="E2" s="9" t="s">
        <v>22</v>
      </c>
      <c r="F2" s="4" t="s">
        <v>19</v>
      </c>
      <c r="G2" s="5" t="s">
        <v>20</v>
      </c>
      <c r="H2" s="5" t="s">
        <v>21</v>
      </c>
      <c r="I2" s="6" t="s">
        <v>22</v>
      </c>
      <c r="J2" s="4" t="s">
        <v>19</v>
      </c>
      <c r="K2" s="5" t="s">
        <v>20</v>
      </c>
      <c r="L2" s="5" t="s">
        <v>21</v>
      </c>
      <c r="M2" s="6" t="s">
        <v>22</v>
      </c>
      <c r="N2" s="4" t="s">
        <v>19</v>
      </c>
      <c r="O2" s="5" t="s">
        <v>20</v>
      </c>
      <c r="P2" s="5" t="s">
        <v>21</v>
      </c>
      <c r="Q2" s="6" t="s">
        <v>22</v>
      </c>
      <c r="R2" s="4" t="s">
        <v>19</v>
      </c>
      <c r="S2" s="5" t="s">
        <v>20</v>
      </c>
      <c r="T2" s="5" t="s">
        <v>21</v>
      </c>
      <c r="U2" s="6" t="s">
        <v>22</v>
      </c>
      <c r="V2" s="4" t="s">
        <v>19</v>
      </c>
      <c r="W2" s="5" t="s">
        <v>20</v>
      </c>
      <c r="X2" s="5" t="s">
        <v>21</v>
      </c>
      <c r="Y2" s="6" t="s">
        <v>22</v>
      </c>
      <c r="Z2" s="4" t="s">
        <v>19</v>
      </c>
      <c r="AA2" s="5" t="s">
        <v>20</v>
      </c>
      <c r="AB2" s="5" t="s">
        <v>21</v>
      </c>
      <c r="AC2" s="6" t="s">
        <v>22</v>
      </c>
      <c r="AD2" s="4" t="s">
        <v>19</v>
      </c>
      <c r="AE2" s="5" t="s">
        <v>20</v>
      </c>
      <c r="AF2" s="5" t="s">
        <v>21</v>
      </c>
      <c r="AG2" s="6" t="s">
        <v>22</v>
      </c>
      <c r="AH2" s="4" t="s">
        <v>19</v>
      </c>
      <c r="AI2" s="5" t="s">
        <v>20</v>
      </c>
      <c r="AJ2" s="5" t="s">
        <v>21</v>
      </c>
      <c r="AK2" s="6" t="s">
        <v>22</v>
      </c>
      <c r="AL2" s="4" t="s">
        <v>19</v>
      </c>
      <c r="AM2" s="5" t="s">
        <v>20</v>
      </c>
      <c r="AN2" s="5" t="s">
        <v>21</v>
      </c>
      <c r="AO2" s="6" t="s">
        <v>22</v>
      </c>
      <c r="AP2" s="4" t="s">
        <v>19</v>
      </c>
      <c r="AQ2" s="5" t="s">
        <v>20</v>
      </c>
      <c r="AR2" s="5" t="s">
        <v>21</v>
      </c>
      <c r="AS2" s="6" t="s">
        <v>22</v>
      </c>
      <c r="AT2" s="4" t="s">
        <v>19</v>
      </c>
      <c r="AU2" s="5" t="s">
        <v>20</v>
      </c>
      <c r="AV2" s="5" t="s">
        <v>21</v>
      </c>
      <c r="AW2" s="6" t="s">
        <v>22</v>
      </c>
      <c r="AX2" s="4" t="s">
        <v>19</v>
      </c>
      <c r="AY2" s="5" t="s">
        <v>20</v>
      </c>
      <c r="AZ2" s="5" t="s">
        <v>21</v>
      </c>
      <c r="BA2" s="6" t="s">
        <v>22</v>
      </c>
      <c r="BB2" s="4" t="s">
        <v>19</v>
      </c>
      <c r="BC2" s="5" t="s">
        <v>20</v>
      </c>
      <c r="BD2" s="5" t="s">
        <v>21</v>
      </c>
      <c r="BE2" s="6" t="s">
        <v>22</v>
      </c>
      <c r="BF2" s="4" t="s">
        <v>19</v>
      </c>
      <c r="BG2" s="5" t="s">
        <v>20</v>
      </c>
      <c r="BH2" s="5" t="s">
        <v>21</v>
      </c>
      <c r="BI2" s="6" t="s">
        <v>22</v>
      </c>
      <c r="BJ2" s="4" t="s">
        <v>19</v>
      </c>
      <c r="BK2" s="5" t="s">
        <v>20</v>
      </c>
      <c r="BL2" s="5" t="s">
        <v>21</v>
      </c>
      <c r="BM2" s="6" t="s">
        <v>22</v>
      </c>
      <c r="BN2" s="4" t="s">
        <v>19</v>
      </c>
      <c r="BO2" s="5" t="s">
        <v>20</v>
      </c>
      <c r="BP2" s="5" t="s">
        <v>21</v>
      </c>
      <c r="BQ2" s="5" t="s">
        <v>22</v>
      </c>
      <c r="BR2" s="4" t="s">
        <v>20</v>
      </c>
      <c r="BS2" s="5" t="s">
        <v>21</v>
      </c>
      <c r="BT2" s="6" t="s">
        <v>22</v>
      </c>
    </row>
    <row r="3" spans="1:72" x14ac:dyDescent="0.3">
      <c r="A3" s="1" t="s">
        <v>23</v>
      </c>
      <c r="B3" s="1">
        <v>4266172</v>
      </c>
      <c r="C3" s="2">
        <v>3383729</v>
      </c>
      <c r="D3" s="2">
        <v>4194140</v>
      </c>
      <c r="E3" s="3">
        <v>6871521</v>
      </c>
      <c r="F3" s="2">
        <v>2083981</v>
      </c>
      <c r="G3" s="2">
        <v>1139364</v>
      </c>
      <c r="H3" s="2">
        <v>1885852</v>
      </c>
      <c r="I3" s="3">
        <v>1768456</v>
      </c>
      <c r="J3" s="1">
        <v>1109683</v>
      </c>
      <c r="K3" s="2">
        <v>1071332</v>
      </c>
      <c r="L3" s="2">
        <v>993209</v>
      </c>
      <c r="M3" s="3">
        <v>1041639</v>
      </c>
      <c r="N3" s="1">
        <v>3943229</v>
      </c>
      <c r="O3" s="2">
        <v>2758435</v>
      </c>
      <c r="P3" s="2">
        <v>3189570</v>
      </c>
      <c r="Q3" s="3">
        <v>4076837</v>
      </c>
      <c r="R3" s="1">
        <v>17741924</v>
      </c>
      <c r="S3" s="2">
        <v>1336524</v>
      </c>
      <c r="T3" s="2">
        <v>1357510</v>
      </c>
      <c r="U3" s="3">
        <v>2489791</v>
      </c>
      <c r="V3" s="1">
        <v>6154034</v>
      </c>
      <c r="W3" s="2">
        <v>1213067</v>
      </c>
      <c r="X3" s="2">
        <v>1103909</v>
      </c>
      <c r="Y3" s="3">
        <v>2200322</v>
      </c>
      <c r="Z3" s="1">
        <v>4600729</v>
      </c>
      <c r="AA3" s="2">
        <v>4747902</v>
      </c>
      <c r="AB3" s="2">
        <v>2493123</v>
      </c>
      <c r="AC3" s="3">
        <v>3036539</v>
      </c>
      <c r="AD3" s="1">
        <v>1572318</v>
      </c>
      <c r="AE3" s="2">
        <v>2152185</v>
      </c>
      <c r="AF3" s="2">
        <v>1470399</v>
      </c>
      <c r="AG3" s="3">
        <v>1960086</v>
      </c>
      <c r="AH3" s="1">
        <v>1902191</v>
      </c>
      <c r="AI3" s="2">
        <v>1165972</v>
      </c>
      <c r="AJ3" s="2">
        <v>2474461</v>
      </c>
      <c r="AK3" s="3">
        <v>1461855</v>
      </c>
      <c r="AL3" s="1">
        <v>8411740</v>
      </c>
      <c r="AM3" s="2">
        <v>2784380</v>
      </c>
      <c r="AN3" s="2">
        <v>2085222</v>
      </c>
      <c r="AO3" s="3">
        <v>2560499</v>
      </c>
      <c r="AP3" s="1">
        <v>1613001</v>
      </c>
      <c r="AQ3" s="2">
        <v>1371681</v>
      </c>
      <c r="AR3" s="2">
        <v>2521601</v>
      </c>
      <c r="AS3" s="3">
        <v>12991014</v>
      </c>
      <c r="AT3" s="1">
        <v>3360147</v>
      </c>
      <c r="AU3" s="2">
        <v>1806987</v>
      </c>
      <c r="AV3" s="2">
        <v>6522142</v>
      </c>
      <c r="AW3" s="3">
        <v>57754965</v>
      </c>
      <c r="AX3" s="1">
        <v>10013750</v>
      </c>
      <c r="AY3" s="2">
        <v>1139770</v>
      </c>
      <c r="AZ3" s="2">
        <v>798015</v>
      </c>
      <c r="BA3" s="3">
        <v>23051264</v>
      </c>
      <c r="BB3" s="1">
        <v>9437155</v>
      </c>
      <c r="BC3" s="2">
        <v>13926926</v>
      </c>
      <c r="BD3" s="2">
        <v>1622420</v>
      </c>
      <c r="BE3" s="3">
        <v>4745978</v>
      </c>
      <c r="BF3" s="1">
        <v>3725946</v>
      </c>
      <c r="BG3" s="2">
        <v>2812454</v>
      </c>
      <c r="BH3" s="2">
        <v>1948184</v>
      </c>
      <c r="BI3" s="3">
        <v>1551666</v>
      </c>
      <c r="BJ3" s="1">
        <v>7215680</v>
      </c>
      <c r="BK3" s="2">
        <v>2789227</v>
      </c>
      <c r="BL3" s="2">
        <v>1384394</v>
      </c>
      <c r="BM3" s="3">
        <v>2003920</v>
      </c>
      <c r="BN3" s="1">
        <v>9059992</v>
      </c>
      <c r="BO3" s="2">
        <v>3305622</v>
      </c>
      <c r="BP3" s="2">
        <v>2727434</v>
      </c>
      <c r="BQ3" s="3">
        <v>4094586</v>
      </c>
      <c r="BR3" s="61">
        <v>493.93</v>
      </c>
      <c r="BS3" s="8">
        <v>7741.66</v>
      </c>
      <c r="BT3">
        <v>7080.99</v>
      </c>
    </row>
    <row r="4" spans="1:72" x14ac:dyDescent="0.3">
      <c r="A4" s="7" t="s">
        <v>24</v>
      </c>
      <c r="B4" s="7">
        <v>5265845</v>
      </c>
      <c r="C4" s="8">
        <v>3593682</v>
      </c>
      <c r="D4" s="8">
        <v>3876439</v>
      </c>
      <c r="E4" s="9">
        <v>7003117</v>
      </c>
      <c r="F4" s="8">
        <v>2389476</v>
      </c>
      <c r="G4" s="8">
        <v>1364801</v>
      </c>
      <c r="H4" s="8">
        <v>2067650</v>
      </c>
      <c r="I4" s="9">
        <v>2595507</v>
      </c>
      <c r="J4" s="7">
        <v>2109056</v>
      </c>
      <c r="K4" s="8">
        <v>1782805</v>
      </c>
      <c r="L4" s="8">
        <v>2115486</v>
      </c>
      <c r="M4" s="9">
        <v>2414370</v>
      </c>
      <c r="N4" s="7">
        <v>4066774</v>
      </c>
      <c r="O4" s="8">
        <v>2865005</v>
      </c>
      <c r="P4" s="8">
        <v>3989937</v>
      </c>
      <c r="Q4" s="9">
        <v>5326264</v>
      </c>
      <c r="R4" s="7">
        <v>41042927</v>
      </c>
      <c r="S4" s="8">
        <v>2409389</v>
      </c>
      <c r="T4" s="8">
        <v>2761172</v>
      </c>
      <c r="U4" s="9">
        <v>8197125</v>
      </c>
      <c r="V4" s="7">
        <v>13831839</v>
      </c>
      <c r="W4" s="8">
        <v>3562370</v>
      </c>
      <c r="X4" s="8">
        <v>2126030</v>
      </c>
      <c r="Y4" s="9">
        <v>2925680</v>
      </c>
      <c r="Z4" s="7">
        <v>5351920</v>
      </c>
      <c r="AA4" s="8">
        <v>6328963</v>
      </c>
      <c r="AB4" s="8">
        <v>2712360</v>
      </c>
      <c r="AC4" s="9">
        <v>3692558</v>
      </c>
      <c r="AD4" s="7">
        <v>4426614</v>
      </c>
      <c r="AE4" s="8">
        <v>3736443</v>
      </c>
      <c r="AF4" s="8">
        <v>1579507</v>
      </c>
      <c r="AG4" s="9">
        <v>3071099</v>
      </c>
      <c r="AH4" s="7">
        <v>8611371</v>
      </c>
      <c r="AI4" s="8">
        <v>3044910</v>
      </c>
      <c r="AJ4" s="8">
        <v>3954662</v>
      </c>
      <c r="AK4" s="9">
        <v>3322292</v>
      </c>
      <c r="AL4" s="7">
        <v>11840021</v>
      </c>
      <c r="AM4" s="8">
        <v>3816323</v>
      </c>
      <c r="AN4" s="8">
        <v>2042106</v>
      </c>
      <c r="AO4" s="9">
        <v>2454860</v>
      </c>
      <c r="AP4" s="7">
        <v>1528524</v>
      </c>
      <c r="AQ4" s="8">
        <v>1498413</v>
      </c>
      <c r="AR4" s="8">
        <v>2746608</v>
      </c>
      <c r="AS4" s="9">
        <v>26442633</v>
      </c>
      <c r="AT4" s="7">
        <v>3492170</v>
      </c>
      <c r="AU4" s="8">
        <v>2250987</v>
      </c>
      <c r="AV4" s="8">
        <v>7911568</v>
      </c>
      <c r="AW4" s="9">
        <v>53550221</v>
      </c>
      <c r="AX4" s="7">
        <v>20494652</v>
      </c>
      <c r="AY4" s="8">
        <v>1628660</v>
      </c>
      <c r="AZ4" s="8">
        <v>1089956</v>
      </c>
      <c r="BA4" s="9">
        <v>74402902</v>
      </c>
      <c r="BB4" s="7">
        <v>9754124</v>
      </c>
      <c r="BC4" s="8">
        <v>13354888</v>
      </c>
      <c r="BD4" s="8">
        <v>1559729</v>
      </c>
      <c r="BE4" s="9">
        <v>2330181</v>
      </c>
      <c r="BF4" s="7">
        <v>4271558</v>
      </c>
      <c r="BG4" s="8">
        <v>4824285</v>
      </c>
      <c r="BH4" s="8">
        <v>3110118</v>
      </c>
      <c r="BI4" s="9">
        <v>1629105</v>
      </c>
      <c r="BJ4" s="7">
        <v>8433458</v>
      </c>
      <c r="BK4" s="8">
        <v>2620713</v>
      </c>
      <c r="BL4" s="8">
        <v>1380794</v>
      </c>
      <c r="BM4" s="9">
        <v>2108434</v>
      </c>
      <c r="BN4" s="7">
        <v>7399283</v>
      </c>
      <c r="BO4" s="8">
        <v>3504513</v>
      </c>
      <c r="BP4" s="8">
        <v>2483745</v>
      </c>
      <c r="BQ4" s="9">
        <v>4239054</v>
      </c>
      <c r="BR4" s="8">
        <v>382.08</v>
      </c>
      <c r="BS4" s="8">
        <v>7698.59</v>
      </c>
      <c r="BT4">
        <v>6608.18</v>
      </c>
    </row>
    <row r="5" spans="1:72" x14ac:dyDescent="0.3">
      <c r="A5" s="7" t="s">
        <v>25</v>
      </c>
      <c r="B5" s="7">
        <v>5166543</v>
      </c>
      <c r="C5" s="8">
        <v>2728093</v>
      </c>
      <c r="D5" s="8">
        <v>4146649</v>
      </c>
      <c r="E5" s="9">
        <v>5686441</v>
      </c>
      <c r="F5" s="8">
        <v>2523924</v>
      </c>
      <c r="G5" s="8">
        <v>1718169</v>
      </c>
      <c r="H5" s="8">
        <v>2182580</v>
      </c>
      <c r="I5" s="9">
        <v>2436721</v>
      </c>
      <c r="J5" s="7">
        <v>2144480</v>
      </c>
      <c r="K5" s="8">
        <v>1987964</v>
      </c>
      <c r="L5" s="8">
        <v>2115847</v>
      </c>
      <c r="M5" s="9">
        <v>2334737</v>
      </c>
      <c r="N5" s="7">
        <v>3877471</v>
      </c>
      <c r="O5" s="8">
        <v>3479182</v>
      </c>
      <c r="P5" s="8">
        <v>4195198</v>
      </c>
      <c r="Q5" s="9">
        <v>5340422</v>
      </c>
      <c r="R5" s="7">
        <v>44413427</v>
      </c>
      <c r="S5" s="8">
        <v>2799281</v>
      </c>
      <c r="T5" s="8">
        <v>3328786</v>
      </c>
      <c r="U5" s="9">
        <v>7596611</v>
      </c>
      <c r="V5" s="7">
        <v>14862791</v>
      </c>
      <c r="W5" s="8">
        <v>3270832</v>
      </c>
      <c r="X5" s="8">
        <v>2108531</v>
      </c>
      <c r="Y5" s="9">
        <v>2895479</v>
      </c>
      <c r="Z5" s="7">
        <v>6236172</v>
      </c>
      <c r="AA5" s="8">
        <v>7539174</v>
      </c>
      <c r="AB5" s="8">
        <v>2468332</v>
      </c>
      <c r="AC5" s="9">
        <v>3583722</v>
      </c>
      <c r="AD5" s="7">
        <v>7197843</v>
      </c>
      <c r="AE5" s="8">
        <v>6317783</v>
      </c>
      <c r="AF5" s="8">
        <v>2135976</v>
      </c>
      <c r="AG5" s="9">
        <v>3529001</v>
      </c>
      <c r="AH5" s="7">
        <v>12127395</v>
      </c>
      <c r="AI5" s="8">
        <v>3071303</v>
      </c>
      <c r="AJ5" s="8">
        <v>4438695</v>
      </c>
      <c r="AK5" s="9">
        <v>4210017</v>
      </c>
      <c r="AL5" s="7">
        <v>9375528</v>
      </c>
      <c r="AM5" s="8">
        <v>3933847</v>
      </c>
      <c r="AN5" s="8">
        <v>2045439</v>
      </c>
      <c r="AO5" s="9">
        <v>2450916</v>
      </c>
      <c r="AP5" s="7">
        <v>1201653</v>
      </c>
      <c r="AQ5" s="8">
        <v>1617954</v>
      </c>
      <c r="AR5" s="8">
        <v>3011147</v>
      </c>
      <c r="AS5" s="9">
        <v>24814888</v>
      </c>
      <c r="AT5" s="7">
        <v>3696113</v>
      </c>
      <c r="AU5" s="8">
        <v>1937342</v>
      </c>
      <c r="AV5" s="8">
        <v>5666434</v>
      </c>
      <c r="AW5" s="9">
        <v>66133836</v>
      </c>
      <c r="AX5" s="7">
        <v>16130976</v>
      </c>
      <c r="AY5" s="8">
        <v>2556451</v>
      </c>
      <c r="AZ5" s="8">
        <v>1236088</v>
      </c>
      <c r="BA5" s="9">
        <v>60230533</v>
      </c>
      <c r="BB5" s="7">
        <v>13743748</v>
      </c>
      <c r="BC5" s="8">
        <v>13643204</v>
      </c>
      <c r="BD5" s="8">
        <v>2873904</v>
      </c>
      <c r="BE5" s="9">
        <v>2801437</v>
      </c>
      <c r="BF5" s="7">
        <v>6858389</v>
      </c>
      <c r="BG5" s="8">
        <v>6736929</v>
      </c>
      <c r="BH5" s="8">
        <v>2811820</v>
      </c>
      <c r="BI5" s="9">
        <v>2116134</v>
      </c>
      <c r="BJ5" s="7">
        <v>8604324</v>
      </c>
      <c r="BK5" s="8">
        <v>2551985</v>
      </c>
      <c r="BL5" s="8">
        <v>1522659</v>
      </c>
      <c r="BM5" s="9">
        <v>2738033</v>
      </c>
      <c r="BN5" s="7">
        <v>7463413</v>
      </c>
      <c r="BO5" s="8">
        <v>3308287</v>
      </c>
      <c r="BP5" s="8">
        <v>2629658</v>
      </c>
      <c r="BQ5" s="9">
        <v>4026697</v>
      </c>
      <c r="BR5" s="8">
        <v>391.92</v>
      </c>
      <c r="BS5" s="8">
        <v>8512.66</v>
      </c>
      <c r="BT5">
        <v>6735.09</v>
      </c>
    </row>
    <row r="6" spans="1:72" x14ac:dyDescent="0.3">
      <c r="A6" s="7" t="s">
        <v>26</v>
      </c>
      <c r="B6" s="7">
        <v>5713026</v>
      </c>
      <c r="C6" s="8">
        <v>2821572</v>
      </c>
      <c r="D6" s="8">
        <v>4164197</v>
      </c>
      <c r="E6" s="9">
        <v>5306453</v>
      </c>
      <c r="F6" s="8">
        <v>2755964</v>
      </c>
      <c r="G6" s="8">
        <v>1540660</v>
      </c>
      <c r="H6" s="8">
        <v>2469570</v>
      </c>
      <c r="I6" s="9">
        <v>2909696</v>
      </c>
      <c r="J6" s="7">
        <v>2044488</v>
      </c>
      <c r="K6" s="8">
        <v>1999314</v>
      </c>
      <c r="L6" s="8">
        <v>2048332</v>
      </c>
      <c r="M6" s="9">
        <v>2345934</v>
      </c>
      <c r="N6" s="7">
        <v>4288633</v>
      </c>
      <c r="O6" s="8">
        <v>3495098</v>
      </c>
      <c r="P6" s="8">
        <v>3829476</v>
      </c>
      <c r="Q6" s="9">
        <v>6307738</v>
      </c>
      <c r="R6" s="7">
        <v>45622941</v>
      </c>
      <c r="S6" s="8">
        <v>2430082</v>
      </c>
      <c r="T6" s="8">
        <v>3417234</v>
      </c>
      <c r="U6" s="9">
        <v>9118274</v>
      </c>
      <c r="V6" s="7">
        <v>14645124</v>
      </c>
      <c r="W6" s="8">
        <v>3660858</v>
      </c>
      <c r="X6" s="8">
        <v>1998741</v>
      </c>
      <c r="Y6" s="9">
        <v>3036053</v>
      </c>
      <c r="Z6" s="7">
        <v>5949106</v>
      </c>
      <c r="AA6" s="8">
        <v>6211527</v>
      </c>
      <c r="AB6" s="8">
        <v>2605927</v>
      </c>
      <c r="AC6" s="9">
        <v>3520237</v>
      </c>
      <c r="AD6" s="7">
        <v>8045325</v>
      </c>
      <c r="AE6" s="8">
        <v>7148123</v>
      </c>
      <c r="AF6" s="8">
        <v>1997926</v>
      </c>
      <c r="AG6" s="9">
        <v>3844782</v>
      </c>
      <c r="AH6" s="7">
        <v>13511458</v>
      </c>
      <c r="AI6" s="8">
        <v>4269200</v>
      </c>
      <c r="AJ6" s="8">
        <v>4953534</v>
      </c>
      <c r="AK6" s="9">
        <v>4234323</v>
      </c>
      <c r="AL6" s="7">
        <v>14438146</v>
      </c>
      <c r="AM6" s="8">
        <v>4121087</v>
      </c>
      <c r="AN6" s="8">
        <v>1987394</v>
      </c>
      <c r="AO6" s="9">
        <v>2209762</v>
      </c>
      <c r="AP6" s="7">
        <v>1462085</v>
      </c>
      <c r="AQ6" s="8">
        <v>1787919</v>
      </c>
      <c r="AR6" s="8">
        <v>3363229</v>
      </c>
      <c r="AS6" s="9">
        <v>25390419</v>
      </c>
      <c r="AT6" s="7">
        <v>3636127</v>
      </c>
      <c r="AU6" s="8">
        <v>2328390</v>
      </c>
      <c r="AV6" s="8">
        <v>5589002</v>
      </c>
      <c r="AW6" s="9">
        <v>59159987</v>
      </c>
      <c r="AX6" s="7">
        <v>20562174</v>
      </c>
      <c r="AY6" s="8">
        <v>2321065</v>
      </c>
      <c r="AZ6" s="8">
        <v>736475</v>
      </c>
      <c r="BA6" s="9">
        <v>73720133</v>
      </c>
      <c r="BB6" s="7">
        <v>17720503</v>
      </c>
      <c r="BC6" s="8">
        <v>16236343</v>
      </c>
      <c r="BD6" s="8">
        <v>2925499</v>
      </c>
      <c r="BE6" s="9">
        <v>2429906</v>
      </c>
      <c r="BF6" s="7">
        <v>7130574</v>
      </c>
      <c r="BG6" s="8">
        <v>6804906</v>
      </c>
      <c r="BH6" s="8">
        <v>3349351</v>
      </c>
      <c r="BI6" s="9">
        <v>2029468</v>
      </c>
      <c r="BJ6" s="7">
        <v>8819395</v>
      </c>
      <c r="BK6" s="8">
        <v>2520411</v>
      </c>
      <c r="BL6" s="8">
        <v>1385201</v>
      </c>
      <c r="BM6" s="9">
        <v>2771592</v>
      </c>
      <c r="BN6" s="7">
        <v>7450235</v>
      </c>
      <c r="BO6" s="8">
        <v>3629259</v>
      </c>
      <c r="BP6" s="8">
        <v>2606423</v>
      </c>
      <c r="BQ6" s="9">
        <v>3764439</v>
      </c>
      <c r="BR6" s="8">
        <v>422.43</v>
      </c>
      <c r="BS6" s="8">
        <v>8067.85</v>
      </c>
      <c r="BT6">
        <v>6856.62</v>
      </c>
    </row>
    <row r="7" spans="1:72" x14ac:dyDescent="0.3">
      <c r="A7" s="7" t="s">
        <v>27</v>
      </c>
      <c r="B7" s="7">
        <v>4925691</v>
      </c>
      <c r="C7" s="8">
        <v>2614634</v>
      </c>
      <c r="D7" s="8">
        <v>4802111</v>
      </c>
      <c r="E7" s="9">
        <v>5470243</v>
      </c>
      <c r="F7" s="8">
        <v>2659816</v>
      </c>
      <c r="G7" s="8">
        <v>1275962</v>
      </c>
      <c r="H7" s="8">
        <v>2463449</v>
      </c>
      <c r="I7" s="9">
        <v>2775985</v>
      </c>
      <c r="J7" s="7">
        <v>2030687</v>
      </c>
      <c r="K7" s="8">
        <v>1885750</v>
      </c>
      <c r="L7" s="8">
        <v>2303965</v>
      </c>
      <c r="M7" s="9">
        <v>2320985</v>
      </c>
      <c r="N7" s="7">
        <v>4214270</v>
      </c>
      <c r="O7" s="8">
        <v>2868912</v>
      </c>
      <c r="P7" s="8">
        <v>3206461</v>
      </c>
      <c r="Q7" s="9">
        <v>5057498</v>
      </c>
      <c r="R7" s="7">
        <v>44908589</v>
      </c>
      <c r="S7" s="8">
        <v>1819649</v>
      </c>
      <c r="T7" s="8">
        <v>2654666</v>
      </c>
      <c r="U7" s="9">
        <v>8672013</v>
      </c>
      <c r="V7" s="7">
        <v>12685987</v>
      </c>
      <c r="W7" s="8">
        <v>2713940</v>
      </c>
      <c r="X7" s="8">
        <v>2322906</v>
      </c>
      <c r="Y7" s="9">
        <v>2940848</v>
      </c>
      <c r="Z7" s="7">
        <v>5989969</v>
      </c>
      <c r="AA7" s="8">
        <v>5366182</v>
      </c>
      <c r="AB7" s="8">
        <v>2676678</v>
      </c>
      <c r="AC7" s="9">
        <v>3425563</v>
      </c>
      <c r="AD7" s="7">
        <v>7950654</v>
      </c>
      <c r="AE7" s="8">
        <v>4387303</v>
      </c>
      <c r="AF7" s="8">
        <v>2156068</v>
      </c>
      <c r="AG7" s="9">
        <v>3439503</v>
      </c>
      <c r="AH7" s="7">
        <v>12764313</v>
      </c>
      <c r="AI7" s="8">
        <v>3150507</v>
      </c>
      <c r="AJ7" s="8">
        <v>4214530</v>
      </c>
      <c r="AK7" s="9">
        <v>3780963</v>
      </c>
      <c r="AL7" s="7">
        <v>11729385</v>
      </c>
      <c r="AM7" s="8">
        <v>3223331</v>
      </c>
      <c r="AN7" s="8">
        <v>1926345</v>
      </c>
      <c r="AO7" s="9">
        <v>2056665</v>
      </c>
      <c r="AP7" s="7">
        <v>1691493</v>
      </c>
      <c r="AQ7" s="8">
        <v>1300794</v>
      </c>
      <c r="AR7" s="8">
        <v>3519476</v>
      </c>
      <c r="AS7" s="9">
        <v>24472254</v>
      </c>
      <c r="AT7" s="7">
        <v>3391213</v>
      </c>
      <c r="AU7" s="8">
        <v>1581669</v>
      </c>
      <c r="AV7" s="8">
        <v>5591794</v>
      </c>
      <c r="AW7" s="9">
        <v>66619679</v>
      </c>
      <c r="AX7" s="7">
        <v>16302514</v>
      </c>
      <c r="AY7" s="8">
        <v>1852379</v>
      </c>
      <c r="AZ7" s="8">
        <v>888510</v>
      </c>
      <c r="BA7" s="9">
        <v>72035911</v>
      </c>
      <c r="BB7" s="7">
        <v>16380177</v>
      </c>
      <c r="BC7" s="8">
        <v>8229737</v>
      </c>
      <c r="BD7" s="8">
        <v>2693904</v>
      </c>
      <c r="BE7" s="9">
        <v>2374205</v>
      </c>
      <c r="BF7" s="7">
        <v>5624893</v>
      </c>
      <c r="BG7" s="8">
        <v>5413866</v>
      </c>
      <c r="BH7" s="8">
        <v>3141756</v>
      </c>
      <c r="BI7" s="9">
        <v>2638440</v>
      </c>
      <c r="BJ7" s="7">
        <v>7919902</v>
      </c>
      <c r="BK7" s="8">
        <v>2476505</v>
      </c>
      <c r="BL7" s="8">
        <v>1596572</v>
      </c>
      <c r="BM7" s="9">
        <v>2663886</v>
      </c>
      <c r="BN7" s="7">
        <v>7713640</v>
      </c>
      <c r="BO7" s="8">
        <v>3387113</v>
      </c>
      <c r="BP7" s="8">
        <v>2612916</v>
      </c>
      <c r="BQ7" s="9">
        <v>3772891</v>
      </c>
      <c r="BR7" s="8">
        <v>357.27</v>
      </c>
      <c r="BS7" s="8">
        <v>8025.2</v>
      </c>
      <c r="BT7">
        <v>6840.69</v>
      </c>
    </row>
    <row r="8" spans="1:72" x14ac:dyDescent="0.3">
      <c r="A8" s="7" t="s">
        <v>28</v>
      </c>
      <c r="B8" s="7">
        <v>7249660</v>
      </c>
      <c r="C8" s="8">
        <v>3000064</v>
      </c>
      <c r="D8" s="8">
        <v>3781466</v>
      </c>
      <c r="E8" s="9">
        <v>6261324</v>
      </c>
      <c r="F8" s="8">
        <v>2476334</v>
      </c>
      <c r="G8" s="8">
        <v>1320208</v>
      </c>
      <c r="H8" s="8">
        <v>2174141</v>
      </c>
      <c r="I8" s="9">
        <v>2952283</v>
      </c>
      <c r="J8" s="7">
        <v>2173234</v>
      </c>
      <c r="K8" s="8">
        <v>1982891</v>
      </c>
      <c r="L8" s="8">
        <v>2036094</v>
      </c>
      <c r="M8" s="9">
        <v>2352741</v>
      </c>
      <c r="N8" s="7">
        <v>4193143</v>
      </c>
      <c r="O8" s="8">
        <v>3897308</v>
      </c>
      <c r="P8" s="8">
        <v>3615540</v>
      </c>
      <c r="Q8" s="9">
        <v>5047169</v>
      </c>
      <c r="R8" s="7">
        <v>48536267</v>
      </c>
      <c r="S8" s="8">
        <v>2377209</v>
      </c>
      <c r="T8" s="8">
        <v>2688427</v>
      </c>
      <c r="U8" s="9">
        <v>9940816</v>
      </c>
      <c r="V8" s="7">
        <v>13720730</v>
      </c>
      <c r="W8" s="8">
        <v>4045331</v>
      </c>
      <c r="X8" s="8">
        <v>2179010</v>
      </c>
      <c r="Y8" s="9">
        <v>3187254</v>
      </c>
      <c r="Z8" s="7">
        <v>6237193</v>
      </c>
      <c r="AA8" s="8">
        <v>6486368</v>
      </c>
      <c r="AB8" s="8">
        <v>2855350</v>
      </c>
      <c r="AC8" s="9">
        <v>3873874</v>
      </c>
      <c r="AD8" s="7">
        <v>8244189</v>
      </c>
      <c r="AE8" s="8">
        <v>4416927</v>
      </c>
      <c r="AF8" s="8">
        <v>2175457</v>
      </c>
      <c r="AG8" s="9">
        <v>3461151</v>
      </c>
      <c r="AH8" s="7">
        <v>11841549</v>
      </c>
      <c r="AI8" s="8">
        <v>3889234</v>
      </c>
      <c r="AJ8" s="8">
        <v>4129316</v>
      </c>
      <c r="AK8" s="9">
        <v>4797521</v>
      </c>
      <c r="AL8" s="7">
        <v>13219628</v>
      </c>
      <c r="AM8" s="8">
        <v>3023144</v>
      </c>
      <c r="AN8" s="8">
        <v>2113077</v>
      </c>
      <c r="AO8" s="9">
        <v>2563182</v>
      </c>
      <c r="AP8" s="7">
        <v>1329169</v>
      </c>
      <c r="AQ8" s="8">
        <v>1465335</v>
      </c>
      <c r="AR8" s="8">
        <v>3212212</v>
      </c>
      <c r="AS8" s="9">
        <v>27771845</v>
      </c>
      <c r="AT8" s="7">
        <v>3475276</v>
      </c>
      <c r="AU8" s="8">
        <v>1839337</v>
      </c>
      <c r="AV8" s="8">
        <v>4805513</v>
      </c>
      <c r="AW8" s="9">
        <v>61994347</v>
      </c>
      <c r="AX8" s="7">
        <v>20597833</v>
      </c>
      <c r="AY8" s="8">
        <v>2266295</v>
      </c>
      <c r="AZ8" s="8">
        <v>808432</v>
      </c>
      <c r="BA8" s="9">
        <v>76306940</v>
      </c>
      <c r="BB8" s="7">
        <v>16786961</v>
      </c>
      <c r="BC8" s="8">
        <v>10622543</v>
      </c>
      <c r="BD8" s="8">
        <v>2636153</v>
      </c>
      <c r="BE8" s="9">
        <v>2442812</v>
      </c>
      <c r="BF8" s="7">
        <v>5624358</v>
      </c>
      <c r="BG8" s="8">
        <v>5647928</v>
      </c>
      <c r="BH8" s="8">
        <v>3093036</v>
      </c>
      <c r="BI8" s="9">
        <v>3406903</v>
      </c>
      <c r="BJ8" s="7">
        <v>8079754</v>
      </c>
      <c r="BK8" s="8">
        <v>2609404</v>
      </c>
      <c r="BL8" s="8">
        <v>1239940</v>
      </c>
      <c r="BM8" s="9">
        <v>2225004</v>
      </c>
      <c r="BN8" s="7">
        <v>7782394</v>
      </c>
      <c r="BO8" s="8">
        <v>3329119</v>
      </c>
      <c r="BP8" s="8">
        <v>2752090</v>
      </c>
      <c r="BQ8" s="9">
        <v>3754099</v>
      </c>
      <c r="BR8" s="8">
        <v>432.45</v>
      </c>
      <c r="BS8" s="8">
        <v>8951.51</v>
      </c>
      <c r="BT8">
        <v>6828.31</v>
      </c>
    </row>
    <row r="9" spans="1:72" x14ac:dyDescent="0.3">
      <c r="A9" s="7" t="s">
        <v>29</v>
      </c>
      <c r="B9" s="7">
        <v>4713977</v>
      </c>
      <c r="C9" s="8">
        <v>2906292</v>
      </c>
      <c r="D9" s="8"/>
      <c r="E9" s="9">
        <v>4633223</v>
      </c>
      <c r="F9" s="8">
        <v>1914645</v>
      </c>
      <c r="G9" s="8">
        <v>1042454</v>
      </c>
      <c r="H9" s="8"/>
      <c r="I9" s="9">
        <v>1373254</v>
      </c>
      <c r="J9" s="7">
        <v>851107</v>
      </c>
      <c r="K9" s="8">
        <v>1080568</v>
      </c>
      <c r="L9" s="8"/>
      <c r="M9" s="9">
        <v>983313</v>
      </c>
      <c r="N9" s="7">
        <v>4924266</v>
      </c>
      <c r="O9" s="8">
        <v>4405917</v>
      </c>
      <c r="P9" s="8"/>
      <c r="Q9" s="9">
        <v>5535118</v>
      </c>
      <c r="R9" s="7">
        <v>28749054</v>
      </c>
      <c r="S9" s="8">
        <v>2010840</v>
      </c>
      <c r="T9" s="8"/>
      <c r="U9" s="9">
        <v>3549577</v>
      </c>
      <c r="V9" s="7">
        <v>8272098</v>
      </c>
      <c r="W9" s="8">
        <v>2002328</v>
      </c>
      <c r="X9" s="8"/>
      <c r="Y9" s="9">
        <v>1916442</v>
      </c>
      <c r="Z9" s="7">
        <v>3113382</v>
      </c>
      <c r="AA9" s="8">
        <v>2410755</v>
      </c>
      <c r="AB9" s="8"/>
      <c r="AC9" s="9">
        <v>1542861</v>
      </c>
      <c r="AD9" s="7">
        <v>3191316</v>
      </c>
      <c r="AE9" s="8">
        <v>980404</v>
      </c>
      <c r="AF9" s="8"/>
      <c r="AG9" s="9">
        <v>1111035</v>
      </c>
      <c r="AH9" s="7">
        <v>2030964</v>
      </c>
      <c r="AI9" s="8">
        <v>1359059</v>
      </c>
      <c r="AJ9" s="8"/>
      <c r="AK9" s="9">
        <v>1428804</v>
      </c>
      <c r="AL9" s="7">
        <v>12685235</v>
      </c>
      <c r="AM9" s="8">
        <v>3429183</v>
      </c>
      <c r="AN9" s="8"/>
      <c r="AO9" s="9">
        <v>1840959</v>
      </c>
      <c r="AP9" s="7">
        <v>1035079</v>
      </c>
      <c r="AQ9" s="8">
        <v>1496929</v>
      </c>
      <c r="AR9" s="8"/>
      <c r="AS9" s="9">
        <v>12031535</v>
      </c>
      <c r="AT9" s="7">
        <v>1541113</v>
      </c>
      <c r="AU9" s="8">
        <v>988247</v>
      </c>
      <c r="AV9" s="8"/>
      <c r="AW9" s="9">
        <v>20393991</v>
      </c>
      <c r="AX9" s="7">
        <v>2928732</v>
      </c>
      <c r="AY9" s="8">
        <v>824622</v>
      </c>
      <c r="AZ9" s="8"/>
      <c r="BA9" s="9">
        <v>12124339</v>
      </c>
      <c r="BB9" s="7">
        <v>38012321</v>
      </c>
      <c r="BC9" s="8">
        <v>80744269</v>
      </c>
      <c r="BD9" s="8"/>
      <c r="BE9" s="9">
        <v>2546652</v>
      </c>
      <c r="BF9" s="7">
        <v>3490065</v>
      </c>
      <c r="BG9" s="8">
        <v>4819919</v>
      </c>
      <c r="BH9" s="8"/>
      <c r="BI9" s="9">
        <v>1701254</v>
      </c>
      <c r="BJ9" s="7">
        <v>11681634</v>
      </c>
      <c r="BK9" s="8">
        <v>3949707</v>
      </c>
      <c r="BL9" s="8"/>
      <c r="BM9" s="9">
        <v>3569463</v>
      </c>
      <c r="BN9" s="7">
        <v>5632424</v>
      </c>
      <c r="BO9" s="8">
        <v>3318195</v>
      </c>
      <c r="BP9" s="8"/>
      <c r="BQ9" s="9">
        <v>3005962</v>
      </c>
      <c r="BR9" s="8">
        <v>503.47</v>
      </c>
      <c r="BS9" s="8"/>
      <c r="BT9">
        <v>6414.56</v>
      </c>
    </row>
    <row r="10" spans="1:72" x14ac:dyDescent="0.3">
      <c r="A10" s="7" t="s">
        <v>30</v>
      </c>
      <c r="B10" s="7">
        <v>5228074</v>
      </c>
      <c r="C10" s="8">
        <v>2551027</v>
      </c>
      <c r="D10" s="8">
        <v>2689993</v>
      </c>
      <c r="E10" s="9">
        <v>4720107</v>
      </c>
      <c r="F10" s="8">
        <v>2806429</v>
      </c>
      <c r="G10" s="8">
        <v>1329856</v>
      </c>
      <c r="H10" s="8">
        <v>1981350</v>
      </c>
      <c r="I10" s="9">
        <v>2898630</v>
      </c>
      <c r="J10" s="7">
        <v>2063405</v>
      </c>
      <c r="K10" s="8">
        <v>1772982</v>
      </c>
      <c r="L10" s="8">
        <v>1911597</v>
      </c>
      <c r="M10" s="9">
        <v>2443078</v>
      </c>
      <c r="N10" s="7">
        <v>5184104</v>
      </c>
      <c r="O10" s="8">
        <v>3630201</v>
      </c>
      <c r="P10" s="8">
        <v>3148426</v>
      </c>
      <c r="Q10" s="9">
        <v>5057490</v>
      </c>
      <c r="R10" s="7">
        <v>53265095</v>
      </c>
      <c r="S10" s="8">
        <v>2803683</v>
      </c>
      <c r="T10" s="8">
        <v>2545544</v>
      </c>
      <c r="U10" s="9">
        <v>12674642</v>
      </c>
      <c r="V10" s="7">
        <v>13136292</v>
      </c>
      <c r="W10" s="8">
        <v>4379732</v>
      </c>
      <c r="X10" s="8">
        <v>2087970</v>
      </c>
      <c r="Y10" s="9">
        <v>2839230</v>
      </c>
      <c r="Z10" s="7">
        <v>3265750</v>
      </c>
      <c r="AA10" s="8">
        <v>2315357</v>
      </c>
      <c r="AB10" s="8">
        <v>1613223</v>
      </c>
      <c r="AC10" s="9">
        <v>1809106</v>
      </c>
      <c r="AD10" s="7">
        <v>2357877</v>
      </c>
      <c r="AE10" s="8">
        <v>1367620</v>
      </c>
      <c r="AF10" s="8">
        <v>1325297</v>
      </c>
      <c r="AG10" s="9">
        <v>1199241</v>
      </c>
      <c r="AH10" s="7">
        <v>2899279</v>
      </c>
      <c r="AI10" s="8">
        <v>1959693</v>
      </c>
      <c r="AJ10" s="8">
        <v>2696348</v>
      </c>
      <c r="AK10" s="9">
        <v>1149680</v>
      </c>
      <c r="AL10" s="7">
        <v>12646379</v>
      </c>
      <c r="AM10" s="8">
        <v>2876078</v>
      </c>
      <c r="AN10" s="8">
        <v>1656295</v>
      </c>
      <c r="AO10" s="9">
        <v>1827328</v>
      </c>
      <c r="AP10" s="7">
        <v>1403852</v>
      </c>
      <c r="AQ10" s="8">
        <v>1383480</v>
      </c>
      <c r="AR10" s="8">
        <v>2847013</v>
      </c>
      <c r="AS10" s="9">
        <v>17190226</v>
      </c>
      <c r="AT10" s="7">
        <v>1746284</v>
      </c>
      <c r="AU10" s="8">
        <v>1660737</v>
      </c>
      <c r="AV10" s="8">
        <v>2060780</v>
      </c>
      <c r="AW10" s="9">
        <v>17996364</v>
      </c>
      <c r="AX10" s="7">
        <v>4662891</v>
      </c>
      <c r="AY10" s="8">
        <v>905201</v>
      </c>
      <c r="AZ10" s="8">
        <v>1141880</v>
      </c>
      <c r="BA10" s="9">
        <v>22738811</v>
      </c>
      <c r="BB10" s="7">
        <v>42238155</v>
      </c>
      <c r="BC10" s="8">
        <v>33679920</v>
      </c>
      <c r="BD10" s="8">
        <v>2491231</v>
      </c>
      <c r="BE10" s="9">
        <v>2803886</v>
      </c>
      <c r="BF10" s="7">
        <v>6831290</v>
      </c>
      <c r="BG10" s="8">
        <v>7539380</v>
      </c>
      <c r="BH10" s="8">
        <v>4039405</v>
      </c>
      <c r="BI10" s="9">
        <v>3118476</v>
      </c>
      <c r="BJ10" s="7">
        <v>11155065</v>
      </c>
      <c r="BK10" s="8">
        <v>3329053</v>
      </c>
      <c r="BL10" s="8">
        <v>1474782</v>
      </c>
      <c r="BM10" s="9">
        <v>3670651</v>
      </c>
      <c r="BN10" s="7">
        <v>5860418</v>
      </c>
      <c r="BO10" s="8">
        <v>2891102</v>
      </c>
      <c r="BP10" s="8">
        <v>2420524</v>
      </c>
      <c r="BQ10" s="9">
        <v>3205651</v>
      </c>
      <c r="BR10" s="8">
        <v>435.21</v>
      </c>
      <c r="BS10" s="8">
        <v>8990.67</v>
      </c>
      <c r="BT10">
        <v>6827.17</v>
      </c>
    </row>
    <row r="11" spans="1:72" x14ac:dyDescent="0.3">
      <c r="A11" s="7" t="s">
        <v>34</v>
      </c>
      <c r="B11" s="7">
        <v>4561070</v>
      </c>
      <c r="C11" s="8">
        <v>2891012</v>
      </c>
      <c r="D11" s="8">
        <v>3990801</v>
      </c>
      <c r="E11" s="9">
        <v>5029584</v>
      </c>
      <c r="F11" s="8">
        <v>2662927</v>
      </c>
      <c r="G11" s="8">
        <v>1282437</v>
      </c>
      <c r="H11" s="8">
        <v>2093324</v>
      </c>
      <c r="I11" s="9">
        <v>2228302</v>
      </c>
      <c r="J11" s="7">
        <v>1736113</v>
      </c>
      <c r="K11" s="8">
        <v>1550419</v>
      </c>
      <c r="L11" s="8">
        <v>1718397</v>
      </c>
      <c r="M11" s="9">
        <v>1934612</v>
      </c>
      <c r="N11" s="7">
        <v>4161761</v>
      </c>
      <c r="O11" s="8">
        <v>4237039</v>
      </c>
      <c r="P11" s="8">
        <v>4331821</v>
      </c>
      <c r="Q11" s="9">
        <v>4868970</v>
      </c>
      <c r="R11" s="7">
        <v>55355102</v>
      </c>
      <c r="S11" s="8">
        <v>3564491</v>
      </c>
      <c r="T11" s="8">
        <v>3111768</v>
      </c>
      <c r="U11" s="9">
        <v>10710108</v>
      </c>
      <c r="V11" s="7">
        <v>12440514</v>
      </c>
      <c r="W11" s="8">
        <v>4458387</v>
      </c>
      <c r="X11" s="8">
        <v>2398626</v>
      </c>
      <c r="Y11" s="9">
        <v>3132525</v>
      </c>
      <c r="Z11" s="7">
        <v>3345176</v>
      </c>
      <c r="AA11" s="8">
        <v>2652523</v>
      </c>
      <c r="AB11" s="8">
        <v>1695875</v>
      </c>
      <c r="AC11" s="9">
        <v>1874030</v>
      </c>
      <c r="AD11" s="7">
        <v>4149650</v>
      </c>
      <c r="AE11" s="8">
        <v>2103277</v>
      </c>
      <c r="AF11" s="8">
        <v>1667118</v>
      </c>
      <c r="AG11" s="9">
        <v>1489682</v>
      </c>
      <c r="AH11" s="7">
        <v>4202263</v>
      </c>
      <c r="AI11" s="8">
        <v>2672428</v>
      </c>
      <c r="AJ11" s="8">
        <v>2910386</v>
      </c>
      <c r="AK11" s="9">
        <v>1525240</v>
      </c>
      <c r="AL11" s="7">
        <v>12245683</v>
      </c>
      <c r="AM11" s="8">
        <v>3074868</v>
      </c>
      <c r="AN11" s="8">
        <v>1890926</v>
      </c>
      <c r="AO11" s="9">
        <v>1878667</v>
      </c>
      <c r="AP11" s="7">
        <v>2143407</v>
      </c>
      <c r="AQ11" s="8">
        <v>1436685</v>
      </c>
      <c r="AR11" s="8">
        <v>3078168</v>
      </c>
      <c r="AS11" s="9">
        <v>17206540</v>
      </c>
      <c r="AT11" s="7">
        <v>2014325</v>
      </c>
      <c r="AU11" s="8">
        <v>1648964</v>
      </c>
      <c r="AV11" s="8">
        <v>1625550</v>
      </c>
      <c r="AW11" s="9">
        <v>20168313</v>
      </c>
      <c r="AX11" s="7">
        <v>4247011</v>
      </c>
      <c r="AY11" s="8">
        <v>2398461</v>
      </c>
      <c r="AZ11" s="8">
        <v>1041385</v>
      </c>
      <c r="BA11" s="9">
        <v>21787442</v>
      </c>
      <c r="BB11" s="7">
        <v>46254064</v>
      </c>
      <c r="BC11" s="8">
        <v>29832990</v>
      </c>
      <c r="BD11" s="8">
        <v>3573461</v>
      </c>
      <c r="BE11" s="9">
        <v>2977813</v>
      </c>
      <c r="BF11" s="7">
        <v>7658576</v>
      </c>
      <c r="BG11" s="8">
        <v>8485312</v>
      </c>
      <c r="BH11" s="8">
        <v>4466978</v>
      </c>
      <c r="BI11" s="9">
        <v>4689928</v>
      </c>
      <c r="BJ11" s="7">
        <v>10681948</v>
      </c>
      <c r="BK11" s="8">
        <v>3751988</v>
      </c>
      <c r="BL11" s="8">
        <v>1703525</v>
      </c>
      <c r="BM11" s="9">
        <v>3504085</v>
      </c>
      <c r="BN11" s="7">
        <v>5846538</v>
      </c>
      <c r="BO11" s="8">
        <v>3187519</v>
      </c>
      <c r="BP11" s="8">
        <v>2197031</v>
      </c>
      <c r="BQ11" s="9">
        <v>3004433</v>
      </c>
      <c r="BR11" s="8">
        <v>454.9</v>
      </c>
      <c r="BS11" s="8">
        <v>9188.2900000000009</v>
      </c>
      <c r="BT11">
        <v>6061.45</v>
      </c>
    </row>
    <row r="12" spans="1:72" x14ac:dyDescent="0.3">
      <c r="A12" s="7" t="s">
        <v>31</v>
      </c>
      <c r="B12" s="7">
        <v>4785932</v>
      </c>
      <c r="C12" s="8">
        <v>2508720</v>
      </c>
      <c r="D12" s="8">
        <v>3750842</v>
      </c>
      <c r="E12" s="9">
        <v>5036721</v>
      </c>
      <c r="F12" s="8">
        <v>2536385</v>
      </c>
      <c r="G12" s="8">
        <v>1529117</v>
      </c>
      <c r="H12" s="8">
        <v>1995524</v>
      </c>
      <c r="I12" s="9">
        <v>1987118</v>
      </c>
      <c r="J12" s="7">
        <v>1923039</v>
      </c>
      <c r="K12" s="8">
        <v>1648308</v>
      </c>
      <c r="L12" s="8">
        <v>1652585</v>
      </c>
      <c r="M12" s="9">
        <v>1868730</v>
      </c>
      <c r="N12" s="7">
        <v>4314469</v>
      </c>
      <c r="O12" s="8">
        <v>4114984</v>
      </c>
      <c r="P12" s="8">
        <v>3677900</v>
      </c>
      <c r="Q12" s="9">
        <v>5051998</v>
      </c>
      <c r="R12" s="7">
        <v>50744193</v>
      </c>
      <c r="S12" s="8">
        <v>3270338</v>
      </c>
      <c r="T12" s="8">
        <v>2617203</v>
      </c>
      <c r="U12" s="9">
        <v>10104704</v>
      </c>
      <c r="V12" s="7">
        <v>13766494</v>
      </c>
      <c r="W12" s="8">
        <v>4529251</v>
      </c>
      <c r="X12" s="8">
        <v>2339087</v>
      </c>
      <c r="Y12" s="9">
        <v>2879906</v>
      </c>
      <c r="Z12" s="7">
        <v>3126232</v>
      </c>
      <c r="AA12" s="8">
        <v>2566134</v>
      </c>
      <c r="AB12" s="8">
        <v>2050244</v>
      </c>
      <c r="AC12" s="9">
        <v>1803499</v>
      </c>
      <c r="AD12" s="7">
        <v>3216494</v>
      </c>
      <c r="AE12" s="8">
        <v>2184065</v>
      </c>
      <c r="AF12" s="8">
        <v>1593166</v>
      </c>
      <c r="AG12" s="9">
        <v>1554806</v>
      </c>
      <c r="AH12" s="7">
        <v>4404326</v>
      </c>
      <c r="AI12" s="8">
        <v>2252355</v>
      </c>
      <c r="AJ12" s="8">
        <v>3055952</v>
      </c>
      <c r="AK12" s="9">
        <v>1530293</v>
      </c>
      <c r="AL12" s="7">
        <v>10525551</v>
      </c>
      <c r="AM12" s="8">
        <v>3161519</v>
      </c>
      <c r="AN12" s="8">
        <v>1870692</v>
      </c>
      <c r="AO12" s="9">
        <v>1997505</v>
      </c>
      <c r="AP12" s="7">
        <v>1747061</v>
      </c>
      <c r="AQ12" s="8">
        <v>1408059</v>
      </c>
      <c r="AR12" s="8">
        <v>2891209</v>
      </c>
      <c r="AS12" s="9">
        <v>16904543</v>
      </c>
      <c r="AT12" s="7">
        <v>1859615</v>
      </c>
      <c r="AU12" s="8">
        <v>1859472</v>
      </c>
      <c r="AV12" s="8">
        <v>2068126</v>
      </c>
      <c r="AW12" s="9">
        <v>19232447</v>
      </c>
      <c r="AX12" s="7">
        <v>4568985</v>
      </c>
      <c r="AY12" s="8">
        <v>2677462</v>
      </c>
      <c r="AZ12" s="8">
        <v>819461</v>
      </c>
      <c r="BA12" s="9">
        <v>22811071</v>
      </c>
      <c r="BB12" s="7">
        <v>47649915</v>
      </c>
      <c r="BC12" s="8">
        <v>40884019</v>
      </c>
      <c r="BD12" s="8">
        <v>3509271</v>
      </c>
      <c r="BE12" s="9">
        <v>2799129</v>
      </c>
      <c r="BF12" s="7">
        <v>8066822</v>
      </c>
      <c r="BG12" s="8">
        <v>9099999</v>
      </c>
      <c r="BH12" s="8">
        <v>4374216</v>
      </c>
      <c r="BI12" s="9">
        <v>4688546</v>
      </c>
      <c r="BJ12" s="7">
        <v>10888145</v>
      </c>
      <c r="BK12" s="8">
        <v>3616120</v>
      </c>
      <c r="BL12" s="8">
        <v>1409202</v>
      </c>
      <c r="BM12" s="9">
        <v>3488312</v>
      </c>
      <c r="BN12" s="7">
        <v>6400645</v>
      </c>
      <c r="BO12" s="8">
        <v>3239195</v>
      </c>
      <c r="BP12" s="8">
        <v>2172180</v>
      </c>
      <c r="BQ12" s="9">
        <v>3132462</v>
      </c>
      <c r="BR12" s="8">
        <v>439.33</v>
      </c>
      <c r="BS12" s="8">
        <v>7628.33</v>
      </c>
      <c r="BT12" s="62">
        <v>6283.21</v>
      </c>
    </row>
    <row r="13" spans="1:72" x14ac:dyDescent="0.3">
      <c r="A13" s="7" t="s">
        <v>32</v>
      </c>
      <c r="B13" s="7">
        <v>4352411</v>
      </c>
      <c r="C13" s="8">
        <v>2685985</v>
      </c>
      <c r="D13" s="8">
        <v>3774575</v>
      </c>
      <c r="E13" s="9">
        <v>5018290</v>
      </c>
      <c r="F13" s="8">
        <v>2484078</v>
      </c>
      <c r="G13" s="8">
        <v>1289399</v>
      </c>
      <c r="H13" s="8">
        <v>2129223</v>
      </c>
      <c r="I13" s="9">
        <v>2285224</v>
      </c>
      <c r="J13" s="7">
        <v>1651111</v>
      </c>
      <c r="K13" s="8">
        <v>1662574</v>
      </c>
      <c r="L13" s="8">
        <v>1655409</v>
      </c>
      <c r="M13" s="9">
        <v>2008528</v>
      </c>
      <c r="N13" s="7">
        <v>4479503</v>
      </c>
      <c r="O13" s="8">
        <v>3688119</v>
      </c>
      <c r="P13" s="8">
        <v>4148150</v>
      </c>
      <c r="Q13" s="9">
        <v>5198466</v>
      </c>
      <c r="R13" s="7">
        <v>53693709</v>
      </c>
      <c r="S13" s="8">
        <v>3921201</v>
      </c>
      <c r="T13" s="8">
        <v>3108053</v>
      </c>
      <c r="U13" s="9">
        <v>9396616</v>
      </c>
      <c r="V13" s="7">
        <v>14940867</v>
      </c>
      <c r="W13" s="8">
        <v>5473069</v>
      </c>
      <c r="X13" s="8">
        <v>2289865</v>
      </c>
      <c r="Y13" s="9">
        <v>3171720</v>
      </c>
      <c r="Z13" s="7">
        <v>3020056</v>
      </c>
      <c r="AA13" s="8">
        <v>2847367</v>
      </c>
      <c r="AB13" s="8">
        <v>1703704</v>
      </c>
      <c r="AC13" s="9">
        <v>1870840</v>
      </c>
      <c r="AD13" s="7">
        <v>3255144</v>
      </c>
      <c r="AE13" s="8">
        <v>1929462</v>
      </c>
      <c r="AF13" s="8">
        <v>1619592</v>
      </c>
      <c r="AG13" s="9">
        <v>1550692</v>
      </c>
      <c r="AH13" s="7">
        <v>3295372</v>
      </c>
      <c r="AI13" s="8">
        <v>2717170</v>
      </c>
      <c r="AJ13" s="8">
        <v>2991833</v>
      </c>
      <c r="AK13" s="9">
        <v>1551620</v>
      </c>
      <c r="AL13" s="7">
        <v>9228603</v>
      </c>
      <c r="AM13" s="8">
        <v>2937912</v>
      </c>
      <c r="AN13" s="8">
        <v>1951019</v>
      </c>
      <c r="AO13" s="9">
        <v>2054134</v>
      </c>
      <c r="AP13" s="7">
        <v>1690550</v>
      </c>
      <c r="AQ13" s="8">
        <v>1352657</v>
      </c>
      <c r="AR13" s="8">
        <v>3077851</v>
      </c>
      <c r="AS13" s="9">
        <v>18687248</v>
      </c>
      <c r="AT13" s="7">
        <v>1776660</v>
      </c>
      <c r="AU13" s="8">
        <v>1792162</v>
      </c>
      <c r="AV13" s="8">
        <v>2253284</v>
      </c>
      <c r="AW13" s="9">
        <v>22299341</v>
      </c>
      <c r="AX13" s="7">
        <v>3569897</v>
      </c>
      <c r="AY13" s="8">
        <v>2835526</v>
      </c>
      <c r="AZ13" s="8">
        <v>901779</v>
      </c>
      <c r="BA13" s="9">
        <v>19921581</v>
      </c>
      <c r="BB13" s="7">
        <v>33444529</v>
      </c>
      <c r="BC13" s="8">
        <v>32755127</v>
      </c>
      <c r="BD13" s="8">
        <v>3786060</v>
      </c>
      <c r="BE13" s="9">
        <v>3543874</v>
      </c>
      <c r="BF13" s="7">
        <v>8769830</v>
      </c>
      <c r="BG13" s="8">
        <v>7944458</v>
      </c>
      <c r="BH13" s="8">
        <v>4727174</v>
      </c>
      <c r="BI13" s="9">
        <v>4885348</v>
      </c>
      <c r="BJ13" s="7">
        <v>10771831</v>
      </c>
      <c r="BK13" s="8">
        <v>4751047</v>
      </c>
      <c r="BL13" s="8">
        <v>1630031</v>
      </c>
      <c r="BM13" s="9">
        <v>3537480</v>
      </c>
      <c r="BN13" s="7">
        <v>5603724</v>
      </c>
      <c r="BO13" s="8">
        <v>3333045</v>
      </c>
      <c r="BP13" s="8">
        <v>2196955</v>
      </c>
      <c r="BQ13" s="9">
        <v>3319655</v>
      </c>
      <c r="BR13" s="8">
        <v>406.65</v>
      </c>
      <c r="BS13" s="8">
        <v>9296.82</v>
      </c>
      <c r="BT13" s="62">
        <v>7766.11</v>
      </c>
    </row>
    <row r="14" spans="1:72" ht="15" thickBot="1" x14ac:dyDescent="0.35">
      <c r="A14" s="4" t="s">
        <v>33</v>
      </c>
      <c r="B14" s="4">
        <v>4624568</v>
      </c>
      <c r="C14" s="5">
        <v>3742224</v>
      </c>
      <c r="D14" s="5">
        <v>4107622</v>
      </c>
      <c r="E14" s="6">
        <v>4721554</v>
      </c>
      <c r="F14" s="5">
        <v>2558873</v>
      </c>
      <c r="G14" s="5">
        <v>1463506</v>
      </c>
      <c r="H14" s="5">
        <v>2044775</v>
      </c>
      <c r="I14" s="6">
        <v>2349608</v>
      </c>
      <c r="J14" s="4">
        <v>1819304</v>
      </c>
      <c r="K14" s="5">
        <v>1997192</v>
      </c>
      <c r="L14" s="5">
        <v>1577413</v>
      </c>
      <c r="M14" s="6">
        <v>1869588</v>
      </c>
      <c r="N14" s="4">
        <v>5156381</v>
      </c>
      <c r="O14" s="5">
        <v>4471428</v>
      </c>
      <c r="P14" s="5">
        <v>3610366</v>
      </c>
      <c r="Q14" s="6">
        <v>5835746</v>
      </c>
      <c r="R14" s="4">
        <v>48025178</v>
      </c>
      <c r="S14" s="5">
        <v>4637956</v>
      </c>
      <c r="T14" s="5">
        <v>2496826</v>
      </c>
      <c r="U14" s="6">
        <v>7599486</v>
      </c>
      <c r="V14" s="4">
        <v>13284951</v>
      </c>
      <c r="W14" s="5">
        <v>7464754</v>
      </c>
      <c r="X14" s="5">
        <v>2196940</v>
      </c>
      <c r="Y14" s="6">
        <v>2891439</v>
      </c>
      <c r="Z14" s="4">
        <v>3127927</v>
      </c>
      <c r="AA14" s="5">
        <v>2942914</v>
      </c>
      <c r="AB14" s="5">
        <v>1702691</v>
      </c>
      <c r="AC14" s="6">
        <v>1649741</v>
      </c>
      <c r="AD14" s="4">
        <v>3092682</v>
      </c>
      <c r="AE14" s="5">
        <v>2413633</v>
      </c>
      <c r="AF14" s="5">
        <v>1682071</v>
      </c>
      <c r="AG14" s="6">
        <v>1223033</v>
      </c>
      <c r="AH14" s="4">
        <v>2955055</v>
      </c>
      <c r="AI14" s="5">
        <v>3133536</v>
      </c>
      <c r="AJ14" s="5">
        <v>2983360</v>
      </c>
      <c r="AK14" s="6">
        <v>1419871</v>
      </c>
      <c r="AL14" s="4">
        <v>10093833</v>
      </c>
      <c r="AM14" s="5">
        <v>3814524</v>
      </c>
      <c r="AN14" s="5">
        <v>1820072</v>
      </c>
      <c r="AO14" s="6">
        <v>2073890</v>
      </c>
      <c r="AP14" s="4">
        <v>1615633</v>
      </c>
      <c r="AQ14" s="5">
        <v>1796537</v>
      </c>
      <c r="AR14" s="5">
        <v>3392595</v>
      </c>
      <c r="AS14" s="6">
        <v>18883426</v>
      </c>
      <c r="AT14" s="4">
        <v>1621856</v>
      </c>
      <c r="AU14" s="5">
        <v>1351681</v>
      </c>
      <c r="AV14" s="5">
        <v>1632073</v>
      </c>
      <c r="AW14" s="6">
        <v>19047274</v>
      </c>
      <c r="AX14" s="4">
        <v>4510185</v>
      </c>
      <c r="AY14" s="5">
        <v>2949331</v>
      </c>
      <c r="AZ14" s="5">
        <v>936677</v>
      </c>
      <c r="BA14" s="6">
        <v>22005882</v>
      </c>
      <c r="BB14" s="4">
        <v>24821250</v>
      </c>
      <c r="BC14" s="5">
        <v>62058320</v>
      </c>
      <c r="BD14" s="5">
        <v>3594451</v>
      </c>
      <c r="BE14" s="6">
        <v>3399569</v>
      </c>
      <c r="BF14" s="4">
        <v>7067127</v>
      </c>
      <c r="BG14" s="5">
        <v>9240463</v>
      </c>
      <c r="BH14" s="5">
        <v>4375148</v>
      </c>
      <c r="BI14" s="6">
        <v>4745978</v>
      </c>
      <c r="BJ14" s="4">
        <v>9558468</v>
      </c>
      <c r="BK14" s="5">
        <v>4942579</v>
      </c>
      <c r="BL14" s="5">
        <v>1913914</v>
      </c>
      <c r="BM14" s="6">
        <v>3748482</v>
      </c>
      <c r="BN14" s="4">
        <v>5444275</v>
      </c>
      <c r="BO14" s="5">
        <v>3382098</v>
      </c>
      <c r="BP14" s="5">
        <v>2040020</v>
      </c>
      <c r="BQ14" s="6">
        <v>3273332</v>
      </c>
      <c r="BR14" s="5">
        <v>418.53</v>
      </c>
      <c r="BS14" s="5">
        <v>7975.81</v>
      </c>
      <c r="BT14">
        <v>8022.5</v>
      </c>
    </row>
    <row r="15" spans="1:72" x14ac:dyDescent="0.3">
      <c r="R15" s="8"/>
      <c r="S15" s="8"/>
      <c r="T15" s="8"/>
      <c r="U15" s="8"/>
    </row>
    <row r="17" spans="1:72" ht="15" thickBot="1" x14ac:dyDescent="0.35"/>
    <row r="18" spans="1:72" x14ac:dyDescent="0.3">
      <c r="A18" s="25" t="s">
        <v>36</v>
      </c>
      <c r="B18" s="1" t="s">
        <v>5</v>
      </c>
      <c r="C18" s="2"/>
      <c r="D18" s="2"/>
      <c r="E18" s="3"/>
      <c r="F18" s="1" t="s">
        <v>4</v>
      </c>
      <c r="G18" s="2"/>
      <c r="H18" s="2"/>
      <c r="I18" s="3"/>
      <c r="J18" s="1" t="s">
        <v>3</v>
      </c>
      <c r="K18" s="2"/>
      <c r="L18" s="2"/>
      <c r="M18" s="3"/>
      <c r="N18" s="1" t="s">
        <v>6</v>
      </c>
      <c r="O18" s="2"/>
      <c r="P18" s="2"/>
      <c r="Q18" s="3"/>
      <c r="R18" s="1" t="s">
        <v>7</v>
      </c>
      <c r="S18" s="2"/>
      <c r="T18" s="2"/>
      <c r="U18" s="3"/>
      <c r="V18" s="1" t="s">
        <v>8</v>
      </c>
      <c r="W18" s="2"/>
      <c r="X18" s="2"/>
      <c r="Y18" s="3"/>
      <c r="Z18" s="1" t="s">
        <v>16</v>
      </c>
      <c r="AA18" s="2"/>
      <c r="AB18" s="2"/>
      <c r="AC18" s="3"/>
      <c r="AD18" s="1" t="s">
        <v>17</v>
      </c>
      <c r="AE18" s="2"/>
      <c r="AF18" s="2"/>
      <c r="AG18" s="3"/>
      <c r="AH18" s="1" t="s">
        <v>18</v>
      </c>
      <c r="AI18" s="2"/>
      <c r="AJ18" s="2"/>
      <c r="AK18" s="3"/>
      <c r="AL18" s="1" t="s">
        <v>11</v>
      </c>
      <c r="AM18" s="2"/>
      <c r="AN18" s="2"/>
      <c r="AO18" s="3"/>
      <c r="AP18" s="1" t="s">
        <v>14</v>
      </c>
      <c r="AQ18" s="2"/>
      <c r="AR18" s="2"/>
      <c r="AS18" s="3"/>
      <c r="AT18" s="1" t="s">
        <v>9</v>
      </c>
      <c r="AU18" s="2"/>
      <c r="AV18" s="2"/>
      <c r="AW18" s="3"/>
      <c r="AX18" s="1" t="s">
        <v>10</v>
      </c>
      <c r="AY18" s="2"/>
      <c r="AZ18" s="2"/>
      <c r="BA18" s="3"/>
      <c r="BB18" s="1" t="s">
        <v>12</v>
      </c>
      <c r="BC18" s="2"/>
      <c r="BD18" s="2"/>
      <c r="BE18" s="3"/>
      <c r="BF18" s="1" t="s">
        <v>13</v>
      </c>
      <c r="BG18" s="2"/>
      <c r="BH18" s="2"/>
      <c r="BI18" s="3"/>
      <c r="BJ18" s="1" t="s">
        <v>15</v>
      </c>
      <c r="BK18" s="2"/>
      <c r="BL18" s="2"/>
      <c r="BM18" s="3"/>
      <c r="BN18" s="1" t="s">
        <v>2</v>
      </c>
      <c r="BO18" s="2"/>
      <c r="BP18" s="2"/>
      <c r="BQ18" s="3"/>
      <c r="BR18" s="1" t="s">
        <v>61</v>
      </c>
      <c r="BS18" s="2"/>
      <c r="BT18" s="3"/>
    </row>
    <row r="19" spans="1:72" ht="15" thickBot="1" x14ac:dyDescent="0.35">
      <c r="A19" s="12"/>
      <c r="B19" s="7" t="s">
        <v>19</v>
      </c>
      <c r="C19" s="8" t="s">
        <v>20</v>
      </c>
      <c r="D19" s="8" t="s">
        <v>21</v>
      </c>
      <c r="E19" s="9" t="s">
        <v>22</v>
      </c>
      <c r="F19" s="7" t="s">
        <v>19</v>
      </c>
      <c r="G19" s="8" t="s">
        <v>20</v>
      </c>
      <c r="H19" s="8" t="s">
        <v>21</v>
      </c>
      <c r="I19" s="9" t="s">
        <v>22</v>
      </c>
      <c r="J19" s="7" t="s">
        <v>19</v>
      </c>
      <c r="K19" s="8" t="s">
        <v>20</v>
      </c>
      <c r="L19" s="8" t="s">
        <v>21</v>
      </c>
      <c r="M19" s="9" t="s">
        <v>22</v>
      </c>
      <c r="N19" s="7" t="s">
        <v>19</v>
      </c>
      <c r="O19" s="8" t="s">
        <v>20</v>
      </c>
      <c r="P19" s="8" t="s">
        <v>21</v>
      </c>
      <c r="Q19" s="9" t="s">
        <v>22</v>
      </c>
      <c r="R19" s="7" t="s">
        <v>19</v>
      </c>
      <c r="S19" s="8" t="s">
        <v>20</v>
      </c>
      <c r="T19" s="8" t="s">
        <v>21</v>
      </c>
      <c r="U19" s="9" t="s">
        <v>22</v>
      </c>
      <c r="V19" s="7" t="s">
        <v>19</v>
      </c>
      <c r="W19" s="8" t="s">
        <v>20</v>
      </c>
      <c r="X19" s="8" t="s">
        <v>21</v>
      </c>
      <c r="Y19" s="9" t="s">
        <v>22</v>
      </c>
      <c r="Z19" s="7" t="s">
        <v>19</v>
      </c>
      <c r="AA19" s="8" t="s">
        <v>20</v>
      </c>
      <c r="AB19" s="8" t="s">
        <v>21</v>
      </c>
      <c r="AC19" s="9" t="s">
        <v>22</v>
      </c>
      <c r="AD19" s="7" t="s">
        <v>19</v>
      </c>
      <c r="AE19" s="8" t="s">
        <v>20</v>
      </c>
      <c r="AF19" s="8" t="s">
        <v>21</v>
      </c>
      <c r="AG19" s="9" t="s">
        <v>22</v>
      </c>
      <c r="AH19" s="7" t="s">
        <v>19</v>
      </c>
      <c r="AI19" s="8" t="s">
        <v>20</v>
      </c>
      <c r="AJ19" s="8" t="s">
        <v>21</v>
      </c>
      <c r="AK19" s="9" t="s">
        <v>22</v>
      </c>
      <c r="AL19" s="7" t="s">
        <v>19</v>
      </c>
      <c r="AM19" s="8" t="s">
        <v>20</v>
      </c>
      <c r="AN19" s="8" t="s">
        <v>21</v>
      </c>
      <c r="AO19" s="9" t="s">
        <v>22</v>
      </c>
      <c r="AP19" s="7" t="s">
        <v>19</v>
      </c>
      <c r="AQ19" s="8" t="s">
        <v>20</v>
      </c>
      <c r="AR19" s="8" t="s">
        <v>21</v>
      </c>
      <c r="AS19" s="9" t="s">
        <v>22</v>
      </c>
      <c r="AT19" s="7" t="s">
        <v>19</v>
      </c>
      <c r="AU19" s="8" t="s">
        <v>20</v>
      </c>
      <c r="AV19" s="8" t="s">
        <v>21</v>
      </c>
      <c r="AW19" s="9" t="s">
        <v>22</v>
      </c>
      <c r="AX19" s="7" t="s">
        <v>19</v>
      </c>
      <c r="AY19" s="8" t="s">
        <v>20</v>
      </c>
      <c r="AZ19" s="8" t="s">
        <v>21</v>
      </c>
      <c r="BA19" s="9" t="s">
        <v>22</v>
      </c>
      <c r="BB19" s="7" t="s">
        <v>19</v>
      </c>
      <c r="BC19" s="8" t="s">
        <v>20</v>
      </c>
      <c r="BD19" s="8" t="s">
        <v>21</v>
      </c>
      <c r="BE19" s="9" t="s">
        <v>22</v>
      </c>
      <c r="BF19" s="7" t="s">
        <v>19</v>
      </c>
      <c r="BG19" s="8" t="s">
        <v>20</v>
      </c>
      <c r="BH19" s="8" t="s">
        <v>21</v>
      </c>
      <c r="BI19" s="9" t="s">
        <v>22</v>
      </c>
      <c r="BJ19" s="7" t="s">
        <v>19</v>
      </c>
      <c r="BK19" s="8" t="s">
        <v>20</v>
      </c>
      <c r="BL19" s="8" t="s">
        <v>21</v>
      </c>
      <c r="BM19" s="9" t="s">
        <v>22</v>
      </c>
      <c r="BN19" s="7" t="s">
        <v>19</v>
      </c>
      <c r="BO19" s="8" t="s">
        <v>20</v>
      </c>
      <c r="BP19" s="8" t="s">
        <v>21</v>
      </c>
      <c r="BQ19" s="9" t="s">
        <v>22</v>
      </c>
      <c r="BR19" s="7" t="s">
        <v>20</v>
      </c>
      <c r="BS19" s="8" t="s">
        <v>21</v>
      </c>
      <c r="BT19" s="9" t="s">
        <v>22</v>
      </c>
    </row>
    <row r="20" spans="1:72" x14ac:dyDescent="0.3">
      <c r="A20" s="1" t="s">
        <v>23</v>
      </c>
      <c r="B20" s="1">
        <f>B3/AVERAGE(B3:B14)</f>
        <v>0.84127471249595065</v>
      </c>
      <c r="C20" s="2">
        <f t="shared" ref="C20:AG20" si="0">C3/AVERAGE(C3:C14)</f>
        <v>1.1461514954935261</v>
      </c>
      <c r="D20" s="2">
        <f t="shared" si="0"/>
        <v>1.0660069754650281</v>
      </c>
      <c r="E20" s="3">
        <f t="shared" si="0"/>
        <v>1.2539543053987572</v>
      </c>
      <c r="F20" s="1">
        <f t="shared" si="0"/>
        <v>0.83770183009772736</v>
      </c>
      <c r="G20" s="2">
        <f t="shared" si="0"/>
        <v>0.83900492227109669</v>
      </c>
      <c r="H20" s="2">
        <f t="shared" si="0"/>
        <v>0.88321135749246049</v>
      </c>
      <c r="I20" s="3">
        <f t="shared" si="0"/>
        <v>0.74302834263933371</v>
      </c>
      <c r="J20" s="1">
        <f t="shared" si="0"/>
        <v>0.61490469925548952</v>
      </c>
      <c r="K20" s="2">
        <f t="shared" si="0"/>
        <v>0.62951335217795201</v>
      </c>
      <c r="L20" s="2">
        <f t="shared" si="0"/>
        <v>0.54278208022581498</v>
      </c>
      <c r="M20" s="3">
        <f t="shared" si="0"/>
        <v>0.52259949565718733</v>
      </c>
      <c r="N20" s="1">
        <f t="shared" si="0"/>
        <v>0.89612045328986789</v>
      </c>
      <c r="O20" s="2">
        <f t="shared" si="0"/>
        <v>0.75381445661727686</v>
      </c>
      <c r="P20" s="2">
        <f t="shared" si="0"/>
        <v>0.85693287801568252</v>
      </c>
      <c r="Q20" s="3">
        <f t="shared" si="0"/>
        <v>0.78020964499137491</v>
      </c>
      <c r="R20" s="1">
        <f t="shared" si="0"/>
        <v>0.4001197628094379</v>
      </c>
      <c r="S20" s="2">
        <f t="shared" si="0"/>
        <v>0.48046671839125449</v>
      </c>
      <c r="T20" s="2">
        <f t="shared" si="0"/>
        <v>0.49631123731765037</v>
      </c>
      <c r="U20" s="3">
        <f t="shared" si="0"/>
        <v>0.29862631458707206</v>
      </c>
      <c r="V20" s="1">
        <f t="shared" si="0"/>
        <v>0.48667174402219943</v>
      </c>
      <c r="W20" s="2">
        <f t="shared" si="0"/>
        <v>0.31121625707694067</v>
      </c>
      <c r="X20" s="2">
        <f t="shared" si="0"/>
        <v>0.52449900363322377</v>
      </c>
      <c r="Y20" s="3">
        <f t="shared" si="0"/>
        <v>0.77619846465718301</v>
      </c>
      <c r="Z20" s="1">
        <f t="shared" si="0"/>
        <v>1.0345766699600469</v>
      </c>
      <c r="AA20" s="2">
        <f t="shared" si="0"/>
        <v>1.0869911964029648</v>
      </c>
      <c r="AB20" s="2">
        <f t="shared" si="0"/>
        <v>1.1158313575091241</v>
      </c>
      <c r="AC20" s="3">
        <f t="shared" si="0"/>
        <v>1.1501108653748733</v>
      </c>
      <c r="AD20" s="1">
        <f t="shared" si="0"/>
        <v>0.33276509218518924</v>
      </c>
      <c r="AE20" s="2">
        <f t="shared" si="0"/>
        <v>0.65988889094717373</v>
      </c>
      <c r="AF20" s="2">
        <f t="shared" si="0"/>
        <v>0.8336206577095403</v>
      </c>
      <c r="AG20" s="3">
        <f t="shared" si="0"/>
        <v>0.85736446863541527</v>
      </c>
      <c r="AH20" s="1">
        <f t="shared" ref="AH20:BQ20" si="1">AH3/AVERAGE(AH3:AH14)</f>
        <v>0.2833961152111521</v>
      </c>
      <c r="AI20" s="2">
        <f t="shared" si="1"/>
        <v>0.42807119161305424</v>
      </c>
      <c r="AJ20" s="2">
        <f t="shared" si="1"/>
        <v>0.70146681924219567</v>
      </c>
      <c r="AK20" s="3">
        <f t="shared" si="1"/>
        <v>0.57681124909284776</v>
      </c>
      <c r="AL20" s="1">
        <f t="shared" si="1"/>
        <v>0.73982027463964828</v>
      </c>
      <c r="AM20" s="2">
        <f t="shared" si="1"/>
        <v>0.8312368662945121</v>
      </c>
      <c r="AN20" s="2">
        <f t="shared" si="1"/>
        <v>1.0724150220863118</v>
      </c>
      <c r="AO20" s="3">
        <f t="shared" si="1"/>
        <v>1.1832083241891951</v>
      </c>
      <c r="AP20" s="1">
        <f t="shared" si="1"/>
        <v>1.0484524367376942</v>
      </c>
      <c r="AQ20" s="2">
        <f t="shared" si="1"/>
        <v>0.91871874344701121</v>
      </c>
      <c r="AR20" s="2">
        <f t="shared" si="1"/>
        <v>0.82402546511465202</v>
      </c>
      <c r="AS20" s="3">
        <f t="shared" si="1"/>
        <v>0.64209551359411887</v>
      </c>
      <c r="AT20" s="1">
        <f t="shared" si="1"/>
        <v>1.2755652409632512</v>
      </c>
      <c r="AU20" s="2">
        <f t="shared" si="1"/>
        <v>1.0303083606247752</v>
      </c>
      <c r="AV20" s="2">
        <f t="shared" si="1"/>
        <v>1.568979238322237</v>
      </c>
      <c r="AW20" s="3">
        <f t="shared" si="1"/>
        <v>1.4309042745085785</v>
      </c>
      <c r="AX20" s="1">
        <f t="shared" si="1"/>
        <v>0.93448459284421137</v>
      </c>
      <c r="AY20" s="2">
        <f t="shared" si="1"/>
        <v>0.5615731787797632</v>
      </c>
      <c r="AZ20" s="2">
        <f t="shared" si="1"/>
        <v>0.84416325645097667</v>
      </c>
      <c r="BA20" s="3">
        <f t="shared" si="1"/>
        <v>0.55197535489754856</v>
      </c>
      <c r="BB20" s="1">
        <f t="shared" si="1"/>
        <v>0.35809771313064914</v>
      </c>
      <c r="BC20" s="2">
        <f t="shared" si="1"/>
        <v>0.46948876788422667</v>
      </c>
      <c r="BD20" s="2">
        <f t="shared" si="1"/>
        <v>0.5707980753457349</v>
      </c>
      <c r="BE20" s="3">
        <f t="shared" si="1"/>
        <v>1.6181565783432981</v>
      </c>
      <c r="BF20" s="1">
        <f t="shared" si="1"/>
        <v>0.59520357370133337</v>
      </c>
      <c r="BG20" s="2">
        <f t="shared" si="1"/>
        <v>0.42521722246364457</v>
      </c>
      <c r="BH20" s="2">
        <f t="shared" si="1"/>
        <v>0.54339637721616352</v>
      </c>
      <c r="BI20" s="3">
        <f t="shared" si="1"/>
        <v>0.50052065460388073</v>
      </c>
      <c r="BJ20" s="1">
        <f t="shared" si="1"/>
        <v>0.76081593254643087</v>
      </c>
      <c r="BK20" s="2">
        <f t="shared" si="1"/>
        <v>0.83868157297578361</v>
      </c>
      <c r="BL20" s="2">
        <f t="shared" si="1"/>
        <v>0.91510853845805307</v>
      </c>
      <c r="BM20" s="3">
        <f t="shared" si="1"/>
        <v>0.66742934134073284</v>
      </c>
      <c r="BN20" s="1">
        <f>BN3/AVERAGE(BN3:BN14)</f>
        <v>1.3314220372658645</v>
      </c>
      <c r="BO20" s="2">
        <f t="shared" si="1"/>
        <v>0.99629278534179033</v>
      </c>
      <c r="BP20" s="2">
        <f t="shared" si="1"/>
        <v>1.1178434676494364</v>
      </c>
      <c r="BQ20" s="3">
        <f t="shared" si="1"/>
        <v>1.1535869958395533</v>
      </c>
      <c r="BR20" s="1">
        <f>BR3/AVERAGE(BR3:BR14)</f>
        <v>1.1535546702425183</v>
      </c>
      <c r="BS20" s="2">
        <f>BS3/AVERAGE(BS3:BS14)</f>
        <v>0.92485527663197253</v>
      </c>
      <c r="BT20" s="3">
        <f>BT3/AVERAGE(BT3:BT14)</f>
        <v>1.0321530987958927</v>
      </c>
    </row>
    <row r="21" spans="1:72" x14ac:dyDescent="0.3">
      <c r="A21" s="7" t="s">
        <v>24</v>
      </c>
      <c r="B21" s="7">
        <f t="shared" ref="B21:AG21" si="2">B4/AVERAGE(B3:B14)</f>
        <v>1.0384068524248997</v>
      </c>
      <c r="C21" s="8">
        <f t="shared" si="2"/>
        <v>1.217267694495678</v>
      </c>
      <c r="D21" s="8">
        <f t="shared" si="2"/>
        <v>0.98525824458999423</v>
      </c>
      <c r="E21" s="9">
        <f t="shared" si="2"/>
        <v>1.2779686933011234</v>
      </c>
      <c r="F21" s="7">
        <f t="shared" si="2"/>
        <v>0.9605022397875016</v>
      </c>
      <c r="G21" s="8">
        <f t="shared" si="2"/>
        <v>1.0050122321931489</v>
      </c>
      <c r="H21" s="8">
        <f t="shared" si="2"/>
        <v>0.96835380683069827</v>
      </c>
      <c r="I21" s="9">
        <f t="shared" si="2"/>
        <v>1.0905192238420345</v>
      </c>
      <c r="J21" s="7">
        <f t="shared" si="2"/>
        <v>1.1686837100261838</v>
      </c>
      <c r="K21" s="8">
        <f t="shared" si="2"/>
        <v>1.0475740030444471</v>
      </c>
      <c r="L21" s="8">
        <f t="shared" si="2"/>
        <v>1.1560989598046216</v>
      </c>
      <c r="M21" s="9">
        <f t="shared" si="2"/>
        <v>1.2113107749708329</v>
      </c>
      <c r="N21" s="7">
        <f t="shared" si="2"/>
        <v>0.92419673326287899</v>
      </c>
      <c r="O21" s="8">
        <f t="shared" si="2"/>
        <v>0.78293749436937288</v>
      </c>
      <c r="P21" s="8">
        <f t="shared" si="2"/>
        <v>1.071965248140426</v>
      </c>
      <c r="Q21" s="9">
        <f t="shared" si="2"/>
        <v>1.0193202584676162</v>
      </c>
      <c r="R21" s="7">
        <f t="shared" si="2"/>
        <v>0.92560909494624566</v>
      </c>
      <c r="S21" s="8">
        <f t="shared" si="2"/>
        <v>0.86615072094327239</v>
      </c>
      <c r="T21" s="8">
        <f t="shared" si="2"/>
        <v>1.0094958355863686</v>
      </c>
      <c r="U21" s="9">
        <f t="shared" si="2"/>
        <v>0.98316574722920635</v>
      </c>
      <c r="V21" s="7">
        <f t="shared" si="2"/>
        <v>1.0938459568413621</v>
      </c>
      <c r="W21" s="8">
        <f t="shared" si="2"/>
        <v>0.91393753001539169</v>
      </c>
      <c r="X21" s="8">
        <f t="shared" si="2"/>
        <v>1.0101381696266112</v>
      </c>
      <c r="Y21" s="9">
        <f t="shared" si="2"/>
        <v>1.0320799974177539</v>
      </c>
      <c r="Z21" s="7">
        <f t="shared" si="2"/>
        <v>1.2034987436757465</v>
      </c>
      <c r="AA21" s="8">
        <f t="shared" si="2"/>
        <v>1.4489614704263265</v>
      </c>
      <c r="AB21" s="8">
        <f t="shared" si="2"/>
        <v>1.2139538806763435</v>
      </c>
      <c r="AC21" s="9">
        <f t="shared" si="2"/>
        <v>1.3985827538611926</v>
      </c>
      <c r="AD21" s="7">
        <f t="shared" si="2"/>
        <v>0.93684777238335326</v>
      </c>
      <c r="AE21" s="8">
        <f t="shared" si="2"/>
        <v>1.1456437189913184</v>
      </c>
      <c r="AF21" s="8">
        <f t="shared" si="2"/>
        <v>0.89547780173736713</v>
      </c>
      <c r="AG21" s="9">
        <f t="shared" si="2"/>
        <v>1.3433345079051404</v>
      </c>
      <c r="AH21" s="7">
        <f t="shared" ref="AH21:BQ21" si="3">AH4/AVERAGE(AH3:AH14)</f>
        <v>1.282956910237707</v>
      </c>
      <c r="AI21" s="8">
        <f t="shared" si="3"/>
        <v>1.1178984161322099</v>
      </c>
      <c r="AJ21" s="8">
        <f t="shared" si="3"/>
        <v>1.1210781557349176</v>
      </c>
      <c r="AK21" s="9">
        <f t="shared" si="3"/>
        <v>1.310892939704126</v>
      </c>
      <c r="AL21" s="7">
        <f t="shared" si="3"/>
        <v>1.0413407437651667</v>
      </c>
      <c r="AM21" s="8">
        <f t="shared" si="3"/>
        <v>1.1393087047341495</v>
      </c>
      <c r="AN21" s="8">
        <f t="shared" si="3"/>
        <v>1.0502407662553865</v>
      </c>
      <c r="AO21" s="9">
        <f t="shared" si="3"/>
        <v>1.1343924706547777</v>
      </c>
      <c r="AP21" s="7">
        <f t="shared" si="3"/>
        <v>0.99354229316165787</v>
      </c>
      <c r="AQ21" s="8">
        <f t="shared" si="3"/>
        <v>1.0036007705324097</v>
      </c>
      <c r="AR21" s="8">
        <f t="shared" si="3"/>
        <v>0.89755474188328133</v>
      </c>
      <c r="AS21" s="9">
        <f t="shared" si="3"/>
        <v>1.3069569486196995</v>
      </c>
      <c r="AT21" s="7">
        <f t="shared" si="3"/>
        <v>1.3256832714564681</v>
      </c>
      <c r="AU21" s="8">
        <f t="shared" si="3"/>
        <v>1.2834684066668329</v>
      </c>
      <c r="AV21" s="8">
        <f t="shared" si="3"/>
        <v>1.9032222749174401</v>
      </c>
      <c r="AW21" s="9">
        <f t="shared" si="3"/>
        <v>1.3267299206185832</v>
      </c>
      <c r="AX21" s="7">
        <f t="shared" si="3"/>
        <v>1.9125638776386271</v>
      </c>
      <c r="AY21" s="8">
        <f t="shared" si="3"/>
        <v>0.80245292765334153</v>
      </c>
      <c r="AZ21" s="8">
        <f t="shared" si="3"/>
        <v>1.1529868565732233</v>
      </c>
      <c r="BA21" s="9">
        <f t="shared" si="3"/>
        <v>1.781618927138118</v>
      </c>
      <c r="BB21" s="7">
        <f t="shared" si="3"/>
        <v>0.37012526529370132</v>
      </c>
      <c r="BC21" s="8">
        <f t="shared" si="3"/>
        <v>0.45020487021700584</v>
      </c>
      <c r="BD21" s="8">
        <f t="shared" si="3"/>
        <v>0.54874219453712836</v>
      </c>
      <c r="BE21" s="9">
        <f t="shared" si="3"/>
        <v>0.79448276285321262</v>
      </c>
      <c r="BF21" s="7">
        <f t="shared" si="3"/>
        <v>0.68236270382676512</v>
      </c>
      <c r="BG21" s="8">
        <f t="shared" si="3"/>
        <v>0.72938759818756982</v>
      </c>
      <c r="BH21" s="8">
        <f t="shared" si="3"/>
        <v>0.86748831420172834</v>
      </c>
      <c r="BI21" s="9">
        <f t="shared" si="3"/>
        <v>0.52550014050604643</v>
      </c>
      <c r="BJ21" s="7">
        <f t="shared" si="3"/>
        <v>0.8892175391454662</v>
      </c>
      <c r="BK21" s="8">
        <f t="shared" si="3"/>
        <v>0.78801176855024158</v>
      </c>
      <c r="BL21" s="8">
        <f t="shared" si="3"/>
        <v>0.91272887577644002</v>
      </c>
      <c r="BM21" s="9">
        <f t="shared" si="3"/>
        <v>0.70223896955986598</v>
      </c>
      <c r="BN21" s="7">
        <f t="shared" si="3"/>
        <v>1.0873705458202036</v>
      </c>
      <c r="BO21" s="8">
        <f t="shared" si="3"/>
        <v>1.0562372279820602</v>
      </c>
      <c r="BP21" s="8">
        <f t="shared" si="3"/>
        <v>1.0179671161820778</v>
      </c>
      <c r="BQ21" s="9">
        <f t="shared" si="3"/>
        <v>1.1942886458024429</v>
      </c>
      <c r="BR21" s="7">
        <f t="shared" ref="BR21:BS21" si="4">BR4/AVERAGE(BR3:BR14)</f>
        <v>0.89233326262073842</v>
      </c>
      <c r="BS21" s="8">
        <f t="shared" si="4"/>
        <v>0.91970993096133613</v>
      </c>
      <c r="BT21" s="9">
        <f t="shared" ref="BT21" si="5">BT4/AVERAGE(BT3:BT14)</f>
        <v>0.96323444382791712</v>
      </c>
    </row>
    <row r="22" spans="1:72" x14ac:dyDescent="0.3">
      <c r="A22" s="7" t="s">
        <v>25</v>
      </c>
      <c r="B22" s="7">
        <f t="shared" ref="B22:AG22" si="6">B5/AVERAGE(B3:B14)</f>
        <v>1.0188248333454364</v>
      </c>
      <c r="C22" s="8">
        <f t="shared" si="6"/>
        <v>0.92407160023613599</v>
      </c>
      <c r="D22" s="8">
        <f t="shared" si="6"/>
        <v>1.0539363871509018</v>
      </c>
      <c r="E22" s="9">
        <f t="shared" si="6"/>
        <v>1.0376941545177574</v>
      </c>
      <c r="F22" s="7">
        <f t="shared" si="6"/>
        <v>1.0145465596027874</v>
      </c>
      <c r="G22" s="8">
        <f t="shared" si="6"/>
        <v>1.2652253786266794</v>
      </c>
      <c r="H22" s="8">
        <f t="shared" si="6"/>
        <v>1.0221796008572754</v>
      </c>
      <c r="I22" s="9">
        <f t="shared" si="6"/>
        <v>1.0238042485108252</v>
      </c>
      <c r="J22" s="7">
        <f t="shared" si="6"/>
        <v>1.1883130853220354</v>
      </c>
      <c r="K22" s="8">
        <f t="shared" si="6"/>
        <v>1.1681251765550642</v>
      </c>
      <c r="L22" s="8">
        <f t="shared" si="6"/>
        <v>1.1562962438918194</v>
      </c>
      <c r="M22" s="9">
        <f t="shared" si="6"/>
        <v>1.171358194818142</v>
      </c>
      <c r="N22" s="7">
        <f t="shared" si="6"/>
        <v>0.88117658653309694</v>
      </c>
      <c r="O22" s="8">
        <f t="shared" si="6"/>
        <v>0.9507774113954508</v>
      </c>
      <c r="P22" s="8">
        <f t="shared" si="6"/>
        <v>1.1271121486550335</v>
      </c>
      <c r="Q22" s="9">
        <f t="shared" si="6"/>
        <v>1.0220297629569512</v>
      </c>
      <c r="R22" s="7">
        <f t="shared" si="6"/>
        <v>1.0016213504687701</v>
      </c>
      <c r="S22" s="8">
        <f t="shared" si="6"/>
        <v>1.0063129101497537</v>
      </c>
      <c r="T22" s="8">
        <f t="shared" si="6"/>
        <v>1.2170178476959082</v>
      </c>
      <c r="U22" s="9">
        <f t="shared" si="6"/>
        <v>0.91113990944686196</v>
      </c>
      <c r="V22" s="7">
        <f t="shared" si="6"/>
        <v>1.1753754394284219</v>
      </c>
      <c r="W22" s="8">
        <f t="shared" si="6"/>
        <v>0.83914251444271748</v>
      </c>
      <c r="X22" s="8">
        <f t="shared" si="6"/>
        <v>1.0018238900396363</v>
      </c>
      <c r="Y22" s="9">
        <f t="shared" si="6"/>
        <v>1.021426115926267</v>
      </c>
      <c r="Z22" s="7">
        <f t="shared" si="6"/>
        <v>1.4023425550729212</v>
      </c>
      <c r="AA22" s="8">
        <f t="shared" si="6"/>
        <v>1.7260288367683505</v>
      </c>
      <c r="AB22" s="8">
        <f t="shared" si="6"/>
        <v>1.1047358057918566</v>
      </c>
      <c r="AC22" s="9">
        <f t="shared" si="6"/>
        <v>1.3573603404016783</v>
      </c>
      <c r="AD22" s="7">
        <f t="shared" si="6"/>
        <v>1.5233501679873405</v>
      </c>
      <c r="AE22" s="8">
        <f t="shared" si="6"/>
        <v>1.9371173096712913</v>
      </c>
      <c r="AF22" s="8">
        <f t="shared" si="6"/>
        <v>1.2109595544962919</v>
      </c>
      <c r="AG22" s="9">
        <f t="shared" si="6"/>
        <v>1.5436261812894174</v>
      </c>
      <c r="AH22" s="7">
        <f t="shared" ref="AH22:BQ22" si="7">AH5/AVERAGE(AH3:AH14)</f>
        <v>1.8067883985525901</v>
      </c>
      <c r="AI22" s="8">
        <f t="shared" si="7"/>
        <v>1.1275882568490052</v>
      </c>
      <c r="AJ22" s="8">
        <f t="shared" si="7"/>
        <v>1.2582931245375206</v>
      </c>
      <c r="AK22" s="9">
        <f t="shared" si="7"/>
        <v>1.6611669176984882</v>
      </c>
      <c r="AL22" s="7">
        <f t="shared" si="7"/>
        <v>0.82458631624987366</v>
      </c>
      <c r="AM22" s="8">
        <f t="shared" si="7"/>
        <v>1.1743938157730149</v>
      </c>
      <c r="AN22" s="8">
        <f t="shared" si="7"/>
        <v>1.051954904734941</v>
      </c>
      <c r="AO22" s="9">
        <f t="shared" si="7"/>
        <v>1.1325699455803284</v>
      </c>
      <c r="AP22" s="7">
        <f t="shared" si="7"/>
        <v>0.78107578108331022</v>
      </c>
      <c r="AQ22" s="8">
        <f t="shared" si="7"/>
        <v>1.083666439817323</v>
      </c>
      <c r="AR22" s="8">
        <f t="shared" si="7"/>
        <v>0.98400254727198677</v>
      </c>
      <c r="AS22" s="9">
        <f t="shared" si="7"/>
        <v>1.2265038168029483</v>
      </c>
      <c r="AT22" s="7">
        <f t="shared" si="7"/>
        <v>1.4031032777650518</v>
      </c>
      <c r="AU22" s="8">
        <f t="shared" si="7"/>
        <v>1.104634211529758</v>
      </c>
      <c r="AV22" s="8">
        <f t="shared" si="7"/>
        <v>1.3631284478815742</v>
      </c>
      <c r="AW22" s="9">
        <f t="shared" si="7"/>
        <v>1.6384944328517783</v>
      </c>
      <c r="AX22" s="7">
        <f t="shared" si="7"/>
        <v>1.5053450045726871</v>
      </c>
      <c r="AY22" s="8">
        <f t="shared" si="7"/>
        <v>1.2595824723099436</v>
      </c>
      <c r="AZ22" s="8">
        <f t="shared" si="7"/>
        <v>1.307569495986886</v>
      </c>
      <c r="BA22" s="9">
        <f t="shared" si="7"/>
        <v>1.4422536581223273</v>
      </c>
      <c r="BB22" s="7">
        <f t="shared" si="7"/>
        <v>0.52151360538678582</v>
      </c>
      <c r="BC22" s="8">
        <f t="shared" si="7"/>
        <v>0.45992425291504763</v>
      </c>
      <c r="BD22" s="8">
        <f t="shared" si="7"/>
        <v>1.011093842487401</v>
      </c>
      <c r="BE22" s="9">
        <f t="shared" si="7"/>
        <v>0.95515902314850887</v>
      </c>
      <c r="BF22" s="7">
        <f t="shared" si="7"/>
        <v>1.095597639534742</v>
      </c>
      <c r="BG22" s="8">
        <f t="shared" si="7"/>
        <v>1.018561810189528</v>
      </c>
      <c r="BH22" s="8">
        <f t="shared" si="7"/>
        <v>0.78428567393221216</v>
      </c>
      <c r="BI22" s="9">
        <f t="shared" si="7"/>
        <v>0.68260100750388841</v>
      </c>
      <c r="BJ22" s="7">
        <f t="shared" si="7"/>
        <v>0.90723352310407834</v>
      </c>
      <c r="BK22" s="8">
        <f t="shared" si="7"/>
        <v>0.76734621958363558</v>
      </c>
      <c r="BL22" s="8">
        <f t="shared" si="7"/>
        <v>1.0065041108672825</v>
      </c>
      <c r="BM22" s="9">
        <f t="shared" si="7"/>
        <v>0.91193438947622196</v>
      </c>
      <c r="BN22" s="7">
        <f t="shared" si="7"/>
        <v>1.0967948472158184</v>
      </c>
      <c r="BO22" s="8">
        <f t="shared" si="7"/>
        <v>0.99709599885892441</v>
      </c>
      <c r="BP22" s="8">
        <f t="shared" si="7"/>
        <v>1.0777698076111397</v>
      </c>
      <c r="BQ22" s="9">
        <f t="shared" si="7"/>
        <v>1.1344603081694073</v>
      </c>
      <c r="BR22" s="7">
        <f t="shared" ref="BR22:BS22" si="8">BR5/AVERAGE(BR3:BR14)</f>
        <v>0.91531420719828271</v>
      </c>
      <c r="BS22" s="8">
        <f t="shared" si="8"/>
        <v>1.0169625789784009</v>
      </c>
      <c r="BT22" s="9">
        <f t="shared" ref="BT22" si="9">BT5/AVERAGE(BT3:BT14)</f>
        <v>0.98173334719710503</v>
      </c>
    </row>
    <row r="23" spans="1:72" x14ac:dyDescent="0.3">
      <c r="A23" s="7" t="s">
        <v>26</v>
      </c>
      <c r="B23" s="7">
        <f t="shared" ref="B23:AG23" si="10">B6/AVERAGE(B3:B14)</f>
        <v>1.1265894355951638</v>
      </c>
      <c r="C23" s="8">
        <f t="shared" si="10"/>
        <v>0.95573521621934254</v>
      </c>
      <c r="D23" s="8">
        <f t="shared" si="10"/>
        <v>1.0583964887224899</v>
      </c>
      <c r="E23" s="9">
        <f t="shared" si="10"/>
        <v>0.96835177913974968</v>
      </c>
      <c r="F23" s="7">
        <f t="shared" si="10"/>
        <v>1.1078201223924082</v>
      </c>
      <c r="G23" s="8">
        <f t="shared" si="10"/>
        <v>1.1345112918665043</v>
      </c>
      <c r="H23" s="8">
        <f t="shared" si="10"/>
        <v>1.1565871935457583</v>
      </c>
      <c r="I23" s="9">
        <f t="shared" si="10"/>
        <v>1.2225277849515614</v>
      </c>
      <c r="J23" s="7">
        <f t="shared" si="10"/>
        <v>1.1329048735282574</v>
      </c>
      <c r="K23" s="8">
        <f t="shared" si="10"/>
        <v>1.1747944224538329</v>
      </c>
      <c r="L23" s="8">
        <f t="shared" si="10"/>
        <v>1.1193997476393227</v>
      </c>
      <c r="M23" s="9">
        <f t="shared" si="10"/>
        <v>1.1769758287132568</v>
      </c>
      <c r="N23" s="7">
        <f t="shared" si="10"/>
        <v>0.97461540984657147</v>
      </c>
      <c r="O23" s="8">
        <f t="shared" si="10"/>
        <v>0.95512687436685328</v>
      </c>
      <c r="P23" s="8">
        <f t="shared" si="10"/>
        <v>1.0288546387042716</v>
      </c>
      <c r="Q23" s="9">
        <f t="shared" si="10"/>
        <v>1.2071510402987917</v>
      </c>
      <c r="R23" s="7">
        <f t="shared" si="10"/>
        <v>1.0288985755766387</v>
      </c>
      <c r="S23" s="8">
        <f t="shared" si="10"/>
        <v>0.87358964295564945</v>
      </c>
      <c r="T23" s="8">
        <f t="shared" si="10"/>
        <v>1.2493548001443404</v>
      </c>
      <c r="U23" s="9">
        <f t="shared" si="10"/>
        <v>1.093648647623483</v>
      </c>
      <c r="V23" s="7">
        <f t="shared" si="10"/>
        <v>1.1581619533628462</v>
      </c>
      <c r="W23" s="8">
        <f t="shared" si="10"/>
        <v>0.9392049445332985</v>
      </c>
      <c r="X23" s="8">
        <f t="shared" si="10"/>
        <v>0.94965949459681309</v>
      </c>
      <c r="Y23" s="9">
        <f t="shared" si="10"/>
        <v>1.0710158227831357</v>
      </c>
      <c r="Z23" s="7">
        <f t="shared" si="10"/>
        <v>1.3377893535392618</v>
      </c>
      <c r="AA23" s="8">
        <f t="shared" si="10"/>
        <v>1.4220755115036743</v>
      </c>
      <c r="AB23" s="8">
        <f t="shared" si="10"/>
        <v>1.1663183332630116</v>
      </c>
      <c r="AC23" s="9">
        <f t="shared" si="10"/>
        <v>1.3333149425693687</v>
      </c>
      <c r="AD23" s="7">
        <f t="shared" si="10"/>
        <v>1.7027111025153994</v>
      </c>
      <c r="AE23" s="8">
        <f t="shared" si="10"/>
        <v>2.1917107306407138</v>
      </c>
      <c r="AF23" s="8">
        <f t="shared" si="10"/>
        <v>1.1326941776857784</v>
      </c>
      <c r="AG23" s="9">
        <f t="shared" si="10"/>
        <v>1.6817524723144848</v>
      </c>
      <c r="AH23" s="7">
        <f t="shared" ref="AH23:BQ23" si="11">AH6/AVERAGE(AH3:AH14)</f>
        <v>2.0129917069519534</v>
      </c>
      <c r="AI23" s="8">
        <f t="shared" si="11"/>
        <v>1.5673802897792153</v>
      </c>
      <c r="AJ23" s="8">
        <f t="shared" si="11"/>
        <v>1.4042410605736242</v>
      </c>
      <c r="AK23" s="9">
        <f t="shared" si="11"/>
        <v>1.6707574545304249</v>
      </c>
      <c r="AL23" s="7">
        <f t="shared" si="11"/>
        <v>1.2698482286669985</v>
      </c>
      <c r="AM23" s="8">
        <f t="shared" si="11"/>
        <v>1.2302916425225909</v>
      </c>
      <c r="AN23" s="8">
        <f t="shared" si="11"/>
        <v>1.0221027691076554</v>
      </c>
      <c r="AO23" s="9">
        <f t="shared" si="11"/>
        <v>1.021132518652405</v>
      </c>
      <c r="AP23" s="7">
        <f t="shared" si="11"/>
        <v>0.95035686956649845</v>
      </c>
      <c r="AQ23" s="8">
        <f t="shared" si="11"/>
        <v>1.1975048842005078</v>
      </c>
      <c r="AR23" s="8">
        <f t="shared" si="11"/>
        <v>1.0990582336428665</v>
      </c>
      <c r="AS23" s="9">
        <f t="shared" si="11"/>
        <v>1.2549500853570685</v>
      </c>
      <c r="AT23" s="7">
        <f t="shared" si="11"/>
        <v>1.3803316381479691</v>
      </c>
      <c r="AU23" s="8">
        <f t="shared" si="11"/>
        <v>1.3276020711798813</v>
      </c>
      <c r="AV23" s="8">
        <f t="shared" si="11"/>
        <v>1.3445012544868631</v>
      </c>
      <c r="AW23" s="9">
        <f t="shared" si="11"/>
        <v>1.4657143031455726</v>
      </c>
      <c r="AX23" s="7">
        <f t="shared" si="11"/>
        <v>1.9188650404076224</v>
      </c>
      <c r="AY23" s="8">
        <f t="shared" si="11"/>
        <v>1.1436060347302095</v>
      </c>
      <c r="AZ23" s="8">
        <f t="shared" si="11"/>
        <v>0.77906447158854542</v>
      </c>
      <c r="BA23" s="9">
        <f t="shared" si="11"/>
        <v>1.7652696431644477</v>
      </c>
      <c r="BB23" s="7">
        <f t="shared" si="11"/>
        <v>0.67241362463844323</v>
      </c>
      <c r="BC23" s="8">
        <f t="shared" si="11"/>
        <v>0.54734122016701237</v>
      </c>
      <c r="BD23" s="8">
        <f t="shared" si="11"/>
        <v>1.0292459404012968</v>
      </c>
      <c r="BE23" s="9">
        <f t="shared" si="11"/>
        <v>0.82848432476000733</v>
      </c>
      <c r="BF23" s="7">
        <f t="shared" si="11"/>
        <v>1.1390780025641303</v>
      </c>
      <c r="BG23" s="8">
        <f t="shared" si="11"/>
        <v>1.0288393084637792</v>
      </c>
      <c r="BH23" s="8">
        <f t="shared" si="11"/>
        <v>0.93421627496444604</v>
      </c>
      <c r="BI23" s="9">
        <f t="shared" si="11"/>
        <v>0.65464516968060693</v>
      </c>
      <c r="BJ23" s="7">
        <f t="shared" si="11"/>
        <v>0.92991044938527334</v>
      </c>
      <c r="BK23" s="8">
        <f t="shared" si="11"/>
        <v>0.75785235910360382</v>
      </c>
      <c r="BL23" s="8">
        <f t="shared" si="11"/>
        <v>0.91564197950918136</v>
      </c>
      <c r="BM23" s="9">
        <f t="shared" si="11"/>
        <v>0.92311161275162901</v>
      </c>
      <c r="BN23" s="7">
        <f t="shared" si="11"/>
        <v>1.0948582583527058</v>
      </c>
      <c r="BO23" s="8">
        <f t="shared" si="11"/>
        <v>1.0938348540264919</v>
      </c>
      <c r="BP23" s="8">
        <f t="shared" si="11"/>
        <v>1.0682469033095747</v>
      </c>
      <c r="BQ23" s="9">
        <f t="shared" si="11"/>
        <v>1.0605731268145917</v>
      </c>
      <c r="BR23" s="7">
        <f t="shared" ref="BR23:BS23" si="12">BR6/AVERAGE(BR3:BR14)</f>
        <v>0.98656914815975338</v>
      </c>
      <c r="BS23" s="8">
        <f t="shared" si="12"/>
        <v>0.96382347501379029</v>
      </c>
      <c r="BT23" s="9">
        <f t="shared" ref="BT23" si="13">BT6/AVERAGE(BT3:BT14)</f>
        <v>0.99944804049517</v>
      </c>
    </row>
    <row r="24" spans="1:72" x14ac:dyDescent="0.3">
      <c r="A24" s="7" t="s">
        <v>27</v>
      </c>
      <c r="B24" s="7">
        <f t="shared" ref="B24:AG24" si="14">B7/AVERAGE(B3:B14)</f>
        <v>0.97132963224851032</v>
      </c>
      <c r="C24" s="8">
        <f t="shared" si="14"/>
        <v>0.88564027121209188</v>
      </c>
      <c r="D24" s="8">
        <f t="shared" si="14"/>
        <v>1.2205324149783607</v>
      </c>
      <c r="E24" s="9">
        <f t="shared" si="14"/>
        <v>0.99824111160067963</v>
      </c>
      <c r="F24" s="7">
        <f t="shared" si="14"/>
        <v>1.0691713268610497</v>
      </c>
      <c r="G24" s="8">
        <f t="shared" si="14"/>
        <v>0.9395929646986152</v>
      </c>
      <c r="H24" s="8">
        <f t="shared" si="14"/>
        <v>1.1537205122159344</v>
      </c>
      <c r="I24" s="9">
        <f t="shared" si="14"/>
        <v>1.1663482346983192</v>
      </c>
      <c r="J24" s="7">
        <f t="shared" si="14"/>
        <v>1.1252573744186694</v>
      </c>
      <c r="K24" s="8">
        <f t="shared" si="14"/>
        <v>1.1080643571456588</v>
      </c>
      <c r="L24" s="8">
        <f t="shared" si="14"/>
        <v>1.2591014735745145</v>
      </c>
      <c r="M24" s="9">
        <f t="shared" si="14"/>
        <v>1.1644586948337159</v>
      </c>
      <c r="N24" s="7">
        <f t="shared" si="14"/>
        <v>0.95771600956624414</v>
      </c>
      <c r="O24" s="8">
        <f t="shared" si="14"/>
        <v>0.78400518423047305</v>
      </c>
      <c r="P24" s="8">
        <f t="shared" si="14"/>
        <v>0.8614709358863557</v>
      </c>
      <c r="Q24" s="9">
        <f t="shared" si="14"/>
        <v>0.96788483795760993</v>
      </c>
      <c r="R24" s="7">
        <f t="shared" si="14"/>
        <v>1.0127883525364292</v>
      </c>
      <c r="S24" s="8">
        <f t="shared" si="14"/>
        <v>0.65414521823321381</v>
      </c>
      <c r="T24" s="8">
        <f t="shared" si="14"/>
        <v>0.97055680409359613</v>
      </c>
      <c r="U24" s="9">
        <f t="shared" si="14"/>
        <v>1.0401239631122365</v>
      </c>
      <c r="V24" s="7">
        <f t="shared" si="14"/>
        <v>1.0032299818189092</v>
      </c>
      <c r="W24" s="8">
        <f t="shared" si="14"/>
        <v>0.69627007307213229</v>
      </c>
      <c r="X24" s="8">
        <f t="shared" si="14"/>
        <v>1.1036796353083791</v>
      </c>
      <c r="Y24" s="9">
        <f t="shared" si="14"/>
        <v>1.0374307498584967</v>
      </c>
      <c r="Z24" s="7">
        <f t="shared" si="14"/>
        <v>1.3469783117379686</v>
      </c>
      <c r="AA24" s="8">
        <f t="shared" si="14"/>
        <v>1.2285410676749551</v>
      </c>
      <c r="AB24" s="8">
        <f t="shared" si="14"/>
        <v>1.1979839126889475</v>
      </c>
      <c r="AC24" s="9">
        <f t="shared" si="14"/>
        <v>1.2974564879048638</v>
      </c>
      <c r="AD24" s="7">
        <f t="shared" si="14"/>
        <v>1.6826749494965672</v>
      </c>
      <c r="AE24" s="8">
        <f t="shared" si="14"/>
        <v>1.3452061560317576</v>
      </c>
      <c r="AF24" s="8">
        <f t="shared" si="14"/>
        <v>1.222350412525099</v>
      </c>
      <c r="AG24" s="9">
        <f t="shared" si="14"/>
        <v>1.504478712650831</v>
      </c>
      <c r="AH24" s="7">
        <f t="shared" ref="AH24:BQ24" si="15">AH7/AVERAGE(AH3:AH14)</f>
        <v>1.9016790204239251</v>
      </c>
      <c r="AI24" s="8">
        <f t="shared" si="15"/>
        <v>1.1566669574185904</v>
      </c>
      <c r="AJ24" s="8">
        <f t="shared" si="15"/>
        <v>1.1947462310785302</v>
      </c>
      <c r="AK24" s="9">
        <f t="shared" si="15"/>
        <v>1.4918729906891182</v>
      </c>
      <c r="AL24" s="7">
        <f t="shared" si="15"/>
        <v>1.0316102057427086</v>
      </c>
      <c r="AM24" s="8">
        <f t="shared" si="15"/>
        <v>0.96227941569396269</v>
      </c>
      <c r="AN24" s="8">
        <f t="shared" si="15"/>
        <v>0.99070569738898595</v>
      </c>
      <c r="AO24" s="9">
        <f t="shared" si="15"/>
        <v>0.95038629113644302</v>
      </c>
      <c r="AP24" s="7">
        <f t="shared" si="15"/>
        <v>1.0994723236840849</v>
      </c>
      <c r="AQ24" s="8">
        <f t="shared" si="15"/>
        <v>0.87124034608878553</v>
      </c>
      <c r="AR24" s="8">
        <f t="shared" si="15"/>
        <v>1.1501176624929379</v>
      </c>
      <c r="AS24" s="9">
        <f t="shared" si="15"/>
        <v>1.209568745052213</v>
      </c>
      <c r="AT24" s="7">
        <f t="shared" si="15"/>
        <v>1.2873583886367799</v>
      </c>
      <c r="AU24" s="8">
        <f t="shared" si="15"/>
        <v>0.9018364794218372</v>
      </c>
      <c r="AV24" s="8">
        <f t="shared" si="15"/>
        <v>1.3451729034686539</v>
      </c>
      <c r="AW24" s="9">
        <f t="shared" si="15"/>
        <v>1.6505314036202667</v>
      </c>
      <c r="AX24" s="7">
        <f t="shared" si="15"/>
        <v>1.5213529554489633</v>
      </c>
      <c r="AY24" s="8">
        <f t="shared" si="15"/>
        <v>0.91268094732698601</v>
      </c>
      <c r="AZ24" s="8">
        <f t="shared" si="15"/>
        <v>0.93989147445756949</v>
      </c>
      <c r="BA24" s="9">
        <f t="shared" si="15"/>
        <v>1.7249400093458311</v>
      </c>
      <c r="BB24" s="7">
        <f t="shared" si="15"/>
        <v>0.62155426337442343</v>
      </c>
      <c r="BC24" s="8">
        <f t="shared" si="15"/>
        <v>0.27743157995822132</v>
      </c>
      <c r="BD24" s="8">
        <f t="shared" si="15"/>
        <v>0.94776643431797969</v>
      </c>
      <c r="BE24" s="9">
        <f t="shared" si="15"/>
        <v>0.80949288831207178</v>
      </c>
      <c r="BF24" s="7">
        <f t="shared" si="15"/>
        <v>0.89855204967748159</v>
      </c>
      <c r="BG24" s="8">
        <f t="shared" si="15"/>
        <v>0.81852683219365063</v>
      </c>
      <c r="BH24" s="8">
        <f t="shared" si="15"/>
        <v>0.87631292962941121</v>
      </c>
      <c r="BI24" s="9">
        <f t="shared" si="15"/>
        <v>0.851081170775839</v>
      </c>
      <c r="BJ24" s="7">
        <f t="shared" si="15"/>
        <v>0.83506857646214117</v>
      </c>
      <c r="BK24" s="8">
        <f t="shared" si="15"/>
        <v>0.74465043859190838</v>
      </c>
      <c r="BL24" s="8">
        <f t="shared" si="15"/>
        <v>1.0553618908078557</v>
      </c>
      <c r="BM24" s="9">
        <f t="shared" si="15"/>
        <v>0.88723885104535083</v>
      </c>
      <c r="BN24" s="7">
        <f t="shared" si="15"/>
        <v>1.1335672574032585</v>
      </c>
      <c r="BO24" s="8">
        <f t="shared" si="15"/>
        <v>1.020853638146584</v>
      </c>
      <c r="BP24" s="8">
        <f t="shared" si="15"/>
        <v>1.0709080704122242</v>
      </c>
      <c r="BQ24" s="9">
        <f t="shared" si="15"/>
        <v>1.0629543485764099</v>
      </c>
      <c r="BR24" s="7">
        <f t="shared" ref="BR24:BS24" si="16">BR7/AVERAGE(BR3:BR14)</f>
        <v>0.83439045418894275</v>
      </c>
      <c r="BS24" s="8">
        <f t="shared" si="16"/>
        <v>0.95872830452731139</v>
      </c>
      <c r="BT24" s="9">
        <f t="shared" ref="BT24" si="17">BT7/AVERAGE(BT3:BT14)</f>
        <v>0.99712602071208611</v>
      </c>
    </row>
    <row r="25" spans="1:72" x14ac:dyDescent="0.3">
      <c r="A25" s="7" t="s">
        <v>28</v>
      </c>
      <c r="B25" s="7">
        <f t="shared" ref="B25:AG25" si="18">B8/AVERAGE(B3:B14)</f>
        <v>1.4296084715274944</v>
      </c>
      <c r="C25" s="8">
        <f t="shared" si="18"/>
        <v>1.0161948076149983</v>
      </c>
      <c r="D25" s="8">
        <f t="shared" si="18"/>
        <v>0.96111935545399962</v>
      </c>
      <c r="E25" s="9">
        <f t="shared" si="18"/>
        <v>1.1426020799902334</v>
      </c>
      <c r="F25" s="7">
        <f t="shared" si="18"/>
        <v>0.9954167162432026</v>
      </c>
      <c r="G25" s="8">
        <f t="shared" si="18"/>
        <v>0.97217483650675285</v>
      </c>
      <c r="H25" s="8">
        <f t="shared" si="18"/>
        <v>1.0182273179390617</v>
      </c>
      <c r="I25" s="9">
        <f t="shared" si="18"/>
        <v>1.2404209912444979</v>
      </c>
      <c r="J25" s="7">
        <f t="shared" si="18"/>
        <v>1.2042464372093693</v>
      </c>
      <c r="K25" s="8">
        <f t="shared" si="18"/>
        <v>1.1651442880577556</v>
      </c>
      <c r="L25" s="8">
        <f t="shared" si="18"/>
        <v>1.1127117624339899</v>
      </c>
      <c r="M25" s="9">
        <f t="shared" si="18"/>
        <v>1.1803909607954259</v>
      </c>
      <c r="N25" s="7">
        <f t="shared" si="18"/>
        <v>0.95291478275018682</v>
      </c>
      <c r="O25" s="8">
        <f t="shared" si="18"/>
        <v>1.065041268795591</v>
      </c>
      <c r="P25" s="8">
        <f t="shared" si="18"/>
        <v>0.97137705012927167</v>
      </c>
      <c r="Q25" s="9">
        <f t="shared" si="18"/>
        <v>0.96590811300561508</v>
      </c>
      <c r="R25" s="7">
        <f t="shared" si="18"/>
        <v>1.0946005427424641</v>
      </c>
      <c r="S25" s="8">
        <f t="shared" si="18"/>
        <v>0.85458233983090137</v>
      </c>
      <c r="T25" s="8">
        <f t="shared" si="18"/>
        <v>0.98289996449984074</v>
      </c>
      <c r="U25" s="9">
        <f t="shared" si="18"/>
        <v>1.1923045934651539</v>
      </c>
      <c r="V25" s="7">
        <f t="shared" si="18"/>
        <v>1.0850592632991161</v>
      </c>
      <c r="W25" s="8">
        <f t="shared" si="18"/>
        <v>1.0378427345375956</v>
      </c>
      <c r="X25" s="8">
        <f t="shared" si="18"/>
        <v>1.0353104956176922</v>
      </c>
      <c r="Y25" s="9">
        <f t="shared" si="18"/>
        <v>1.1243543723475315</v>
      </c>
      <c r="Z25" s="7">
        <f t="shared" si="18"/>
        <v>1.4025721497262966</v>
      </c>
      <c r="AA25" s="8">
        <f t="shared" si="18"/>
        <v>1.4849979870329897</v>
      </c>
      <c r="AB25" s="8">
        <f t="shared" si="18"/>
        <v>1.2779510143156503</v>
      </c>
      <c r="AC25" s="9">
        <f t="shared" si="18"/>
        <v>1.4672574857405825</v>
      </c>
      <c r="AD25" s="7">
        <f t="shared" si="18"/>
        <v>1.7447986428808442</v>
      </c>
      <c r="AE25" s="8">
        <f t="shared" si="18"/>
        <v>1.3542892731919547</v>
      </c>
      <c r="AF25" s="8">
        <f t="shared" si="18"/>
        <v>1.2333427152485981</v>
      </c>
      <c r="AG25" s="9">
        <f t="shared" si="18"/>
        <v>1.513947800240365</v>
      </c>
      <c r="AH25" s="7">
        <f t="shared" ref="AH25:BQ25" si="19">AH8/AVERAGE(AH3:AH14)</f>
        <v>1.764201904373695</v>
      </c>
      <c r="AI25" s="8">
        <f t="shared" si="19"/>
        <v>1.4278808006041357</v>
      </c>
      <c r="AJ25" s="8">
        <f t="shared" si="19"/>
        <v>1.1705895385564398</v>
      </c>
      <c r="AK25" s="9">
        <f t="shared" si="19"/>
        <v>1.8929812331313076</v>
      </c>
      <c r="AL25" s="7">
        <f t="shared" si="19"/>
        <v>1.1626784491192053</v>
      </c>
      <c r="AM25" s="8">
        <f t="shared" si="19"/>
        <v>0.90251644707872358</v>
      </c>
      <c r="AN25" s="8">
        <f t="shared" si="19"/>
        <v>1.086740652853786</v>
      </c>
      <c r="AO25" s="9">
        <f t="shared" si="19"/>
        <v>1.1844481403085529</v>
      </c>
      <c r="AP25" s="7">
        <f t="shared" si="19"/>
        <v>0.86396132233408673</v>
      </c>
      <c r="AQ25" s="8">
        <f t="shared" si="19"/>
        <v>0.98144592651565932</v>
      </c>
      <c r="AR25" s="8">
        <f t="shared" si="19"/>
        <v>1.0497078988098698</v>
      </c>
      <c r="AS25" s="9">
        <f t="shared" si="19"/>
        <v>1.3726547503321342</v>
      </c>
      <c r="AT25" s="7">
        <f t="shared" si="19"/>
        <v>1.3192700403743658</v>
      </c>
      <c r="AU25" s="8">
        <f t="shared" si="19"/>
        <v>1.0487536928082448</v>
      </c>
      <c r="AV25" s="8">
        <f t="shared" si="19"/>
        <v>1.1560236079630906</v>
      </c>
      <c r="AW25" s="9">
        <f t="shared" si="19"/>
        <v>1.5359367998520659</v>
      </c>
      <c r="AX25" s="7">
        <f t="shared" si="19"/>
        <v>1.9221927434255959</v>
      </c>
      <c r="AY25" s="8">
        <f t="shared" si="19"/>
        <v>1.1166204472855781</v>
      </c>
      <c r="AZ25" s="8">
        <f t="shared" si="19"/>
        <v>0.85518265914697844</v>
      </c>
      <c r="BA25" s="9">
        <f t="shared" si="19"/>
        <v>1.8272121775034091</v>
      </c>
      <c r="BB25" s="7">
        <f t="shared" si="19"/>
        <v>0.63698989202926048</v>
      </c>
      <c r="BC25" s="8">
        <f t="shared" si="19"/>
        <v>0.35809514783572605</v>
      </c>
      <c r="BD25" s="8">
        <f t="shared" si="19"/>
        <v>0.92744853904468949</v>
      </c>
      <c r="BE25" s="9">
        <f t="shared" si="19"/>
        <v>0.83288466728163268</v>
      </c>
      <c r="BF25" s="7">
        <f t="shared" si="19"/>
        <v>0.89846658576793215</v>
      </c>
      <c r="BG25" s="8">
        <f t="shared" si="19"/>
        <v>0.85391485757087837</v>
      </c>
      <c r="BH25" s="8">
        <f t="shared" si="19"/>
        <v>0.86272372476068659</v>
      </c>
      <c r="BI25" s="9">
        <f t="shared" si="19"/>
        <v>1.0989641583510401</v>
      </c>
      <c r="BJ25" s="7">
        <f t="shared" si="19"/>
        <v>0.85192325245240297</v>
      </c>
      <c r="BK25" s="8">
        <f t="shared" si="19"/>
        <v>0.78461131031977738</v>
      </c>
      <c r="BL25" s="8">
        <f t="shared" si="19"/>
        <v>0.81962192928868394</v>
      </c>
      <c r="BM25" s="9">
        <f t="shared" si="19"/>
        <v>0.7410639916765619</v>
      </c>
      <c r="BN25" s="7">
        <f t="shared" si="19"/>
        <v>1.1436710842885558</v>
      </c>
      <c r="BO25" s="8">
        <f t="shared" si="19"/>
        <v>1.0033746269973627</v>
      </c>
      <c r="BP25" s="8">
        <f t="shared" si="19"/>
        <v>1.1279487712198855</v>
      </c>
      <c r="BQ25" s="9">
        <f t="shared" si="19"/>
        <v>1.0576599899218799</v>
      </c>
      <c r="BR25" s="7">
        <f t="shared" ref="BR25:BS25" si="20">BR8/AVERAGE(BR3:BR14)</f>
        <v>1.0099704758698136</v>
      </c>
      <c r="BS25" s="8">
        <f t="shared" si="20"/>
        <v>1.0693896731868706</v>
      </c>
      <c r="BT25" s="9">
        <f t="shared" ref="BT25" si="21">BT8/AVERAGE(BT3:BT14)</f>
        <v>0.99532146296478075</v>
      </c>
    </row>
    <row r="26" spans="1:72" x14ac:dyDescent="0.3">
      <c r="A26" s="7" t="s">
        <v>29</v>
      </c>
      <c r="B26" s="7">
        <f>B9/AVERAGE(B3:B14)</f>
        <v>0.92958034635910702</v>
      </c>
      <c r="C26" s="8">
        <f>C9/AVERAGE(C3:C14)</f>
        <v>0.98443194538950107</v>
      </c>
      <c r="D26" s="8"/>
      <c r="E26" s="9">
        <f>E9/AVERAGE(E3:E14)</f>
        <v>0.84549693273476811</v>
      </c>
      <c r="F26" s="7">
        <f>F9/AVERAGE(F3:F14)</f>
        <v>0.76963351416709813</v>
      </c>
      <c r="G26" s="8">
        <f>G9/AVERAGE(G3:G14)</f>
        <v>0.76764233137188276</v>
      </c>
      <c r="H26" s="8"/>
      <c r="I26" s="9">
        <f>I9/AVERAGE(I3:I14)</f>
        <v>0.57698164027990262</v>
      </c>
      <c r="J26" s="7">
        <f>J9/AVERAGE(J3:J14)</f>
        <v>0.47162089882357572</v>
      </c>
      <c r="K26" s="8">
        <f>K9/AVERAGE(K3:K14)</f>
        <v>0.63494041430315273</v>
      </c>
      <c r="L26" s="8"/>
      <c r="M26" s="9">
        <f>M9/AVERAGE(M3:M14)</f>
        <v>0.49333682578432247</v>
      </c>
      <c r="N26" s="7">
        <f>N9/AVERAGE(N3:N14)</f>
        <v>1.119066501093364</v>
      </c>
      <c r="O26" s="8">
        <f>O9/AVERAGE(O3:O14)</f>
        <v>1.2040319707572673</v>
      </c>
      <c r="P26" s="8"/>
      <c r="Q26" s="9">
        <f>Q9/AVERAGE(Q3:Q14)</f>
        <v>1.059289947026425</v>
      </c>
      <c r="R26" s="7">
        <f>R9/AVERAGE(R3:R14)</f>
        <v>0.64835497364748729</v>
      </c>
      <c r="S26" s="8">
        <f>S9/AVERAGE(S3:S14)</f>
        <v>0.72287642871349123</v>
      </c>
      <c r="T26" s="8"/>
      <c r="U26" s="9">
        <f>U9/AVERAGE(U3:U14)</f>
        <v>0.42573738030743763</v>
      </c>
      <c r="V26" s="7">
        <f>V9/AVERAGE(V3:V14)</f>
        <v>0.6541719399636966</v>
      </c>
      <c r="W26" s="8">
        <f>W9/AVERAGE(W3:W14)</f>
        <v>0.51370371595332853</v>
      </c>
      <c r="X26" s="8"/>
      <c r="Y26" s="9">
        <f>Y9/AVERAGE(Y3:Y14)</f>
        <v>0.67605529463621283</v>
      </c>
      <c r="Z26" s="7">
        <f>Z9/AVERAGE(Z3:Z14)</f>
        <v>0.70011347807565949</v>
      </c>
      <c r="AA26" s="8">
        <f>AA9/AVERAGE(AA3:AA14)</f>
        <v>0.55192155644417873</v>
      </c>
      <c r="AB26" s="8"/>
      <c r="AC26" s="9">
        <f>AC9/AVERAGE(AC3:AC14)</f>
        <v>0.58436963920540541</v>
      </c>
      <c r="AD26" s="7">
        <f>AD9/AVERAGE(AD3:AD14)</f>
        <v>0.67540953098041834</v>
      </c>
      <c r="AE26" s="8">
        <f>AE9/AVERAGE(AE3:AE14)</f>
        <v>0.30060506333803688</v>
      </c>
      <c r="AF26" s="8"/>
      <c r="AG26" s="9">
        <f>AG9/AVERAGE(AG3:AG14)</f>
        <v>0.48597966232621864</v>
      </c>
      <c r="AH26" s="7">
        <f>AH9/AVERAGE(AH3:AH14)</f>
        <v>0.30258123802168252</v>
      </c>
      <c r="AI26" s="8">
        <f>AI9/AVERAGE(AI3:AI14)</f>
        <v>0.49896052872834501</v>
      </c>
      <c r="AJ26" s="8"/>
      <c r="AK26" s="9">
        <f>AK9/AVERAGE(AK3:AK14)</f>
        <v>0.56377015500775196</v>
      </c>
      <c r="AL26" s="7">
        <f>AL9/AVERAGE(AL3:AL14)</f>
        <v>1.1156780929472949</v>
      </c>
      <c r="AM26" s="8">
        <f>AM9/AVERAGE(AM3:AM14)</f>
        <v>1.0237335891187316</v>
      </c>
      <c r="AN26" s="8"/>
      <c r="AO26" s="9">
        <f>AO9/AVERAGE(AO3:AO14)</f>
        <v>0.85070840226495559</v>
      </c>
      <c r="AP26" s="7">
        <f>AP9/AVERAGE(AP3:AP14)</f>
        <v>0.67280249656758784</v>
      </c>
      <c r="AQ26" s="8">
        <f>AQ9/AVERAGE(AQ3:AQ14)</f>
        <v>1.0026068232405283</v>
      </c>
      <c r="AR26" s="8"/>
      <c r="AS26" s="9">
        <f>AS9/AVERAGE(AS3:AS14)</f>
        <v>0.59467218226003116</v>
      </c>
      <c r="AT26" s="7">
        <f>AT9/AVERAGE(AT3:AT14)</f>
        <v>0.58503100465443891</v>
      </c>
      <c r="AU26" s="8">
        <f>AU9/AVERAGE(AU3:AU14)</f>
        <v>0.56347895500208467</v>
      </c>
      <c r="AV26" s="8"/>
      <c r="AW26" s="9">
        <f>AW9/AVERAGE(AW3:AW14)</f>
        <v>0.50526996070709207</v>
      </c>
      <c r="AX26" s="7">
        <f>AX9/AVERAGE(AX3:AX14)</f>
        <v>0.27330969223016482</v>
      </c>
      <c r="AY26" s="8">
        <f>AY9/AVERAGE(AY3:AY14)</f>
        <v>0.40629740897876399</v>
      </c>
      <c r="AZ26" s="8"/>
      <c r="BA26" s="9">
        <f>BA9/AVERAGE(BA3:BA14)</f>
        <v>0.29032405001405515</v>
      </c>
      <c r="BB26" s="7">
        <f>BB9/AVERAGE(BB3:BB14)</f>
        <v>1.4423971229558221</v>
      </c>
      <c r="BC26" s="8">
        <f>BC9/AVERAGE(BC3:BC14)</f>
        <v>2.7219594163509275</v>
      </c>
      <c r="BD26" s="8"/>
      <c r="BE26" s="9">
        <f>BE9/AVERAGE(BE3:BE14)</f>
        <v>0.86828925177299943</v>
      </c>
      <c r="BF26" s="7">
        <f>BF9/AVERAGE(BF3:BF14)</f>
        <v>0.55752261585378426</v>
      </c>
      <c r="BG26" s="8">
        <f>BG9/AVERAGE(BG3:BG14)</f>
        <v>0.72872749907367274</v>
      </c>
      <c r="BH26" s="8"/>
      <c r="BI26" s="9">
        <f>BI9/AVERAGE(BI3:BI14)</f>
        <v>0.54877323195034922</v>
      </c>
      <c r="BJ26" s="7">
        <f>BJ9/AVERAGE(BJ3:BJ14)</f>
        <v>1.2317028007583615</v>
      </c>
      <c r="BK26" s="8">
        <f>BK9/AVERAGE(BK3:BK14)</f>
        <v>1.1876216885730215</v>
      </c>
      <c r="BL26" s="8"/>
      <c r="BM26" s="9">
        <f>BM9/AVERAGE(BM3:BM14)</f>
        <v>1.1888520195567269</v>
      </c>
      <c r="BN26" s="7">
        <f>BN9/AVERAGE(BN3:BN14)</f>
        <v>0.82771965326516295</v>
      </c>
      <c r="BO26" s="8">
        <f>BO9/AVERAGE(BO3:BO14)</f>
        <v>1.0000822050607123</v>
      </c>
      <c r="BP26" s="8"/>
      <c r="BQ26" s="9">
        <f>BQ9/AVERAGE(BQ3:BQ14)</f>
        <v>0.84688382981523769</v>
      </c>
      <c r="BR26" s="7">
        <f>BR9/AVERAGE(BR3:BR14)</f>
        <v>1.1758349762658691</v>
      </c>
      <c r="BS26" s="8"/>
      <c r="BT26" s="9">
        <f>BT9/AVERAGE(BT3:BT14)</f>
        <v>0.9350116271047102</v>
      </c>
    </row>
    <row r="27" spans="1:72" x14ac:dyDescent="0.3">
      <c r="A27" s="7" t="s">
        <v>30</v>
      </c>
      <c r="B27" s="7">
        <f t="shared" ref="B27:AG27" si="22">B10/AVERAGE(B3:B14)</f>
        <v>1.0309585387690781</v>
      </c>
      <c r="C27" s="8">
        <f t="shared" si="22"/>
        <v>0.86409502980125286</v>
      </c>
      <c r="D27" s="8">
        <f t="shared" si="22"/>
        <v>0.683704240190384</v>
      </c>
      <c r="E27" s="9">
        <f t="shared" si="22"/>
        <v>0.86135202011211376</v>
      </c>
      <c r="F27" s="7">
        <f t="shared" si="22"/>
        <v>1.1281056350030711</v>
      </c>
      <c r="G27" s="8">
        <f t="shared" si="22"/>
        <v>0.97927943125441175</v>
      </c>
      <c r="H27" s="8">
        <f t="shared" si="22"/>
        <v>0.92793645692646431</v>
      </c>
      <c r="I27" s="9">
        <f t="shared" si="22"/>
        <v>1.2178783327516498</v>
      </c>
      <c r="J27" s="7">
        <f t="shared" si="22"/>
        <v>1.1433872835460879</v>
      </c>
      <c r="K27" s="8">
        <f t="shared" si="22"/>
        <v>1.0418020204485348</v>
      </c>
      <c r="L27" s="8">
        <f t="shared" si="22"/>
        <v>1.0446749840299749</v>
      </c>
      <c r="M27" s="9">
        <f t="shared" si="22"/>
        <v>1.2257138323845114</v>
      </c>
      <c r="N27" s="7">
        <f t="shared" si="22"/>
        <v>1.1781161140734706</v>
      </c>
      <c r="O27" s="8">
        <f t="shared" si="22"/>
        <v>0.99204730009099185</v>
      </c>
      <c r="P27" s="8">
        <f t="shared" si="22"/>
        <v>0.84587883426273869</v>
      </c>
      <c r="Q27" s="9">
        <f t="shared" si="22"/>
        <v>0.96788330694786884</v>
      </c>
      <c r="R27" s="7">
        <f t="shared" si="22"/>
        <v>1.2012461093521862</v>
      </c>
      <c r="S27" s="8">
        <f t="shared" si="22"/>
        <v>1.0078953841602152</v>
      </c>
      <c r="T27" s="8">
        <f t="shared" si="22"/>
        <v>0.93066135224530278</v>
      </c>
      <c r="U27" s="9">
        <f t="shared" si="22"/>
        <v>1.520200542603984</v>
      </c>
      <c r="V27" s="7">
        <f t="shared" si="22"/>
        <v>1.0388408867459729</v>
      </c>
      <c r="W27" s="8">
        <f t="shared" si="22"/>
        <v>1.1236343912084852</v>
      </c>
      <c r="X27" s="8">
        <f t="shared" si="22"/>
        <v>0.9920547659418143</v>
      </c>
      <c r="Y27" s="9">
        <f t="shared" si="22"/>
        <v>1.0015833895259938</v>
      </c>
      <c r="Z27" s="7">
        <f t="shared" si="22"/>
        <v>0.73437682591650655</v>
      </c>
      <c r="AA27" s="8">
        <f t="shared" si="22"/>
        <v>0.53008100747024245</v>
      </c>
      <c r="AB27" s="8">
        <f t="shared" si="22"/>
        <v>0.72202005679420611</v>
      </c>
      <c r="AC27" s="9">
        <f t="shared" si="22"/>
        <v>0.68521183729728996</v>
      </c>
      <c r="AD27" s="7">
        <f t="shared" si="22"/>
        <v>0.49902065438819465</v>
      </c>
      <c r="AE27" s="8">
        <f t="shared" si="22"/>
        <v>0.41933070114194354</v>
      </c>
      <c r="AF27" s="8">
        <f t="shared" si="22"/>
        <v>0.75135725527593578</v>
      </c>
      <c r="AG27" s="9">
        <f t="shared" si="22"/>
        <v>0.52456199510164558</v>
      </c>
      <c r="AH27" s="7">
        <f t="shared" ref="AH27:BQ27" si="23">AH10/AVERAGE(AH3:AH14)</f>
        <v>0.43194632164344898</v>
      </c>
      <c r="AI27" s="8">
        <f t="shared" si="23"/>
        <v>0.7194753542158483</v>
      </c>
      <c r="AJ27" s="8">
        <f t="shared" si="23"/>
        <v>0.76436793917142187</v>
      </c>
      <c r="AK27" s="9">
        <f t="shared" si="23"/>
        <v>0.45363483851480835</v>
      </c>
      <c r="AL27" s="7">
        <f t="shared" si="23"/>
        <v>1.1122606719866615</v>
      </c>
      <c r="AM27" s="8">
        <f t="shared" si="23"/>
        <v>0.85861199403047994</v>
      </c>
      <c r="AN27" s="8">
        <f t="shared" si="23"/>
        <v>0.85182087998613465</v>
      </c>
      <c r="AO27" s="9">
        <f t="shared" si="23"/>
        <v>0.84440950792169556</v>
      </c>
      <c r="AP27" s="7">
        <f t="shared" si="23"/>
        <v>0.91250535506120922</v>
      </c>
      <c r="AQ27" s="8">
        <f t="shared" si="23"/>
        <v>0.92662142814843318</v>
      </c>
      <c r="AR27" s="8">
        <f t="shared" si="23"/>
        <v>0.93036575235830754</v>
      </c>
      <c r="AS27" s="9">
        <f t="shared" si="23"/>
        <v>0.84964630107156958</v>
      </c>
      <c r="AT27" s="7">
        <f t="shared" si="23"/>
        <v>0.66291717929312921</v>
      </c>
      <c r="AU27" s="8">
        <f t="shared" si="23"/>
        <v>0.94691949410754317</v>
      </c>
      <c r="AV27" s="8">
        <f t="shared" si="23"/>
        <v>0.49574526815725561</v>
      </c>
      <c r="AW27" s="9">
        <f t="shared" si="23"/>
        <v>0.44586771324703078</v>
      </c>
      <c r="AX27" s="7">
        <f t="shared" si="23"/>
        <v>0.43514165997872301</v>
      </c>
      <c r="AY27" s="8">
        <f t="shared" si="23"/>
        <v>0.44599928319276733</v>
      </c>
      <c r="AZ27" s="8">
        <f t="shared" si="23"/>
        <v>1.2079135596150965</v>
      </c>
      <c r="BA27" s="9">
        <f t="shared" si="23"/>
        <v>0.54449349379163248</v>
      </c>
      <c r="BB27" s="7">
        <f t="shared" si="23"/>
        <v>1.6027485733102713</v>
      </c>
      <c r="BC27" s="8">
        <f t="shared" si="23"/>
        <v>1.135379346687081</v>
      </c>
      <c r="BD27" s="8">
        <f t="shared" si="23"/>
        <v>0.87646223545175139</v>
      </c>
      <c r="BE27" s="9">
        <f t="shared" si="23"/>
        <v>0.95599401763444258</v>
      </c>
      <c r="BF27" s="7">
        <f t="shared" si="23"/>
        <v>1.0912686928340296</v>
      </c>
      <c r="BG27" s="8">
        <f t="shared" si="23"/>
        <v>1.1398850337456017</v>
      </c>
      <c r="BH27" s="8">
        <f t="shared" si="23"/>
        <v>1.1266892876180366</v>
      </c>
      <c r="BI27" s="9">
        <f t="shared" si="23"/>
        <v>1.0059263068769255</v>
      </c>
      <c r="BJ27" s="7">
        <f t="shared" si="23"/>
        <v>1.1761817570334399</v>
      </c>
      <c r="BK27" s="8">
        <f t="shared" si="23"/>
        <v>1.0009997058538984</v>
      </c>
      <c r="BL27" s="8">
        <f t="shared" si="23"/>
        <v>0.97485658025406385</v>
      </c>
      <c r="BM27" s="9">
        <f t="shared" si="23"/>
        <v>1.2225538839982146</v>
      </c>
      <c r="BN27" s="7">
        <f t="shared" si="23"/>
        <v>0.86122478615759746</v>
      </c>
      <c r="BO27" s="8">
        <f t="shared" si="23"/>
        <v>0.87135917666545681</v>
      </c>
      <c r="BP27" s="8">
        <f t="shared" si="23"/>
        <v>0.99205588171471215</v>
      </c>
      <c r="BQ27" s="9">
        <f t="shared" si="23"/>
        <v>0.90314315215263752</v>
      </c>
      <c r="BR27" s="7">
        <f t="shared" ref="BR27" si="24">BR10/AVERAGE(BR3:BR14)</f>
        <v>1.016416350568393</v>
      </c>
      <c r="BS27" s="8">
        <f>BS10/AVERAGE(BS3:BS14)</f>
        <v>1.0740679117859446</v>
      </c>
      <c r="BT27" s="9">
        <f t="shared" ref="BT27" si="25">BT10/AVERAGE(BT3:BT14)</f>
        <v>0.99515529205751663</v>
      </c>
    </row>
    <row r="28" spans="1:72" x14ac:dyDescent="0.3">
      <c r="A28" s="7" t="s">
        <v>34</v>
      </c>
      <c r="B28" s="7">
        <f t="shared" ref="B28:AG28" si="26">B11/AVERAGE(B3:B14)</f>
        <v>0.89942760229168117</v>
      </c>
      <c r="C28" s="8">
        <f t="shared" si="26"/>
        <v>0.97925623691782937</v>
      </c>
      <c r="D28" s="8">
        <f t="shared" si="26"/>
        <v>1.0143251545472516</v>
      </c>
      <c r="E28" s="9">
        <f t="shared" si="26"/>
        <v>0.91782714644468133</v>
      </c>
      <c r="F28" s="7">
        <f t="shared" si="26"/>
        <v>1.0704218614836944</v>
      </c>
      <c r="G28" s="8">
        <f t="shared" si="26"/>
        <v>0.944361025539317</v>
      </c>
      <c r="H28" s="8">
        <f t="shared" si="26"/>
        <v>0.98037785134334365</v>
      </c>
      <c r="I28" s="9">
        <f t="shared" si="26"/>
        <v>0.93623564395151049</v>
      </c>
      <c r="J28" s="7">
        <f t="shared" si="26"/>
        <v>0.96202613010972116</v>
      </c>
      <c r="K28" s="8">
        <f t="shared" si="26"/>
        <v>0.9110242781606338</v>
      </c>
      <c r="L28" s="8">
        <f t="shared" si="26"/>
        <v>0.93909247531365492</v>
      </c>
      <c r="M28" s="9">
        <f t="shared" si="26"/>
        <v>0.97061194472590073</v>
      </c>
      <c r="N28" s="7">
        <f t="shared" si="26"/>
        <v>0.94578305084591685</v>
      </c>
      <c r="O28" s="8">
        <f t="shared" si="26"/>
        <v>1.1578816435591957</v>
      </c>
      <c r="P28" s="8">
        <f t="shared" si="26"/>
        <v>1.1638182691017196</v>
      </c>
      <c r="Q28" s="9">
        <f t="shared" si="26"/>
        <v>0.93180506239853467</v>
      </c>
      <c r="R28" s="7">
        <f t="shared" si="26"/>
        <v>1.2483804057853163</v>
      </c>
      <c r="S28" s="8">
        <f t="shared" si="26"/>
        <v>1.281398084512632</v>
      </c>
      <c r="T28" s="8">
        <f t="shared" si="26"/>
        <v>1.1376751746399438</v>
      </c>
      <c r="U28" s="9">
        <f t="shared" si="26"/>
        <v>1.2845737175809202</v>
      </c>
      <c r="V28" s="7">
        <f t="shared" si="26"/>
        <v>0.98381754876761951</v>
      </c>
      <c r="W28" s="8">
        <f t="shared" si="26"/>
        <v>1.1438135855154663</v>
      </c>
      <c r="X28" s="8">
        <f t="shared" si="26"/>
        <v>1.1396563911416113</v>
      </c>
      <c r="Y28" s="9">
        <f t="shared" si="26"/>
        <v>1.1050478500420584</v>
      </c>
      <c r="Z28" s="7">
        <f t="shared" si="26"/>
        <v>0.75223753594490561</v>
      </c>
      <c r="AA28" s="8">
        <f t="shared" si="26"/>
        <v>0.60727225398847351</v>
      </c>
      <c r="AB28" s="8">
        <f t="shared" si="26"/>
        <v>0.75901209182851614</v>
      </c>
      <c r="AC28" s="9">
        <f t="shared" si="26"/>
        <v>0.70980226667217972</v>
      </c>
      <c r="AD28" s="7">
        <f t="shared" si="26"/>
        <v>0.8782311623897141</v>
      </c>
      <c r="AE28" s="8">
        <f t="shared" si="26"/>
        <v>0.64489303981056401</v>
      </c>
      <c r="AF28" s="8">
        <f t="shared" si="26"/>
        <v>0.94514754406077084</v>
      </c>
      <c r="AG28" s="9">
        <f t="shared" si="26"/>
        <v>0.65160427469291793</v>
      </c>
      <c r="AH28" s="7">
        <f t="shared" ref="AH28:BQ28" si="27">AH11/AVERAGE(AH3:AH14)</f>
        <v>0.62607015241664044</v>
      </c>
      <c r="AI28" s="8">
        <f t="shared" si="27"/>
        <v>0.98114657852855069</v>
      </c>
      <c r="AJ28" s="8">
        <f t="shared" si="27"/>
        <v>0.82504400359796204</v>
      </c>
      <c r="AK28" s="9">
        <f t="shared" si="27"/>
        <v>0.60182137733658603</v>
      </c>
      <c r="AL28" s="7">
        <f t="shared" si="27"/>
        <v>1.0770190900111121</v>
      </c>
      <c r="AM28" s="8">
        <f t="shared" si="27"/>
        <v>0.91795790825579615</v>
      </c>
      <c r="AN28" s="8">
        <f t="shared" si="27"/>
        <v>0.97248995457250165</v>
      </c>
      <c r="AO28" s="9">
        <f t="shared" si="27"/>
        <v>0.86813329463496869</v>
      </c>
      <c r="AP28" s="7">
        <f t="shared" si="27"/>
        <v>1.3932169242738417</v>
      </c>
      <c r="AQ28" s="8">
        <f t="shared" si="27"/>
        <v>0.96225684975527781</v>
      </c>
      <c r="AR28" s="8">
        <f t="shared" si="27"/>
        <v>1.0059041132602018</v>
      </c>
      <c r="AS28" s="9">
        <f t="shared" si="27"/>
        <v>0.85045263891469514</v>
      </c>
      <c r="AT28" s="7">
        <f t="shared" si="27"/>
        <v>0.76466980581602562</v>
      </c>
      <c r="AU28" s="8">
        <f t="shared" si="27"/>
        <v>0.94020676162544148</v>
      </c>
      <c r="AV28" s="8">
        <f t="shared" si="27"/>
        <v>0.39104548794778038</v>
      </c>
      <c r="AW28" s="9">
        <f t="shared" si="27"/>
        <v>0.49967869050439095</v>
      </c>
      <c r="AX28" s="7">
        <f t="shared" si="27"/>
        <v>0.39633167845611156</v>
      </c>
      <c r="AY28" s="8">
        <f t="shared" si="27"/>
        <v>1.181739621107144</v>
      </c>
      <c r="AZ28" s="8">
        <f t="shared" si="27"/>
        <v>1.1016070535255607</v>
      </c>
      <c r="BA28" s="9">
        <f t="shared" si="27"/>
        <v>0.52171243322100491</v>
      </c>
      <c r="BB28" s="7">
        <f t="shared" si="27"/>
        <v>1.7551343112832931</v>
      </c>
      <c r="BC28" s="8">
        <f t="shared" si="27"/>
        <v>1.0056959961877054</v>
      </c>
      <c r="BD28" s="8">
        <f t="shared" si="27"/>
        <v>1.2572112406917106</v>
      </c>
      <c r="BE28" s="9">
        <f t="shared" si="27"/>
        <v>1.0152949918912795</v>
      </c>
      <c r="BF28" s="7">
        <f t="shared" si="27"/>
        <v>1.2234240122275692</v>
      </c>
      <c r="BG28" s="8">
        <f t="shared" si="27"/>
        <v>1.2829012671415898</v>
      </c>
      <c r="BH28" s="8">
        <f t="shared" si="27"/>
        <v>1.2459499011922404</v>
      </c>
      <c r="BI28" s="9">
        <f t="shared" si="27"/>
        <v>1.5128293283509913</v>
      </c>
      <c r="BJ28" s="7">
        <f t="shared" si="27"/>
        <v>1.126296652433656</v>
      </c>
      <c r="BK28" s="8">
        <f t="shared" si="27"/>
        <v>1.1281703488551718</v>
      </c>
      <c r="BL28" s="8">
        <f t="shared" si="27"/>
        <v>1.1260596860263443</v>
      </c>
      <c r="BM28" s="9">
        <f t="shared" si="27"/>
        <v>1.1670771006586798</v>
      </c>
      <c r="BN28" s="7">
        <f t="shared" si="27"/>
        <v>0.85918503403891455</v>
      </c>
      <c r="BO28" s="8">
        <f t="shared" si="27"/>
        <v>0.96069731591811713</v>
      </c>
      <c r="BP28" s="8">
        <f t="shared" si="27"/>
        <v>0.90045689522580885</v>
      </c>
      <c r="BQ28" s="9">
        <f t="shared" si="27"/>
        <v>0.84645305744493249</v>
      </c>
      <c r="BR28" s="7">
        <f t="shared" ref="BR28:BS28" si="28">BR11/AVERAGE(BR3:BR14)</f>
        <v>1.0624015943419545</v>
      </c>
      <c r="BS28" s="8">
        <f t="shared" si="28"/>
        <v>1.0976765305793315</v>
      </c>
      <c r="BT28" s="9">
        <f t="shared" ref="BT28" si="29">BT11/AVERAGE(BT3:BT14)</f>
        <v>0.88354091739945451</v>
      </c>
    </row>
    <row r="29" spans="1:72" x14ac:dyDescent="0.3">
      <c r="A29" s="7" t="s">
        <v>31</v>
      </c>
      <c r="B29" s="7">
        <f t="shared" ref="B29:AG29" si="30">B12/AVERAGE(B3:B14)</f>
        <v>0.94376962938324338</v>
      </c>
      <c r="C29" s="8">
        <f t="shared" si="30"/>
        <v>0.84976461760812372</v>
      </c>
      <c r="D29" s="8">
        <f t="shared" si="30"/>
        <v>0.95333578179726886</v>
      </c>
      <c r="E29" s="9">
        <f t="shared" si="30"/>
        <v>0.91912954687067594</v>
      </c>
      <c r="F29" s="7">
        <f t="shared" si="30"/>
        <v>1.0195555316158949</v>
      </c>
      <c r="G29" s="8">
        <f t="shared" si="30"/>
        <v>1.1260112569191343</v>
      </c>
      <c r="H29" s="8">
        <f t="shared" si="30"/>
        <v>0.93457464368825593</v>
      </c>
      <c r="I29" s="9">
        <f t="shared" si="30"/>
        <v>0.83490061057147447</v>
      </c>
      <c r="J29" s="7">
        <f t="shared" si="30"/>
        <v>1.065606770538593</v>
      </c>
      <c r="K29" s="8">
        <f t="shared" si="30"/>
        <v>0.96854373294341589</v>
      </c>
      <c r="L29" s="8">
        <f t="shared" si="30"/>
        <v>0.9031266571788803</v>
      </c>
      <c r="M29" s="9">
        <f t="shared" si="30"/>
        <v>0.93755836284879479</v>
      </c>
      <c r="N29" s="7">
        <f t="shared" si="30"/>
        <v>0.98048678278260859</v>
      </c>
      <c r="O29" s="8">
        <f t="shared" si="30"/>
        <v>1.1245269248500647</v>
      </c>
      <c r="P29" s="8">
        <f t="shared" si="30"/>
        <v>0.98813113744294023</v>
      </c>
      <c r="Q29" s="9">
        <f t="shared" si="30"/>
        <v>0.96683226876059458</v>
      </c>
      <c r="R29" s="7">
        <f t="shared" si="30"/>
        <v>1.1443941743362411</v>
      </c>
      <c r="S29" s="8">
        <f t="shared" si="30"/>
        <v>1.1756530873296838</v>
      </c>
      <c r="T29" s="8">
        <f t="shared" si="30"/>
        <v>0.9568601772668095</v>
      </c>
      <c r="U29" s="9">
        <f t="shared" si="30"/>
        <v>1.2119613716626196</v>
      </c>
      <c r="V29" s="7">
        <f t="shared" si="30"/>
        <v>1.0886783602513643</v>
      </c>
      <c r="W29" s="8">
        <f t="shared" si="30"/>
        <v>1.1619939736073857</v>
      </c>
      <c r="X29" s="8">
        <f t="shared" si="30"/>
        <v>1.1113676950830427</v>
      </c>
      <c r="Y29" s="9">
        <f t="shared" si="30"/>
        <v>1.015932493315528</v>
      </c>
      <c r="Z29" s="7">
        <f t="shared" si="30"/>
        <v>0.70300308757210805</v>
      </c>
      <c r="AA29" s="8">
        <f t="shared" si="30"/>
        <v>0.58749423783185195</v>
      </c>
      <c r="AB29" s="8">
        <f t="shared" si="30"/>
        <v>0.91761479307075355</v>
      </c>
      <c r="AC29" s="9">
        <f t="shared" si="30"/>
        <v>0.68308814594270606</v>
      </c>
      <c r="AD29" s="7">
        <f t="shared" si="30"/>
        <v>0.68073819826721316</v>
      </c>
      <c r="AE29" s="8">
        <f t="shared" si="30"/>
        <v>0.66966372807474217</v>
      </c>
      <c r="AF29" s="8">
        <f t="shared" si="30"/>
        <v>0.90322156690835442</v>
      </c>
      <c r="AG29" s="9">
        <f t="shared" si="30"/>
        <v>0.68009027156010271</v>
      </c>
      <c r="AH29" s="7">
        <f t="shared" ref="AH29:BQ29" si="31">AH12/AVERAGE(AH3:AH14)</f>
        <v>0.6561743161036262</v>
      </c>
      <c r="AI29" s="8">
        <f t="shared" si="31"/>
        <v>0.82692233500085832</v>
      </c>
      <c r="AJ29" s="8">
        <f t="shared" si="31"/>
        <v>0.866309442418703</v>
      </c>
      <c r="AK29" s="9">
        <f t="shared" si="31"/>
        <v>0.60381516416336856</v>
      </c>
      <c r="AL29" s="7">
        <f t="shared" si="31"/>
        <v>0.92573189750915086</v>
      </c>
      <c r="AM29" s="8">
        <f t="shared" si="31"/>
        <v>0.94382632625236473</v>
      </c>
      <c r="AN29" s="8">
        <f t="shared" si="31"/>
        <v>0.96208375055350781</v>
      </c>
      <c r="AO29" s="9">
        <f t="shared" si="31"/>
        <v>0.92304841501970447</v>
      </c>
      <c r="AP29" s="7">
        <f t="shared" si="31"/>
        <v>1.1355915852373264</v>
      </c>
      <c r="AQ29" s="8">
        <f t="shared" si="31"/>
        <v>0.94308384761417208</v>
      </c>
      <c r="AR29" s="8">
        <f t="shared" si="31"/>
        <v>0.94480841376913627</v>
      </c>
      <c r="AS29" s="9">
        <f t="shared" si="31"/>
        <v>0.83552609670491207</v>
      </c>
      <c r="AT29" s="7">
        <f t="shared" si="31"/>
        <v>0.70593942930885956</v>
      </c>
      <c r="AU29" s="8">
        <f t="shared" si="31"/>
        <v>1.0602342728241385</v>
      </c>
      <c r="AV29" s="8">
        <f t="shared" si="31"/>
        <v>0.49751243628771258</v>
      </c>
      <c r="AW29" s="9">
        <f t="shared" si="31"/>
        <v>0.47649220498289085</v>
      </c>
      <c r="AX29" s="7">
        <f t="shared" si="31"/>
        <v>0.42637833852815471</v>
      </c>
      <c r="AY29" s="8">
        <f t="shared" si="31"/>
        <v>1.3192054944436353</v>
      </c>
      <c r="AZ29" s="8">
        <f t="shared" si="31"/>
        <v>0.86684945307365624</v>
      </c>
      <c r="BA29" s="9">
        <f t="shared" si="31"/>
        <v>0.54622379973688984</v>
      </c>
      <c r="BB29" s="7">
        <f t="shared" si="31"/>
        <v>1.8081005973060542</v>
      </c>
      <c r="BC29" s="8">
        <f t="shared" si="31"/>
        <v>1.378235779127807</v>
      </c>
      <c r="BD29" s="8">
        <f t="shared" si="31"/>
        <v>1.2346279833006264</v>
      </c>
      <c r="BE29" s="9">
        <f t="shared" si="31"/>
        <v>0.95437210306948272</v>
      </c>
      <c r="BF29" s="7">
        <f t="shared" si="31"/>
        <v>1.288639524784454</v>
      </c>
      <c r="BG29" s="8">
        <f t="shared" si="31"/>
        <v>1.3758362978388066</v>
      </c>
      <c r="BH29" s="8">
        <f t="shared" si="31"/>
        <v>1.2200763005758068</v>
      </c>
      <c r="BI29" s="9">
        <f t="shared" si="31"/>
        <v>1.5123835368309975</v>
      </c>
      <c r="BJ29" s="7">
        <f t="shared" si="31"/>
        <v>1.1480379107548779</v>
      </c>
      <c r="BK29" s="8">
        <f t="shared" si="31"/>
        <v>1.0873167403259723</v>
      </c>
      <c r="BL29" s="8">
        <f t="shared" si="31"/>
        <v>0.93150705840401304</v>
      </c>
      <c r="BM29" s="9">
        <f t="shared" si="31"/>
        <v>1.1618237157925337</v>
      </c>
      <c r="BN29" s="7">
        <f t="shared" si="31"/>
        <v>0.94061449565469479</v>
      </c>
      <c r="BO29" s="8">
        <f t="shared" si="31"/>
        <v>0.97627212331452307</v>
      </c>
      <c r="BP29" s="8">
        <f t="shared" si="31"/>
        <v>0.89027167057342271</v>
      </c>
      <c r="BQ29" s="9">
        <f t="shared" si="31"/>
        <v>0.88252327052394508</v>
      </c>
      <c r="BR29" s="7">
        <f t="shared" ref="BR29:BS29" si="32">BR12/AVERAGE(BR3:BR14)</f>
        <v>1.0260384533793159</v>
      </c>
      <c r="BS29" s="8">
        <f t="shared" si="32"/>
        <v>0.91131633944011681</v>
      </c>
      <c r="BT29" s="9">
        <f t="shared" ref="BT29" si="33">BT12/AVERAGE(BT3:BT14)</f>
        <v>0.9158655317809149</v>
      </c>
    </row>
    <row r="30" spans="1:72" x14ac:dyDescent="0.3">
      <c r="A30" s="7" t="s">
        <v>32</v>
      </c>
      <c r="B30" s="7">
        <f t="shared" ref="B30:AG30" si="34">B13/AVERAGE(B3:B14)</f>
        <v>0.85828075208622934</v>
      </c>
      <c r="C30" s="8">
        <f t="shared" si="34"/>
        <v>0.90980859419391413</v>
      </c>
      <c r="D30" s="8">
        <f t="shared" si="34"/>
        <v>0.95936789888175134</v>
      </c>
      <c r="E30" s="9">
        <f t="shared" si="34"/>
        <v>0.91576615297246844</v>
      </c>
      <c r="F30" s="7">
        <f t="shared" si="34"/>
        <v>0.99852958674071524</v>
      </c>
      <c r="G30" s="8">
        <f t="shared" si="34"/>
        <v>0.94948770346564382</v>
      </c>
      <c r="H30" s="8">
        <f t="shared" si="34"/>
        <v>0.9971906258996831</v>
      </c>
      <c r="I30" s="9">
        <f t="shared" si="34"/>
        <v>0.96015179415242935</v>
      </c>
      <c r="J30" s="7">
        <f t="shared" si="34"/>
        <v>0.91492427377226704</v>
      </c>
      <c r="K30" s="8">
        <f t="shared" si="34"/>
        <v>0.97692641681934855</v>
      </c>
      <c r="L30" s="8">
        <f t="shared" si="34"/>
        <v>0.90466995430421615</v>
      </c>
      <c r="M30" s="9">
        <f t="shared" si="34"/>
        <v>1.00769625543335</v>
      </c>
      <c r="N30" s="7">
        <f t="shared" si="34"/>
        <v>1.0179916659350301</v>
      </c>
      <c r="O30" s="8">
        <f t="shared" si="34"/>
        <v>1.0078749073024575</v>
      </c>
      <c r="P30" s="8">
        <f t="shared" si="34"/>
        <v>1.1144718936849649</v>
      </c>
      <c r="Q30" s="9">
        <f t="shared" si="34"/>
        <v>0.99486276060576695</v>
      </c>
      <c r="R30" s="7">
        <f t="shared" si="34"/>
        <v>1.2109123063225262</v>
      </c>
      <c r="S30" s="8">
        <f t="shared" si="34"/>
        <v>1.4096316838474321</v>
      </c>
      <c r="T30" s="8">
        <f t="shared" si="34"/>
        <v>1.1363169553659533</v>
      </c>
      <c r="U30" s="9">
        <f t="shared" si="34"/>
        <v>1.127033074531121</v>
      </c>
      <c r="V30" s="7">
        <f t="shared" si="34"/>
        <v>1.1815498257068009</v>
      </c>
      <c r="W30" s="8">
        <f t="shared" si="34"/>
        <v>1.4041335300554996</v>
      </c>
      <c r="X30" s="8">
        <f t="shared" si="34"/>
        <v>1.0879809032760781</v>
      </c>
      <c r="Y30" s="9">
        <f t="shared" si="34"/>
        <v>1.1188745076050144</v>
      </c>
      <c r="Z30" s="7">
        <f t="shared" si="34"/>
        <v>0.67912704259973999</v>
      </c>
      <c r="AA30" s="8">
        <f t="shared" si="34"/>
        <v>0.6518801066088391</v>
      </c>
      <c r="AB30" s="8">
        <f t="shared" si="34"/>
        <v>0.76251606804546934</v>
      </c>
      <c r="AC30" s="9">
        <f t="shared" si="34"/>
        <v>0.70859403135541088</v>
      </c>
      <c r="AD30" s="7">
        <f t="shared" si="34"/>
        <v>0.68891807715491749</v>
      </c>
      <c r="AE30" s="8">
        <f t="shared" si="34"/>
        <v>0.59159902113652674</v>
      </c>
      <c r="AF30" s="8">
        <f t="shared" si="34"/>
        <v>0.9182033912299381</v>
      </c>
      <c r="AG30" s="9">
        <f t="shared" si="34"/>
        <v>0.67829075999583155</v>
      </c>
      <c r="AH30" s="7">
        <f t="shared" ref="AH30:BQ30" si="35">AH13/AVERAGE(AH3:AH14)</f>
        <v>0.49095786015999693</v>
      </c>
      <c r="AI30" s="8">
        <f t="shared" si="35"/>
        <v>0.99757301180066293</v>
      </c>
      <c r="AJ30" s="8">
        <f t="shared" si="35"/>
        <v>0.84813281688975339</v>
      </c>
      <c r="AK30" s="9">
        <f t="shared" si="35"/>
        <v>0.61223026245246237</v>
      </c>
      <c r="AL30" s="7">
        <f t="shared" si="35"/>
        <v>0.81166412727928849</v>
      </c>
      <c r="AM30" s="8">
        <f t="shared" si="35"/>
        <v>0.87707165125774589</v>
      </c>
      <c r="AN30" s="8">
        <f t="shared" si="35"/>
        <v>1.0033953622088265</v>
      </c>
      <c r="AO30" s="9">
        <f t="shared" si="35"/>
        <v>0.9492167143201572</v>
      </c>
      <c r="AP30" s="7">
        <f t="shared" si="35"/>
        <v>1.0988593726395142</v>
      </c>
      <c r="AQ30" s="8">
        <f t="shared" si="35"/>
        <v>0.90597692856779655</v>
      </c>
      <c r="AR30" s="8">
        <f t="shared" si="35"/>
        <v>1.0058005219019968</v>
      </c>
      <c r="AS30" s="9">
        <f t="shared" si="35"/>
        <v>0.92363830123042512</v>
      </c>
      <c r="AT30" s="7">
        <f t="shared" si="35"/>
        <v>0.67444839199290085</v>
      </c>
      <c r="AU30" s="8">
        <f t="shared" si="35"/>
        <v>1.0218554379162761</v>
      </c>
      <c r="AV30" s="8">
        <f t="shared" si="35"/>
        <v>0.54205440697913099</v>
      </c>
      <c r="AW30" s="9">
        <f t="shared" si="35"/>
        <v>0.55247583226176999</v>
      </c>
      <c r="AX30" s="7">
        <f t="shared" si="35"/>
        <v>0.3331433024132589</v>
      </c>
      <c r="AY30" s="8">
        <f t="shared" si="35"/>
        <v>1.3970848059982863</v>
      </c>
      <c r="AZ30" s="8">
        <f t="shared" si="35"/>
        <v>0.95392780491482654</v>
      </c>
      <c r="BA30" s="9">
        <f t="shared" si="35"/>
        <v>0.47703335238342071</v>
      </c>
      <c r="BB30" s="7">
        <f t="shared" si="35"/>
        <v>1.2690698999467187</v>
      </c>
      <c r="BC30" s="8">
        <f t="shared" si="35"/>
        <v>1.1042037716809414</v>
      </c>
      <c r="BD30" s="8">
        <f t="shared" si="35"/>
        <v>1.3320075942995482</v>
      </c>
      <c r="BE30" s="9">
        <f t="shared" si="35"/>
        <v>1.2082953241502123</v>
      </c>
      <c r="BF30" s="7">
        <f t="shared" si="35"/>
        <v>1.4009419773537148</v>
      </c>
      <c r="BG30" s="8">
        <f t="shared" si="35"/>
        <v>1.2011291081521975</v>
      </c>
      <c r="BH30" s="8">
        <f t="shared" si="35"/>
        <v>1.3185249576376976</v>
      </c>
      <c r="BI30" s="9">
        <f t="shared" si="35"/>
        <v>1.5758659266412742</v>
      </c>
      <c r="BJ30" s="7">
        <f t="shared" si="35"/>
        <v>1.1357738491032796</v>
      </c>
      <c r="BK30" s="8">
        <f t="shared" si="35"/>
        <v>1.4285734259857221</v>
      </c>
      <c r="BL30" s="8">
        <f t="shared" si="35"/>
        <v>1.0774788723812143</v>
      </c>
      <c r="BM30" s="9">
        <f t="shared" si="35"/>
        <v>1.1781997017875043</v>
      </c>
      <c r="BN30" s="7">
        <f t="shared" si="35"/>
        <v>0.82350201019555203</v>
      </c>
      <c r="BO30" s="8">
        <f t="shared" si="35"/>
        <v>1.0045578976421163</v>
      </c>
      <c r="BP30" s="8">
        <f t="shared" si="35"/>
        <v>0.90042574649643858</v>
      </c>
      <c r="BQ30" s="9">
        <f t="shared" si="35"/>
        <v>0.9352620359356848</v>
      </c>
      <c r="BR30" s="7">
        <f t="shared" ref="BR30:BS30" si="36">BR13/AVERAGE(BR3:BR14)</f>
        <v>0.94971556020917947</v>
      </c>
      <c r="BS30" s="8">
        <f t="shared" si="36"/>
        <v>1.1106420370951005</v>
      </c>
      <c r="BT30" s="9">
        <f t="shared" ref="BT30" si="37">BT13/AVERAGE(BT3:BT14)</f>
        <v>1.1320188987824824</v>
      </c>
    </row>
    <row r="31" spans="1:72" ht="15" thickBot="1" x14ac:dyDescent="0.35">
      <c r="A31" s="4" t="s">
        <v>33</v>
      </c>
      <c r="B31" s="4">
        <f t="shared" ref="B31:AG31" si="38">B14/AVERAGE(B3:B14)</f>
        <v>0.91194919347320591</v>
      </c>
      <c r="C31" s="5">
        <f t="shared" si="38"/>
        <v>1.2675824908176054</v>
      </c>
      <c r="D31" s="5">
        <f t="shared" si="38"/>
        <v>1.0440170582225701</v>
      </c>
      <c r="E31" s="6">
        <f t="shared" si="38"/>
        <v>0.86161607691699171</v>
      </c>
      <c r="F31" s="4">
        <f t="shared" si="38"/>
        <v>1.0285950760048495</v>
      </c>
      <c r="G31" s="5">
        <f t="shared" si="38"/>
        <v>1.0776966252868123</v>
      </c>
      <c r="H31" s="5">
        <f t="shared" si="38"/>
        <v>0.95764063326106497</v>
      </c>
      <c r="I31" s="6">
        <f t="shared" si="38"/>
        <v>0.9872031524064605</v>
      </c>
      <c r="J31" s="4">
        <f t="shared" si="38"/>
        <v>1.0081244634497502</v>
      </c>
      <c r="K31" s="5">
        <f t="shared" si="38"/>
        <v>1.1735475378902043</v>
      </c>
      <c r="L31" s="5">
        <f t="shared" si="38"/>
        <v>0.86204566160319085</v>
      </c>
      <c r="M31" s="6">
        <f t="shared" si="38"/>
        <v>0.9379888290345596</v>
      </c>
      <c r="N31" s="4">
        <f t="shared" si="38"/>
        <v>1.1718159100207628</v>
      </c>
      <c r="O31" s="5">
        <f t="shared" si="38"/>
        <v>1.2219345636650045</v>
      </c>
      <c r="P31" s="5">
        <f t="shared" si="38"/>
        <v>0.96998696597659484</v>
      </c>
      <c r="Q31" s="6">
        <f t="shared" si="38"/>
        <v>1.11682299658285</v>
      </c>
      <c r="R31" s="4">
        <f t="shared" si="38"/>
        <v>1.0830743514762569</v>
      </c>
      <c r="S31" s="5">
        <f t="shared" si="38"/>
        <v>1.6672977809325003</v>
      </c>
      <c r="T31" s="5">
        <f t="shared" si="38"/>
        <v>0.91284985114428607</v>
      </c>
      <c r="U31" s="6">
        <f t="shared" si="38"/>
        <v>0.9114847378499038</v>
      </c>
      <c r="V31" s="4">
        <f t="shared" si="38"/>
        <v>1.0505970997916916</v>
      </c>
      <c r="W31" s="5">
        <f t="shared" si="38"/>
        <v>1.915106749981758</v>
      </c>
      <c r="X31" s="5">
        <f t="shared" si="38"/>
        <v>1.0438295557350965</v>
      </c>
      <c r="Y31" s="6">
        <f t="shared" si="38"/>
        <v>1.0200009418848244</v>
      </c>
      <c r="Z31" s="4">
        <f t="shared" si="38"/>
        <v>0.7033842461788381</v>
      </c>
      <c r="AA31" s="5">
        <f t="shared" si="38"/>
        <v>0.67375476784715327</v>
      </c>
      <c r="AB31" s="5">
        <f t="shared" si="38"/>
        <v>0.76206268601612026</v>
      </c>
      <c r="AC31" s="6">
        <f t="shared" si="38"/>
        <v>0.62485120367444946</v>
      </c>
      <c r="AD31" s="4">
        <f t="shared" si="38"/>
        <v>0.6545346493708496</v>
      </c>
      <c r="AE31" s="5">
        <f t="shared" si="38"/>
        <v>0.74005236702397781</v>
      </c>
      <c r="AF31" s="5">
        <f t="shared" si="38"/>
        <v>0.95362492312232539</v>
      </c>
      <c r="AG31" s="6">
        <f t="shared" si="38"/>
        <v>0.5349688932876302</v>
      </c>
      <c r="AH31" s="4">
        <f t="shared" ref="AH31:BQ31" si="39">AH14/AVERAGE(AH3:AH14)</f>
        <v>0.4402560559035823</v>
      </c>
      <c r="AI31" s="5">
        <f t="shared" si="39"/>
        <v>1.1504362793295237</v>
      </c>
      <c r="AJ31" s="5">
        <f t="shared" si="39"/>
        <v>0.84573086819893173</v>
      </c>
      <c r="AK31" s="6">
        <f t="shared" si="39"/>
        <v>0.56024541767871006</v>
      </c>
      <c r="AL31" s="4">
        <f t="shared" si="39"/>
        <v>0.88776190208289185</v>
      </c>
      <c r="AM31" s="5">
        <f t="shared" si="39"/>
        <v>1.1387716389879281</v>
      </c>
      <c r="AN31" s="5">
        <f t="shared" si="39"/>
        <v>0.93605024025196237</v>
      </c>
      <c r="AO31" s="6">
        <f t="shared" si="39"/>
        <v>0.9583459753168152</v>
      </c>
      <c r="AP31" s="4">
        <f t="shared" si="39"/>
        <v>1.0501632396531875</v>
      </c>
      <c r="AQ31" s="5">
        <f t="shared" si="39"/>
        <v>1.2032770120720948</v>
      </c>
      <c r="AR31" s="5">
        <f t="shared" si="39"/>
        <v>1.1086546494947627</v>
      </c>
      <c r="AS31" s="6">
        <f t="shared" si="39"/>
        <v>0.93333462006018442</v>
      </c>
      <c r="AT31" s="4">
        <f t="shared" si="39"/>
        <v>0.61568233159075925</v>
      </c>
      <c r="AU31" s="5">
        <f t="shared" si="39"/>
        <v>0.77070185629318666</v>
      </c>
      <c r="AV31" s="5">
        <f t="shared" si="39"/>
        <v>0.39261467358826102</v>
      </c>
      <c r="AW31" s="6">
        <f t="shared" si="39"/>
        <v>0.4719044636999799</v>
      </c>
      <c r="AX31" s="4">
        <f t="shared" si="39"/>
        <v>0.42089111405588009</v>
      </c>
      <c r="AY31" s="5">
        <f t="shared" si="39"/>
        <v>1.4531573781935809</v>
      </c>
      <c r="AZ31" s="5">
        <f t="shared" si="39"/>
        <v>0.99084391466668109</v>
      </c>
      <c r="BA31" s="6">
        <f t="shared" si="39"/>
        <v>0.52694310068131511</v>
      </c>
      <c r="BB31" s="4">
        <f t="shared" si="39"/>
        <v>0.94185513134457632</v>
      </c>
      <c r="BC31" s="5">
        <f t="shared" si="39"/>
        <v>2.0920398509882987</v>
      </c>
      <c r="BD31" s="5">
        <f t="shared" si="39"/>
        <v>1.2645959201221337</v>
      </c>
      <c r="BE31" s="6">
        <f t="shared" si="39"/>
        <v>1.1590940667828522</v>
      </c>
      <c r="BF31" s="4">
        <f t="shared" si="39"/>
        <v>1.1289426218740644</v>
      </c>
      <c r="BG31" s="5">
        <f t="shared" si="39"/>
        <v>1.3970731649790811</v>
      </c>
      <c r="BH31" s="5">
        <f t="shared" si="39"/>
        <v>1.2203362582715716</v>
      </c>
      <c r="BI31" s="6">
        <f t="shared" si="39"/>
        <v>1.5309093679281602</v>
      </c>
      <c r="BJ31" s="4">
        <f t="shared" si="39"/>
        <v>1.0078377568205932</v>
      </c>
      <c r="BK31" s="5">
        <f t="shared" si="39"/>
        <v>1.4861644212812637</v>
      </c>
      <c r="BL31" s="5">
        <f t="shared" si="39"/>
        <v>1.2651304782268675</v>
      </c>
      <c r="BM31" s="6">
        <f t="shared" si="39"/>
        <v>1.2484764223559788</v>
      </c>
      <c r="BN31" s="4">
        <f t="shared" si="39"/>
        <v>0.80006999034167081</v>
      </c>
      <c r="BO31" s="5">
        <f t="shared" si="39"/>
        <v>1.0193421500458608</v>
      </c>
      <c r="BP31" s="5">
        <f t="shared" si="39"/>
        <v>0.83610566960527855</v>
      </c>
      <c r="BQ31" s="6">
        <f t="shared" si="39"/>
        <v>0.92221123900327806</v>
      </c>
      <c r="BR31" s="4">
        <f t="shared" ref="BR31:BS31" si="40">BR14/AVERAGE(BR3:BR14)</f>
        <v>0.97746084695523883</v>
      </c>
      <c r="BS31" s="5">
        <f t="shared" si="40"/>
        <v>0.95282794179982755</v>
      </c>
      <c r="BT31" s="6">
        <f t="shared" ref="BT31" si="41">BT14/AVERAGE(BT3:BT14)</f>
        <v>1.1693913188819711</v>
      </c>
    </row>
    <row r="34" spans="1:69" ht="15" thickBot="1" x14ac:dyDescent="0.35"/>
    <row r="35" spans="1:69" x14ac:dyDescent="0.3">
      <c r="A35" s="25" t="s">
        <v>63</v>
      </c>
      <c r="B35" s="1" t="s">
        <v>5</v>
      </c>
      <c r="C35" s="2"/>
      <c r="D35" s="2"/>
      <c r="E35" s="3"/>
      <c r="F35" s="1" t="s">
        <v>4</v>
      </c>
      <c r="G35" s="2"/>
      <c r="H35" s="2"/>
      <c r="I35" s="3"/>
      <c r="J35" s="1" t="s">
        <v>3</v>
      </c>
      <c r="K35" s="2"/>
      <c r="L35" s="2"/>
      <c r="M35" s="3"/>
      <c r="N35" s="1" t="s">
        <v>6</v>
      </c>
      <c r="O35" s="2"/>
      <c r="P35" s="2"/>
      <c r="Q35" s="3"/>
      <c r="R35" s="1" t="s">
        <v>7</v>
      </c>
      <c r="S35" s="2"/>
      <c r="T35" s="2"/>
      <c r="U35" s="3"/>
      <c r="V35" s="1" t="s">
        <v>8</v>
      </c>
      <c r="W35" s="2"/>
      <c r="X35" s="2"/>
      <c r="Y35" s="3"/>
      <c r="Z35" s="1" t="s">
        <v>16</v>
      </c>
      <c r="AA35" s="2"/>
      <c r="AB35" s="2"/>
      <c r="AC35" s="3"/>
      <c r="AD35" s="1" t="s">
        <v>17</v>
      </c>
      <c r="AE35" s="2"/>
      <c r="AF35" s="2"/>
      <c r="AG35" s="3"/>
      <c r="AH35" s="1" t="s">
        <v>18</v>
      </c>
      <c r="AI35" s="2"/>
      <c r="AJ35" s="2"/>
      <c r="AK35" s="3"/>
      <c r="AL35" s="1" t="s">
        <v>11</v>
      </c>
      <c r="AM35" s="2"/>
      <c r="AN35" s="2"/>
      <c r="AO35" s="3"/>
      <c r="AP35" s="1" t="s">
        <v>14</v>
      </c>
      <c r="AQ35" s="2"/>
      <c r="AR35" s="2"/>
      <c r="AS35" s="3"/>
      <c r="AT35" s="1" t="s">
        <v>9</v>
      </c>
      <c r="AU35" s="2"/>
      <c r="AV35" s="2"/>
      <c r="AW35" s="3"/>
      <c r="AX35" s="1" t="s">
        <v>10</v>
      </c>
      <c r="AY35" s="2"/>
      <c r="AZ35" s="2"/>
      <c r="BA35" s="3"/>
      <c r="BB35" s="1" t="s">
        <v>12</v>
      </c>
      <c r="BC35" s="2"/>
      <c r="BD35" s="2"/>
      <c r="BE35" s="3"/>
      <c r="BF35" s="1" t="s">
        <v>13</v>
      </c>
      <c r="BG35" s="2"/>
      <c r="BH35" s="2"/>
      <c r="BI35" s="3"/>
      <c r="BJ35" s="1" t="s">
        <v>15</v>
      </c>
      <c r="BK35" s="2"/>
      <c r="BL35" s="2"/>
      <c r="BM35" s="3"/>
      <c r="BN35" s="8"/>
      <c r="BO35" s="8"/>
      <c r="BP35" s="8"/>
      <c r="BQ35" s="8"/>
    </row>
    <row r="36" spans="1:69" ht="15" thickBot="1" x14ac:dyDescent="0.35">
      <c r="A36" s="12"/>
      <c r="B36" s="7" t="s">
        <v>19</v>
      </c>
      <c r="C36" s="8" t="s">
        <v>20</v>
      </c>
      <c r="D36" s="8" t="s">
        <v>21</v>
      </c>
      <c r="E36" s="9" t="s">
        <v>22</v>
      </c>
      <c r="F36" s="7" t="s">
        <v>19</v>
      </c>
      <c r="G36" s="8" t="s">
        <v>20</v>
      </c>
      <c r="H36" s="8" t="s">
        <v>21</v>
      </c>
      <c r="I36" s="9" t="s">
        <v>22</v>
      </c>
      <c r="J36" s="7" t="s">
        <v>19</v>
      </c>
      <c r="K36" s="8" t="s">
        <v>20</v>
      </c>
      <c r="L36" s="8" t="s">
        <v>21</v>
      </c>
      <c r="M36" s="9" t="s">
        <v>22</v>
      </c>
      <c r="N36" s="7" t="s">
        <v>19</v>
      </c>
      <c r="O36" s="8" t="s">
        <v>20</v>
      </c>
      <c r="P36" s="8" t="s">
        <v>21</v>
      </c>
      <c r="Q36" s="9" t="s">
        <v>22</v>
      </c>
      <c r="R36" s="7" t="s">
        <v>19</v>
      </c>
      <c r="S36" s="8" t="s">
        <v>20</v>
      </c>
      <c r="T36" s="8" t="s">
        <v>21</v>
      </c>
      <c r="U36" s="9" t="s">
        <v>22</v>
      </c>
      <c r="V36" s="7" t="s">
        <v>19</v>
      </c>
      <c r="W36" s="8" t="s">
        <v>20</v>
      </c>
      <c r="X36" s="8" t="s">
        <v>21</v>
      </c>
      <c r="Y36" s="9" t="s">
        <v>22</v>
      </c>
      <c r="Z36" s="7" t="s">
        <v>19</v>
      </c>
      <c r="AA36" s="8" t="s">
        <v>20</v>
      </c>
      <c r="AB36" s="8" t="s">
        <v>21</v>
      </c>
      <c r="AC36" s="9" t="s">
        <v>22</v>
      </c>
      <c r="AD36" s="7" t="s">
        <v>19</v>
      </c>
      <c r="AE36" s="8" t="s">
        <v>20</v>
      </c>
      <c r="AF36" s="8" t="s">
        <v>21</v>
      </c>
      <c r="AG36" s="9" t="s">
        <v>22</v>
      </c>
      <c r="AH36" s="7" t="s">
        <v>19</v>
      </c>
      <c r="AI36" s="8" t="s">
        <v>20</v>
      </c>
      <c r="AJ36" s="8" t="s">
        <v>21</v>
      </c>
      <c r="AK36" s="9" t="s">
        <v>22</v>
      </c>
      <c r="AL36" s="7" t="s">
        <v>19</v>
      </c>
      <c r="AM36" s="8" t="s">
        <v>20</v>
      </c>
      <c r="AN36" s="8" t="s">
        <v>21</v>
      </c>
      <c r="AO36" s="9" t="s">
        <v>22</v>
      </c>
      <c r="AP36" s="7" t="s">
        <v>19</v>
      </c>
      <c r="AQ36" s="8" t="s">
        <v>20</v>
      </c>
      <c r="AR36" s="8" t="s">
        <v>21</v>
      </c>
      <c r="AS36" s="9" t="s">
        <v>22</v>
      </c>
      <c r="AT36" s="7" t="s">
        <v>19</v>
      </c>
      <c r="AU36" s="8" t="s">
        <v>20</v>
      </c>
      <c r="AV36" s="8" t="s">
        <v>21</v>
      </c>
      <c r="AW36" s="9" t="s">
        <v>22</v>
      </c>
      <c r="AX36" s="7" t="s">
        <v>19</v>
      </c>
      <c r="AY36" s="8" t="s">
        <v>20</v>
      </c>
      <c r="AZ36" s="8" t="s">
        <v>21</v>
      </c>
      <c r="BA36" s="9" t="s">
        <v>22</v>
      </c>
      <c r="BB36" s="7" t="s">
        <v>19</v>
      </c>
      <c r="BC36" s="8" t="s">
        <v>20</v>
      </c>
      <c r="BD36" s="8" t="s">
        <v>21</v>
      </c>
      <c r="BE36" s="9" t="s">
        <v>22</v>
      </c>
      <c r="BF36" s="7" t="s">
        <v>19</v>
      </c>
      <c r="BG36" s="8" t="s">
        <v>20</v>
      </c>
      <c r="BH36" s="8" t="s">
        <v>21</v>
      </c>
      <c r="BI36" s="9" t="s">
        <v>22</v>
      </c>
      <c r="BJ36" s="7" t="s">
        <v>19</v>
      </c>
      <c r="BK36" s="8" t="s">
        <v>20</v>
      </c>
      <c r="BL36" s="8" t="s">
        <v>21</v>
      </c>
      <c r="BM36" s="9" t="s">
        <v>22</v>
      </c>
      <c r="BN36" s="8"/>
      <c r="BO36" s="8"/>
      <c r="BP36" s="8"/>
      <c r="BQ36" s="8"/>
    </row>
    <row r="37" spans="1:69" x14ac:dyDescent="0.3">
      <c r="A37" s="1" t="s">
        <v>23</v>
      </c>
      <c r="B37" s="1"/>
      <c r="C37" s="2">
        <f>C20/$BR$20</f>
        <v>0.99358229398227327</v>
      </c>
      <c r="D37" s="2">
        <f>D20/$BS$20</f>
        <v>1.1526203097927763</v>
      </c>
      <c r="E37" s="3">
        <f>E20/$BT$20</f>
        <v>1.2148917702825455</v>
      </c>
      <c r="F37" s="2"/>
      <c r="G37" s="2">
        <f>G20/$BR$20</f>
        <v>0.7273213345794074</v>
      </c>
      <c r="H37" s="2">
        <f>H20/$BS$20</f>
        <v>0.95497250197764361</v>
      </c>
      <c r="I37" s="3">
        <f>I20/$BT$20</f>
        <v>0.71988190851352263</v>
      </c>
      <c r="J37" s="1"/>
      <c r="K37" s="2">
        <f>K20/$BR$20</f>
        <v>0.54571609687610723</v>
      </c>
      <c r="L37" s="2">
        <f>L20/$BS$20</f>
        <v>0.58688326048422834</v>
      </c>
      <c r="M37" s="3">
        <f>M20/$BT$20</f>
        <v>0.50631974681551661</v>
      </c>
      <c r="N37" s="1"/>
      <c r="O37" s="2">
        <f>O20/$BR$20</f>
        <v>0.65347094165792607</v>
      </c>
      <c r="P37" s="2">
        <f>P20/$BS$20</f>
        <v>0.92655888944739362</v>
      </c>
      <c r="Q37" s="3">
        <f>Q20/$BT$20</f>
        <v>0.75590495819037462</v>
      </c>
      <c r="R37" s="1"/>
      <c r="S37" s="2">
        <f>S20/$BR$20</f>
        <v>0.41650970758953559</v>
      </c>
      <c r="T37" s="2">
        <f>T20/$BS$20</f>
        <v>0.5366366499254428</v>
      </c>
      <c r="U37" s="3">
        <f>U20/$BT$20</f>
        <v>0.28932366228948864</v>
      </c>
      <c r="V37" s="1"/>
      <c r="W37" s="2">
        <f>W20/$BR$20</f>
        <v>0.26978890997122129</v>
      </c>
      <c r="X37" s="2">
        <f>X20/$BS$20</f>
        <v>0.56711467932937742</v>
      </c>
      <c r="Y37" s="3">
        <f>Y20/$BT$20</f>
        <v>0.7520187320686188</v>
      </c>
      <c r="Z37" s="1"/>
      <c r="AA37" s="2">
        <f>AA20/$BR$20</f>
        <v>0.94229707914445049</v>
      </c>
      <c r="AB37" s="2">
        <f>AB20/$BS$20</f>
        <v>1.206492935384037</v>
      </c>
      <c r="AC37" s="3">
        <f>AC20/$BT$20</f>
        <v>1.1142832073232061</v>
      </c>
      <c r="AD37" s="1"/>
      <c r="AE37" s="2">
        <f>AE20/$BR$20</f>
        <v>0.57204821580622756</v>
      </c>
      <c r="AF37" s="2">
        <f>AF20/$BS$20</f>
        <v>0.90135254538993437</v>
      </c>
      <c r="AG37" s="3">
        <f>AG20/$BT$20</f>
        <v>0.8306562947256706</v>
      </c>
      <c r="AH37" s="1"/>
      <c r="AI37" s="2">
        <f>AI20/$BR$20</f>
        <v>0.37108877685273328</v>
      </c>
      <c r="AJ37" s="2">
        <f>AJ20/$BS$20</f>
        <v>0.75846117437607508</v>
      </c>
      <c r="AK37" s="3">
        <f>AK20/$BT$20</f>
        <v>0.55884272378366584</v>
      </c>
      <c r="AL37" s="1"/>
      <c r="AM37" s="2">
        <f>AM20/$BR$20</f>
        <v>0.7205873182584025</v>
      </c>
      <c r="AN37" s="2">
        <f>AN20/$BS$20</f>
        <v>1.1595490118104799</v>
      </c>
      <c r="AO37" s="3">
        <f>AO20/$BT$20</f>
        <v>1.1463496312412598</v>
      </c>
      <c r="AP37" s="1"/>
      <c r="AQ37" s="2">
        <f>AQ20/$BR$20</f>
        <v>0.79642410294595201</v>
      </c>
      <c r="AR37" s="2">
        <f>AR20/$BS$20</f>
        <v>0.89097774098828686</v>
      </c>
      <c r="AS37" s="3">
        <f>AS20/$BT$20</f>
        <v>0.62209328668700981</v>
      </c>
      <c r="AT37" s="1"/>
      <c r="AU37" s="2">
        <f>AU20/$BR$20</f>
        <v>0.89315954172173528</v>
      </c>
      <c r="AV37" s="2">
        <f>AV20/$BS$20</f>
        <v>1.6964591952548058</v>
      </c>
      <c r="AW37" s="3">
        <f>AW20/$BT$20</f>
        <v>1.3863294855945965</v>
      </c>
      <c r="AX37" s="1"/>
      <c r="AY37" s="2">
        <f>AY20/$BR$20</f>
        <v>0.48681973491702868</v>
      </c>
      <c r="AZ37" s="2">
        <f>AZ20/$BS$20</f>
        <v>0.91275173292533895</v>
      </c>
      <c r="BA37" s="3">
        <f>BA20/$BT$20</f>
        <v>0.53478050450217285</v>
      </c>
      <c r="BB37" s="1"/>
      <c r="BC37" s="2">
        <f>BC20/$BR$20</f>
        <v>0.40699307973459409</v>
      </c>
      <c r="BD37" s="2">
        <f>BD20/$BS$20</f>
        <v>0.61717556223974757</v>
      </c>
      <c r="BE37" s="3">
        <f>BE20/$BT$20</f>
        <v>1.567748602635632</v>
      </c>
      <c r="BF37" s="1"/>
      <c r="BG37" s="2">
        <f>BG20/$BR$20</f>
        <v>0.3686147119271328</v>
      </c>
      <c r="BH37" s="2">
        <f>BH20/$BS$20</f>
        <v>0.58754746925923318</v>
      </c>
      <c r="BI37" s="3">
        <f>BI20/$BT$20</f>
        <v>0.48492869438437664</v>
      </c>
      <c r="BJ37" s="1"/>
      <c r="BK37" s="2">
        <f>BK20/$BR$20</f>
        <v>0.72704102771259449</v>
      </c>
      <c r="BL37" s="2">
        <f>BL20/$BS$20</f>
        <v>0.98946133690298665</v>
      </c>
      <c r="BM37" s="3">
        <f>BM20/$BT$20</f>
        <v>0.64663792815169985</v>
      </c>
      <c r="BN37" s="8"/>
      <c r="BO37" s="8"/>
      <c r="BP37" s="8"/>
      <c r="BQ37" s="8"/>
    </row>
    <row r="38" spans="1:69" x14ac:dyDescent="0.3">
      <c r="A38" s="7" t="s">
        <v>24</v>
      </c>
      <c r="B38" s="7"/>
      <c r="C38" s="8">
        <f>C21/$BR$21</f>
        <v>1.3641402214690768</v>
      </c>
      <c r="D38" s="8">
        <f>D21/$BS$21</f>
        <v>1.0712706380805772</v>
      </c>
      <c r="E38" s="9">
        <f>E21/$BT$21</f>
        <v>1.3267472955207507</v>
      </c>
      <c r="F38" s="8"/>
      <c r="G38" s="8">
        <f>G21/$BR$21</f>
        <v>1.126274536983501</v>
      </c>
      <c r="H38" s="8">
        <f>H21/$BS$21</f>
        <v>1.0528904540788384</v>
      </c>
      <c r="I38" s="9">
        <f>I21/$BT$21</f>
        <v>1.1321430943730424</v>
      </c>
      <c r="J38" s="7"/>
      <c r="K38" s="8">
        <f>K21/$BR$21</f>
        <v>1.173971706453903</v>
      </c>
      <c r="L38" s="8">
        <f>L21/$BS$21</f>
        <v>1.2570256348066151</v>
      </c>
      <c r="M38" s="9">
        <f>M21/$BT$21</f>
        <v>1.2575451207465698</v>
      </c>
      <c r="N38" s="7"/>
      <c r="O38" s="8">
        <f>O21/$BR$21</f>
        <v>0.87740480733613402</v>
      </c>
      <c r="P38" s="8">
        <f>P21/$BS$21</f>
        <v>1.1655471057270672</v>
      </c>
      <c r="Q38" s="9">
        <f>Q21/$BT$21</f>
        <v>1.0582265459868863</v>
      </c>
      <c r="R38" s="7"/>
      <c r="S38" s="8">
        <f>S21/$BR$21</f>
        <v>0.97065833722193751</v>
      </c>
      <c r="T38" s="8">
        <f>T21/$BS$21</f>
        <v>1.0976241547497294</v>
      </c>
      <c r="U38" s="9">
        <f>U21/$BT$21</f>
        <v>1.0206920584381116</v>
      </c>
      <c r="V38" s="7"/>
      <c r="W38" s="8">
        <f>W21/$BR$21</f>
        <v>1.0242109851774466</v>
      </c>
      <c r="X38" s="8">
        <f>X21/$BS$21</f>
        <v>1.0983225641270982</v>
      </c>
      <c r="Y38" s="9">
        <f>Y21/$BT$21</f>
        <v>1.071473309567547</v>
      </c>
      <c r="Z38" s="7"/>
      <c r="AA38" s="8">
        <f>AA21/$BR$21</f>
        <v>1.6237895987097901</v>
      </c>
      <c r="AB38" s="8">
        <f>AB21/$BS$21</f>
        <v>1.3199312520279582</v>
      </c>
      <c r="AC38" s="9">
        <f>AC21/$BT$21</f>
        <v>1.4519650567137017</v>
      </c>
      <c r="AD38" s="7"/>
      <c r="AE38" s="8">
        <f>AE21/$BR$21</f>
        <v>1.2838742731909598</v>
      </c>
      <c r="AF38" s="8">
        <f>AF21/$BS$21</f>
        <v>0.97365242191237389</v>
      </c>
      <c r="AG38" s="9">
        <f>AG21/$BT$21</f>
        <v>1.3946080484484094</v>
      </c>
      <c r="AH38" s="7"/>
      <c r="AI38" s="8">
        <f>AI21/$BR$21</f>
        <v>1.2527812903096291</v>
      </c>
      <c r="AJ38" s="8">
        <f>AJ21/$BS$21</f>
        <v>1.2189475376906056</v>
      </c>
      <c r="AK38" s="9">
        <f>AK21/$BT$21</f>
        <v>1.3609282227228146</v>
      </c>
      <c r="AL38" s="7"/>
      <c r="AM38" s="8">
        <f>AM21/$BR$21</f>
        <v>1.2767748916901926</v>
      </c>
      <c r="AN38" s="8">
        <f>AN21/$BS$21</f>
        <v>1.1419260909334878</v>
      </c>
      <c r="AO38" s="9">
        <f>AO21/$BT$21</f>
        <v>1.1776909327979119</v>
      </c>
      <c r="AP38" s="7"/>
      <c r="AQ38" s="8">
        <f>AQ21/$BR$21</f>
        <v>1.1246927718293098</v>
      </c>
      <c r="AR38" s="8">
        <f>AR21/$BS$21</f>
        <v>0.97591067756015548</v>
      </c>
      <c r="AS38" s="9">
        <f>AS21/$BT$21</f>
        <v>1.3568419993639562</v>
      </c>
      <c r="AT38" s="7"/>
      <c r="AU38" s="8">
        <f>AU21/$BR$21</f>
        <v>1.4383285487950432</v>
      </c>
      <c r="AV38" s="8">
        <f>AV21/$BS$21</f>
        <v>2.0693723214754001</v>
      </c>
      <c r="AW38" s="9">
        <f>AW21/$BT$21</f>
        <v>1.3773696830712638</v>
      </c>
      <c r="AX38" s="7"/>
      <c r="AY38" s="8">
        <f>AY21/$BR$21</f>
        <v>0.89927492481517179</v>
      </c>
      <c r="AZ38" s="8">
        <f>AZ21/$BS$21</f>
        <v>1.2536418470202362</v>
      </c>
      <c r="BA38" s="9">
        <f>BA21/$BT$21</f>
        <v>1.8496212822892015</v>
      </c>
      <c r="BB38" s="7"/>
      <c r="BC38" s="8">
        <f>BC21/$BR$21</f>
        <v>0.50452548288380117</v>
      </c>
      <c r="BD38" s="8">
        <f>BD21/$BS$21</f>
        <v>0.59664702539805137</v>
      </c>
      <c r="BE38" s="9">
        <f>BE21/$BT$21</f>
        <v>0.8248072605210407</v>
      </c>
      <c r="BF38" s="7"/>
      <c r="BG38" s="8">
        <f>BG21/$BR$21</f>
        <v>0.81739371235069136</v>
      </c>
      <c r="BH38" s="8">
        <f>BH21/$BS$21</f>
        <v>0.94321947061610756</v>
      </c>
      <c r="BI38" s="9">
        <f>BI21/$BT$21</f>
        <v>0.54555787936496136</v>
      </c>
      <c r="BJ38" s="7"/>
      <c r="BK38" s="8">
        <f>BK21/$BR$21</f>
        <v>0.88309133096292991</v>
      </c>
      <c r="BL38" s="8">
        <f>BL21/$BS$21</f>
        <v>0.99240950331198541</v>
      </c>
      <c r="BM38" s="9">
        <f>BM21/$BT$21</f>
        <v>0.72904262722287139</v>
      </c>
      <c r="BN38" s="8"/>
      <c r="BO38" s="8"/>
      <c r="BP38" s="8"/>
      <c r="BQ38" s="8"/>
    </row>
    <row r="39" spans="1:69" x14ac:dyDescent="0.3">
      <c r="A39" s="7" t="s">
        <v>25</v>
      </c>
      <c r="B39" s="7"/>
      <c r="C39" s="8">
        <f>C22/$BR$22</f>
        <v>1.0095676358664409</v>
      </c>
      <c r="D39" s="8">
        <f>D22/$BS$22</f>
        <v>1.0363570980258126</v>
      </c>
      <c r="E39" s="9">
        <f>E22/$BT$22</f>
        <v>1.0570020438649894</v>
      </c>
      <c r="F39" s="8"/>
      <c r="G39" s="8">
        <f>G22/$BR$22</f>
        <v>1.3822853056104658</v>
      </c>
      <c r="H39" s="8">
        <f>H22/$BS$22</f>
        <v>1.0051300037845201</v>
      </c>
      <c r="I39" s="9">
        <f>I22/$BT$22</f>
        <v>1.0428536948794034</v>
      </c>
      <c r="J39" s="7"/>
      <c r="K39" s="8">
        <f>K22/$BR$22</f>
        <v>1.2762012949964139</v>
      </c>
      <c r="L39" s="8">
        <f>L22/$BS$22</f>
        <v>1.1370096282730358</v>
      </c>
      <c r="M39" s="9">
        <f>M22/$BT$22</f>
        <v>1.1931531083897933</v>
      </c>
      <c r="N39" s="7"/>
      <c r="O39" s="8">
        <f>O22/$BR$22</f>
        <v>1.0387442955853583</v>
      </c>
      <c r="P39" s="8">
        <f>P22/$BS$22</f>
        <v>1.1083123135044795</v>
      </c>
      <c r="Q39" s="9">
        <f>Q22/$BT$22</f>
        <v>1.0410461923035357</v>
      </c>
      <c r="R39" s="7"/>
      <c r="S39" s="8">
        <f>S22/$BR$22</f>
        <v>1.0994179946469007</v>
      </c>
      <c r="T39" s="8">
        <f>T22/$BS$22</f>
        <v>1.1967184170320944</v>
      </c>
      <c r="U39" s="9">
        <f>U22/$BT$22</f>
        <v>0.92809306320113227</v>
      </c>
      <c r="V39" s="7"/>
      <c r="W39" s="8">
        <f>W22/$BR$22</f>
        <v>0.91678082547334006</v>
      </c>
      <c r="X39" s="8">
        <f>X22/$BS$22</f>
        <v>0.98511381908076467</v>
      </c>
      <c r="Y39" s="9">
        <f>Y22/$BT$22</f>
        <v>1.0404313134951426</v>
      </c>
      <c r="Z39" s="7"/>
      <c r="AA39" s="8">
        <f>AA22/$BR$22</f>
        <v>1.8857227640458161</v>
      </c>
      <c r="AB39" s="8">
        <f>AB22/$BS$22</f>
        <v>1.0863092001886923</v>
      </c>
      <c r="AC39" s="9">
        <f>AC22/$BT$22</f>
        <v>1.382616108821205</v>
      </c>
      <c r="AD39" s="7"/>
      <c r="AE39" s="8">
        <f>AE22/$BR$22</f>
        <v>2.1163413551731938</v>
      </c>
      <c r="AF39" s="8">
        <f>AF22/$BS$22</f>
        <v>1.1907611740372712</v>
      </c>
      <c r="AG39" s="9">
        <f>AG22/$BT$22</f>
        <v>1.5723477110118984</v>
      </c>
      <c r="AH39" s="7"/>
      <c r="AI39" s="8">
        <f>AI22/$BR$22</f>
        <v>1.2319138586305565</v>
      </c>
      <c r="AJ39" s="8">
        <f>AJ22/$BS$22</f>
        <v>1.2373052367389472</v>
      </c>
      <c r="AK39" s="9">
        <f>AK22/$BT$22</f>
        <v>1.692075472877842</v>
      </c>
      <c r="AL39" s="7"/>
      <c r="AM39" s="8">
        <f>AM22/$BR$22</f>
        <v>1.2830499150316459</v>
      </c>
      <c r="AN39" s="8">
        <f>AN22/$BS$22</f>
        <v>1.0344086660412737</v>
      </c>
      <c r="AO39" s="9">
        <f>AO22/$BT$22</f>
        <v>1.153643144356733</v>
      </c>
      <c r="AP39" s="7"/>
      <c r="AQ39" s="8">
        <f>AQ22/$BR$22</f>
        <v>1.1839283508275869</v>
      </c>
      <c r="AR39" s="8">
        <f>AR22/$BS$22</f>
        <v>0.96758973005720184</v>
      </c>
      <c r="AS39" s="9">
        <f>AS22/$BT$22</f>
        <v>1.2493247991470133</v>
      </c>
      <c r="AT39" s="7"/>
      <c r="AU39" s="8">
        <f>AU22/$BR$22</f>
        <v>1.2068360819078419</v>
      </c>
      <c r="AV39" s="8">
        <f>AV22/$BS$22</f>
        <v>1.3403919436749752</v>
      </c>
      <c r="AW39" s="9">
        <f>AW22/$BT$22</f>
        <v>1.6689811317194807</v>
      </c>
      <c r="AX39" s="7"/>
      <c r="AY39" s="8">
        <f>AY22/$BR$22</f>
        <v>1.3761203119150129</v>
      </c>
      <c r="AZ39" s="8">
        <f>AZ22/$BS$22</f>
        <v>1.2857596956029758</v>
      </c>
      <c r="BA39" s="9">
        <f>BA22/$BT$22</f>
        <v>1.4690889967627456</v>
      </c>
      <c r="BB39" s="7"/>
      <c r="BC39" s="8">
        <f>BC22/$BR$22</f>
        <v>0.50247690825519453</v>
      </c>
      <c r="BD39" s="8">
        <f>BD22/$BS$22</f>
        <v>0.99422915197440653</v>
      </c>
      <c r="BE39" s="9">
        <f>BE22/$BT$22</f>
        <v>0.97293121994432896</v>
      </c>
      <c r="BF39" s="7"/>
      <c r="BG39" s="8">
        <f>BG22/$BR$22</f>
        <v>1.1128001752614323</v>
      </c>
      <c r="BH39" s="8">
        <f>BH22/$BS$22</f>
        <v>0.77120406408667808</v>
      </c>
      <c r="BI39" s="9">
        <f>BI22/$BT$22</f>
        <v>0.69530184489784974</v>
      </c>
      <c r="BJ39" s="7"/>
      <c r="BK39" s="8">
        <f>BK22/$BR$22</f>
        <v>0.83834186506558495</v>
      </c>
      <c r="BL39" s="8">
        <f>BL22/$BS$22</f>
        <v>0.98971597546723444</v>
      </c>
      <c r="BM39" s="9">
        <f>BM22/$BT$22</f>
        <v>0.92890232574847087</v>
      </c>
      <c r="BN39" s="8"/>
      <c r="BO39" s="8"/>
      <c r="BP39" s="8"/>
      <c r="BQ39" s="8"/>
    </row>
    <row r="40" spans="1:69" x14ac:dyDescent="0.3">
      <c r="A40" s="7" t="s">
        <v>26</v>
      </c>
      <c r="B40" s="7"/>
      <c r="C40" s="8">
        <f>C23/$BR$23</f>
        <v>0.96874630430322561</v>
      </c>
      <c r="D40" s="8">
        <f>D23/$BS$23</f>
        <v>1.098122753969389</v>
      </c>
      <c r="E40" s="9">
        <f>E23/$BT$23</f>
        <v>0.96888656528856276</v>
      </c>
      <c r="F40" s="8"/>
      <c r="G40" s="8">
        <f>G23/$BR$23</f>
        <v>1.1499561829829235</v>
      </c>
      <c r="H40" s="8">
        <f>H23/$BS$23</f>
        <v>1.1999989868779757</v>
      </c>
      <c r="I40" s="9">
        <f>I23/$BT$23</f>
        <v>1.2232029434425307</v>
      </c>
      <c r="J40" s="7"/>
      <c r="K40" s="8">
        <f>K23/$BR$23</f>
        <v>1.1907877158384448</v>
      </c>
      <c r="L40" s="8">
        <f>L23/$BS$23</f>
        <v>1.1614157329207058</v>
      </c>
      <c r="M40" s="9">
        <f>M23/$BT$23</f>
        <v>1.1776258304835254</v>
      </c>
      <c r="N40" s="7"/>
      <c r="O40" s="8">
        <f>O23/$BR$23</f>
        <v>0.96812968067007843</v>
      </c>
      <c r="P40" s="8">
        <f>P23/$BS$23</f>
        <v>1.0674720686685399</v>
      </c>
      <c r="Q40" s="9">
        <f>Q23/$BT$23</f>
        <v>1.207817706762141</v>
      </c>
      <c r="R40" s="7"/>
      <c r="S40" s="8">
        <f>S23/$BR$23</f>
        <v>0.8854824262294797</v>
      </c>
      <c r="T40" s="8">
        <f>T23/$BS$23</f>
        <v>1.2962485688849452</v>
      </c>
      <c r="U40" s="9">
        <f>U23/$BT$23</f>
        <v>1.0942526307637184</v>
      </c>
      <c r="V40" s="7"/>
      <c r="W40" s="8">
        <f>W23/$BR$23</f>
        <v>0.95199099453413549</v>
      </c>
      <c r="X40" s="8">
        <f>X23/$BS$23</f>
        <v>0.98530438323597114</v>
      </c>
      <c r="Y40" s="9">
        <f>Y23/$BT$23</f>
        <v>1.0716073066214706</v>
      </c>
      <c r="Z40" s="7"/>
      <c r="AA40" s="8">
        <f>AA23/$BR$23</f>
        <v>1.4414352143043097</v>
      </c>
      <c r="AB40" s="8">
        <f>AB23/$BS$23</f>
        <v>1.2100953789762425</v>
      </c>
      <c r="AC40" s="9">
        <f>AC23/$BT$23</f>
        <v>1.3340512848559756</v>
      </c>
      <c r="AD40" s="7"/>
      <c r="AE40" s="8">
        <f>AE23/$BR$23</f>
        <v>2.2215480128573959</v>
      </c>
      <c r="AF40" s="8">
        <f>AF23/$BS$23</f>
        <v>1.1752091612725784</v>
      </c>
      <c r="AG40" s="9">
        <f>AG23/$BT$23</f>
        <v>1.6826812442208317</v>
      </c>
      <c r="AH40" s="7"/>
      <c r="AI40" s="8">
        <f>AI23/$BR$23</f>
        <v>1.5887181275664746</v>
      </c>
      <c r="AJ40" s="8">
        <f>AJ23/$BS$23</f>
        <v>1.4569483904233942</v>
      </c>
      <c r="AK40" s="9">
        <f>AK23/$BT$23</f>
        <v>1.6716801542806157</v>
      </c>
      <c r="AL40" s="7"/>
      <c r="AM40" s="8">
        <f>AM23/$BR$23</f>
        <v>1.2470404581548622</v>
      </c>
      <c r="AN40" s="8">
        <f>AN23/$BS$23</f>
        <v>1.0604667717737746</v>
      </c>
      <c r="AO40" s="9">
        <f>AO23/$BT$23</f>
        <v>1.0216964537210873</v>
      </c>
      <c r="AP40" s="7"/>
      <c r="AQ40" s="8">
        <f>AQ23/$BR$23</f>
        <v>1.2138073508929532</v>
      </c>
      <c r="AR40" s="8">
        <f>AR23/$BS$23</f>
        <v>1.1403107126303822</v>
      </c>
      <c r="AS40" s="9">
        <f>AS23/$BT$23</f>
        <v>1.2556431495281253</v>
      </c>
      <c r="AT40" s="7"/>
      <c r="AU40" s="8">
        <f>AU23/$BR$23</f>
        <v>1.3456756413437987</v>
      </c>
      <c r="AV40" s="8">
        <f>AV23/$BS$23</f>
        <v>1.3949662872318254</v>
      </c>
      <c r="AW40" s="9">
        <f>AW23/$BT$23</f>
        <v>1.4665237648766554</v>
      </c>
      <c r="AX40" s="7"/>
      <c r="AY40" s="8">
        <f>AY23/$BR$23</f>
        <v>1.1591747389054046</v>
      </c>
      <c r="AZ40" s="8">
        <f>AZ23/$BS$23</f>
        <v>0.80830618031730206</v>
      </c>
      <c r="BA40" s="9">
        <f>BA23/$BT$23</f>
        <v>1.766244538625396</v>
      </c>
      <c r="BB40" s="7"/>
      <c r="BC40" s="8">
        <f>BC23/$BR$23</f>
        <v>0.55479255679945749</v>
      </c>
      <c r="BD40" s="8">
        <f>BD23/$BS$23</f>
        <v>1.0678780576355753</v>
      </c>
      <c r="BE40" s="9">
        <f>BE23/$BT$23</f>
        <v>0.82894186710250606</v>
      </c>
      <c r="BF40" s="7"/>
      <c r="BG40" s="8">
        <f>BG23/$BR$23</f>
        <v>1.0428456133894641</v>
      </c>
      <c r="BH40" s="8">
        <f>BH23/$BS$23</f>
        <v>0.9692815117945528</v>
      </c>
      <c r="BI40" s="9">
        <f>BI23/$BT$23</f>
        <v>0.65500670685818474</v>
      </c>
      <c r="BJ40" s="7"/>
      <c r="BK40" s="8">
        <f>BK23/$BR$23</f>
        <v>0.76816953025261858</v>
      </c>
      <c r="BL40" s="8">
        <f>BL23/$BS$23</f>
        <v>0.95001004151313129</v>
      </c>
      <c r="BM40" s="9">
        <f>BM23/$BT$23</f>
        <v>0.9236214143701551</v>
      </c>
      <c r="BN40" s="8"/>
      <c r="BO40" s="8"/>
      <c r="BP40" s="8"/>
      <c r="BQ40" s="8"/>
    </row>
    <row r="41" spans="1:69" x14ac:dyDescent="0.3">
      <c r="A41" s="7" t="s">
        <v>27</v>
      </c>
      <c r="B41" s="7"/>
      <c r="C41" s="8">
        <f>C24/$BR$24</f>
        <v>1.0614218640276341</v>
      </c>
      <c r="D41" s="8">
        <f>D24/$BS$24</f>
        <v>1.2730743519459651</v>
      </c>
      <c r="E41" s="9">
        <f>E24/$BT$24</f>
        <v>1.0011183048736378</v>
      </c>
      <c r="F41" s="8"/>
      <c r="G41" s="8">
        <f>G24/$BR$24</f>
        <v>1.1260830705594937</v>
      </c>
      <c r="H41" s="8">
        <f>H24/$BS$24</f>
        <v>1.2033863053461862</v>
      </c>
      <c r="I41" s="9">
        <f>I24/$BT$24</f>
        <v>1.1697099568872797</v>
      </c>
      <c r="J41" s="7"/>
      <c r="K41" s="8">
        <f>K24/$BR$24</f>
        <v>1.3279926101536441</v>
      </c>
      <c r="L41" s="8">
        <f>L24/$BS$24</f>
        <v>1.3133037458357906</v>
      </c>
      <c r="M41" s="9">
        <f>M24/$BT$24</f>
        <v>1.1678149708721182</v>
      </c>
      <c r="N41" s="7"/>
      <c r="O41" s="8">
        <f>O24/$BR$24</f>
        <v>0.93961427805709263</v>
      </c>
      <c r="P41" s="8">
        <f>P24/$BS$24</f>
        <v>0.89855585969279672</v>
      </c>
      <c r="Q41" s="9">
        <f>Q24/$BT$24</f>
        <v>0.97067453647073221</v>
      </c>
      <c r="R41" s="7"/>
      <c r="S41" s="8">
        <f>S24/$BR$24</f>
        <v>0.78397974826913175</v>
      </c>
      <c r="T41" s="8">
        <f>T24/$BS$24</f>
        <v>1.0123376972500218</v>
      </c>
      <c r="U41" s="9">
        <f>U24/$BT$24</f>
        <v>1.0431218737722279</v>
      </c>
      <c r="V41" s="7"/>
      <c r="W41" s="8">
        <f>W24/$BR$24</f>
        <v>0.83446553058775297</v>
      </c>
      <c r="X41" s="8">
        <f>X24/$BS$24</f>
        <v>1.1511912500095991</v>
      </c>
      <c r="Y41" s="9">
        <f>Y24/$BT$24</f>
        <v>1.0404208979699752</v>
      </c>
      <c r="Z41" s="7"/>
      <c r="AA41" s="8">
        <f>AA24/$BR$24</f>
        <v>1.4723814989819612</v>
      </c>
      <c r="AB41" s="8">
        <f>AB24/$BS$24</f>
        <v>1.2495551732767483</v>
      </c>
      <c r="AC41" s="9">
        <f>AC24/$BT$24</f>
        <v>1.3011960985415867</v>
      </c>
      <c r="AD41" s="7"/>
      <c r="AE41" s="8">
        <f>AE24/$BR$24</f>
        <v>1.6122022361094075</v>
      </c>
      <c r="AF41" s="8">
        <f>AF24/$BS$24</f>
        <v>1.2749706113326478</v>
      </c>
      <c r="AG41" s="9">
        <f>AG24/$BT$24</f>
        <v>1.5088150157554054</v>
      </c>
      <c r="AH41" s="7"/>
      <c r="AI41" s="8">
        <f>AI24/$BR$24</f>
        <v>1.3862418387119635</v>
      </c>
      <c r="AJ41" s="8">
        <f>AJ24/$BS$24</f>
        <v>1.2461781147345852</v>
      </c>
      <c r="AK41" s="9">
        <f>AK24/$BT$24</f>
        <v>1.4961729607895642</v>
      </c>
      <c r="AL41" s="7"/>
      <c r="AM41" s="8">
        <f>AM24/$BR$24</f>
        <v>1.1532723209655276</v>
      </c>
      <c r="AN41" s="8">
        <f>AN24/$BS$24</f>
        <v>1.0333539676576469</v>
      </c>
      <c r="AO41" s="9">
        <f>AO24/$BT$24</f>
        <v>0.95312555423810474</v>
      </c>
      <c r="AP41" s="7"/>
      <c r="AQ41" s="8">
        <f>AQ24/$BR$24</f>
        <v>1.0441638464520333</v>
      </c>
      <c r="AR41" s="8">
        <f>AR24/$BS$24</f>
        <v>1.1996283587976351</v>
      </c>
      <c r="AS41" s="9">
        <f>AS24/$BT$24</f>
        <v>1.2130550401125961</v>
      </c>
      <c r="AT41" s="7"/>
      <c r="AU41" s="8">
        <f>AU24/$BR$24</f>
        <v>1.0808326903721044</v>
      </c>
      <c r="AV41" s="8">
        <f>AV24/$BS$24</f>
        <v>1.4030804109114876</v>
      </c>
      <c r="AW41" s="9">
        <f>AW24/$BT$24</f>
        <v>1.6552886689704063</v>
      </c>
      <c r="AX41" s="7"/>
      <c r="AY41" s="8">
        <f>AY24/$BR$24</f>
        <v>1.0938295647379432</v>
      </c>
      <c r="AZ41" s="8">
        <f>AZ24/$BS$24</f>
        <v>0.98035227500764233</v>
      </c>
      <c r="BA41" s="9">
        <f>BA24/$BT$24</f>
        <v>1.7299117398560966</v>
      </c>
      <c r="BB41" s="7"/>
      <c r="BC41" s="8">
        <f>BC24/$BR$24</f>
        <v>0.33249610966354437</v>
      </c>
      <c r="BD41" s="8">
        <f>BD24/$BS$24</f>
        <v>0.9885662390923815</v>
      </c>
      <c r="BE41" s="9">
        <f>BE24/$BT$24</f>
        <v>0.81182605959273002</v>
      </c>
      <c r="BF41" s="7"/>
      <c r="BG41" s="8">
        <f>BG24/$BR$24</f>
        <v>0.98098777147359373</v>
      </c>
      <c r="BH41" s="8">
        <f>BH24/$BS$24</f>
        <v>0.91403677714664533</v>
      </c>
      <c r="BI41" s="9">
        <f>BI24/$BT$24</f>
        <v>0.85353421041810662</v>
      </c>
      <c r="BJ41" s="7"/>
      <c r="BK41" s="8">
        <f>BK24/$BR$24</f>
        <v>0.89244841531143249</v>
      </c>
      <c r="BL41" s="8">
        <f>BL24/$BS$24</f>
        <v>1.10079350512989</v>
      </c>
      <c r="BM41" s="9">
        <f>BM24/$BT$24</f>
        <v>0.88979610662626107</v>
      </c>
      <c r="BN41" s="8"/>
      <c r="BO41" s="8"/>
      <c r="BP41" s="8"/>
      <c r="BQ41" s="8"/>
    </row>
    <row r="42" spans="1:69" x14ac:dyDescent="0.3">
      <c r="A42" s="7" t="s">
        <v>28</v>
      </c>
      <c r="B42" s="7"/>
      <c r="C42" s="8">
        <f>C25/$BR$25</f>
        <v>1.0061628848504944</v>
      </c>
      <c r="D42" s="8">
        <f>D25/$BS$25</f>
        <v>0.89875503715103555</v>
      </c>
      <c r="E42" s="9">
        <f>E25/$BT$25</f>
        <v>1.1479729137827948</v>
      </c>
      <c r="F42" s="8"/>
      <c r="G42" s="8">
        <f>G25/$BR$25</f>
        <v>0.96257748096001505</v>
      </c>
      <c r="H42" s="8">
        <f>H25/$BS$25</f>
        <v>0.95215742537017323</v>
      </c>
      <c r="I42" s="9">
        <f>I25/$BT$25</f>
        <v>1.246251625630211</v>
      </c>
      <c r="J42" s="7"/>
      <c r="K42" s="8">
        <f>K25/$BR$25</f>
        <v>1.1536419290418387</v>
      </c>
      <c r="L42" s="8">
        <f>L25/$BS$25</f>
        <v>1.0405110413288505</v>
      </c>
      <c r="M42" s="9">
        <f>M25/$BT$25</f>
        <v>1.1859394223042026</v>
      </c>
      <c r="N42" s="7"/>
      <c r="O42" s="8">
        <f>O25/$BR$25</f>
        <v>1.0545271314771345</v>
      </c>
      <c r="P42" s="8">
        <f>P25/$BS$25</f>
        <v>0.90834713901293518</v>
      </c>
      <c r="Q42" s="9">
        <f>Q25/$BT$25</f>
        <v>0.97044839174717323</v>
      </c>
      <c r="R42" s="7"/>
      <c r="S42" s="8">
        <f>S25/$BR$25</f>
        <v>0.8461458629222921</v>
      </c>
      <c r="T42" s="8">
        <f>T25/$BS$25</f>
        <v>0.91912236404033776</v>
      </c>
      <c r="U42" s="9">
        <f>U25/$BT$25</f>
        <v>1.1979090553454119</v>
      </c>
      <c r="V42" s="7"/>
      <c r="W42" s="8">
        <f>W25/$BR$25</f>
        <v>1.0275971024239869</v>
      </c>
      <c r="X42" s="8">
        <f>X25/$BS$25</f>
        <v>0.96813212393605819</v>
      </c>
      <c r="Y42" s="9">
        <f>Y25/$BT$25</f>
        <v>1.1296394322678407</v>
      </c>
      <c r="Z42" s="7"/>
      <c r="AA42" s="8">
        <f>AA25/$BR$25</f>
        <v>1.4703380173109215</v>
      </c>
      <c r="AB42" s="8">
        <f>AB25/$BS$25</f>
        <v>1.1950283852164474</v>
      </c>
      <c r="AC42" s="9">
        <f>AC25/$BT$25</f>
        <v>1.474154371563573</v>
      </c>
      <c r="AD42" s="7"/>
      <c r="AE42" s="8">
        <f>AE25/$BR$25</f>
        <v>1.3409196660185581</v>
      </c>
      <c r="AF42" s="8">
        <f>AF25/$BS$25</f>
        <v>1.1533145925873154</v>
      </c>
      <c r="AG42" s="9">
        <f>AG25/$BT$25</f>
        <v>1.5210641552235227</v>
      </c>
      <c r="AH42" s="7"/>
      <c r="AI42" s="8">
        <f>AI25/$BR$25</f>
        <v>1.4137846944232766</v>
      </c>
      <c r="AJ42" s="8">
        <f>AJ25/$BS$25</f>
        <v>1.0946332921543791</v>
      </c>
      <c r="AK42" s="9">
        <f>AK25/$BT$25</f>
        <v>1.9018792456184483</v>
      </c>
      <c r="AL42" s="7"/>
      <c r="AM42" s="8">
        <f>AM25/$BR$25</f>
        <v>0.89360676241694326</v>
      </c>
      <c r="AN42" s="8">
        <f>AN25/$BS$25</f>
        <v>1.0162251236401114</v>
      </c>
      <c r="AO42" s="9">
        <f>AO25/$BT$25</f>
        <v>1.1900156727057984</v>
      </c>
      <c r="AP42" s="7"/>
      <c r="AQ42" s="8">
        <f>AQ25/$BR$25</f>
        <v>0.97175704633386617</v>
      </c>
      <c r="AR42" s="8">
        <f>AR25/$BS$25</f>
        <v>0.98159532033038299</v>
      </c>
      <c r="AS42" s="9">
        <f>AS25/$BT$25</f>
        <v>1.3791069532886235</v>
      </c>
      <c r="AT42" s="7"/>
      <c r="AU42" s="8">
        <f>AU25/$BR$25</f>
        <v>1.0384003472032488</v>
      </c>
      <c r="AV42" s="8">
        <f>AV25/$BS$25</f>
        <v>1.08101250362559</v>
      </c>
      <c r="AW42" s="9">
        <f>AW25/$BT$25</f>
        <v>1.5431565147574986</v>
      </c>
      <c r="AX42" s="7"/>
      <c r="AY42" s="8">
        <f>AY25/$BR$25</f>
        <v>1.1055971178998225</v>
      </c>
      <c r="AZ42" s="8">
        <f>AZ25/$BS$25</f>
        <v>0.79969227362974493</v>
      </c>
      <c r="BA42" s="9">
        <f>BA25/$BT$25</f>
        <v>1.8358010406614378</v>
      </c>
      <c r="BB42" s="7"/>
      <c r="BC42" s="8">
        <f>BC25/$BR$25</f>
        <v>0.35456001575424761</v>
      </c>
      <c r="BD42" s="8">
        <f>BD25/$BS$25</f>
        <v>0.86726902484556012</v>
      </c>
      <c r="BE42" s="9">
        <f>BE25/$BT$25</f>
        <v>0.83679966550776985</v>
      </c>
      <c r="BF42" s="7"/>
      <c r="BG42" s="8">
        <f>BG25/$BR$25</f>
        <v>0.84548497007842138</v>
      </c>
      <c r="BH42" s="8">
        <f>BH25/$BS$25</f>
        <v>0.80674402081113972</v>
      </c>
      <c r="BI42" s="9">
        <f>BI25/$BT$25</f>
        <v>1.1041298708434732</v>
      </c>
      <c r="BJ42" s="7"/>
      <c r="BK42" s="8">
        <f>BK25/$BR$25</f>
        <v>0.77686559069367755</v>
      </c>
      <c r="BL42" s="8">
        <f>BL25/$BS$25</f>
        <v>0.76643897901701452</v>
      </c>
      <c r="BM42" s="9">
        <f>BM25/$BT$25</f>
        <v>0.74454738418796085</v>
      </c>
      <c r="BN42" s="8"/>
      <c r="BO42" s="8"/>
      <c r="BP42" s="8"/>
      <c r="BQ42" s="8"/>
    </row>
    <row r="43" spans="1:69" x14ac:dyDescent="0.3">
      <c r="A43" s="7" t="s">
        <v>29</v>
      </c>
      <c r="B43" s="7"/>
      <c r="C43" s="8">
        <f>C26/$BR$26</f>
        <v>0.83721947829429966</v>
      </c>
      <c r="D43" s="8"/>
      <c r="E43" s="9">
        <f>E26/$BT$26</f>
        <v>0.90426354948427023</v>
      </c>
      <c r="F43" s="8"/>
      <c r="G43" s="8">
        <f>G26/$BR$26</f>
        <v>0.65284869634487763</v>
      </c>
      <c r="H43" s="8"/>
      <c r="I43" s="9">
        <f>I26/$BT$26</f>
        <v>0.61708498969851588</v>
      </c>
      <c r="J43" s="7"/>
      <c r="K43" s="8">
        <f>K26/$BR$26</f>
        <v>0.53999109323958894</v>
      </c>
      <c r="L43" s="8"/>
      <c r="M43" s="9">
        <f>M26/$BT$26</f>
        <v>0.52762640750463585</v>
      </c>
      <c r="N43" s="7"/>
      <c r="O43" s="8">
        <f>O26/$BR$26</f>
        <v>1.0239804012132248</v>
      </c>
      <c r="P43" s="8"/>
      <c r="Q43" s="9">
        <f>Q26/$BT$26</f>
        <v>1.1329163363524646</v>
      </c>
      <c r="R43" s="7"/>
      <c r="S43" s="8">
        <f>S26/$BR$26</f>
        <v>0.6147771101427425</v>
      </c>
      <c r="T43" s="8"/>
      <c r="U43" s="9">
        <f>U26/$BT$26</f>
        <v>0.455328434391501</v>
      </c>
      <c r="V43" s="7"/>
      <c r="W43" s="8">
        <f>W26/$BR$26</f>
        <v>0.43688419405987677</v>
      </c>
      <c r="X43" s="8"/>
      <c r="Y43" s="9">
        <f>Y26/$BT$26</f>
        <v>0.72304479969905511</v>
      </c>
      <c r="Z43" s="7"/>
      <c r="AA43" s="8">
        <f>AA26/$BR$26</f>
        <v>0.4693869187298127</v>
      </c>
      <c r="AB43" s="8"/>
      <c r="AC43" s="9">
        <f>AC26/$BT$26</f>
        <v>0.62498649456897393</v>
      </c>
      <c r="AD43" s="7"/>
      <c r="AE43" s="8">
        <f>AE26/$BR$26</f>
        <v>0.25565242521759007</v>
      </c>
      <c r="AF43" s="8"/>
      <c r="AG43" s="9">
        <f>AG26/$BT$26</f>
        <v>0.51975788133359191</v>
      </c>
      <c r="AH43" s="7"/>
      <c r="AI43" s="8">
        <f>AI26/$BR$26</f>
        <v>0.42434571075008115</v>
      </c>
      <c r="AJ43" s="8"/>
      <c r="AK43" s="9">
        <f>AK26/$BT$26</f>
        <v>0.60295523463540457</v>
      </c>
      <c r="AL43" s="7"/>
      <c r="AM43" s="8">
        <f>AM26/$BR$26</f>
        <v>0.8706439337004841</v>
      </c>
      <c r="AN43" s="8"/>
      <c r="AO43" s="9">
        <f>AO26/$BT$26</f>
        <v>0.9098372443765198</v>
      </c>
      <c r="AP43" s="7"/>
      <c r="AQ43" s="8">
        <f>AQ26/$BR$26</f>
        <v>0.85267647542220071</v>
      </c>
      <c r="AR43" s="8"/>
      <c r="AS43" s="9">
        <f>AS26/$BT$26</f>
        <v>0.63600512017315791</v>
      </c>
      <c r="AT43" s="7"/>
      <c r="AU43" s="8">
        <f>AU26/$BR$26</f>
        <v>0.47921601787313728</v>
      </c>
      <c r="AV43" s="8"/>
      <c r="AW43" s="9">
        <f>AW26/$BT$26</f>
        <v>0.54038895994446046</v>
      </c>
      <c r="AX43" s="7"/>
      <c r="AY43" s="8">
        <f>AY26/$BR$26</f>
        <v>0.34553948230818382</v>
      </c>
      <c r="AZ43" s="8"/>
      <c r="BA43" s="9">
        <f>BA26/$BT$26</f>
        <v>0.31050314412993102</v>
      </c>
      <c r="BB43" s="7"/>
      <c r="BC43" s="8">
        <f>BC26/$BR$26</f>
        <v>2.3149161840678762</v>
      </c>
      <c r="BD43" s="8"/>
      <c r="BE43" s="9">
        <f>BE26/$BT$26</f>
        <v>0.92864005815808037</v>
      </c>
      <c r="BF43" s="7"/>
      <c r="BG43" s="8">
        <f>BG26/$BR$26</f>
        <v>0.61975320838636072</v>
      </c>
      <c r="BH43" s="8"/>
      <c r="BI43" s="9">
        <f>BI26/$BT$26</f>
        <v>0.58691594418952941</v>
      </c>
      <c r="BJ43" s="7"/>
      <c r="BK43" s="8">
        <f>BK26/$BR$26</f>
        <v>1.0100241211947818</v>
      </c>
      <c r="BL43" s="8"/>
      <c r="BM43" s="9">
        <f>BM26/$BT$26</f>
        <v>1.2714836747410732</v>
      </c>
      <c r="BN43" s="8"/>
      <c r="BO43" s="8"/>
      <c r="BP43" s="8"/>
      <c r="BQ43" s="8"/>
    </row>
    <row r="44" spans="1:69" x14ac:dyDescent="0.3">
      <c r="A44" s="7" t="s">
        <v>30</v>
      </c>
      <c r="B44" s="7"/>
      <c r="C44" s="8">
        <f>C27/$BR$27</f>
        <v>0.85013885236895281</v>
      </c>
      <c r="D44" s="8">
        <f>D27/$BS$27</f>
        <v>0.63655587573930072</v>
      </c>
      <c r="E44" s="9">
        <f>E27/$BT$27</f>
        <v>0.86554533446859316</v>
      </c>
      <c r="F44" s="8"/>
      <c r="G44" s="8">
        <f>G27/$BR$27</f>
        <v>0.96346288674595426</v>
      </c>
      <c r="H44" s="8">
        <f>H27/$BS$27</f>
        <v>0.86394579592598109</v>
      </c>
      <c r="I44" s="9">
        <f>I27/$BT$27</f>
        <v>1.2238073218036614</v>
      </c>
      <c r="J44" s="7"/>
      <c r="K44" s="8">
        <f>K27/$BR$27</f>
        <v>1.0249756606787621</v>
      </c>
      <c r="L44" s="8">
        <f>L27/$BS$27</f>
        <v>0.97263401370301106</v>
      </c>
      <c r="M44" s="9">
        <f>M27/$BT$27</f>
        <v>1.2316809669476885</v>
      </c>
      <c r="N44" s="7"/>
      <c r="O44" s="8">
        <f>O27/$BR$27</f>
        <v>0.97602453909387266</v>
      </c>
      <c r="P44" s="8">
        <f>P27/$BS$27</f>
        <v>0.78754688132915507</v>
      </c>
      <c r="Q44" s="9">
        <f>Q27/$BT$27</f>
        <v>0.97259524686517818</v>
      </c>
      <c r="R44" s="7"/>
      <c r="S44" s="8">
        <f>S27/$BR$27</f>
        <v>0.99161665748154015</v>
      </c>
      <c r="T44" s="8">
        <f>T27/$BS$27</f>
        <v>0.86648278198518425</v>
      </c>
      <c r="U44" s="9">
        <f>U27/$BT$27</f>
        <v>1.5276013248755567</v>
      </c>
      <c r="V44" s="7"/>
      <c r="W44" s="8">
        <f>W27/$BR$27</f>
        <v>1.1054863399040507</v>
      </c>
      <c r="X44" s="8">
        <f>X27/$BS$27</f>
        <v>0.92364249509348062</v>
      </c>
      <c r="Y44" s="9">
        <f>Y27/$BT$27</f>
        <v>1.0064593913329716</v>
      </c>
      <c r="Z44" s="7"/>
      <c r="AA44" s="8">
        <f>AA27/$BR$27</f>
        <v>0.52151955955235707</v>
      </c>
      <c r="AB44" s="8">
        <f>AB27/$BS$27</f>
        <v>0.67222942690247733</v>
      </c>
      <c r="AC44" s="9">
        <f>AC27/$BT$27</f>
        <v>0.68854764956391046</v>
      </c>
      <c r="AD44" s="7"/>
      <c r="AE44" s="8">
        <f>AE27/$BR$27</f>
        <v>0.41255800431333917</v>
      </c>
      <c r="AF44" s="8">
        <f>AF27/$BS$27</f>
        <v>0.69954352702576295</v>
      </c>
      <c r="AG44" s="9">
        <f>AG27/$BT$27</f>
        <v>0.52711571680144131</v>
      </c>
      <c r="AH44" s="7"/>
      <c r="AI44" s="8">
        <f>AI27/$BR$27</f>
        <v>0.70785495905640294</v>
      </c>
      <c r="AJ44" s="8">
        <f>AJ27/$BS$27</f>
        <v>0.71165699187534792</v>
      </c>
      <c r="AK44" s="9">
        <f>AK27/$BT$27</f>
        <v>0.45584326600615593</v>
      </c>
      <c r="AL44" s="7"/>
      <c r="AM44" s="8">
        <f>AM27/$BR$27</f>
        <v>0.84474437424224158</v>
      </c>
      <c r="AN44" s="8">
        <f>AN27/$BS$27</f>
        <v>0.79307916253613719</v>
      </c>
      <c r="AO44" s="9">
        <f>AO27/$BT$27</f>
        <v>0.84852034115786179</v>
      </c>
      <c r="AP44" s="7"/>
      <c r="AQ44" s="8">
        <f>AQ27/$BR$27</f>
        <v>0.91165537393239948</v>
      </c>
      <c r="AR44" s="8">
        <f>AR27/$BS$27</f>
        <v>0.86620756671829879</v>
      </c>
      <c r="AS44" s="9">
        <f>AS27/$BT$27</f>
        <v>0.85378262855327591</v>
      </c>
      <c r="AT44" s="7"/>
      <c r="AU44" s="8">
        <f>AU27/$BR$27</f>
        <v>0.93162560163265151</v>
      </c>
      <c r="AV44" s="8">
        <f>AV27/$BS$27</f>
        <v>0.46155858742017303</v>
      </c>
      <c r="AW44" s="9">
        <f>AW27/$BT$27</f>
        <v>0.44803832809368321</v>
      </c>
      <c r="AX44" s="7"/>
      <c r="AY44" s="8">
        <f>AY27/$BR$27</f>
        <v>0.43879585658314019</v>
      </c>
      <c r="AZ44" s="8">
        <f>AZ27/$BS$27</f>
        <v>1.1246156284536937</v>
      </c>
      <c r="BA44" s="9">
        <f>BA27/$BT$27</f>
        <v>0.5471442478749966</v>
      </c>
      <c r="BB44" s="7"/>
      <c r="BC44" s="8">
        <f>BC27/$BR$27</f>
        <v>1.1170416001790628</v>
      </c>
      <c r="BD44" s="8">
        <f>BD27/$BS$27</f>
        <v>0.81602124580221624</v>
      </c>
      <c r="BE44" s="9">
        <f>BE27/$BT$27</f>
        <v>0.96064807700303056</v>
      </c>
      <c r="BF44" s="7"/>
      <c r="BG44" s="8">
        <f>BG27/$BR$27</f>
        <v>1.1214745149545886</v>
      </c>
      <c r="BH44" s="8">
        <f>BH27/$BS$27</f>
        <v>1.0489925965152369</v>
      </c>
      <c r="BI44" s="9">
        <f>BI27/$BT$27</f>
        <v>1.0108234512797891</v>
      </c>
      <c r="BJ44" s="7"/>
      <c r="BK44" s="8">
        <f>BK27/$BR$27</f>
        <v>0.98483235270086578</v>
      </c>
      <c r="BL44" s="8">
        <f>BL27/$BS$27</f>
        <v>0.90763029931048433</v>
      </c>
      <c r="BM44" s="9">
        <f>BM27/$BT$27</f>
        <v>1.2285056350055115</v>
      </c>
      <c r="BN44" s="8"/>
      <c r="BO44" s="8"/>
      <c r="BP44" s="8"/>
      <c r="BQ44" s="8"/>
    </row>
    <row r="45" spans="1:69" x14ac:dyDescent="0.3">
      <c r="A45" s="7" t="s">
        <v>34</v>
      </c>
      <c r="B45" s="7"/>
      <c r="C45" s="8">
        <f>C28/$BR$28</f>
        <v>0.92173829758263415</v>
      </c>
      <c r="D45" s="8">
        <f>D28/$BS$28</f>
        <v>0.92406562980071305</v>
      </c>
      <c r="E45" s="9">
        <f>E28/$BT$28</f>
        <v>1.038805479599227</v>
      </c>
      <c r="F45" s="8"/>
      <c r="G45" s="8">
        <f>G28/$BR$28</f>
        <v>0.88889270363364703</v>
      </c>
      <c r="H45" s="8">
        <f>H28/$BS$28</f>
        <v>0.89313912070791934</v>
      </c>
      <c r="I45" s="9">
        <f>I28/$BT$28</f>
        <v>1.059640391875855</v>
      </c>
      <c r="J45" s="7"/>
      <c r="K45" s="8">
        <f>K28/$BR$28</f>
        <v>0.85751403519392977</v>
      </c>
      <c r="L45" s="8">
        <f>L28/$BS$28</f>
        <v>0.85552751575914709</v>
      </c>
      <c r="M45" s="9">
        <f>M28/$BT$28</f>
        <v>1.0985478155134278</v>
      </c>
      <c r="N45" s="7"/>
      <c r="O45" s="8">
        <f>O28/$BR$28</f>
        <v>1.0898718994076633</v>
      </c>
      <c r="P45" s="8">
        <f>P28/$BS$28</f>
        <v>1.060256128904824</v>
      </c>
      <c r="Q45" s="9">
        <f>Q28/$BT$28</f>
        <v>1.0546258176034871</v>
      </c>
      <c r="R45" s="7"/>
      <c r="S45" s="8">
        <f>S28/$BR$28</f>
        <v>1.2061334351689512</v>
      </c>
      <c r="T45" s="8">
        <f>T28/$BS$28</f>
        <v>1.0364393725713548</v>
      </c>
      <c r="U45" s="9">
        <f>U28/$BT$28</f>
        <v>1.4538927312634646</v>
      </c>
      <c r="V45" s="7"/>
      <c r="W45" s="8">
        <f>W28/$BR$28</f>
        <v>1.0766301477775342</v>
      </c>
      <c r="X45" s="8">
        <f>X28/$BS$28</f>
        <v>1.038244290911571</v>
      </c>
      <c r="Y45" s="9">
        <f>Y28/$BT$28</f>
        <v>1.2507036496901243</v>
      </c>
      <c r="Z45" s="7"/>
      <c r="AA45" s="8">
        <f>AA28/$BR$28</f>
        <v>0.57160329692898715</v>
      </c>
      <c r="AB45" s="8">
        <f>AB28/$BS$28</f>
        <v>0.69147154984531278</v>
      </c>
      <c r="AC45" s="9">
        <f>AC28/$BT$28</f>
        <v>0.80336094536669156</v>
      </c>
      <c r="AD45" s="7"/>
      <c r="AE45" s="8">
        <f>AE28/$BR$28</f>
        <v>0.60701437502078215</v>
      </c>
      <c r="AF45" s="8">
        <f>AF28/$BS$28</f>
        <v>0.8610437754025233</v>
      </c>
      <c r="AG45" s="9">
        <f>AG28/$BT$28</f>
        <v>0.73749190542391541</v>
      </c>
      <c r="AH45" s="7"/>
      <c r="AI45" s="8">
        <f>AI28/$BR$28</f>
        <v>0.92351760742251832</v>
      </c>
      <c r="AJ45" s="8">
        <f>AJ28/$BS$28</f>
        <v>0.75162762490924395</v>
      </c>
      <c r="AK45" s="9">
        <f>AK28/$BT$28</f>
        <v>0.68114714948113575</v>
      </c>
      <c r="AL45" s="7"/>
      <c r="AM45" s="8">
        <f>AM28/$BR$28</f>
        <v>0.86404040914902247</v>
      </c>
      <c r="AN45" s="8">
        <f>AN28/$BS$28</f>
        <v>0.88595312688269023</v>
      </c>
      <c r="AO45" s="9">
        <f>AO28/$BT$28</f>
        <v>0.98256150625164551</v>
      </c>
      <c r="AP45" s="7"/>
      <c r="AQ45" s="8">
        <f>AQ28/$BR$28</f>
        <v>0.905737392413548</v>
      </c>
      <c r="AR45" s="8">
        <f>AR28/$BS$28</f>
        <v>0.91639393321938478</v>
      </c>
      <c r="AS45" s="9">
        <f>AS28/$BT$28</f>
        <v>0.96255037222028283</v>
      </c>
      <c r="AT45" s="7"/>
      <c r="AU45" s="8">
        <f>AU28/$BR$28</f>
        <v>0.88498244602861331</v>
      </c>
      <c r="AV45" s="8">
        <f>AV28/$BS$28</f>
        <v>0.3562483819722323</v>
      </c>
      <c r="AW45" s="9">
        <f>AW28/$BT$28</f>
        <v>0.56554108662574032</v>
      </c>
      <c r="AX45" s="7"/>
      <c r="AY45" s="8">
        <f>AY28/$BR$28</f>
        <v>1.1123285463809067</v>
      </c>
      <c r="AZ45" s="8">
        <f>AZ28/$BS$28</f>
        <v>1.0035807661334937</v>
      </c>
      <c r="BA45" s="9">
        <f>BA28/$BT$28</f>
        <v>0.59047908585441933</v>
      </c>
      <c r="BB45" s="7"/>
      <c r="BC45" s="8">
        <f>BC28/$BR$28</f>
        <v>0.9466250818369939</v>
      </c>
      <c r="BD45" s="8">
        <f>BD28/$BS$28</f>
        <v>1.145338545252653</v>
      </c>
      <c r="BE45" s="9">
        <f>BE28/$BT$28</f>
        <v>1.1491205125843178</v>
      </c>
      <c r="BF45" s="7"/>
      <c r="BG45" s="8">
        <f>BG28/$BR$28</f>
        <v>1.2075483263334252</v>
      </c>
      <c r="BH45" s="8">
        <f>BH28/$BS$28</f>
        <v>1.135079293837733</v>
      </c>
      <c r="BI45" s="9">
        <f>BI28/$BT$28</f>
        <v>1.7122345989405168</v>
      </c>
      <c r="BJ45" s="7"/>
      <c r="BK45" s="8">
        <f>BK28/$BR$28</f>
        <v>1.0619057377770165</v>
      </c>
      <c r="BL45" s="8">
        <f>BL28/$BS$28</f>
        <v>1.0258574859317005</v>
      </c>
      <c r="BM45" s="9">
        <f>BM28/$BT$28</f>
        <v>1.3209089445384867</v>
      </c>
      <c r="BN45" s="8"/>
      <c r="BO45" s="8"/>
      <c r="BP45" s="8"/>
      <c r="BQ45" s="8"/>
    </row>
    <row r="46" spans="1:69" x14ac:dyDescent="0.3">
      <c r="A46" s="7" t="s">
        <v>31</v>
      </c>
      <c r="B46" s="7"/>
      <c r="C46" s="8">
        <f>C29/$BR$29</f>
        <v>0.82819958141858696</v>
      </c>
      <c r="D46" s="8">
        <f>D29/$BS$29</f>
        <v>1.0461085141773794</v>
      </c>
      <c r="E46" s="9">
        <f>E29/$BT$29</f>
        <v>1.0035638584229871</v>
      </c>
      <c r="F46" s="8"/>
      <c r="G46" s="8">
        <f>G29/$BR$29</f>
        <v>1.0974357278818863</v>
      </c>
      <c r="H46" s="8">
        <f>H29/$BS$29</f>
        <v>1.0255216583326359</v>
      </c>
      <c r="I46" s="9">
        <f>I29/$BT$29</f>
        <v>0.91159737057469248</v>
      </c>
      <c r="J46" s="7"/>
      <c r="K46" s="8">
        <f>K29/$BR$29</f>
        <v>0.94396436093936065</v>
      </c>
      <c r="L46" s="8">
        <f>L29/$BS$29</f>
        <v>0.99101334859608903</v>
      </c>
      <c r="M46" s="9">
        <f>M29/$BT$29</f>
        <v>1.0236856070188578</v>
      </c>
      <c r="N46" s="7"/>
      <c r="O46" s="8">
        <f>O29/$BR$29</f>
        <v>1.0959890646850237</v>
      </c>
      <c r="P46" s="8">
        <f>P29/$BS$29</f>
        <v>1.0842899382776523</v>
      </c>
      <c r="Q46" s="9">
        <f>Q29/$BT$29</f>
        <v>1.0556487117498288</v>
      </c>
      <c r="R46" s="7"/>
      <c r="S46" s="8">
        <f>S29/$BR$29</f>
        <v>1.1458177648777232</v>
      </c>
      <c r="T46" s="8">
        <f>T29/$BS$29</f>
        <v>1.0499758819804255</v>
      </c>
      <c r="U46" s="9">
        <f>U29/$BT$29</f>
        <v>1.3232961931714382</v>
      </c>
      <c r="V46" s="7"/>
      <c r="W46" s="8">
        <f>W29/$BR$29</f>
        <v>1.1325052874775721</v>
      </c>
      <c r="X46" s="8">
        <f>X29/$BS$29</f>
        <v>1.2195191142582069</v>
      </c>
      <c r="Y46" s="9">
        <f>Y29/$BT$29</f>
        <v>1.1092594470064085</v>
      </c>
      <c r="Z46" s="7"/>
      <c r="AA46" s="8">
        <f>AA29/$BR$29</f>
        <v>0.57258500974978699</v>
      </c>
      <c r="AB46" s="8">
        <f>AB29/$BS$29</f>
        <v>1.0069113801191212</v>
      </c>
      <c r="AC46" s="9">
        <f>AC29/$BT$29</f>
        <v>0.74583890564636757</v>
      </c>
      <c r="AD46" s="7"/>
      <c r="AE46" s="8">
        <f>AE29/$BR$29</f>
        <v>0.65266923073805538</v>
      </c>
      <c r="AF46" s="8">
        <f>AF29/$BS$29</f>
        <v>0.99111749435247087</v>
      </c>
      <c r="AG46" s="9">
        <f>AG29/$BT$29</f>
        <v>0.74256563650523733</v>
      </c>
      <c r="AH46" s="7"/>
      <c r="AI46" s="8">
        <f>AI29/$BR$29</f>
        <v>0.80593698245649825</v>
      </c>
      <c r="AJ46" s="8">
        <f>AJ29/$BS$29</f>
        <v>0.95061331057768084</v>
      </c>
      <c r="AK46" s="9">
        <f>AK29/$BT$29</f>
        <v>0.65928364286102181</v>
      </c>
      <c r="AL46" s="7"/>
      <c r="AM46" s="8">
        <f>AM29/$BR$29</f>
        <v>0.91987422415194986</v>
      </c>
      <c r="AN46" s="8">
        <f>AN29/$BS$29</f>
        <v>1.0557077810594078</v>
      </c>
      <c r="AO46" s="9">
        <f>AO29/$BT$29</f>
        <v>1.0078427268955328</v>
      </c>
      <c r="AP46" s="7"/>
      <c r="AQ46" s="8">
        <f>AQ29/$BR$29</f>
        <v>0.91915058788300952</v>
      </c>
      <c r="AR46" s="8">
        <f>AR29/$BS$29</f>
        <v>1.0367513155196975</v>
      </c>
      <c r="AS46" s="9">
        <f>AS29/$BT$29</f>
        <v>0.91228031595448134</v>
      </c>
      <c r="AT46" s="7"/>
      <c r="AU46" s="8">
        <f>AU29/$BR$29</f>
        <v>1.0333280096201041</v>
      </c>
      <c r="AV46" s="8">
        <f>AV29/$BS$29</f>
        <v>0.54592726450330964</v>
      </c>
      <c r="AW46" s="9">
        <f>AW29/$BT$29</f>
        <v>0.52026437118595814</v>
      </c>
      <c r="AX46" s="7"/>
      <c r="AY46" s="8">
        <f>AY29/$BR$29</f>
        <v>1.2857271480408528</v>
      </c>
      <c r="AZ46" s="8">
        <f>AZ29/$BS$29</f>
        <v>0.95120587172421422</v>
      </c>
      <c r="BA46" s="9">
        <f>BA29/$BT$29</f>
        <v>0.59640174325017892</v>
      </c>
      <c r="BB46" s="7"/>
      <c r="BC46" s="8">
        <f>BC29/$BR$29</f>
        <v>1.3432593823248138</v>
      </c>
      <c r="BD46" s="8">
        <f>BD29/$BS$29</f>
        <v>1.3547743301290327</v>
      </c>
      <c r="BE46" s="9">
        <f>BE29/$BT$29</f>
        <v>1.0420439136012589</v>
      </c>
      <c r="BF46" s="7"/>
      <c r="BG46" s="8">
        <f>BG29/$BR$29</f>
        <v>1.3409207942523125</v>
      </c>
      <c r="BH46" s="8">
        <f>BH29/$BS$29</f>
        <v>1.3388065677889438</v>
      </c>
      <c r="BI46" s="9">
        <f>BI29/$BT$29</f>
        <v>1.6513161423272955</v>
      </c>
      <c r="BJ46" s="7"/>
      <c r="BK46" s="8">
        <f>BK29/$BR$29</f>
        <v>1.0597231875129367</v>
      </c>
      <c r="BL46" s="8">
        <f>BL29/$BS$29</f>
        <v>1.0221555546521868</v>
      </c>
      <c r="BM46" s="9">
        <f>BM29/$BT$29</f>
        <v>1.2685527246924002</v>
      </c>
      <c r="BN46" s="8"/>
      <c r="BO46" s="8"/>
      <c r="BP46" s="8"/>
      <c r="BQ46" s="8"/>
    </row>
    <row r="47" spans="1:69" x14ac:dyDescent="0.3">
      <c r="A47" s="7" t="s">
        <v>32</v>
      </c>
      <c r="B47" s="7"/>
      <c r="C47" s="8">
        <f>C30/$BR$30</f>
        <v>0.95798008615708519</v>
      </c>
      <c r="D47" s="8">
        <f>D30/$BS$30</f>
        <v>0.86379577473133584</v>
      </c>
      <c r="E47" s="9">
        <f>E30/$BT$30</f>
        <v>0.80896719476803813</v>
      </c>
      <c r="F47" s="8"/>
      <c r="G47" s="8">
        <f>G30/$BR$30</f>
        <v>0.9997600789614467</v>
      </c>
      <c r="H47" s="8">
        <f>H30/$BS$30</f>
        <v>0.89785060586023646</v>
      </c>
      <c r="I47" s="9">
        <f>I30/$BT$30</f>
        <v>0.84817647053869782</v>
      </c>
      <c r="J47" s="7"/>
      <c r="K47" s="8">
        <f>K30/$BR$30</f>
        <v>1.0286515855380698</v>
      </c>
      <c r="L47" s="8">
        <f>L30/$BS$30</f>
        <v>0.81454683335270905</v>
      </c>
      <c r="M47" s="9">
        <f>M30/$BT$30</f>
        <v>0.89017617684400419</v>
      </c>
      <c r="N47" s="7"/>
      <c r="O47" s="8">
        <f>O30/$BR$30</f>
        <v>1.0612387008595165</v>
      </c>
      <c r="P47" s="8">
        <f>P30/$BS$30</f>
        <v>1.003448326699286</v>
      </c>
      <c r="Q47" s="9">
        <f>Q30/$BT$30</f>
        <v>0.87883935654764189</v>
      </c>
      <c r="R47" s="7"/>
      <c r="S47" s="8">
        <f>S30/$BR$30</f>
        <v>1.4842672300082709</v>
      </c>
      <c r="T47" s="8">
        <f>T30/$BS$30</f>
        <v>1.0231171857478094</v>
      </c>
      <c r="U47" s="9">
        <f>U30/$BT$30</f>
        <v>0.99559563514644167</v>
      </c>
      <c r="V47" s="7"/>
      <c r="W47" s="8">
        <f>W30/$BR$30</f>
        <v>1.4784779663357652</v>
      </c>
      <c r="X47" s="8">
        <f>X30/$BS$30</f>
        <v>0.97959636582972054</v>
      </c>
      <c r="Y47" s="9">
        <f>Y30/$BT$30</f>
        <v>0.98838854087011696</v>
      </c>
      <c r="Z47" s="7"/>
      <c r="AA47" s="8">
        <f>AA30/$BR$30</f>
        <v>0.68639509967095769</v>
      </c>
      <c r="AB47" s="8">
        <f>AB30/$BS$30</f>
        <v>0.68655430154601438</v>
      </c>
      <c r="AC47" s="9">
        <f>AC30/$BT$30</f>
        <v>0.62595600843548049</v>
      </c>
      <c r="AD47" s="7"/>
      <c r="AE47" s="8">
        <f>AE30/$BR$30</f>
        <v>0.62292232108550916</v>
      </c>
      <c r="AF47" s="8">
        <f>AF30/$BS$30</f>
        <v>0.82673207078629196</v>
      </c>
      <c r="AG47" s="9">
        <f>AG30/$BT$30</f>
        <v>0.59918678100281897</v>
      </c>
      <c r="AH47" s="7"/>
      <c r="AI47" s="8">
        <f>AI30/$BR$30</f>
        <v>1.0503913525234256</v>
      </c>
      <c r="AJ47" s="8">
        <f>AJ30/$BS$30</f>
        <v>0.76364191932448056</v>
      </c>
      <c r="AK47" s="9">
        <f>AK30/$BT$30</f>
        <v>0.54083042527905933</v>
      </c>
      <c r="AL47" s="7"/>
      <c r="AM47" s="8">
        <f>AM30/$BR$30</f>
        <v>0.92350982547297278</v>
      </c>
      <c r="AN47" s="8">
        <f>AN30/$BS$30</f>
        <v>0.9034372270234079</v>
      </c>
      <c r="AO47" s="9">
        <f>AO30/$BT$30</f>
        <v>0.83851666729333407</v>
      </c>
      <c r="AP47" s="7"/>
      <c r="AQ47" s="8">
        <f>AQ30/$BR$30</f>
        <v>0.953945545936144</v>
      </c>
      <c r="AR47" s="8">
        <f>AR30/$BS$30</f>
        <v>0.90560278497352931</v>
      </c>
      <c r="AS47" s="9">
        <f>AS30/$BT$30</f>
        <v>0.81592127324360364</v>
      </c>
      <c r="AT47" s="7"/>
      <c r="AU47" s="8">
        <f>AU30/$BR$30</f>
        <v>1.075959456419991</v>
      </c>
      <c r="AV47" s="8">
        <f>AV30/$BS$30</f>
        <v>0.48805500681108899</v>
      </c>
      <c r="AW47" s="9">
        <f>AW30/$BT$30</f>
        <v>0.48804470743021428</v>
      </c>
      <c r="AX47" s="7"/>
      <c r="AY47" s="8">
        <f>AY30/$BR$30</f>
        <v>1.4710560345990031</v>
      </c>
      <c r="AZ47" s="8">
        <f>AZ30/$BS$30</f>
        <v>0.85889762232468514</v>
      </c>
      <c r="BA47" s="9">
        <f>BA30/$BT$30</f>
        <v>0.42140051981153603</v>
      </c>
      <c r="BB47" s="7"/>
      <c r="BC47" s="8">
        <f>BC30/$BR$30</f>
        <v>1.1626678744083494</v>
      </c>
      <c r="BD47" s="8">
        <f>BD30/$BS$30</f>
        <v>1.1993131448395673</v>
      </c>
      <c r="BE47" s="9">
        <f>BE30/$BT$30</f>
        <v>1.0673808762819839</v>
      </c>
      <c r="BF47" s="7"/>
      <c r="BG47" s="8">
        <f>BG30/$BR$30</f>
        <v>1.2647251013636578</v>
      </c>
      <c r="BH47" s="8">
        <f>BH30/$BS$30</f>
        <v>1.1871736469531784</v>
      </c>
      <c r="BI47" s="9">
        <f>BI30/$BT$30</f>
        <v>1.3920844681446234</v>
      </c>
      <c r="BJ47" s="7"/>
      <c r="BK47" s="8">
        <f>BK30/$BR$30</f>
        <v>1.5042118775763471</v>
      </c>
      <c r="BL47" s="8">
        <f>BL30/$BS$30</f>
        <v>0.97014054609293843</v>
      </c>
      <c r="BM47" s="9">
        <f>BM30/$BT$30</f>
        <v>1.0407950812965143</v>
      </c>
      <c r="BN47" s="8"/>
      <c r="BO47" s="8"/>
      <c r="BP47" s="8"/>
      <c r="BQ47" s="8"/>
    </row>
    <row r="48" spans="1:69" ht="15" thickBot="1" x14ac:dyDescent="0.35">
      <c r="A48" s="4" t="s">
        <v>33</v>
      </c>
      <c r="B48" s="4"/>
      <c r="C48" s="5">
        <f>C31/$BR$31</f>
        <v>1.2968115242324916</v>
      </c>
      <c r="D48" s="5">
        <f>D31/$BS$31</f>
        <v>1.0957036547967858</v>
      </c>
      <c r="E48" s="6">
        <f>E31/$BT$31</f>
        <v>0.73680731420236945</v>
      </c>
      <c r="F48" s="5"/>
      <c r="G48" s="5">
        <f>G31/$BR$31</f>
        <v>1.1025471031845469</v>
      </c>
      <c r="H48" s="5">
        <f>H31/$BS$31</f>
        <v>1.0050509554244877</v>
      </c>
      <c r="I48" s="6">
        <f>I31/$BT$31</f>
        <v>0.84420256629774137</v>
      </c>
      <c r="J48" s="4"/>
      <c r="K48" s="5">
        <f>K31/$BR$31</f>
        <v>1.2006082305452639</v>
      </c>
      <c r="L48" s="5">
        <f>L31/$BS$31</f>
        <v>0.90472332284341372</v>
      </c>
      <c r="M48" s="6">
        <f>M31/$BT$31</f>
        <v>0.80211714751854812</v>
      </c>
      <c r="N48" s="4"/>
      <c r="O48" s="5">
        <f>O31/$BR$31</f>
        <v>1.250111006974135</v>
      </c>
      <c r="P48" s="5">
        <f>P31/$BS$31</f>
        <v>1.0180085232852796</v>
      </c>
      <c r="Q48" s="6">
        <f>Q31/$BT$31</f>
        <v>0.95504642333981027</v>
      </c>
      <c r="R48" s="4"/>
      <c r="S48" s="5">
        <f>S31/$BR$31</f>
        <v>1.7057438015303454</v>
      </c>
      <c r="T48" s="5">
        <f>T31/$BS$31</f>
        <v>0.95804269700568856</v>
      </c>
      <c r="U48" s="6">
        <f>U31/$BT$31</f>
        <v>0.77945228695673396</v>
      </c>
      <c r="V48" s="4"/>
      <c r="W48" s="5">
        <f>W31/$BR$31</f>
        <v>1.9592669680297252</v>
      </c>
      <c r="X48" s="5">
        <f>X31/$BS$31</f>
        <v>1.0955068695439105</v>
      </c>
      <c r="Y48" s="6">
        <f>Y31/$BT$31</f>
        <v>0.87224945611878191</v>
      </c>
      <c r="Z48" s="4"/>
      <c r="AA48" s="5">
        <f>AA31/$BR$31</f>
        <v>0.68929079865027754</v>
      </c>
      <c r="AB48" s="5">
        <f>AB31/$BS$31</f>
        <v>0.79979044755618245</v>
      </c>
      <c r="AC48" s="6">
        <f>AC31/$BT$31</f>
        <v>0.53433884242603724</v>
      </c>
      <c r="AD48" s="4"/>
      <c r="AE48" s="5">
        <f>AE31/$BR$31</f>
        <v>0.75711714625626048</v>
      </c>
      <c r="AF48" s="5">
        <f>AF31/$BS$31</f>
        <v>1.0008364378158268</v>
      </c>
      <c r="AG48" s="6">
        <f>AG31/$BT$31</f>
        <v>0.45747636796132707</v>
      </c>
      <c r="AH48" s="4"/>
      <c r="AI48" s="5">
        <f>AI31/$BR$31</f>
        <v>1.1769640522309393</v>
      </c>
      <c r="AJ48" s="5">
        <f>AJ31/$BS$31</f>
        <v>0.88760082602259049</v>
      </c>
      <c r="AK48" s="6">
        <f>AK31/$BT$31</f>
        <v>0.47909148001401974</v>
      </c>
      <c r="AL48" s="4"/>
      <c r="AM48" s="5">
        <f>AM31/$BR$31</f>
        <v>1.1650304383394665</v>
      </c>
      <c r="AN48" s="5">
        <f>AN31/$BS$31</f>
        <v>0.98239167764520718</v>
      </c>
      <c r="AO48" s="6">
        <f>AO31/$BT$31</f>
        <v>0.8195254743579492</v>
      </c>
      <c r="AP48" s="4"/>
      <c r="AQ48" s="5">
        <f>AQ31/$BR$31</f>
        <v>1.2310232331251596</v>
      </c>
      <c r="AR48" s="5">
        <f>AR31/$BS$31</f>
        <v>1.1635412867936985</v>
      </c>
      <c r="AS48" s="6">
        <f>AS31/$BT$31</f>
        <v>0.7981371205598865</v>
      </c>
      <c r="AT48" s="4"/>
      <c r="AU48" s="5">
        <f>AU31/$BR$31</f>
        <v>0.78847337844160181</v>
      </c>
      <c r="AV48" s="5">
        <f>AV31/$BS$31</f>
        <v>0.41205201523229729</v>
      </c>
      <c r="AW48" s="6">
        <f>AW31/$BT$31</f>
        <v>0.40354708990926769</v>
      </c>
      <c r="AX48" s="4"/>
      <c r="AY48" s="5">
        <f>AY31/$BR$31</f>
        <v>1.4866655607947086</v>
      </c>
      <c r="AZ48" s="5">
        <f>AZ31/$BS$31</f>
        <v>1.0398980458056719</v>
      </c>
      <c r="BA48" s="6">
        <f>BA31/$BT$31</f>
        <v>0.45061314563640992</v>
      </c>
      <c r="BB48" s="4"/>
      <c r="BC48" s="5">
        <f>BC31/$BR$31</f>
        <v>2.1402799483017043</v>
      </c>
      <c r="BD48" s="5">
        <f>BD31/$BS$31</f>
        <v>1.3272028082356586</v>
      </c>
      <c r="BE48" s="6">
        <f>BE31/$BT$31</f>
        <v>0.99119434877542623</v>
      </c>
      <c r="BF48" s="4"/>
      <c r="BG48" s="5">
        <f>BG31/$BR$31</f>
        <v>1.4292881083993512</v>
      </c>
      <c r="BH48" s="5">
        <f>BH31/$BS$31</f>
        <v>1.2807519644800076</v>
      </c>
      <c r="BI48" s="6">
        <f>BI31/$BT$31</f>
        <v>1.3091506181111627</v>
      </c>
      <c r="BJ48" s="4"/>
      <c r="BK48" s="5">
        <f>BK31/$BR$31</f>
        <v>1.5204337093507339</v>
      </c>
      <c r="BL48" s="5">
        <f>BL31/$BS$31</f>
        <v>1.3277638309358577</v>
      </c>
      <c r="BM48" s="6">
        <f>BM31/$BT$31</f>
        <v>1.067629289013039</v>
      </c>
      <c r="BN48" s="8"/>
      <c r="BO48" s="8"/>
      <c r="BP48" s="8"/>
      <c r="BQ48" s="8"/>
    </row>
    <row r="51" spans="1:35" ht="15" thickBot="1" x14ac:dyDescent="0.35"/>
    <row r="52" spans="1:35" ht="15" thickBot="1" x14ac:dyDescent="0.35">
      <c r="A52" s="24" t="s">
        <v>35</v>
      </c>
      <c r="B52" s="13" t="s">
        <v>5</v>
      </c>
      <c r="C52" s="13" t="s">
        <v>4</v>
      </c>
      <c r="D52" s="13" t="s">
        <v>3</v>
      </c>
      <c r="E52" s="13" t="s">
        <v>6</v>
      </c>
      <c r="F52" s="13" t="s">
        <v>7</v>
      </c>
      <c r="G52" s="13" t="s">
        <v>8</v>
      </c>
      <c r="H52" s="13" t="s">
        <v>16</v>
      </c>
      <c r="I52" s="13" t="s">
        <v>17</v>
      </c>
      <c r="J52" s="13" t="s">
        <v>18</v>
      </c>
      <c r="K52" s="13" t="s">
        <v>11</v>
      </c>
      <c r="L52" s="13" t="s">
        <v>14</v>
      </c>
      <c r="M52" s="13" t="s">
        <v>9</v>
      </c>
      <c r="N52" s="13" t="s">
        <v>10</v>
      </c>
      <c r="O52" s="13" t="s">
        <v>12</v>
      </c>
      <c r="P52" s="13" t="s">
        <v>13</v>
      </c>
      <c r="Q52" s="14" t="s">
        <v>15</v>
      </c>
      <c r="S52" s="24" t="s">
        <v>62</v>
      </c>
      <c r="T52" s="13" t="s">
        <v>5</v>
      </c>
      <c r="U52" s="13" t="s">
        <v>4</v>
      </c>
      <c r="V52" s="13" t="s">
        <v>3</v>
      </c>
      <c r="W52" s="13" t="s">
        <v>6</v>
      </c>
      <c r="X52" s="13" t="s">
        <v>7</v>
      </c>
      <c r="Y52" s="13" t="s">
        <v>8</v>
      </c>
      <c r="Z52" s="13" t="s">
        <v>16</v>
      </c>
      <c r="AA52" s="13" t="s">
        <v>17</v>
      </c>
      <c r="AB52" s="13" t="s">
        <v>18</v>
      </c>
      <c r="AC52" s="13" t="s">
        <v>11</v>
      </c>
      <c r="AD52" s="13" t="s">
        <v>14</v>
      </c>
      <c r="AE52" s="13" t="s">
        <v>9</v>
      </c>
      <c r="AF52" s="13" t="s">
        <v>10</v>
      </c>
      <c r="AG52" s="13" t="s">
        <v>12</v>
      </c>
      <c r="AH52" s="13" t="s">
        <v>13</v>
      </c>
      <c r="AI52" s="14" t="s">
        <v>15</v>
      </c>
    </row>
    <row r="53" spans="1:35" x14ac:dyDescent="0.3">
      <c r="A53" s="1" t="s">
        <v>23</v>
      </c>
      <c r="B53" s="15">
        <f>AVERAGE(B37:E37)</f>
        <v>1.1203647913525316</v>
      </c>
      <c r="C53" s="18">
        <f>AVERAGE(F37,G37,H37,I37)</f>
        <v>0.80072524835685799</v>
      </c>
      <c r="D53" s="18">
        <f>AVERAGE(J37:M37)</f>
        <v>0.54630636805861732</v>
      </c>
      <c r="E53" s="18">
        <f>AVERAGE(N37:Q37)</f>
        <v>0.77864492976523147</v>
      </c>
      <c r="F53" s="18">
        <f>AVERAGE(R37:U37)</f>
        <v>0.41415667326815564</v>
      </c>
      <c r="G53" s="18">
        <f>AVERAGE(V37:Y37)</f>
        <v>0.52964077378973917</v>
      </c>
      <c r="H53" s="18">
        <f>AVERAGE(Z37:AC37)</f>
        <v>1.0876910739505645</v>
      </c>
      <c r="I53" s="18">
        <f>AVERAGE(AD37:AG37)</f>
        <v>0.76801901864061095</v>
      </c>
      <c r="J53" s="18">
        <f>AVERAGE(AH37:AK37)</f>
        <v>0.56279755833749145</v>
      </c>
      <c r="K53" s="18">
        <f>AVERAGE(AL37:AO37)</f>
        <v>1.0088286537700473</v>
      </c>
      <c r="L53" s="18">
        <f>AVERAGE(AP37:AS37)</f>
        <v>0.76983171020708285</v>
      </c>
      <c r="M53" s="18">
        <f>AVERAGE(AT37:AW37)</f>
        <v>1.3253160741903791</v>
      </c>
      <c r="N53" s="18">
        <f>AVERAGE(AX37,AY37,AZ37,BA37)</f>
        <v>0.64478399078151349</v>
      </c>
      <c r="O53" s="18">
        <f>AVERAGE(BB37:BE37)</f>
        <v>0.86397241486999121</v>
      </c>
      <c r="P53" s="18">
        <f>AVERAGE(BF37:BI37)</f>
        <v>0.4803636251902475</v>
      </c>
      <c r="Q53" s="21">
        <f>AVERAGE(BJ37:BM37)</f>
        <v>0.78771343092242707</v>
      </c>
      <c r="S53" s="11" t="s">
        <v>23</v>
      </c>
      <c r="T53" s="15">
        <f>STDEV(B37:E37)/SQRT(4)</f>
        <v>5.7063089925673292E-2</v>
      </c>
      <c r="U53" s="18">
        <f>STDEV(F37:I37)/SQRT(4)</f>
        <v>6.6816909727653584E-2</v>
      </c>
      <c r="V53" s="18">
        <f>STDEV(J37:M37)/SQRT(4)</f>
        <v>2.0142500147163036E-2</v>
      </c>
      <c r="W53" s="18">
        <f>STDEV(N37:Q37)/SQRT(4)</f>
        <v>6.8978414263783303E-2</v>
      </c>
      <c r="X53" s="18">
        <f>STDEV(R37:U37)/SQRT(4)</f>
        <v>6.1836641728920852E-2</v>
      </c>
      <c r="Y53" s="18">
        <f>STDEV(V37:Y37)/SQRT(4)</f>
        <v>0.12164458529597313</v>
      </c>
      <c r="Z53" s="18">
        <f>STDEV(Z37:AC37)/SQRT(4)</f>
        <v>6.7045169068179339E-2</v>
      </c>
      <c r="AA53" s="18">
        <f>STDEV(AD37:AG37)/SQRT(4)</f>
        <v>8.6678870893027365E-2</v>
      </c>
      <c r="AB53" s="18">
        <f>STDEV(AH37:AK37)/SQRT(4)</f>
        <v>9.6858239360426271E-2</v>
      </c>
      <c r="AC53" s="18">
        <f>STDEV(AL37:AO37)/SQRT(4)</f>
        <v>0.12485577332967579</v>
      </c>
      <c r="AD53" s="26">
        <f>STDEV(AP37:AS37)/SQRT(4)</f>
        <v>6.8200218025508533E-2</v>
      </c>
      <c r="AE53" s="18">
        <f>STDEV(AT37:AW37)/SQRT(4)</f>
        <v>0.20255527678881488</v>
      </c>
      <c r="AF53" s="18">
        <f>STDEV(AX37:BA37)/SQRT(4)</f>
        <v>0.11665128800943941</v>
      </c>
      <c r="AG53" s="18">
        <f>STDEV(BB37:BE37)/SQRT(4)</f>
        <v>0.30924095008482511</v>
      </c>
      <c r="AH53" s="18">
        <f>STDEV(BF37:BI37)/SQRT(4)</f>
        <v>5.4768873347047047E-2</v>
      </c>
      <c r="AI53" s="21">
        <f>STDEV(BJ37:BM37)/SQRT(4)</f>
        <v>8.9642104756087013E-2</v>
      </c>
    </row>
    <row r="54" spans="1:35" x14ac:dyDescent="0.3">
      <c r="A54" s="7" t="s">
        <v>24</v>
      </c>
      <c r="B54" s="16">
        <f t="shared" ref="B54:B64" si="42">AVERAGE(B38:E38)</f>
        <v>1.2540527183568015</v>
      </c>
      <c r="C54" s="19">
        <f t="shared" ref="C54:C64" si="43">AVERAGE(F38,G38,H38,I38)</f>
        <v>1.1037693618117939</v>
      </c>
      <c r="D54" s="19">
        <f t="shared" ref="D54:D64" si="44">AVERAGE(J38:M38)</f>
        <v>1.2295141540023626</v>
      </c>
      <c r="E54" s="19">
        <f t="shared" ref="E54:E63" si="45">AVERAGE(N38:Q38)</f>
        <v>1.0337261530166959</v>
      </c>
      <c r="F54" s="19">
        <f t="shared" ref="F54:F64" si="46">AVERAGE(R38:U38)</f>
        <v>1.0296581834699261</v>
      </c>
      <c r="G54" s="19">
        <f t="shared" ref="G54:G64" si="47">AVERAGE(V38:Y38)</f>
        <v>1.0646689529573639</v>
      </c>
      <c r="H54" s="19">
        <f t="shared" ref="H54:H64" si="48">AVERAGE(Z38:AC38)</f>
        <v>1.46522863581715</v>
      </c>
      <c r="I54" s="19">
        <f t="shared" ref="I54:I64" si="49">AVERAGE(AD38:AG38)</f>
        <v>1.217378247850581</v>
      </c>
      <c r="J54" s="19">
        <f t="shared" ref="J54:J64" si="50">AVERAGE(AH38:AK38)</f>
        <v>1.2775523502410164</v>
      </c>
      <c r="K54" s="19">
        <f t="shared" ref="K54:K64" si="51">AVERAGE(AL38:AO38)</f>
        <v>1.1987973051405307</v>
      </c>
      <c r="L54" s="19">
        <f t="shared" ref="L54:L64" si="52">AVERAGE(AP38:AS38)</f>
        <v>1.1524818162511405</v>
      </c>
      <c r="M54" s="19">
        <f t="shared" ref="M54:M64" si="53">AVERAGE(AT38:AW38)</f>
        <v>1.6283568511139024</v>
      </c>
      <c r="N54" s="19">
        <f t="shared" ref="N54:N64" si="54">AVERAGE(AX38,AY38,AZ38,BA38)</f>
        <v>1.3341793513748696</v>
      </c>
      <c r="O54" s="19">
        <f t="shared" ref="O54:O64" si="55">AVERAGE(BB38:BE38)</f>
        <v>0.64199325626763104</v>
      </c>
      <c r="P54" s="19">
        <f t="shared" ref="P54:P64" si="56">AVERAGE(BF38:BI38)</f>
        <v>0.76872368744392006</v>
      </c>
      <c r="Q54" s="22">
        <f t="shared" ref="Q54:Q63" si="57">AVERAGE(BJ38:BM38)</f>
        <v>0.86818115383259553</v>
      </c>
      <c r="S54" s="11" t="s">
        <v>24</v>
      </c>
      <c r="T54" s="16">
        <f t="shared" ref="T54:T64" si="58">STDEV(B38:E38)/SQRT(4)</f>
        <v>7.9697120996185519E-2</v>
      </c>
      <c r="U54" s="19">
        <f t="shared" ref="U54:U64" si="59">STDEV(F38:I38)/SQRT(4)</f>
        <v>2.2080010363066727E-2</v>
      </c>
      <c r="V54" s="19">
        <f t="shared" ref="V54:V64" si="60">STDEV(J38:M38)/SQRT(4)</f>
        <v>2.4050935928594822E-2</v>
      </c>
      <c r="W54" s="19">
        <f t="shared" ref="W54:W64" si="61">STDEV(N38:Q38)/SQRT(4)</f>
        <v>7.281259845018663E-2</v>
      </c>
      <c r="X54" s="19">
        <f t="shared" ref="X54:X64" si="62">STDEV(R38:U38)/SQRT(4)</f>
        <v>3.1978012968638843E-2</v>
      </c>
      <c r="Y54" s="19">
        <f t="shared" ref="Y54:Y64" si="63">STDEV(V38:Y38)/SQRT(4)</f>
        <v>1.8760703513338174E-2</v>
      </c>
      <c r="Z54" s="19">
        <f t="shared" ref="Z54:Z64" si="64">STDEV(Z38:AC38)/SQRT(4)</f>
        <v>7.6181388163430633E-2</v>
      </c>
      <c r="AA54" s="19">
        <f t="shared" ref="AA54:AA64" si="65">STDEV(AD38:AG38)/SQRT(4)</f>
        <v>0.10910682943523503</v>
      </c>
      <c r="AB54" s="19">
        <f t="shared" ref="AB54:AB64" si="66">STDEV(AH38:AK38)/SQRT(4)</f>
        <v>3.7080428760152967E-2</v>
      </c>
      <c r="AC54" s="19">
        <f t="shared" ref="AC54:AC64" si="67">STDEV(AL38:AO38)/SQRT(4)</f>
        <v>3.49290673418262E-2</v>
      </c>
      <c r="AD54" s="19">
        <f t="shared" ref="AD54:AD64" si="68">STDEV(AP38:AS38)/SQRT(4)</f>
        <v>9.5990027118975405E-2</v>
      </c>
      <c r="AE54" s="19">
        <f t="shared" ref="AE54:AE64" si="69">STDEV(AT38:AW38)/SQRT(4)</f>
        <v>0.19157242732920352</v>
      </c>
      <c r="AF54" s="19">
        <f t="shared" ref="AF54:AF64" si="70">STDEV(AX38:BA38)/SQRT(4)</f>
        <v>0.2401323942103574</v>
      </c>
      <c r="AG54" s="19">
        <f t="shared" ref="AG54:AG64" si="71">STDEV(BB38:BE38)/SQRT(4)</f>
        <v>8.2442881381862662E-2</v>
      </c>
      <c r="AH54" s="19">
        <f t="shared" ref="AH54:AH64" si="72">STDEV(BF38:BI38)/SQRT(4)</f>
        <v>0.10162463257303549</v>
      </c>
      <c r="AI54" s="22">
        <f t="shared" ref="AI54:AI64" si="73">STDEV(BJ38:BM38)/SQRT(4)</f>
        <v>6.6157506928122042E-2</v>
      </c>
    </row>
    <row r="55" spans="1:35" x14ac:dyDescent="0.3">
      <c r="A55" s="7" t="s">
        <v>25</v>
      </c>
      <c r="B55" s="16">
        <f t="shared" si="42"/>
        <v>1.034308925919081</v>
      </c>
      <c r="C55" s="19">
        <f t="shared" si="43"/>
        <v>1.1434230014247964</v>
      </c>
      <c r="D55" s="19">
        <f t="shared" si="44"/>
        <v>1.2021213438864142</v>
      </c>
      <c r="E55" s="19">
        <f t="shared" si="45"/>
        <v>1.0627009337977913</v>
      </c>
      <c r="F55" s="19">
        <f t="shared" si="46"/>
        <v>1.0747431582933757</v>
      </c>
      <c r="G55" s="19">
        <f t="shared" si="47"/>
        <v>0.98077531934974915</v>
      </c>
      <c r="H55" s="19">
        <f t="shared" si="48"/>
        <v>1.4515493576852379</v>
      </c>
      <c r="I55" s="19">
        <f t="shared" si="49"/>
        <v>1.6264834134074544</v>
      </c>
      <c r="J55" s="19">
        <f t="shared" si="50"/>
        <v>1.3870981894157819</v>
      </c>
      <c r="K55" s="19">
        <f t="shared" si="51"/>
        <v>1.1570339084765509</v>
      </c>
      <c r="L55" s="19">
        <f t="shared" si="52"/>
        <v>1.1336142933439339</v>
      </c>
      <c r="M55" s="19">
        <f t="shared" si="53"/>
        <v>1.4054030524340995</v>
      </c>
      <c r="N55" s="19">
        <f t="shared" si="54"/>
        <v>1.376989668093578</v>
      </c>
      <c r="O55" s="19">
        <f t="shared" si="55"/>
        <v>0.82321242672464334</v>
      </c>
      <c r="P55" s="19">
        <f t="shared" si="56"/>
        <v>0.85976869474865325</v>
      </c>
      <c r="Q55" s="22">
        <f t="shared" si="57"/>
        <v>0.91898672209376342</v>
      </c>
      <c r="S55" s="11" t="s">
        <v>25</v>
      </c>
      <c r="T55" s="16">
        <f t="shared" si="58"/>
        <v>1.1891720042505258E-2</v>
      </c>
      <c r="U55" s="19">
        <f t="shared" si="59"/>
        <v>0.10385948378472824</v>
      </c>
      <c r="V55" s="19">
        <f t="shared" si="60"/>
        <v>3.501393278842771E-2</v>
      </c>
      <c r="W55" s="19">
        <f t="shared" si="61"/>
        <v>1.9758688918967159E-2</v>
      </c>
      <c r="X55" s="19">
        <f t="shared" si="62"/>
        <v>6.8000975805511177E-2</v>
      </c>
      <c r="Y55" s="19">
        <f t="shared" si="63"/>
        <v>3.096965342050384E-2</v>
      </c>
      <c r="Z55" s="19">
        <f t="shared" si="64"/>
        <v>0.2020701339380091</v>
      </c>
      <c r="AA55" s="19">
        <f t="shared" si="65"/>
        <v>0.23257938087527069</v>
      </c>
      <c r="AB55" s="19">
        <f t="shared" si="66"/>
        <v>0.13206591565426681</v>
      </c>
      <c r="AC55" s="19">
        <f t="shared" si="67"/>
        <v>6.2177649995517378E-2</v>
      </c>
      <c r="AD55" s="19">
        <f t="shared" si="68"/>
        <v>7.3726336159664424E-2</v>
      </c>
      <c r="AE55" s="19">
        <f t="shared" si="69"/>
        <v>0.11891629930640041</v>
      </c>
      <c r="AF55" s="19">
        <f t="shared" si="70"/>
        <v>4.58338712118459E-2</v>
      </c>
      <c r="AG55" s="19">
        <f t="shared" si="71"/>
        <v>0.13898458105405909</v>
      </c>
      <c r="AH55" s="19">
        <f t="shared" si="72"/>
        <v>0.11119687980932051</v>
      </c>
      <c r="AI55" s="22">
        <f t="shared" si="73"/>
        <v>3.8086315527531105E-2</v>
      </c>
    </row>
    <row r="56" spans="1:35" x14ac:dyDescent="0.3">
      <c r="A56" s="7" t="s">
        <v>26</v>
      </c>
      <c r="B56" s="16">
        <f t="shared" si="42"/>
        <v>1.0119185411870593</v>
      </c>
      <c r="C56" s="19">
        <f t="shared" si="43"/>
        <v>1.1910527044344767</v>
      </c>
      <c r="D56" s="19">
        <f t="shared" si="44"/>
        <v>1.1766097597475587</v>
      </c>
      <c r="E56" s="19">
        <f t="shared" si="45"/>
        <v>1.081139818700253</v>
      </c>
      <c r="F56" s="19">
        <f t="shared" si="46"/>
        <v>1.0919945419593811</v>
      </c>
      <c r="G56" s="19">
        <f t="shared" si="47"/>
        <v>1.0029675614638591</v>
      </c>
      <c r="H56" s="19">
        <f t="shared" si="48"/>
        <v>1.3285272927121758</v>
      </c>
      <c r="I56" s="19">
        <f t="shared" si="49"/>
        <v>1.6931461394502687</v>
      </c>
      <c r="J56" s="19">
        <f t="shared" si="50"/>
        <v>1.5724488907568279</v>
      </c>
      <c r="K56" s="19">
        <f t="shared" si="51"/>
        <v>1.1097345612165748</v>
      </c>
      <c r="L56" s="19">
        <f t="shared" si="52"/>
        <v>1.2032537376838202</v>
      </c>
      <c r="M56" s="19">
        <f t="shared" si="53"/>
        <v>1.4023885644840932</v>
      </c>
      <c r="N56" s="19">
        <f t="shared" si="54"/>
        <v>1.244575152616034</v>
      </c>
      <c r="O56" s="19">
        <f t="shared" si="55"/>
        <v>0.81720416051251299</v>
      </c>
      <c r="P56" s="19">
        <f t="shared" si="56"/>
        <v>0.88904461068073382</v>
      </c>
      <c r="Q56" s="22">
        <f t="shared" si="57"/>
        <v>0.88060032871196847</v>
      </c>
      <c r="S56" s="11" t="s">
        <v>26</v>
      </c>
      <c r="T56" s="16">
        <f t="shared" si="58"/>
        <v>3.7327535561405278E-2</v>
      </c>
      <c r="U56" s="19">
        <f t="shared" si="59"/>
        <v>1.8716963940673674E-2</v>
      </c>
      <c r="V56" s="19">
        <f t="shared" si="60"/>
        <v>7.3561648454774677E-3</v>
      </c>
      <c r="W56" s="19">
        <f t="shared" si="61"/>
        <v>6.0213563684136724E-2</v>
      </c>
      <c r="X56" s="19">
        <f t="shared" si="62"/>
        <v>0.10269619054740893</v>
      </c>
      <c r="Y56" s="19">
        <f t="shared" si="63"/>
        <v>3.0866674700136921E-2</v>
      </c>
      <c r="Z56" s="19">
        <f t="shared" si="64"/>
        <v>5.7884401437925989E-2</v>
      </c>
      <c r="AA56" s="19">
        <f t="shared" si="65"/>
        <v>0.26162395896022217</v>
      </c>
      <c r="AB56" s="19">
        <f t="shared" si="66"/>
        <v>5.4143209759130111E-2</v>
      </c>
      <c r="AC56" s="19">
        <f t="shared" si="67"/>
        <v>6.0240074682468135E-2</v>
      </c>
      <c r="AD56" s="19">
        <f t="shared" si="68"/>
        <v>2.9193007784480526E-2</v>
      </c>
      <c r="AE56" s="19">
        <f t="shared" si="69"/>
        <v>3.0382498621987525E-2</v>
      </c>
      <c r="AF56" s="19">
        <f t="shared" si="70"/>
        <v>0.24232282062156366</v>
      </c>
      <c r="AG56" s="19">
        <f t="shared" si="71"/>
        <v>0.1283720307437109</v>
      </c>
      <c r="AH56" s="19">
        <f t="shared" si="72"/>
        <v>0.10299663171689916</v>
      </c>
      <c r="AI56" s="22">
        <f t="shared" si="73"/>
        <v>4.9128920307386019E-2</v>
      </c>
    </row>
    <row r="57" spans="1:35" x14ac:dyDescent="0.3">
      <c r="A57" s="7" t="s">
        <v>27</v>
      </c>
      <c r="B57" s="16">
        <f t="shared" si="42"/>
        <v>1.111871506949079</v>
      </c>
      <c r="C57" s="19">
        <f t="shared" si="43"/>
        <v>1.1663931109309866</v>
      </c>
      <c r="D57" s="19">
        <f t="shared" si="44"/>
        <v>1.2697037756205176</v>
      </c>
      <c r="E57" s="19">
        <f t="shared" si="45"/>
        <v>0.93628155807354052</v>
      </c>
      <c r="F57" s="19">
        <f t="shared" si="46"/>
        <v>0.94647977309712716</v>
      </c>
      <c r="G57" s="19">
        <f t="shared" si="47"/>
        <v>1.0086925595224425</v>
      </c>
      <c r="H57" s="19">
        <f t="shared" si="48"/>
        <v>1.341044256933432</v>
      </c>
      <c r="I57" s="19">
        <f t="shared" si="49"/>
        <v>1.4653292877324871</v>
      </c>
      <c r="J57" s="19">
        <f t="shared" si="50"/>
        <v>1.3761976380787042</v>
      </c>
      <c r="K57" s="19">
        <f t="shared" si="51"/>
        <v>1.0465839476204264</v>
      </c>
      <c r="L57" s="19">
        <f t="shared" si="52"/>
        <v>1.1522824151207549</v>
      </c>
      <c r="M57" s="19">
        <f t="shared" si="53"/>
        <v>1.3797339234179995</v>
      </c>
      <c r="N57" s="19">
        <f t="shared" si="54"/>
        <v>1.2680311932005608</v>
      </c>
      <c r="O57" s="19">
        <f t="shared" si="55"/>
        <v>0.71096280278288526</v>
      </c>
      <c r="P57" s="19">
        <f t="shared" si="56"/>
        <v>0.91618625301278189</v>
      </c>
      <c r="Q57" s="22">
        <f t="shared" si="57"/>
        <v>0.96101267568919457</v>
      </c>
      <c r="S57" s="11" t="s">
        <v>27</v>
      </c>
      <c r="T57" s="16">
        <f t="shared" si="58"/>
        <v>7.1412354914919013E-2</v>
      </c>
      <c r="U57" s="19">
        <f t="shared" si="59"/>
        <v>1.9379103613460541E-2</v>
      </c>
      <c r="V57" s="19">
        <f t="shared" si="60"/>
        <v>4.4271709599726823E-2</v>
      </c>
      <c r="W57" s="19">
        <f t="shared" si="61"/>
        <v>1.8087330869400401E-2</v>
      </c>
      <c r="X57" s="19">
        <f t="shared" si="62"/>
        <v>7.0784196564031815E-2</v>
      </c>
      <c r="Y57" s="19">
        <f t="shared" si="63"/>
        <v>8.0364499207209186E-2</v>
      </c>
      <c r="Z57" s="19">
        <f t="shared" si="64"/>
        <v>5.8317663816886585E-2</v>
      </c>
      <c r="AA57" s="19">
        <f t="shared" si="65"/>
        <v>8.6385109529443421E-2</v>
      </c>
      <c r="AB57" s="19">
        <f t="shared" si="66"/>
        <v>6.2649860810467958E-2</v>
      </c>
      <c r="AC57" s="19">
        <f t="shared" si="67"/>
        <v>5.036356901377724E-2</v>
      </c>
      <c r="AD57" s="19">
        <f t="shared" si="68"/>
        <v>4.6936892768410787E-2</v>
      </c>
      <c r="AE57" s="19">
        <f t="shared" si="69"/>
        <v>0.14396936453248158</v>
      </c>
      <c r="AF57" s="19">
        <f t="shared" si="70"/>
        <v>0.20200216790621686</v>
      </c>
      <c r="AG57" s="19">
        <f t="shared" si="71"/>
        <v>0.16973291601285642</v>
      </c>
      <c r="AH57" s="19">
        <f t="shared" si="72"/>
        <v>3.1876981276877221E-2</v>
      </c>
      <c r="AI57" s="22">
        <f t="shared" si="73"/>
        <v>6.0530506553899938E-2</v>
      </c>
    </row>
    <row r="58" spans="1:35" x14ac:dyDescent="0.3">
      <c r="A58" s="7" t="s">
        <v>28</v>
      </c>
      <c r="B58" s="16">
        <f t="shared" si="42"/>
        <v>1.0176302785947751</v>
      </c>
      <c r="C58" s="19">
        <f t="shared" si="43"/>
        <v>1.0536621773201331</v>
      </c>
      <c r="D58" s="19">
        <f t="shared" si="44"/>
        <v>1.1266974642249641</v>
      </c>
      <c r="E58" s="19">
        <f t="shared" si="45"/>
        <v>0.9777742207457476</v>
      </c>
      <c r="F58" s="19">
        <f t="shared" si="46"/>
        <v>0.98772576076934726</v>
      </c>
      <c r="G58" s="19">
        <f t="shared" si="47"/>
        <v>1.041789552875962</v>
      </c>
      <c r="H58" s="19">
        <f t="shared" si="48"/>
        <v>1.379840258030314</v>
      </c>
      <c r="I58" s="19">
        <f t="shared" si="49"/>
        <v>1.3384328046097986</v>
      </c>
      <c r="J58" s="19">
        <f t="shared" si="50"/>
        <v>1.4700990773987013</v>
      </c>
      <c r="K58" s="19">
        <f t="shared" si="51"/>
        <v>1.0332825195876179</v>
      </c>
      <c r="L58" s="19">
        <f t="shared" si="52"/>
        <v>1.1108197733176242</v>
      </c>
      <c r="M58" s="19">
        <f t="shared" si="53"/>
        <v>1.2208564551954459</v>
      </c>
      <c r="N58" s="19">
        <f t="shared" si="54"/>
        <v>1.2470301440636684</v>
      </c>
      <c r="O58" s="19">
        <f t="shared" si="55"/>
        <v>0.68620956870252581</v>
      </c>
      <c r="P58" s="19">
        <f t="shared" si="56"/>
        <v>0.91878628724434475</v>
      </c>
      <c r="Q58" s="22">
        <f t="shared" si="57"/>
        <v>0.76261731796621757</v>
      </c>
      <c r="S58" s="11" t="s">
        <v>28</v>
      </c>
      <c r="T58" s="16">
        <f t="shared" si="58"/>
        <v>6.2502026662492036E-2</v>
      </c>
      <c r="U58" s="19">
        <f t="shared" si="59"/>
        <v>8.3434354569788302E-2</v>
      </c>
      <c r="V58" s="19">
        <f t="shared" si="60"/>
        <v>3.8183296860272838E-2</v>
      </c>
      <c r="W58" s="19">
        <f t="shared" si="61"/>
        <v>3.66824153277003E-2</v>
      </c>
      <c r="X58" s="19">
        <f t="shared" si="62"/>
        <v>9.2822620381557239E-2</v>
      </c>
      <c r="Y58" s="19">
        <f t="shared" si="63"/>
        <v>4.0841834858751723E-2</v>
      </c>
      <c r="Z58" s="19">
        <f t="shared" si="64"/>
        <v>8.0031575627485974E-2</v>
      </c>
      <c r="AA58" s="19">
        <f t="shared" si="65"/>
        <v>9.1943696853741083E-2</v>
      </c>
      <c r="AB58" s="19">
        <f t="shared" si="66"/>
        <v>0.20327935805404324</v>
      </c>
      <c r="AC58" s="19">
        <f t="shared" si="67"/>
        <v>7.4469417535050625E-2</v>
      </c>
      <c r="AD58" s="19">
        <f t="shared" si="68"/>
        <v>0.11619779054633639</v>
      </c>
      <c r="AE58" s="19">
        <f t="shared" si="69"/>
        <v>0.13996601843306236</v>
      </c>
      <c r="AF58" s="19">
        <f t="shared" si="70"/>
        <v>0.26616856498626046</v>
      </c>
      <c r="AG58" s="19">
        <f t="shared" si="71"/>
        <v>0.14381034815227026</v>
      </c>
      <c r="AH58" s="19">
        <f t="shared" si="72"/>
        <v>8.0838416414409059E-2</v>
      </c>
      <c r="AI58" s="22">
        <f t="shared" si="73"/>
        <v>8.2472789122673799E-3</v>
      </c>
    </row>
    <row r="59" spans="1:35" x14ac:dyDescent="0.3">
      <c r="A59" s="7" t="s">
        <v>29</v>
      </c>
      <c r="B59" s="16">
        <f t="shared" si="42"/>
        <v>0.87074151388928489</v>
      </c>
      <c r="C59" s="19">
        <f t="shared" si="43"/>
        <v>0.63496684302169681</v>
      </c>
      <c r="D59" s="19">
        <f t="shared" si="44"/>
        <v>0.53380875037211239</v>
      </c>
      <c r="E59" s="19">
        <f t="shared" si="45"/>
        <v>1.0784483687828446</v>
      </c>
      <c r="F59" s="19">
        <f t="shared" si="46"/>
        <v>0.53505277226712178</v>
      </c>
      <c r="G59" s="19">
        <f t="shared" si="47"/>
        <v>0.57996449687946594</v>
      </c>
      <c r="H59" s="19">
        <f t="shared" si="48"/>
        <v>0.54718670664939328</v>
      </c>
      <c r="I59" s="19">
        <f>AVERAGE(AD43:AG43)</f>
        <v>0.38770515327559096</v>
      </c>
      <c r="J59" s="19">
        <f t="shared" si="50"/>
        <v>0.51365047269274289</v>
      </c>
      <c r="K59" s="19">
        <f t="shared" si="51"/>
        <v>0.89024058903850189</v>
      </c>
      <c r="L59" s="19">
        <f t="shared" si="52"/>
        <v>0.74434079779767925</v>
      </c>
      <c r="M59" s="19">
        <f t="shared" si="53"/>
        <v>0.50980248890879887</v>
      </c>
      <c r="N59" s="19">
        <f t="shared" si="54"/>
        <v>0.32802131321905742</v>
      </c>
      <c r="O59" s="19">
        <f t="shared" si="55"/>
        <v>1.6217781211129783</v>
      </c>
      <c r="P59" s="19">
        <f t="shared" si="56"/>
        <v>0.60333457628794507</v>
      </c>
      <c r="Q59" s="22">
        <f t="shared" si="57"/>
        <v>1.1407538979679275</v>
      </c>
      <c r="S59" s="11" t="s">
        <v>29</v>
      </c>
      <c r="T59" s="16">
        <f>STDEV(B43:E43)/SQRT(3)</f>
        <v>2.737062744904302E-2</v>
      </c>
      <c r="U59" s="19">
        <f>STDEV(F43:I43)/SQRT(3)</f>
        <v>1.460047209902828E-2</v>
      </c>
      <c r="V59" s="19">
        <f>STDEV(J43:M43)/SQRT(3)</f>
        <v>5.0478618134175111E-3</v>
      </c>
      <c r="W59" s="19">
        <f>STDEV(N43:Q43)/SQRT(3)</f>
        <v>4.4472909290676925E-2</v>
      </c>
      <c r="X59" s="19">
        <f>STDEV(R43:U43)/SQRT(3)</f>
        <v>6.5094649292171056E-2</v>
      </c>
      <c r="Y59" s="19">
        <f>STDEV(V43:Y43)/SQRT(3)</f>
        <v>0.11682457805029814</v>
      </c>
      <c r="Z59" s="19">
        <f>STDEV(Z43:AC43)/SQRT(3)</f>
        <v>6.35232608332401E-2</v>
      </c>
      <c r="AA59" s="19">
        <f>STDEV(AD43:AG43)/SQRT(3)</f>
        <v>0.10782060096153662</v>
      </c>
      <c r="AB59" s="19">
        <f>STDEV(AH43:AK43)/SQRT(3)</f>
        <v>7.2917032786747521E-2</v>
      </c>
      <c r="AC59" s="19">
        <f>STDEV(AL43:AO43)/SQRT(3)</f>
        <v>1.6000602081110652E-2</v>
      </c>
      <c r="AD59" s="19">
        <f>STDEV(AP43:AS43)/SQRT(3)</f>
        <v>8.8455710372910168E-2</v>
      </c>
      <c r="AE59" s="19">
        <f>STDEV(AT43:AW43)/SQRT(3)</f>
        <v>2.4973749023262611E-2</v>
      </c>
      <c r="AF59" s="19">
        <f>STDEV(AX43:BA43)/SQRT(3)</f>
        <v>1.4303525165385484E-2</v>
      </c>
      <c r="AG59" s="19">
        <f>STDEV(BB43:BE43)/SQRT(3)</f>
        <v>0.56594485851354104</v>
      </c>
      <c r="AH59" s="19">
        <f>STDEV(BF43:BI43)/SQRT(3)</f>
        <v>1.3405756971866597E-2</v>
      </c>
      <c r="AI59" s="22">
        <f>STDEV(BJ43:BM43)/SQRT(3)</f>
        <v>0.10674041576071812</v>
      </c>
    </row>
    <row r="60" spans="1:35" x14ac:dyDescent="0.3">
      <c r="A60" s="7" t="s">
        <v>30</v>
      </c>
      <c r="B60" s="16">
        <f t="shared" si="42"/>
        <v>0.78408002085894901</v>
      </c>
      <c r="C60" s="19">
        <f t="shared" si="43"/>
        <v>1.0170720014918657</v>
      </c>
      <c r="D60" s="19">
        <f t="shared" si="44"/>
        <v>1.0764302137764872</v>
      </c>
      <c r="E60" s="19">
        <f t="shared" si="45"/>
        <v>0.91205555576273534</v>
      </c>
      <c r="F60" s="19">
        <f t="shared" si="46"/>
        <v>1.128566921447427</v>
      </c>
      <c r="G60" s="19">
        <f t="shared" si="47"/>
        <v>1.0118627421101676</v>
      </c>
      <c r="H60" s="19">
        <f t="shared" si="48"/>
        <v>0.62743221200624832</v>
      </c>
      <c r="I60" s="19">
        <f t="shared" si="49"/>
        <v>0.54640574938018116</v>
      </c>
      <c r="J60" s="19">
        <f t="shared" si="50"/>
        <v>0.62511840564596899</v>
      </c>
      <c r="K60" s="19">
        <f t="shared" si="51"/>
        <v>0.82878129264541345</v>
      </c>
      <c r="L60" s="19">
        <f t="shared" si="52"/>
        <v>0.87721518973465817</v>
      </c>
      <c r="M60" s="19">
        <f t="shared" si="53"/>
        <v>0.61374083904883592</v>
      </c>
      <c r="N60" s="19">
        <f t="shared" si="54"/>
        <v>0.70351857763727688</v>
      </c>
      <c r="O60" s="19">
        <f t="shared" si="55"/>
        <v>0.96457030766143659</v>
      </c>
      <c r="P60" s="19">
        <f t="shared" si="56"/>
        <v>1.060430187583205</v>
      </c>
      <c r="Q60" s="22">
        <f t="shared" si="57"/>
        <v>1.0403227623389537</v>
      </c>
      <c r="S60" s="11" t="s">
        <v>30</v>
      </c>
      <c r="T60" s="16">
        <f t="shared" si="58"/>
        <v>6.3995839645311275E-2</v>
      </c>
      <c r="U60" s="19">
        <f t="shared" si="59"/>
        <v>9.2911964164515692E-2</v>
      </c>
      <c r="V60" s="19">
        <f t="shared" si="60"/>
        <v>6.8487242009374061E-2</v>
      </c>
      <c r="W60" s="19">
        <f t="shared" si="61"/>
        <v>5.3920653552703958E-2</v>
      </c>
      <c r="X60" s="19">
        <f t="shared" si="62"/>
        <v>0.1755961012085811</v>
      </c>
      <c r="Y60" s="19">
        <f t="shared" si="63"/>
        <v>4.552113004855201E-2</v>
      </c>
      <c r="Z60" s="19">
        <f t="shared" si="64"/>
        <v>4.6042612219744566E-2</v>
      </c>
      <c r="AA60" s="19">
        <f t="shared" si="65"/>
        <v>7.223096908407331E-2</v>
      </c>
      <c r="AB60" s="19">
        <f t="shared" si="66"/>
        <v>7.330444825937879E-2</v>
      </c>
      <c r="AC60" s="19">
        <f t="shared" si="67"/>
        <v>1.548827017690917E-2</v>
      </c>
      <c r="AD60" s="19">
        <f t="shared" si="68"/>
        <v>1.5233101192648929E-2</v>
      </c>
      <c r="AE60" s="19">
        <f t="shared" si="69"/>
        <v>0.13768963383756463</v>
      </c>
      <c r="AF60" s="19">
        <f t="shared" si="70"/>
        <v>0.18434131938376988</v>
      </c>
      <c r="AG60" s="19">
        <f t="shared" si="71"/>
        <v>7.5274250838672896E-2</v>
      </c>
      <c r="AH60" s="19">
        <f t="shared" si="72"/>
        <v>2.8102617049705878E-2</v>
      </c>
      <c r="AI60" s="22">
        <f t="shared" si="73"/>
        <v>8.3740125441303964E-2</v>
      </c>
    </row>
    <row r="61" spans="1:35" x14ac:dyDescent="0.3">
      <c r="A61" s="7" t="s">
        <v>34</v>
      </c>
      <c r="B61" s="16">
        <f t="shared" si="42"/>
        <v>0.96153646899419132</v>
      </c>
      <c r="C61" s="19">
        <f t="shared" si="43"/>
        <v>0.94722407207247394</v>
      </c>
      <c r="D61" s="19">
        <f t="shared" si="44"/>
        <v>0.9371964554888349</v>
      </c>
      <c r="E61" s="19">
        <f t="shared" si="45"/>
        <v>1.0682512819719914</v>
      </c>
      <c r="F61" s="19">
        <f t="shared" si="46"/>
        <v>1.2321551796679235</v>
      </c>
      <c r="G61" s="19">
        <f t="shared" si="47"/>
        <v>1.1218593627930764</v>
      </c>
      <c r="H61" s="19">
        <f t="shared" si="48"/>
        <v>0.68881193071366387</v>
      </c>
      <c r="I61" s="19">
        <f t="shared" si="49"/>
        <v>0.73518335194907358</v>
      </c>
      <c r="J61" s="19">
        <f t="shared" si="50"/>
        <v>0.78543079393763271</v>
      </c>
      <c r="K61" s="19">
        <f t="shared" si="51"/>
        <v>0.91085168076111944</v>
      </c>
      <c r="L61" s="19">
        <f t="shared" si="52"/>
        <v>0.92822723261773854</v>
      </c>
      <c r="M61" s="19">
        <f t="shared" si="53"/>
        <v>0.60225730487552864</v>
      </c>
      <c r="N61" s="19">
        <f t="shared" si="54"/>
        <v>0.90212946612293987</v>
      </c>
      <c r="O61" s="19">
        <f t="shared" si="55"/>
        <v>1.0803613798913216</v>
      </c>
      <c r="P61" s="19">
        <f t="shared" si="56"/>
        <v>1.3516207397038915</v>
      </c>
      <c r="Q61" s="22">
        <f t="shared" si="57"/>
        <v>1.1362240560824013</v>
      </c>
      <c r="S61" s="11" t="s">
        <v>34</v>
      </c>
      <c r="T61" s="16">
        <f t="shared" si="58"/>
        <v>3.3463521627005104E-2</v>
      </c>
      <c r="U61" s="19">
        <f t="shared" si="59"/>
        <v>4.8689269179908186E-2</v>
      </c>
      <c r="V61" s="19">
        <f t="shared" si="60"/>
        <v>6.9868953407800333E-2</v>
      </c>
      <c r="W61" s="19">
        <f t="shared" si="61"/>
        <v>9.4672253731260658E-3</v>
      </c>
      <c r="X61" s="19">
        <f t="shared" si="62"/>
        <v>0.10496984693342735</v>
      </c>
      <c r="Y61" s="19">
        <f t="shared" si="63"/>
        <v>5.6610525084431346E-2</v>
      </c>
      <c r="Z61" s="19">
        <f t="shared" si="64"/>
        <v>5.7950856513919645E-2</v>
      </c>
      <c r="AA61" s="19">
        <f t="shared" si="65"/>
        <v>6.3515216934480423E-2</v>
      </c>
      <c r="AB61" s="19">
        <f t="shared" si="66"/>
        <v>6.2335484272503926E-2</v>
      </c>
      <c r="AC61" s="19">
        <f t="shared" si="67"/>
        <v>3.1530802810625237E-2</v>
      </c>
      <c r="AD61" s="19">
        <f t="shared" si="68"/>
        <v>1.5099245838935339E-2</v>
      </c>
      <c r="AE61" s="19">
        <f t="shared" si="69"/>
        <v>0.13313619730873236</v>
      </c>
      <c r="AF61" s="19">
        <f t="shared" si="70"/>
        <v>0.13765989754492777</v>
      </c>
      <c r="AG61" s="19">
        <f t="shared" si="71"/>
        <v>5.7917233795696375E-2</v>
      </c>
      <c r="AH61" s="19">
        <f t="shared" si="72"/>
        <v>0.15719789023144146</v>
      </c>
      <c r="AI61" s="22">
        <f t="shared" si="73"/>
        <v>8.0477093221150084E-2</v>
      </c>
    </row>
    <row r="62" spans="1:35" x14ac:dyDescent="0.3">
      <c r="A62" s="7" t="s">
        <v>31</v>
      </c>
      <c r="B62" s="16">
        <f t="shared" si="42"/>
        <v>0.95929065133965119</v>
      </c>
      <c r="C62" s="19">
        <f t="shared" si="43"/>
        <v>1.0115182522630715</v>
      </c>
      <c r="D62" s="19">
        <f t="shared" si="44"/>
        <v>0.9862211055181026</v>
      </c>
      <c r="E62" s="19">
        <f t="shared" si="45"/>
        <v>1.0786425715708348</v>
      </c>
      <c r="F62" s="19">
        <f t="shared" si="46"/>
        <v>1.1730299466765288</v>
      </c>
      <c r="G62" s="19">
        <f t="shared" si="47"/>
        <v>1.1537612829140624</v>
      </c>
      <c r="H62" s="19">
        <f t="shared" si="48"/>
        <v>0.77511176517175862</v>
      </c>
      <c r="I62" s="19">
        <f t="shared" si="49"/>
        <v>0.79545078719858786</v>
      </c>
      <c r="J62" s="19">
        <f t="shared" si="50"/>
        <v>0.80527797863173356</v>
      </c>
      <c r="K62" s="19">
        <f t="shared" si="51"/>
        <v>0.99447491070229688</v>
      </c>
      <c r="L62" s="19">
        <f t="shared" si="52"/>
        <v>0.95606073978572947</v>
      </c>
      <c r="M62" s="19">
        <f t="shared" si="53"/>
        <v>0.69983988176979051</v>
      </c>
      <c r="N62" s="19">
        <f t="shared" si="54"/>
        <v>0.94444492100508193</v>
      </c>
      <c r="O62" s="19">
        <f t="shared" si="55"/>
        <v>1.2466925420183685</v>
      </c>
      <c r="P62" s="19">
        <f t="shared" si="56"/>
        <v>1.4436811681228505</v>
      </c>
      <c r="Q62" s="22">
        <f t="shared" si="57"/>
        <v>1.1168104889525079</v>
      </c>
      <c r="S62" s="11" t="s">
        <v>31</v>
      </c>
      <c r="T62" s="16">
        <f t="shared" si="58"/>
        <v>5.775197700750586E-2</v>
      </c>
      <c r="U62" s="19">
        <f t="shared" si="59"/>
        <v>4.6853615916546104E-2</v>
      </c>
      <c r="V62" s="19">
        <f t="shared" si="60"/>
        <v>2.0038047961352282E-2</v>
      </c>
      <c r="W62" s="19">
        <f t="shared" si="61"/>
        <v>1.0377326025703513E-2</v>
      </c>
      <c r="X62" s="19">
        <f t="shared" si="62"/>
        <v>6.9338617047206189E-2</v>
      </c>
      <c r="Y62" s="19">
        <f t="shared" si="63"/>
        <v>2.9060977108987581E-2</v>
      </c>
      <c r="Z62" s="19">
        <f t="shared" si="64"/>
        <v>0.10931894189497195</v>
      </c>
      <c r="AA62" s="19">
        <f t="shared" si="65"/>
        <v>8.7656197953705772E-2</v>
      </c>
      <c r="AB62" s="19">
        <f t="shared" si="66"/>
        <v>7.2832975940685316E-2</v>
      </c>
      <c r="AC62" s="19">
        <f t="shared" si="67"/>
        <v>3.4448195445716048E-2</v>
      </c>
      <c r="AD62" s="19">
        <f t="shared" si="68"/>
        <v>3.4982234485172618E-2</v>
      </c>
      <c r="AE62" s="19">
        <f t="shared" si="69"/>
        <v>0.1445470464815736</v>
      </c>
      <c r="AF62" s="19">
        <f t="shared" si="70"/>
        <v>0.17235621635397019</v>
      </c>
      <c r="AG62" s="19">
        <f t="shared" si="71"/>
        <v>8.8662202121995229E-2</v>
      </c>
      <c r="AH62" s="19">
        <f t="shared" si="72"/>
        <v>8.9910134819503329E-2</v>
      </c>
      <c r="AI62" s="22">
        <f t="shared" si="73"/>
        <v>6.6374150352746158E-2</v>
      </c>
    </row>
    <row r="63" spans="1:35" x14ac:dyDescent="0.3">
      <c r="A63" s="7" t="s">
        <v>32</v>
      </c>
      <c r="B63" s="16">
        <f t="shared" si="42"/>
        <v>0.87691435188548639</v>
      </c>
      <c r="C63" s="19">
        <f t="shared" si="43"/>
        <v>0.91526238512012703</v>
      </c>
      <c r="D63" s="19">
        <f t="shared" si="44"/>
        <v>0.91112486524492764</v>
      </c>
      <c r="E63" s="19">
        <f t="shared" si="45"/>
        <v>0.98117546136881473</v>
      </c>
      <c r="F63" s="19">
        <f t="shared" si="46"/>
        <v>1.1676600169675073</v>
      </c>
      <c r="G63" s="19">
        <f t="shared" si="47"/>
        <v>1.1488209576785342</v>
      </c>
      <c r="H63" s="19">
        <f t="shared" si="48"/>
        <v>0.66630180321748422</v>
      </c>
      <c r="I63" s="19">
        <f t="shared" si="49"/>
        <v>0.68294705762487329</v>
      </c>
      <c r="J63" s="19">
        <f t="shared" si="50"/>
        <v>0.78495456570898847</v>
      </c>
      <c r="K63" s="19">
        <f t="shared" si="51"/>
        <v>0.88848790659657162</v>
      </c>
      <c r="L63" s="19">
        <f t="shared" si="52"/>
        <v>0.89182320138442561</v>
      </c>
      <c r="M63" s="19">
        <f t="shared" si="53"/>
        <v>0.68401972355376472</v>
      </c>
      <c r="N63" s="19">
        <f t="shared" si="54"/>
        <v>0.91711805891174158</v>
      </c>
      <c r="O63" s="19">
        <f t="shared" si="55"/>
        <v>1.1431206318433003</v>
      </c>
      <c r="P63" s="19">
        <f t="shared" si="56"/>
        <v>1.2813277388204865</v>
      </c>
      <c r="Q63" s="22">
        <f t="shared" si="57"/>
        <v>1.1717158349885999</v>
      </c>
      <c r="S63" s="11" t="s">
        <v>32</v>
      </c>
      <c r="T63" s="16">
        <f t="shared" si="58"/>
        <v>3.7683826935248479E-2</v>
      </c>
      <c r="U63" s="19">
        <f t="shared" si="59"/>
        <v>3.8638630696369407E-2</v>
      </c>
      <c r="V63" s="19">
        <f t="shared" si="60"/>
        <v>5.4289379454866497E-2</v>
      </c>
      <c r="W63" s="19">
        <f t="shared" si="61"/>
        <v>4.6608584506699052E-2</v>
      </c>
      <c r="X63" s="19">
        <f t="shared" si="62"/>
        <v>0.13726748927637158</v>
      </c>
      <c r="Y63" s="19">
        <f t="shared" si="63"/>
        <v>0.14276259410566111</v>
      </c>
      <c r="Z63" s="19">
        <f t="shared" si="64"/>
        <v>1.7470286944931118E-2</v>
      </c>
      <c r="AA63" s="19">
        <f t="shared" si="65"/>
        <v>6.2542868244761601E-2</v>
      </c>
      <c r="AB63" s="19">
        <f t="shared" si="66"/>
        <v>0.12772407399886279</v>
      </c>
      <c r="AC63" s="19">
        <f t="shared" si="67"/>
        <v>2.2212445105477697E-2</v>
      </c>
      <c r="AD63" s="19">
        <f t="shared" si="68"/>
        <v>3.5018147638021233E-2</v>
      </c>
      <c r="AE63" s="19">
        <f t="shared" si="69"/>
        <v>0.16971488272685167</v>
      </c>
      <c r="AF63" s="19">
        <f t="shared" si="70"/>
        <v>0.2636220729369157</v>
      </c>
      <c r="AG63" s="19">
        <f t="shared" si="71"/>
        <v>3.4051805717943341E-2</v>
      </c>
      <c r="AH63" s="19">
        <f t="shared" si="72"/>
        <v>5.1729698525678304E-2</v>
      </c>
      <c r="AI63" s="22">
        <f t="shared" si="73"/>
        <v>0.14505449802453016</v>
      </c>
    </row>
    <row r="64" spans="1:35" ht="15" thickBot="1" x14ac:dyDescent="0.35">
      <c r="A64" s="4" t="s">
        <v>33</v>
      </c>
      <c r="B64" s="17">
        <f t="shared" si="42"/>
        <v>1.0431074977438823</v>
      </c>
      <c r="C64" s="20">
        <f t="shared" si="43"/>
        <v>0.98393354163559188</v>
      </c>
      <c r="D64" s="20">
        <f t="shared" si="44"/>
        <v>0.96914956696907517</v>
      </c>
      <c r="E64" s="20">
        <f>AVERAGE(N48:Q48)</f>
        <v>1.0743886511997416</v>
      </c>
      <c r="F64" s="20">
        <f t="shared" si="46"/>
        <v>1.1477462618309227</v>
      </c>
      <c r="G64" s="20">
        <f t="shared" si="47"/>
        <v>1.3090077645641391</v>
      </c>
      <c r="H64" s="20">
        <f t="shared" si="48"/>
        <v>0.67447336287749904</v>
      </c>
      <c r="I64" s="20">
        <f t="shared" si="49"/>
        <v>0.73847665067780477</v>
      </c>
      <c r="J64" s="20">
        <f t="shared" si="50"/>
        <v>0.84788545275584981</v>
      </c>
      <c r="K64" s="20">
        <f t="shared" si="51"/>
        <v>0.98898253011420767</v>
      </c>
      <c r="L64" s="20">
        <f t="shared" si="52"/>
        <v>1.0642338801595816</v>
      </c>
      <c r="M64" s="20">
        <f t="shared" si="53"/>
        <v>0.5346908278610556</v>
      </c>
      <c r="N64" s="20">
        <f t="shared" si="54"/>
        <v>0.99239225074559678</v>
      </c>
      <c r="O64" s="20">
        <f t="shared" si="55"/>
        <v>1.4862257017709297</v>
      </c>
      <c r="P64" s="20">
        <f t="shared" si="56"/>
        <v>1.3397302303301739</v>
      </c>
      <c r="Q64" s="23">
        <f>AVERAGE(BJ48:BM48)</f>
        <v>1.3052756097665434</v>
      </c>
      <c r="S64" s="12" t="s">
        <v>33</v>
      </c>
      <c r="T64" s="17">
        <f t="shared" si="58"/>
        <v>0.14184141286610868</v>
      </c>
      <c r="U64" s="20">
        <f t="shared" si="59"/>
        <v>6.5230234187574787E-2</v>
      </c>
      <c r="V64" s="20">
        <f t="shared" si="60"/>
        <v>0.10345511286550314</v>
      </c>
      <c r="W64" s="20">
        <f t="shared" si="61"/>
        <v>7.7701055730541327E-2</v>
      </c>
      <c r="X64" s="20">
        <f t="shared" si="62"/>
        <v>0.24571048734909562</v>
      </c>
      <c r="Y64" s="20">
        <f t="shared" si="63"/>
        <v>0.28704909942860546</v>
      </c>
      <c r="Z64" s="20">
        <f t="shared" si="64"/>
        <v>6.6672344282886334E-2</v>
      </c>
      <c r="AA64" s="20">
        <f t="shared" si="65"/>
        <v>0.13607961128933824</v>
      </c>
      <c r="AB64" s="20">
        <f t="shared" si="66"/>
        <v>0.17531365813767366</v>
      </c>
      <c r="AC64" s="20">
        <f t="shared" si="67"/>
        <v>8.6423375796378682E-2</v>
      </c>
      <c r="AD64" s="20">
        <f t="shared" si="68"/>
        <v>0.11645177904637605</v>
      </c>
      <c r="AE64" s="20">
        <f t="shared" si="69"/>
        <v>0.10991163572736876</v>
      </c>
      <c r="AF64" s="20">
        <f t="shared" si="70"/>
        <v>0.25982867055141035</v>
      </c>
      <c r="AG64" s="20">
        <f t="shared" si="71"/>
        <v>0.29540888580953073</v>
      </c>
      <c r="AH64" s="20">
        <f t="shared" si="72"/>
        <v>3.9424234378126498E-2</v>
      </c>
      <c r="AI64" s="23">
        <f t="shared" si="73"/>
        <v>0.11361915643704162</v>
      </c>
    </row>
    <row r="65" spans="1:1" ht="15" thickBot="1" x14ac:dyDescent="0.35"/>
    <row r="66" spans="1:1" ht="15" thickBot="1" x14ac:dyDescent="0.35">
      <c r="A66" s="14" t="s">
        <v>39</v>
      </c>
    </row>
    <row r="67" spans="1:1" x14ac:dyDescent="0.3">
      <c r="A67" s="27" t="s">
        <v>0</v>
      </c>
    </row>
    <row r="68" spans="1:1" ht="15" thickBot="1" x14ac:dyDescent="0.35">
      <c r="A68" s="12" t="s">
        <v>1</v>
      </c>
    </row>
    <row r="69" spans="1:1" ht="15" thickBot="1" x14ac:dyDescent="0.35">
      <c r="A69" s="14" t="s">
        <v>38</v>
      </c>
    </row>
    <row r="70" spans="1:1" x14ac:dyDescent="0.3">
      <c r="A70" s="27">
        <v>0</v>
      </c>
    </row>
    <row r="71" spans="1:1" x14ac:dyDescent="0.3">
      <c r="A71" s="28">
        <v>15</v>
      </c>
    </row>
    <row r="72" spans="1:1" x14ac:dyDescent="0.3">
      <c r="A72" s="28">
        <v>30</v>
      </c>
    </row>
    <row r="73" spans="1:1" x14ac:dyDescent="0.3">
      <c r="A73" s="29">
        <v>60</v>
      </c>
    </row>
    <row r="74" spans="1:1" x14ac:dyDescent="0.3">
      <c r="A74" s="28">
        <v>90</v>
      </c>
    </row>
    <row r="75" spans="1:1" ht="15" thickBot="1" x14ac:dyDescent="0.35">
      <c r="A75" s="12">
        <v>120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zoomScale="80" zoomScaleNormal="80" workbookViewId="0">
      <selection activeCell="F17" sqref="F17"/>
    </sheetView>
  </sheetViews>
  <sheetFormatPr defaultRowHeight="14.4" x14ac:dyDescent="0.3"/>
  <cols>
    <col min="1" max="1" width="26.6640625" customWidth="1"/>
    <col min="2" max="2" width="10.5546875" customWidth="1"/>
  </cols>
  <sheetData>
    <row r="1" spans="1:21" ht="15" thickBot="1" x14ac:dyDescent="0.35">
      <c r="A1" s="44" t="s">
        <v>35</v>
      </c>
      <c r="B1" s="45" t="s">
        <v>5</v>
      </c>
      <c r="C1" s="46"/>
      <c r="H1" s="32" t="s">
        <v>41</v>
      </c>
      <c r="I1" s="32"/>
      <c r="J1" s="32"/>
      <c r="K1" s="32"/>
      <c r="L1" s="32"/>
      <c r="M1" s="32"/>
      <c r="N1" s="56" t="s">
        <v>5</v>
      </c>
      <c r="O1" s="35" t="s">
        <v>41</v>
      </c>
      <c r="P1" s="35"/>
      <c r="Q1" s="35"/>
      <c r="R1" s="35"/>
      <c r="S1" s="35"/>
      <c r="T1" s="35"/>
      <c r="U1" s="60" t="s">
        <v>4</v>
      </c>
    </row>
    <row r="2" spans="1:21" ht="15" thickBot="1" x14ac:dyDescent="0.35">
      <c r="A2" s="47" t="s">
        <v>40</v>
      </c>
      <c r="B2" s="48" t="s">
        <v>0</v>
      </c>
      <c r="C2" s="49" t="s">
        <v>1</v>
      </c>
      <c r="H2" s="32"/>
      <c r="I2" s="32"/>
      <c r="J2" s="32"/>
      <c r="K2" s="32"/>
      <c r="L2" s="32"/>
      <c r="M2" s="32"/>
      <c r="N2" s="32"/>
      <c r="O2" s="35"/>
      <c r="P2" s="35"/>
      <c r="Q2" s="35"/>
      <c r="R2" s="35"/>
      <c r="S2" s="35"/>
      <c r="T2" s="35"/>
      <c r="U2" s="35"/>
    </row>
    <row r="3" spans="1:21" x14ac:dyDescent="0.3">
      <c r="A3" s="50">
        <v>0</v>
      </c>
      <c r="B3" s="45">
        <v>0.9557276998346349</v>
      </c>
      <c r="C3" s="46">
        <v>1.0352584022549325</v>
      </c>
      <c r="H3" s="53" t="s">
        <v>42</v>
      </c>
      <c r="I3" s="53" t="s">
        <v>43</v>
      </c>
      <c r="J3" s="53" t="s">
        <v>44</v>
      </c>
      <c r="K3" s="53" t="s">
        <v>45</v>
      </c>
      <c r="L3" s="53" t="s">
        <v>46</v>
      </c>
      <c r="M3" s="32"/>
      <c r="N3" s="32"/>
      <c r="O3" s="57" t="s">
        <v>42</v>
      </c>
      <c r="P3" s="57" t="s">
        <v>43</v>
      </c>
      <c r="Q3" s="57" t="s">
        <v>44</v>
      </c>
      <c r="R3" s="57" t="s">
        <v>45</v>
      </c>
      <c r="S3" s="57" t="s">
        <v>46</v>
      </c>
      <c r="T3" s="35"/>
      <c r="U3" s="35"/>
    </row>
    <row r="4" spans="1:21" x14ac:dyDescent="0.3">
      <c r="A4" s="50">
        <v>15</v>
      </c>
      <c r="B4" s="51">
        <v>1.0363406425561723</v>
      </c>
      <c r="C4" s="52">
        <v>0.95791343759473113</v>
      </c>
      <c r="H4" s="54">
        <v>0</v>
      </c>
      <c r="I4" s="54">
        <v>2</v>
      </c>
      <c r="J4" s="54">
        <v>1.9909861020895674</v>
      </c>
      <c r="K4" s="54">
        <v>0.99549305104478369</v>
      </c>
      <c r="L4" s="54">
        <v>3.162566313732964E-3</v>
      </c>
      <c r="M4" s="32"/>
      <c r="N4" s="32"/>
      <c r="O4" s="58">
        <v>0</v>
      </c>
      <c r="P4" s="58">
        <v>2</v>
      </c>
      <c r="Q4" s="58">
        <v>1.5192785719188511</v>
      </c>
      <c r="R4" s="58">
        <v>0.75963928595942554</v>
      </c>
      <c r="S4" s="58">
        <v>2.2126726235457356E-3</v>
      </c>
      <c r="T4" s="35"/>
      <c r="U4" s="35"/>
    </row>
    <row r="5" spans="1:21" x14ac:dyDescent="0.3">
      <c r="A5" s="50">
        <v>30</v>
      </c>
      <c r="B5" s="51">
        <v>0.93706580614082602</v>
      </c>
      <c r="C5" s="52">
        <v>1.0692334292015728</v>
      </c>
      <c r="H5" s="54">
        <v>15</v>
      </c>
      <c r="I5" s="54">
        <v>2</v>
      </c>
      <c r="J5" s="54">
        <v>1.9942540801509034</v>
      </c>
      <c r="K5" s="54">
        <v>0.99712704007545172</v>
      </c>
      <c r="L5" s="54">
        <v>3.0754132390319517E-3</v>
      </c>
      <c r="M5" s="32"/>
      <c r="N5" s="32"/>
      <c r="O5" s="58">
        <v>15</v>
      </c>
      <c r="P5" s="58">
        <v>2</v>
      </c>
      <c r="Q5" s="58">
        <v>2.1041990303093634</v>
      </c>
      <c r="R5" s="58">
        <v>1.0520995151546817</v>
      </c>
      <c r="S5" s="58">
        <v>3.2410042516812343E-2</v>
      </c>
      <c r="T5" s="35"/>
      <c r="U5" s="35"/>
    </row>
    <row r="6" spans="1:21" x14ac:dyDescent="0.3">
      <c r="A6" s="50">
        <v>60</v>
      </c>
      <c r="B6" s="51">
        <v>0.95163847626726716</v>
      </c>
      <c r="C6" s="52">
        <v>0.99652203776959747</v>
      </c>
      <c r="H6" s="54">
        <v>30</v>
      </c>
      <c r="I6" s="54">
        <v>2</v>
      </c>
      <c r="J6" s="54">
        <v>2.0062992353423987</v>
      </c>
      <c r="K6" s="54">
        <v>1.0031496176711994</v>
      </c>
      <c r="L6" s="54">
        <v>8.7341402927638249E-3</v>
      </c>
      <c r="M6" s="32"/>
      <c r="N6" s="32"/>
      <c r="O6" s="58">
        <v>30</v>
      </c>
      <c r="P6" s="58">
        <v>2</v>
      </c>
      <c r="Q6" s="58">
        <v>2.1171196913224257</v>
      </c>
      <c r="R6" s="58">
        <v>1.0585598456612129</v>
      </c>
      <c r="S6" s="58">
        <v>4.4858629838078565E-3</v>
      </c>
      <c r="T6" s="35"/>
      <c r="U6" s="35"/>
    </row>
    <row r="7" spans="1:21" x14ac:dyDescent="0.3">
      <c r="A7" s="50">
        <v>90</v>
      </c>
      <c r="B7" s="51">
        <v>0.95081603500175982</v>
      </c>
      <c r="C7" s="52">
        <v>0.99813206849125202</v>
      </c>
      <c r="H7" s="54">
        <v>60</v>
      </c>
      <c r="I7" s="54">
        <v>2</v>
      </c>
      <c r="J7" s="54">
        <v>1.9481605140368647</v>
      </c>
      <c r="K7" s="54">
        <v>0.97408025701843237</v>
      </c>
      <c r="L7" s="54">
        <v>1.0072670465667336E-3</v>
      </c>
      <c r="M7" s="32"/>
      <c r="N7" s="32"/>
      <c r="O7" s="58">
        <v>60</v>
      </c>
      <c r="P7" s="58">
        <v>2</v>
      </c>
      <c r="Q7" s="58">
        <v>2.1293830378470151</v>
      </c>
      <c r="R7" s="58">
        <v>1.0646915189235076</v>
      </c>
      <c r="S7" s="58">
        <v>8.231172555499665E-5</v>
      </c>
      <c r="T7" s="35"/>
      <c r="U7" s="35"/>
    </row>
    <row r="8" spans="1:21" ht="15" thickBot="1" x14ac:dyDescent="0.35">
      <c r="A8" s="47">
        <v>120</v>
      </c>
      <c r="B8" s="48">
        <v>1.0488001045909057</v>
      </c>
      <c r="C8" s="49">
        <v>1.141581684991497</v>
      </c>
      <c r="H8" s="54">
        <v>90</v>
      </c>
      <c r="I8" s="54">
        <v>2</v>
      </c>
      <c r="J8" s="54">
        <v>1.9489481034930118</v>
      </c>
      <c r="K8" s="54">
        <v>0.97447405174650592</v>
      </c>
      <c r="L8" s="54">
        <v>1.1194035125893739E-3</v>
      </c>
      <c r="M8" s="32"/>
      <c r="N8" s="32"/>
      <c r="O8" s="58">
        <v>90</v>
      </c>
      <c r="P8" s="58">
        <v>2</v>
      </c>
      <c r="Q8" s="58">
        <v>2.0824972708335086</v>
      </c>
      <c r="R8" s="58">
        <v>1.0412486354167543</v>
      </c>
      <c r="S8" s="58">
        <v>2.0099063963840702E-3</v>
      </c>
      <c r="T8" s="35"/>
      <c r="U8" s="35"/>
    </row>
    <row r="9" spans="1:21" x14ac:dyDescent="0.3">
      <c r="A9" s="35"/>
      <c r="B9" s="36" t="s">
        <v>4</v>
      </c>
      <c r="C9" s="37"/>
      <c r="H9" s="54">
        <v>120</v>
      </c>
      <c r="I9" s="54">
        <v>2</v>
      </c>
      <c r="J9" s="54">
        <v>2.1903817895824025</v>
      </c>
      <c r="K9" s="54">
        <v>1.0951908947912012</v>
      </c>
      <c r="L9" s="54">
        <v>4.3042108308157002E-3</v>
      </c>
      <c r="M9" s="32"/>
      <c r="N9" s="32"/>
      <c r="O9" s="58">
        <v>120</v>
      </c>
      <c r="P9" s="58">
        <v>2</v>
      </c>
      <c r="Q9" s="58">
        <v>2.1183770295873279</v>
      </c>
      <c r="R9" s="58">
        <v>1.0591885147936639</v>
      </c>
      <c r="S9" s="58">
        <v>1.2957028760800793E-2</v>
      </c>
      <c r="T9" s="35"/>
      <c r="U9" s="35"/>
    </row>
    <row r="10" spans="1:21" ht="15" thickBot="1" x14ac:dyDescent="0.35">
      <c r="A10" s="38" t="s">
        <v>40</v>
      </c>
      <c r="B10" s="39" t="s">
        <v>0</v>
      </c>
      <c r="C10" s="40" t="s">
        <v>1</v>
      </c>
      <c r="E10" s="8"/>
      <c r="F10" s="8"/>
      <c r="G10" s="8"/>
      <c r="H10" s="54"/>
      <c r="I10" s="54"/>
      <c r="J10" s="54"/>
      <c r="K10" s="54"/>
      <c r="L10" s="54"/>
      <c r="M10" s="32"/>
      <c r="N10" s="32"/>
      <c r="O10" s="58"/>
      <c r="P10" s="58"/>
      <c r="Q10" s="58"/>
      <c r="R10" s="58"/>
      <c r="S10" s="58"/>
      <c r="T10" s="35"/>
      <c r="U10" s="35"/>
    </row>
    <row r="11" spans="1:21" x14ac:dyDescent="0.3">
      <c r="A11" s="41">
        <v>0</v>
      </c>
      <c r="B11" s="36">
        <v>0.72637765172758317</v>
      </c>
      <c r="C11" s="37">
        <v>0.7929009201912679</v>
      </c>
      <c r="E11" s="8"/>
      <c r="F11" s="8"/>
      <c r="G11" s="8"/>
      <c r="H11" s="54" t="s">
        <v>0</v>
      </c>
      <c r="I11" s="54">
        <v>6</v>
      </c>
      <c r="J11" s="54">
        <v>5.880388764391566</v>
      </c>
      <c r="K11" s="54">
        <v>0.98006479406526104</v>
      </c>
      <c r="L11" s="54">
        <v>2.3992533209704335E-3</v>
      </c>
      <c r="M11" s="32"/>
      <c r="N11" s="32"/>
      <c r="O11" s="58" t="s">
        <v>0</v>
      </c>
      <c r="P11" s="58">
        <v>6</v>
      </c>
      <c r="Q11" s="58">
        <v>5.7217322072487029</v>
      </c>
      <c r="R11" s="58">
        <v>0.95362203454145045</v>
      </c>
      <c r="S11" s="58">
        <v>1.4669029974917258E-2</v>
      </c>
      <c r="T11" s="35"/>
      <c r="U11" s="35"/>
    </row>
    <row r="12" spans="1:21" ht="15" thickBot="1" x14ac:dyDescent="0.35">
      <c r="A12" s="41">
        <v>15</v>
      </c>
      <c r="B12" s="42">
        <v>0.92480057070341681</v>
      </c>
      <c r="C12" s="43">
        <v>1.1793984596059466</v>
      </c>
      <c r="E12" s="8"/>
      <c r="F12" s="8"/>
      <c r="G12" s="8"/>
      <c r="H12" s="55" t="s">
        <v>1</v>
      </c>
      <c r="I12" s="55">
        <v>6</v>
      </c>
      <c r="J12" s="55">
        <v>6.1986410603035829</v>
      </c>
      <c r="K12" s="55">
        <v>1.0331068433839306</v>
      </c>
      <c r="L12" s="55">
        <v>4.2584563650025558E-3</v>
      </c>
      <c r="M12" s="32"/>
      <c r="N12" s="32"/>
      <c r="O12" s="59" t="s">
        <v>1</v>
      </c>
      <c r="P12" s="59">
        <v>6</v>
      </c>
      <c r="Q12" s="59">
        <v>6.3491224245697886</v>
      </c>
      <c r="R12" s="59">
        <v>1.0581870707616314</v>
      </c>
      <c r="S12" s="59">
        <v>1.8841198239858591E-2</v>
      </c>
      <c r="T12" s="35"/>
      <c r="U12" s="35"/>
    </row>
    <row r="13" spans="1:21" x14ac:dyDescent="0.3">
      <c r="A13" s="41">
        <v>30</v>
      </c>
      <c r="B13" s="42">
        <v>1.0112002479865712</v>
      </c>
      <c r="C13" s="43">
        <v>1.1059194433358546</v>
      </c>
      <c r="E13" s="8"/>
      <c r="F13" s="8"/>
      <c r="G13" s="8"/>
      <c r="H13" s="32"/>
      <c r="I13" s="32"/>
      <c r="J13" s="32"/>
      <c r="K13" s="32"/>
      <c r="L13" s="32"/>
      <c r="M13" s="32"/>
      <c r="N13" s="32"/>
      <c r="O13" s="35"/>
      <c r="P13" s="35"/>
      <c r="Q13" s="35"/>
      <c r="R13" s="35"/>
      <c r="S13" s="35"/>
      <c r="T13" s="35"/>
      <c r="U13" s="35"/>
    </row>
    <row r="14" spans="1:21" x14ac:dyDescent="0.3">
      <c r="A14" s="41">
        <v>60</v>
      </c>
      <c r="B14" s="42">
        <v>1.0711068024540693</v>
      </c>
      <c r="C14" s="43">
        <v>1.0582762353929456</v>
      </c>
      <c r="E14" s="31"/>
      <c r="F14" s="31"/>
      <c r="G14" s="31"/>
      <c r="H14" s="32"/>
      <c r="I14" s="32"/>
      <c r="J14" s="32"/>
      <c r="K14" s="32"/>
      <c r="L14" s="32"/>
      <c r="M14" s="32"/>
      <c r="N14" s="32"/>
      <c r="O14" s="35"/>
      <c r="P14" s="35"/>
      <c r="Q14" s="35"/>
      <c r="R14" s="35"/>
      <c r="S14" s="35"/>
      <c r="T14" s="35"/>
      <c r="U14" s="35"/>
    </row>
    <row r="15" spans="1:21" ht="15" thickBot="1" x14ac:dyDescent="0.35">
      <c r="A15" s="41">
        <v>90</v>
      </c>
      <c r="B15" s="42">
        <v>1.0095476386155173</v>
      </c>
      <c r="C15" s="43">
        <v>1.0729496322179912</v>
      </c>
      <c r="E15" s="30"/>
      <c r="F15" s="30"/>
      <c r="G15" s="30"/>
      <c r="H15" s="32" t="s">
        <v>47</v>
      </c>
      <c r="I15" s="32"/>
      <c r="J15" s="32"/>
      <c r="K15" s="32"/>
      <c r="L15" s="32"/>
      <c r="M15" s="32"/>
      <c r="N15" s="32"/>
      <c r="O15" s="35" t="s">
        <v>47</v>
      </c>
      <c r="P15" s="35"/>
      <c r="Q15" s="35"/>
      <c r="R15" s="35"/>
      <c r="S15" s="35"/>
      <c r="T15" s="35"/>
      <c r="U15" s="35"/>
    </row>
    <row r="16" spans="1:21" ht="15" thickBot="1" x14ac:dyDescent="0.35">
      <c r="A16" s="38">
        <v>120</v>
      </c>
      <c r="B16" s="39">
        <v>0.97869929576154524</v>
      </c>
      <c r="C16" s="40">
        <v>1.1396777338257829</v>
      </c>
      <c r="E16" s="30"/>
      <c r="F16" s="30"/>
      <c r="G16" s="30"/>
      <c r="H16" s="53" t="s">
        <v>48</v>
      </c>
      <c r="I16" s="53" t="s">
        <v>49</v>
      </c>
      <c r="J16" s="53" t="s">
        <v>50</v>
      </c>
      <c r="K16" s="53" t="s">
        <v>51</v>
      </c>
      <c r="L16" s="53" t="s">
        <v>52</v>
      </c>
      <c r="M16" s="53" t="s">
        <v>53</v>
      </c>
      <c r="N16" s="53" t="s">
        <v>54</v>
      </c>
      <c r="O16" s="57" t="s">
        <v>48</v>
      </c>
      <c r="P16" s="57" t="s">
        <v>49</v>
      </c>
      <c r="Q16" s="57" t="s">
        <v>50</v>
      </c>
      <c r="R16" s="57" t="s">
        <v>51</v>
      </c>
      <c r="S16" s="57" t="s">
        <v>52</v>
      </c>
      <c r="T16" s="57" t="s">
        <v>53</v>
      </c>
      <c r="U16" s="57" t="s">
        <v>54</v>
      </c>
    </row>
    <row r="17" spans="1:21" x14ac:dyDescent="0.3">
      <c r="B17" s="1" t="s">
        <v>3</v>
      </c>
      <c r="C17" s="3"/>
      <c r="E17" s="30"/>
      <c r="F17" s="30"/>
      <c r="G17" s="30"/>
      <c r="H17" s="54" t="s">
        <v>55</v>
      </c>
      <c r="I17" s="54">
        <v>2.0325924182136905E-2</v>
      </c>
      <c r="J17" s="54">
        <v>5</v>
      </c>
      <c r="K17" s="54">
        <v>4.0651848364273808E-3</v>
      </c>
      <c r="L17" s="54">
        <v>1.5680408375410113</v>
      </c>
      <c r="M17" s="33">
        <v>0.316802204111724</v>
      </c>
      <c r="N17" s="54">
        <v>5.0503290576326485</v>
      </c>
      <c r="O17" s="58" t="s">
        <v>55</v>
      </c>
      <c r="P17" s="58">
        <v>0.14619485646615699</v>
      </c>
      <c r="Q17" s="58">
        <v>5</v>
      </c>
      <c r="R17" s="58">
        <v>2.9238971293231397E-2</v>
      </c>
      <c r="S17" s="58">
        <v>6.8455192067112369</v>
      </c>
      <c r="T17" s="33">
        <v>2.7315160974762005E-2</v>
      </c>
      <c r="U17" s="58">
        <v>5.0503290576326485</v>
      </c>
    </row>
    <row r="18" spans="1:21" ht="15" thickBot="1" x14ac:dyDescent="0.35">
      <c r="A18" s="12" t="s">
        <v>40</v>
      </c>
      <c r="B18" s="4" t="s">
        <v>0</v>
      </c>
      <c r="C18" s="6" t="s">
        <v>1</v>
      </c>
      <c r="E18" s="30"/>
      <c r="F18" s="30"/>
      <c r="G18" s="30"/>
      <c r="H18" s="54" t="s">
        <v>56</v>
      </c>
      <c r="I18" s="54">
        <v>8.4403769877725021E-3</v>
      </c>
      <c r="J18" s="54">
        <v>1</v>
      </c>
      <c r="K18" s="54">
        <v>8.4403769877725021E-3</v>
      </c>
      <c r="L18" s="54">
        <v>3.2556590496140645</v>
      </c>
      <c r="M18" s="33">
        <v>0.13102273914781842</v>
      </c>
      <c r="N18" s="54">
        <v>6.607890973703368</v>
      </c>
      <c r="O18" s="58" t="s">
        <v>56</v>
      </c>
      <c r="P18" s="58">
        <v>3.2801540399183232E-2</v>
      </c>
      <c r="Q18" s="58">
        <v>1</v>
      </c>
      <c r="R18" s="58">
        <v>3.2801540399183232E-2</v>
      </c>
      <c r="S18" s="58">
        <v>7.6795990036866835</v>
      </c>
      <c r="T18" s="33">
        <v>3.9308994727668557E-2</v>
      </c>
      <c r="U18" s="58">
        <v>6.607890973703368</v>
      </c>
    </row>
    <row r="19" spans="1:21" x14ac:dyDescent="0.3">
      <c r="A19" s="11">
        <v>0</v>
      </c>
      <c r="B19" s="1">
        <v>0.50806986121733733</v>
      </c>
      <c r="C19" s="3">
        <v>0.59573449178379034</v>
      </c>
      <c r="E19" s="30"/>
      <c r="F19" s="30"/>
      <c r="G19" s="30"/>
      <c r="H19" s="54" t="s">
        <v>57</v>
      </c>
      <c r="I19" s="54">
        <v>1.2962624247728045E-2</v>
      </c>
      <c r="J19" s="54">
        <v>5</v>
      </c>
      <c r="K19" s="54">
        <v>2.5925248495456089E-3</v>
      </c>
      <c r="L19" s="34" t="s">
        <v>60</v>
      </c>
      <c r="M19" s="34"/>
      <c r="N19" s="34"/>
      <c r="O19" s="58" t="s">
        <v>57</v>
      </c>
      <c r="P19" s="58">
        <v>2.1356284607722653E-2</v>
      </c>
      <c r="Q19" s="58">
        <v>5</v>
      </c>
      <c r="R19" s="58">
        <v>4.271256921544531E-3</v>
      </c>
      <c r="S19" s="33" t="s">
        <v>59</v>
      </c>
      <c r="T19" s="33"/>
      <c r="U19" s="33"/>
    </row>
    <row r="20" spans="1:21" x14ac:dyDescent="0.3">
      <c r="A20" s="11">
        <v>15</v>
      </c>
      <c r="B20" s="7">
        <v>1.0541311048593982</v>
      </c>
      <c r="C20" s="9">
        <v>1.2333600058551082</v>
      </c>
      <c r="E20" s="30"/>
      <c r="F20" s="30"/>
      <c r="G20" s="30"/>
      <c r="H20" s="54"/>
      <c r="I20" s="54"/>
      <c r="J20" s="54"/>
      <c r="K20" s="54"/>
      <c r="L20" s="34" t="s">
        <v>60</v>
      </c>
      <c r="M20" s="34"/>
      <c r="N20" s="34"/>
      <c r="O20" s="58"/>
      <c r="P20" s="58"/>
      <c r="Q20" s="58"/>
      <c r="R20" s="58"/>
      <c r="S20" s="33" t="s">
        <v>59</v>
      </c>
      <c r="T20" s="33"/>
      <c r="U20" s="33"/>
    </row>
    <row r="21" spans="1:21" ht="15" thickBot="1" x14ac:dyDescent="0.35">
      <c r="A21" s="11">
        <v>30</v>
      </c>
      <c r="B21" s="7">
        <v>1.0900883892032471</v>
      </c>
      <c r="C21" s="9">
        <v>1.0643947274321588</v>
      </c>
      <c r="E21" s="30"/>
      <c r="F21" s="30"/>
      <c r="G21" s="30"/>
      <c r="H21" s="55" t="s">
        <v>58</v>
      </c>
      <c r="I21" s="55">
        <v>4.1728925417637452E-2</v>
      </c>
      <c r="J21" s="55">
        <v>11</v>
      </c>
      <c r="K21" s="55"/>
      <c r="L21" s="55"/>
      <c r="M21" s="55"/>
      <c r="N21" s="55"/>
      <c r="O21" s="59" t="s">
        <v>58</v>
      </c>
      <c r="P21" s="59">
        <v>0.20035268147306287</v>
      </c>
      <c r="Q21" s="59">
        <v>11</v>
      </c>
      <c r="R21" s="59"/>
      <c r="S21" s="59"/>
      <c r="T21" s="59"/>
      <c r="U21" s="59"/>
    </row>
    <row r="22" spans="1:21" x14ac:dyDescent="0.3">
      <c r="A22" s="11">
        <v>60</v>
      </c>
      <c r="B22" s="7">
        <v>1.066601019693393</v>
      </c>
      <c r="C22" s="9">
        <v>1.0504419687774107</v>
      </c>
      <c r="E22" s="30"/>
      <c r="F22" s="30"/>
      <c r="G22" s="30"/>
      <c r="H22" s="30"/>
      <c r="I22" s="30"/>
      <c r="J22" s="8"/>
      <c r="K22" s="8"/>
      <c r="L22" s="8"/>
      <c r="M22" s="8"/>
      <c r="N22" s="8"/>
    </row>
    <row r="23" spans="1:21" x14ac:dyDescent="0.3">
      <c r="A23" s="11">
        <v>90</v>
      </c>
      <c r="B23" s="7">
        <v>1.087330921870225</v>
      </c>
      <c r="C23" s="9">
        <v>1.0414179842262055</v>
      </c>
      <c r="E23" s="30"/>
      <c r="F23" s="30"/>
      <c r="G23" s="30"/>
      <c r="H23" s="30"/>
      <c r="I23" s="30"/>
      <c r="J23" s="8"/>
      <c r="K23" s="8"/>
      <c r="L23" s="8"/>
      <c r="M23" s="8"/>
      <c r="N23" s="8"/>
    </row>
    <row r="24" spans="1:21" ht="15" thickBot="1" x14ac:dyDescent="0.35">
      <c r="A24" s="12">
        <v>120</v>
      </c>
      <c r="B24" s="4">
        <v>1.0791806991028599</v>
      </c>
      <c r="C24" s="6">
        <v>1.1148644680131188</v>
      </c>
      <c r="E24" s="8"/>
      <c r="F24" s="8"/>
      <c r="G24" s="8"/>
      <c r="H24" s="8"/>
      <c r="I24" s="8"/>
      <c r="M24" s="8"/>
      <c r="N24" s="8"/>
    </row>
    <row r="25" spans="1:21" x14ac:dyDescent="0.3">
      <c r="B25" s="1" t="s">
        <v>6</v>
      </c>
      <c r="C25" s="3"/>
      <c r="E25" s="8"/>
      <c r="F25" s="8"/>
      <c r="G25" s="8"/>
      <c r="H25" s="8"/>
      <c r="I25" s="8"/>
      <c r="M25" s="8"/>
      <c r="N25" s="8"/>
    </row>
    <row r="26" spans="1:21" ht="15" thickBot="1" x14ac:dyDescent="0.35">
      <c r="A26" s="12" t="s">
        <v>40</v>
      </c>
      <c r="B26" s="4" t="s">
        <v>0</v>
      </c>
      <c r="C26" s="6" t="s">
        <v>1</v>
      </c>
      <c r="E26" s="8"/>
      <c r="F26" s="8"/>
      <c r="G26" s="8"/>
      <c r="H26" s="8"/>
      <c r="I26" s="8"/>
      <c r="M26" s="8"/>
      <c r="N26" s="8"/>
    </row>
    <row r="27" spans="1:21" x14ac:dyDescent="0.3">
      <c r="A27" s="11">
        <v>0</v>
      </c>
      <c r="B27" s="1">
        <v>0.71815071310707657</v>
      </c>
      <c r="C27" s="3">
        <v>1.2689097961039222</v>
      </c>
      <c r="E27" s="31"/>
      <c r="F27" s="31"/>
      <c r="G27" s="31"/>
      <c r="H27" s="31"/>
      <c r="I27" s="31"/>
      <c r="M27" s="8"/>
      <c r="N27" s="8"/>
    </row>
    <row r="28" spans="1:21" x14ac:dyDescent="0.3">
      <c r="A28" s="11">
        <v>15</v>
      </c>
      <c r="B28" s="7">
        <v>0.87443240179347925</v>
      </c>
      <c r="C28" s="9">
        <v>1.1076988554801488</v>
      </c>
      <c r="E28" s="30"/>
      <c r="F28" s="30"/>
      <c r="G28" s="30"/>
      <c r="H28" s="30"/>
      <c r="I28" s="30"/>
      <c r="M28" s="8"/>
      <c r="N28" s="8"/>
    </row>
    <row r="29" spans="1:21" x14ac:dyDescent="0.3">
      <c r="A29" s="11">
        <v>30</v>
      </c>
      <c r="B29" s="7">
        <v>0.92590852806461066</v>
      </c>
      <c r="C29" s="9">
        <v>1.1748380748047349</v>
      </c>
      <c r="E29" s="30"/>
      <c r="F29" s="30"/>
      <c r="G29" s="30"/>
      <c r="H29" s="30"/>
      <c r="I29" s="30"/>
      <c r="M29" s="8"/>
      <c r="N29" s="8"/>
    </row>
    <row r="30" spans="1:21" x14ac:dyDescent="0.3">
      <c r="A30" s="11">
        <v>60</v>
      </c>
      <c r="B30" s="7">
        <v>0.96617419582121156</v>
      </c>
      <c r="C30" s="9">
        <v>1.0999250868903878</v>
      </c>
      <c r="E30" s="30"/>
      <c r="F30" s="30"/>
      <c r="G30" s="30"/>
      <c r="H30" s="30"/>
      <c r="I30" s="30"/>
      <c r="M30" s="8"/>
      <c r="N30" s="8"/>
    </row>
    <row r="31" spans="1:21" x14ac:dyDescent="0.3">
      <c r="A31" s="11">
        <v>90</v>
      </c>
      <c r="B31" s="7">
        <v>0.83196258734961792</v>
      </c>
      <c r="C31" s="9">
        <v>1.1352296649571714</v>
      </c>
      <c r="E31" s="30"/>
      <c r="F31" s="30"/>
      <c r="G31" s="30"/>
      <c r="H31" s="30"/>
      <c r="I31" s="30"/>
      <c r="M31" s="8"/>
      <c r="N31" s="8"/>
    </row>
    <row r="32" spans="1:21" ht="15" thickBot="1" x14ac:dyDescent="0.35">
      <c r="A32" s="12">
        <v>120</v>
      </c>
      <c r="B32" s="4">
        <v>0.91727634112553846</v>
      </c>
      <c r="C32" s="6">
        <v>1.2586355268937544</v>
      </c>
      <c r="E32" s="30"/>
      <c r="F32" s="30"/>
      <c r="G32" s="30"/>
      <c r="H32" s="30"/>
      <c r="I32" s="30"/>
      <c r="M32" s="8"/>
      <c r="N32" s="8"/>
    </row>
    <row r="33" spans="1:14" x14ac:dyDescent="0.3">
      <c r="B33" s="1" t="s">
        <v>7</v>
      </c>
      <c r="C33" s="3"/>
      <c r="E33" s="8"/>
      <c r="F33" s="8"/>
      <c r="G33" s="8"/>
      <c r="H33" s="8"/>
      <c r="I33" s="8"/>
      <c r="M33" s="8"/>
      <c r="N33" s="8"/>
    </row>
    <row r="34" spans="1:14" ht="15" thickBot="1" x14ac:dyDescent="0.35">
      <c r="A34" s="12" t="s">
        <v>40</v>
      </c>
      <c r="B34" s="4" t="s">
        <v>0</v>
      </c>
      <c r="C34" s="6" t="s">
        <v>1</v>
      </c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3">
      <c r="A35" s="11">
        <v>0</v>
      </c>
      <c r="B35" s="1">
        <v>0.37140817242304019</v>
      </c>
      <c r="C35" s="3">
        <v>0.66961003821147591</v>
      </c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3">
      <c r="A36" s="11">
        <v>15</v>
      </c>
      <c r="B36" s="7">
        <v>0.87154288033565996</v>
      </c>
      <c r="C36" s="9">
        <v>1.2932129424014898</v>
      </c>
    </row>
    <row r="37" spans="1:14" x14ac:dyDescent="0.3">
      <c r="A37" s="11">
        <v>30</v>
      </c>
      <c r="B37" s="7">
        <v>0.9637045146133516</v>
      </c>
      <c r="C37" s="9">
        <v>1.3919602255257155</v>
      </c>
    </row>
    <row r="38" spans="1:14" x14ac:dyDescent="0.3">
      <c r="A38" s="11">
        <v>60</v>
      </c>
      <c r="B38" s="7">
        <v>0.98478189175156416</v>
      </c>
      <c r="C38" s="9">
        <v>1.2172397342694246</v>
      </c>
    </row>
    <row r="39" spans="1:14" x14ac:dyDescent="0.3">
      <c r="A39" s="11">
        <v>90</v>
      </c>
      <c r="B39" s="7">
        <v>0.85476249962650719</v>
      </c>
      <c r="C39" s="9">
        <v>1.3351752461725632</v>
      </c>
    </row>
    <row r="40" spans="1:14" ht="15" thickBot="1" x14ac:dyDescent="0.35">
      <c r="A40" s="12">
        <v>120</v>
      </c>
      <c r="B40" s="4">
        <v>0.95187775268450214</v>
      </c>
      <c r="C40" s="6">
        <v>1.2673853667978565</v>
      </c>
    </row>
    <row r="41" spans="1:14" x14ac:dyDescent="0.3">
      <c r="B41" s="1" t="s">
        <v>8</v>
      </c>
      <c r="C41" s="3"/>
    </row>
    <row r="42" spans="1:14" ht="15" thickBot="1" x14ac:dyDescent="0.35">
      <c r="A42" s="12" t="s">
        <v>40</v>
      </c>
      <c r="B42" s="4" t="s">
        <v>0</v>
      </c>
      <c r="C42" s="6" t="s">
        <v>1</v>
      </c>
    </row>
    <row r="43" spans="1:14" x14ac:dyDescent="0.3">
      <c r="A43" s="11">
        <v>0</v>
      </c>
      <c r="B43" s="1">
        <v>0.45499116654323235</v>
      </c>
      <c r="C43" s="3">
        <v>0.70075918795541725</v>
      </c>
    </row>
    <row r="44" spans="1:14" x14ac:dyDescent="0.3">
      <c r="A44" s="11">
        <v>15</v>
      </c>
      <c r="B44" s="7">
        <v>0.9319302005855038</v>
      </c>
      <c r="C44" s="9">
        <v>1.1511880230099236</v>
      </c>
    </row>
    <row r="45" spans="1:14" x14ac:dyDescent="0.3">
      <c r="A45" s="11">
        <v>30</v>
      </c>
      <c r="B45" s="7">
        <v>0.93578234111589387</v>
      </c>
      <c r="C45" s="9">
        <v>1.2267032531720177</v>
      </c>
    </row>
    <row r="46" spans="1:14" x14ac:dyDescent="0.3">
      <c r="A46" s="11">
        <v>60</v>
      </c>
      <c r="B46" s="7">
        <v>0.95382229212873704</v>
      </c>
      <c r="C46" s="9">
        <v>1.1867905542124022</v>
      </c>
    </row>
    <row r="47" spans="1:14" x14ac:dyDescent="0.3">
      <c r="A47" s="11">
        <v>90</v>
      </c>
      <c r="B47" s="7">
        <v>0.89341422125349967</v>
      </c>
      <c r="C47" s="9">
        <v>1.3092918810707055</v>
      </c>
    </row>
    <row r="48" spans="1:14" ht="15" thickBot="1" x14ac:dyDescent="0.35">
      <c r="A48" s="12">
        <v>120</v>
      </c>
      <c r="B48" s="4">
        <v>0.99100797766965076</v>
      </c>
      <c r="C48" s="6">
        <v>1.3865948192052469</v>
      </c>
    </row>
    <row r="49" spans="1:3" x14ac:dyDescent="0.3">
      <c r="B49" s="1" t="s">
        <v>16</v>
      </c>
      <c r="C49" s="3"/>
    </row>
    <row r="50" spans="1:3" ht="15" thickBot="1" x14ac:dyDescent="0.35">
      <c r="A50" s="12" t="s">
        <v>40</v>
      </c>
      <c r="B50" s="4" t="s">
        <v>0</v>
      </c>
      <c r="C50" s="6" t="s">
        <v>1</v>
      </c>
    </row>
    <row r="51" spans="1:3" x14ac:dyDescent="0.3">
      <c r="A51" s="11">
        <v>0</v>
      </c>
      <c r="B51" s="1">
        <v>0.96581724036528616</v>
      </c>
      <c r="C51" s="3">
        <v>0.69591120972131149</v>
      </c>
    </row>
    <row r="52" spans="1:3" x14ac:dyDescent="0.3">
      <c r="A52" s="11">
        <v>15</v>
      </c>
      <c r="B52" s="7">
        <v>1.2105496327627669</v>
      </c>
      <c r="C52" s="9">
        <v>0.73688721989354655</v>
      </c>
    </row>
    <row r="53" spans="1:3" x14ac:dyDescent="0.3">
      <c r="A53" s="11">
        <v>30</v>
      </c>
      <c r="B53" s="7">
        <v>1.3077848745930329</v>
      </c>
      <c r="C53" s="9">
        <v>0.79728003750580423</v>
      </c>
    </row>
    <row r="54" spans="1:3" x14ac:dyDescent="0.3">
      <c r="A54" s="11">
        <v>60</v>
      </c>
      <c r="B54" s="7">
        <v>1.2177341446490755</v>
      </c>
      <c r="C54" s="9">
        <v>0.78847261547381331</v>
      </c>
    </row>
    <row r="55" spans="1:3" x14ac:dyDescent="0.3">
      <c r="A55" s="11">
        <v>90</v>
      </c>
      <c r="B55" s="7">
        <v>1.1827462997231766</v>
      </c>
      <c r="C55" s="9">
        <v>0.76952145387180648</v>
      </c>
    </row>
    <row r="56" spans="1:3" ht="15" thickBot="1" x14ac:dyDescent="0.35">
      <c r="A56" s="12">
        <v>120</v>
      </c>
      <c r="B56" s="4">
        <v>1.3066587831720624</v>
      </c>
      <c r="C56" s="6">
        <v>0.78228104361763628</v>
      </c>
    </row>
    <row r="57" spans="1:3" x14ac:dyDescent="0.3">
      <c r="B57" s="1" t="s">
        <v>17</v>
      </c>
      <c r="C57" s="3"/>
    </row>
    <row r="58" spans="1:3" ht="15" thickBot="1" x14ac:dyDescent="0.35">
      <c r="A58" s="12" t="s">
        <v>40</v>
      </c>
      <c r="B58" s="4" t="s">
        <v>0</v>
      </c>
      <c r="C58" s="6" t="s">
        <v>1</v>
      </c>
    </row>
    <row r="59" spans="1:3" x14ac:dyDescent="0.3">
      <c r="A59" s="11">
        <v>0</v>
      </c>
      <c r="B59" s="1">
        <v>0.60030815783380176</v>
      </c>
      <c r="C59" s="3">
        <v>0.56347105616459758</v>
      </c>
    </row>
    <row r="60" spans="1:3" x14ac:dyDescent="0.3">
      <c r="A60" s="11">
        <v>15</v>
      </c>
      <c r="B60" s="7">
        <v>0.98767237005191111</v>
      </c>
      <c r="C60" s="9">
        <v>0.59971524849443947</v>
      </c>
    </row>
    <row r="61" spans="1:3" x14ac:dyDescent="0.3">
      <c r="A61" s="11">
        <v>30</v>
      </c>
      <c r="B61" s="7">
        <v>1.4539797354318853</v>
      </c>
      <c r="C61" s="9">
        <v>0.8782200754963192</v>
      </c>
    </row>
    <row r="62" spans="1:3" x14ac:dyDescent="0.3">
      <c r="A62" s="11">
        <v>60</v>
      </c>
      <c r="B62" s="7">
        <v>1.5512286234957622</v>
      </c>
      <c r="C62" s="9">
        <v>0.79870557587235047</v>
      </c>
    </row>
    <row r="63" spans="1:3" x14ac:dyDescent="0.3">
      <c r="A63" s="11">
        <v>90</v>
      </c>
      <c r="B63" s="7">
        <v>1.3397307918822956</v>
      </c>
      <c r="C63" s="9">
        <v>0.79261775849632121</v>
      </c>
    </row>
    <row r="64" spans="1:3" ht="15" thickBot="1" x14ac:dyDescent="0.35">
      <c r="A64" s="12">
        <v>120</v>
      </c>
      <c r="B64" s="4">
        <v>1.3500494633870006</v>
      </c>
      <c r="C64" s="6">
        <v>0.81618891979383124</v>
      </c>
    </row>
    <row r="65" spans="1:3" x14ac:dyDescent="0.3">
      <c r="A65" s="7"/>
      <c r="B65" s="1" t="s">
        <v>18</v>
      </c>
      <c r="C65" s="3"/>
    </row>
    <row r="66" spans="1:3" ht="15" thickBot="1" x14ac:dyDescent="0.35">
      <c r="A66" s="12" t="s">
        <v>40</v>
      </c>
      <c r="B66" s="4" t="s">
        <v>0</v>
      </c>
      <c r="C66" s="6" t="s">
        <v>1</v>
      </c>
    </row>
    <row r="67" spans="1:3" x14ac:dyDescent="0.3">
      <c r="A67" s="11">
        <v>0</v>
      </c>
      <c r="B67" s="1">
        <v>0.44251239267315551</v>
      </c>
      <c r="C67" s="3">
        <v>0.51005969350935554</v>
      </c>
    </row>
    <row r="68" spans="1:3" x14ac:dyDescent="0.3">
      <c r="A68" s="11">
        <v>15</v>
      </c>
      <c r="B68" s="7">
        <v>1.1092937922214043</v>
      </c>
      <c r="C68" s="9">
        <v>0.65000385270997929</v>
      </c>
    </row>
    <row r="69" spans="1:3" x14ac:dyDescent="0.3">
      <c r="A69" s="11">
        <v>30</v>
      </c>
      <c r="B69" s="7">
        <v>1.3524959334547122</v>
      </c>
      <c r="C69" s="9">
        <v>0.84430184227174854</v>
      </c>
    </row>
    <row r="70" spans="1:3" x14ac:dyDescent="0.3">
      <c r="A70" s="11">
        <v>60</v>
      </c>
      <c r="B70" s="7">
        <v>1.5403429751010389</v>
      </c>
      <c r="C70" s="9">
        <v>0.80047455427701242</v>
      </c>
    </row>
    <row r="71" spans="1:3" x14ac:dyDescent="0.3">
      <c r="A71" s="11">
        <v>90</v>
      </c>
      <c r="B71" s="7">
        <v>1.3324497069389543</v>
      </c>
      <c r="C71" s="9">
        <v>0.79644056144623954</v>
      </c>
    </row>
    <row r="72" spans="1:3" ht="15" thickBot="1" x14ac:dyDescent="0.35">
      <c r="A72" s="12">
        <v>120</v>
      </c>
      <c r="B72" s="4">
        <v>1.4483106748809089</v>
      </c>
      <c r="C72" s="6">
        <v>0.8244731838652255</v>
      </c>
    </row>
    <row r="73" spans="1:3" x14ac:dyDescent="0.3">
      <c r="B73" s="1" t="s">
        <v>11</v>
      </c>
      <c r="C73" s="3"/>
    </row>
    <row r="74" spans="1:3" ht="15" thickBot="1" x14ac:dyDescent="0.35">
      <c r="A74" s="12" t="s">
        <v>40</v>
      </c>
      <c r="B74" s="4" t="s">
        <v>0</v>
      </c>
      <c r="C74" s="6" t="s">
        <v>1</v>
      </c>
    </row>
    <row r="75" spans="1:3" x14ac:dyDescent="0.3">
      <c r="A75" s="11">
        <v>0</v>
      </c>
      <c r="B75" s="1">
        <v>0.84375746521931883</v>
      </c>
      <c r="C75" s="3">
        <v>1.1253530591352663</v>
      </c>
    </row>
    <row r="76" spans="1:3" x14ac:dyDescent="0.3">
      <c r="A76" s="11">
        <v>15</v>
      </c>
      <c r="B76" s="7">
        <v>1.0044672631871581</v>
      </c>
      <c r="C76" s="9">
        <v>1.0176168835740604</v>
      </c>
    </row>
    <row r="77" spans="1:3" x14ac:dyDescent="0.3">
      <c r="A77" s="11">
        <v>30</v>
      </c>
      <c r="B77" s="7">
        <v>0.97600256827590304</v>
      </c>
      <c r="C77" s="9">
        <v>1.0786642336511862</v>
      </c>
    </row>
    <row r="78" spans="1:3" x14ac:dyDescent="0.3">
      <c r="A78" s="11">
        <v>60</v>
      </c>
      <c r="B78" s="7">
        <v>1.0510488873130055</v>
      </c>
      <c r="C78" s="9">
        <v>1.0193815386530123</v>
      </c>
    </row>
    <row r="79" spans="1:3" x14ac:dyDescent="0.3">
      <c r="A79" s="11">
        <v>90</v>
      </c>
      <c r="B79" s="7">
        <v>0.91797142982836866</v>
      </c>
      <c r="C79" s="9">
        <v>0.99699858293826171</v>
      </c>
    </row>
    <row r="80" spans="1:3" ht="15" thickBot="1" x14ac:dyDescent="0.35">
      <c r="A80" s="12">
        <v>120</v>
      </c>
      <c r="B80" s="4">
        <v>0.99986076468468776</v>
      </c>
      <c r="C80" s="6">
        <v>1.0963717807069142</v>
      </c>
    </row>
    <row r="81" spans="1:3" x14ac:dyDescent="0.3">
      <c r="B81" s="1" t="s">
        <v>14</v>
      </c>
      <c r="C81" s="3"/>
    </row>
    <row r="82" spans="1:3" ht="15" thickBot="1" x14ac:dyDescent="0.35">
      <c r="A82" s="12" t="s">
        <v>40</v>
      </c>
      <c r="B82" s="4" t="s">
        <v>0</v>
      </c>
      <c r="C82" s="6" t="s">
        <v>1</v>
      </c>
    </row>
    <row r="83" spans="1:3" x14ac:dyDescent="0.3">
      <c r="A83" s="11">
        <v>0</v>
      </c>
      <c r="B83" s="1">
        <v>0.75084240973512784</v>
      </c>
      <c r="C83" s="3">
        <v>0.83918387972241859</v>
      </c>
    </row>
    <row r="84" spans="1:3" x14ac:dyDescent="0.3">
      <c r="A84" s="11">
        <v>15</v>
      </c>
      <c r="B84" s="7">
        <v>0.95998227508188849</v>
      </c>
      <c r="C84" s="9">
        <v>1.0003865780961829</v>
      </c>
    </row>
    <row r="85" spans="1:3" x14ac:dyDescent="0.3">
      <c r="A85" s="11">
        <v>30</v>
      </c>
      <c r="B85" s="7">
        <v>0.9482748701024446</v>
      </c>
      <c r="C85" s="9">
        <v>1.186252222878919</v>
      </c>
    </row>
    <row r="86" spans="1:3" x14ac:dyDescent="0.3">
      <c r="A86" s="11">
        <v>60</v>
      </c>
      <c r="B86" s="7">
        <v>1.0437282847178078</v>
      </c>
      <c r="C86" s="9">
        <v>1.0453243456624499</v>
      </c>
    </row>
    <row r="87" spans="1:3" x14ac:dyDescent="0.3">
      <c r="A87" s="11">
        <v>90</v>
      </c>
      <c r="B87" s="7">
        <v>1.0088153303112817</v>
      </c>
      <c r="C87" s="9">
        <v>1.0852098390879485</v>
      </c>
    </row>
    <row r="88" spans="1:3" ht="15" thickBot="1" x14ac:dyDescent="0.35">
      <c r="A88" s="12">
        <v>120</v>
      </c>
      <c r="B88" s="4">
        <v>0.99050747400938222</v>
      </c>
      <c r="C88" s="6">
        <v>1.2077674631103514</v>
      </c>
    </row>
    <row r="89" spans="1:3" x14ac:dyDescent="0.3">
      <c r="B89" s="1" t="s">
        <v>9</v>
      </c>
      <c r="C89" s="3"/>
    </row>
    <row r="90" spans="1:3" ht="15" thickBot="1" x14ac:dyDescent="0.35">
      <c r="A90" s="12" t="s">
        <v>40</v>
      </c>
      <c r="B90" s="4" t="s">
        <v>0</v>
      </c>
      <c r="C90" s="6" t="s">
        <v>1</v>
      </c>
    </row>
    <row r="91" spans="1:3" x14ac:dyDescent="0.3">
      <c r="A91" s="11">
        <v>0</v>
      </c>
      <c r="B91" s="1">
        <v>1.159040480010147</v>
      </c>
      <c r="C91" s="3">
        <v>0.62228454920402188</v>
      </c>
    </row>
    <row r="92" spans="1:3" x14ac:dyDescent="0.3">
      <c r="A92" s="11">
        <v>15</v>
      </c>
      <c r="B92" s="7">
        <v>1.3537057197578033</v>
      </c>
      <c r="C92" s="9">
        <v>0.71246316334123239</v>
      </c>
    </row>
    <row r="93" spans="1:3" x14ac:dyDescent="0.3">
      <c r="A93" s="11">
        <v>30</v>
      </c>
      <c r="B93" s="7">
        <v>1.2740473169462445</v>
      </c>
      <c r="C93" s="9">
        <v>0.72331515758750597</v>
      </c>
    </row>
    <row r="94" spans="1:3" x14ac:dyDescent="0.3">
      <c r="A94" s="11">
        <v>60</v>
      </c>
      <c r="B94" s="7">
        <v>1.278765233213532</v>
      </c>
      <c r="C94" s="9">
        <v>0.73381600319398943</v>
      </c>
    </row>
    <row r="95" spans="1:3" x14ac:dyDescent="0.3">
      <c r="A95" s="11">
        <v>90</v>
      </c>
      <c r="B95" s="7">
        <v>1.206991595474149</v>
      </c>
      <c r="C95" s="9">
        <v>0.7572337368058808</v>
      </c>
    </row>
    <row r="96" spans="1:3" ht="15" thickBot="1" x14ac:dyDescent="0.35">
      <c r="A96" s="12">
        <v>120</v>
      </c>
      <c r="B96" s="4">
        <v>1.1689647875627895</v>
      </c>
      <c r="C96" s="6">
        <v>0.62672460757517745</v>
      </c>
    </row>
    <row r="97" spans="1:3" x14ac:dyDescent="0.3">
      <c r="B97" s="1" t="s">
        <v>10</v>
      </c>
      <c r="C97" s="3"/>
    </row>
    <row r="98" spans="1:3" ht="15" thickBot="1" x14ac:dyDescent="0.35">
      <c r="A98" s="12" t="s">
        <v>40</v>
      </c>
      <c r="B98" s="4" t="s">
        <v>0</v>
      </c>
      <c r="C98" s="6" t="s">
        <v>1</v>
      </c>
    </row>
    <row r="99" spans="1:3" x14ac:dyDescent="0.3">
      <c r="A99" s="11">
        <v>0</v>
      </c>
      <c r="B99" s="1">
        <v>0.62479743006957977</v>
      </c>
      <c r="C99" s="3">
        <v>0.35975815742007722</v>
      </c>
    </row>
    <row r="100" spans="1:3" x14ac:dyDescent="0.3">
      <c r="A100" s="11">
        <v>15</v>
      </c>
      <c r="B100" s="7">
        <v>1.2857589752907872</v>
      </c>
      <c r="C100" s="9">
        <v>0.70939394416118473</v>
      </c>
    </row>
    <row r="101" spans="1:3" x14ac:dyDescent="0.3">
      <c r="A101" s="11">
        <v>30</v>
      </c>
      <c r="B101" s="7">
        <v>1.2800689784244765</v>
      </c>
      <c r="C101" s="9">
        <v>0.8827778139275485</v>
      </c>
    </row>
    <row r="102" spans="1:3" x14ac:dyDescent="0.3">
      <c r="A102" s="11">
        <v>60</v>
      </c>
      <c r="B102" s="7">
        <v>1.2979644681485316</v>
      </c>
      <c r="C102" s="9">
        <v>0.84929774031992455</v>
      </c>
    </row>
    <row r="103" spans="1:3" x14ac:dyDescent="0.3">
      <c r="A103" s="11">
        <v>90</v>
      </c>
      <c r="B103" s="7">
        <v>1.1841419221201397</v>
      </c>
      <c r="C103" s="9">
        <v>0.8411905801507239</v>
      </c>
    </row>
    <row r="104" spans="1:3" ht="15" thickBot="1" x14ac:dyDescent="0.35">
      <c r="A104" s="12">
        <v>120</v>
      </c>
      <c r="B104" s="4">
        <v>1.3198401298913214</v>
      </c>
      <c r="C104" s="6">
        <v>0.92702812190455219</v>
      </c>
    </row>
    <row r="105" spans="1:3" x14ac:dyDescent="0.3">
      <c r="B105" s="1" t="s">
        <v>12</v>
      </c>
      <c r="C105" s="3"/>
    </row>
    <row r="106" spans="1:3" ht="15" thickBot="1" x14ac:dyDescent="0.35">
      <c r="A106" s="12" t="s">
        <v>40</v>
      </c>
      <c r="B106" s="4" t="s">
        <v>0</v>
      </c>
      <c r="C106" s="6" t="s">
        <v>1</v>
      </c>
    </row>
    <row r="107" spans="1:3" x14ac:dyDescent="0.3">
      <c r="A107" s="11">
        <v>0</v>
      </c>
      <c r="B107" s="1">
        <v>0.66338408156952111</v>
      </c>
      <c r="C107" s="3">
        <v>1.8298755727372951</v>
      </c>
    </row>
    <row r="108" spans="1:3" x14ac:dyDescent="0.3">
      <c r="A108" s="11">
        <v>15</v>
      </c>
      <c r="B108" s="7">
        <v>0.49272805856508117</v>
      </c>
      <c r="C108" s="9">
        <v>1.276502088632725</v>
      </c>
    </row>
    <row r="109" spans="1:3" x14ac:dyDescent="0.3">
      <c r="A109" s="11">
        <v>30</v>
      </c>
      <c r="B109" s="7">
        <v>0.67920947506929208</v>
      </c>
      <c r="C109" s="9">
        <v>1.4213229474050193</v>
      </c>
    </row>
    <row r="110" spans="1:3" x14ac:dyDescent="0.3">
      <c r="A110" s="11">
        <v>60</v>
      </c>
      <c r="B110" s="7">
        <v>0.71480015284353116</v>
      </c>
      <c r="C110" s="9">
        <v>1.4505499917661164</v>
      </c>
    </row>
    <row r="111" spans="1:3" x14ac:dyDescent="0.3">
      <c r="A111" s="11">
        <v>90</v>
      </c>
      <c r="B111" s="7">
        <v>0.61666082804093159</v>
      </c>
      <c r="C111" s="9">
        <v>1.352874882821768</v>
      </c>
    </row>
    <row r="112" spans="1:3" ht="15" thickBot="1" x14ac:dyDescent="0.35">
      <c r="A112" s="12">
        <v>120</v>
      </c>
      <c r="B112" s="4">
        <v>0.630895601842548</v>
      </c>
      <c r="C112" s="6">
        <v>1.4997265925569281</v>
      </c>
    </row>
    <row r="113" spans="1:3" x14ac:dyDescent="0.3">
      <c r="B113" s="1" t="s">
        <v>13</v>
      </c>
      <c r="C113" s="3"/>
    </row>
    <row r="114" spans="1:3" ht="15" thickBot="1" x14ac:dyDescent="0.35">
      <c r="A114" s="12" t="s">
        <v>40</v>
      </c>
      <c r="B114" s="4" t="s">
        <v>0</v>
      </c>
      <c r="C114" s="6" t="s">
        <v>1</v>
      </c>
    </row>
    <row r="115" spans="1:3" x14ac:dyDescent="0.3">
      <c r="A115" s="11">
        <v>0</v>
      </c>
      <c r="B115" s="1">
        <v>0.44845907882020913</v>
      </c>
      <c r="C115" s="3">
        <v>0.6834077683616071</v>
      </c>
    </row>
    <row r="116" spans="1:3" x14ac:dyDescent="0.3">
      <c r="A116" s="11">
        <v>15</v>
      </c>
      <c r="B116" s="7">
        <v>0.65256890690425473</v>
      </c>
      <c r="C116" s="9">
        <v>1.2061997580099999</v>
      </c>
    </row>
    <row r="117" spans="1:3" x14ac:dyDescent="0.3">
      <c r="A117" s="11">
        <v>30</v>
      </c>
      <c r="B117" s="7">
        <v>0.83745664604471315</v>
      </c>
      <c r="C117" s="9">
        <v>1.4825661191101305</v>
      </c>
    </row>
    <row r="118" spans="1:3" x14ac:dyDescent="0.3">
      <c r="A118" s="11">
        <v>60</v>
      </c>
      <c r="B118" s="7">
        <v>0.86818921784459957</v>
      </c>
      <c r="C118" s="9">
        <v>1.4658576777308752</v>
      </c>
    </row>
    <row r="119" spans="1:3" x14ac:dyDescent="0.3">
      <c r="A119" s="11">
        <v>90</v>
      </c>
      <c r="B119" s="7">
        <v>0.8033618666997463</v>
      </c>
      <c r="C119" s="9">
        <v>1.5115401690896151</v>
      </c>
    </row>
    <row r="120" spans="1:3" ht="15" thickBot="1" x14ac:dyDescent="0.35">
      <c r="A120" s="12">
        <v>120</v>
      </c>
      <c r="B120" s="4">
        <v>0.86013870151409899</v>
      </c>
      <c r="C120" s="6">
        <v>1.4753020510459611</v>
      </c>
    </row>
    <row r="121" spans="1:3" x14ac:dyDescent="0.3">
      <c r="B121" s="1" t="s">
        <v>15</v>
      </c>
      <c r="C121" s="3"/>
    </row>
    <row r="122" spans="1:3" ht="15" thickBot="1" x14ac:dyDescent="0.35">
      <c r="A122" s="12" t="s">
        <v>40</v>
      </c>
      <c r="B122" s="4" t="s">
        <v>0</v>
      </c>
      <c r="C122" s="6" t="s">
        <v>1</v>
      </c>
    </row>
    <row r="123" spans="1:3" x14ac:dyDescent="0.3">
      <c r="A123" s="11">
        <v>0</v>
      </c>
      <c r="B123" s="1">
        <v>0.70260989178405464</v>
      </c>
      <c r="C123" s="3">
        <v>1.3597958459533477</v>
      </c>
    </row>
    <row r="124" spans="1:3" x14ac:dyDescent="0.3">
      <c r="A124" s="11">
        <v>15</v>
      </c>
      <c r="B124" s="7">
        <v>0.76211030505373345</v>
      </c>
      <c r="C124" s="9">
        <v>1.2127041297107035</v>
      </c>
    </row>
    <row r="125" spans="1:3" x14ac:dyDescent="0.3">
      <c r="A125" s="11">
        <v>30</v>
      </c>
      <c r="B125" s="7">
        <v>0.83361859131659766</v>
      </c>
      <c r="C125" s="9">
        <v>1.2786354809106197</v>
      </c>
    </row>
    <row r="126" spans="1:3" x14ac:dyDescent="0.3">
      <c r="A126" s="11">
        <v>60</v>
      </c>
      <c r="B126" s="7">
        <v>0.81742924737376244</v>
      </c>
      <c r="C126" s="9">
        <v>1.1742649321483221</v>
      </c>
    </row>
    <row r="127" spans="1:3" x14ac:dyDescent="0.3">
      <c r="A127" s="11">
        <v>90</v>
      </c>
      <c r="B127" s="7">
        <v>0.82157168061676955</v>
      </c>
      <c r="C127" s="9">
        <v>1.3144194474842712</v>
      </c>
    </row>
    <row r="128" spans="1:3" ht="15" thickBot="1" x14ac:dyDescent="0.35">
      <c r="A128" s="12">
        <v>120</v>
      </c>
      <c r="B128" s="4">
        <v>0.73854667181176981</v>
      </c>
      <c r="C128" s="6">
        <v>1.3961399239747858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L.E. Timpen</dc:creator>
  <cp:lastModifiedBy>Heberle, Alexander Martin</cp:lastModifiedBy>
  <dcterms:created xsi:type="dcterms:W3CDTF">2017-12-08T13:00:44Z</dcterms:created>
  <dcterms:modified xsi:type="dcterms:W3CDTF">2019-05-22T16:06:01Z</dcterms:modified>
</cp:coreProperties>
</file>