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Study\cours_d_info\Data science\Excel data Analysis\Call_Center_Dashboard\"/>
    </mc:Choice>
  </mc:AlternateContent>
  <xr:revisionPtr revIDLastSave="0" documentId="13_ncr:1_{4AFCD0B6-E544-4E4C-AFF9-127C60BDFC72}" xr6:coauthVersionLast="47" xr6:coauthVersionMax="47" xr10:uidLastSave="{00000000-0000-0000-0000-000000000000}"/>
  <bookViews>
    <workbookView xWindow="43080" yWindow="-120" windowWidth="29040" windowHeight="15720" activeTab="2" xr2:uid="{26D4546B-D2A1-4444-8EAF-A6228F96F0C1}"/>
  </bookViews>
  <sheets>
    <sheet name="Dynamique" sheetId="6" r:id="rId1"/>
    <sheet name="Data" sheetId="2" r:id="rId2"/>
    <sheet name="Rapport du Centre d'appels" sheetId="5" r:id="rId3"/>
    <sheet name="Assets" sheetId="4" r:id="rId4"/>
  </sheets>
  <definedNames>
    <definedName name="_xlnm._FilterDatabase" localSheetId="1" hidden="1">Data!$B$3:$H$1003</definedName>
    <definedName name="_xlcn.WorksheetConnection_sampledataexcelportfolioproject_Dashboard.xlsxcalls1" hidden="1">calls[]</definedName>
    <definedName name="_xlcn.WorksheetConnection_sampledataexcelportfolioproject_Dashboard.xlsxcustomers1" hidden="1">customers[]</definedName>
    <definedName name="Segment_Representative">#N/A</definedName>
  </definedNames>
  <calcPr calcId="191029"/>
  <pivotCaches>
    <pivotCache cacheId="415" r:id="rId5"/>
    <pivotCache cacheId="417" r:id="rId6"/>
    <pivotCache cacheId="421" r:id="rId7"/>
    <pivotCache cacheId="491" r:id="rId8"/>
    <pivotCache cacheId="494" r:id="rId9"/>
    <pivotCache cacheId="497" r:id="rId10"/>
    <pivotCache cacheId="500" r:id="rId11"/>
    <pivotCache cacheId="503" r:id="rId12"/>
    <pivotCache cacheId="506" r:id="rId13"/>
  </pivotCaches>
  <extLst>
    <ext xmlns:x14="http://schemas.microsoft.com/office/spreadsheetml/2009/9/main" uri="{876F7934-8845-4945-9796-88D515C7AA90}">
      <x14:pivotCaches>
        <pivotCache cacheId="183" r:id="rId14"/>
      </x14:pivotCaches>
    </ext>
    <ext xmlns:x14="http://schemas.microsoft.com/office/spreadsheetml/2009/9/main" uri="{BBE1A952-AA13-448e-AADC-164F8A28A991}">
      <x14:slicerCaches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" name="customers" connection="WorksheetConnection_sample-data-excel-portfolio-project_Dashboard.xlsx!customers"/>
          <x15:modelTable id="calls" name="calls" connection="WorksheetConnection_sample-data-excel-portfolio-project_Dashboard.xlsx!calls"/>
        </x15:modelTables>
        <x15:modelRelationships>
          <x15:modelRelationship fromTable="calls" fromColumn="Customer ID" toTable="customers" toColumn="Customer 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calls" columnName="Date of Call" columnId="Date of Call">
                <x16:calculatedTimeColumn columnName="Date of Call (index des mois)" columnId="Date of Call (index des mois)" contentType="monthsindex" isSelected="1"/>
                <x16:calculatedTimeColumn columnName="Date of Call (mois)" columnId="Date of Call (moi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5" l="1" a="1"/>
  <c r="R17" i="5" s="1"/>
  <c r="Q18" i="5" a="1"/>
  <c r="Q18" i="5" s="1"/>
  <c r="J29" i="6"/>
  <c r="J32" i="6" s="1"/>
  <c r="F31" i="6" a="1"/>
  <c r="F31" i="6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17" i="2"/>
  <c r="K17" i="2" a="1"/>
  <c r="K17" i="2"/>
  <c r="L1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 s="1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 s="1"/>
  <c r="K502" i="2" a="1"/>
  <c r="K502" i="2" s="1"/>
  <c r="K503" i="2" a="1"/>
  <c r="K503" i="2" s="1"/>
  <c r="K504" i="2" a="1"/>
  <c r="K504" i="2" s="1"/>
  <c r="K505" i="2" a="1"/>
  <c r="K505" i="2" s="1"/>
  <c r="K506" i="2" a="1"/>
  <c r="K506" i="2" s="1"/>
  <c r="K507" i="2" a="1"/>
  <c r="K507" i="2" s="1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 s="1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 s="1"/>
  <c r="K545" i="2" a="1"/>
  <c r="K545" i="2" s="1"/>
  <c r="K546" i="2" a="1"/>
  <c r="K546" i="2"/>
  <c r="K547" i="2" a="1"/>
  <c r="K547" i="2" s="1"/>
  <c r="K548" i="2" a="1"/>
  <c r="K548" i="2" s="1"/>
  <c r="K549" i="2" a="1"/>
  <c r="K549" i="2" s="1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 s="1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 s="1"/>
  <c r="K563" i="2" a="1"/>
  <c r="K563" i="2" s="1"/>
  <c r="K564" i="2" a="1"/>
  <c r="K564" i="2" s="1"/>
  <c r="K565" i="2" a="1"/>
  <c r="K565" i="2" s="1"/>
  <c r="K566" i="2" a="1"/>
  <c r="K566" i="2" s="1"/>
  <c r="K567" i="2" a="1"/>
  <c r="K567" i="2" s="1"/>
  <c r="K568" i="2" a="1"/>
  <c r="K568" i="2" s="1"/>
  <c r="K569" i="2" a="1"/>
  <c r="K569" i="2" s="1"/>
  <c r="K570" i="2" a="1"/>
  <c r="K570" i="2" s="1"/>
  <c r="K571" i="2" a="1"/>
  <c r="K571" i="2" s="1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 s="1"/>
  <c r="K598" i="2" a="1"/>
  <c r="K598" i="2" s="1"/>
  <c r="K599" i="2" a="1"/>
  <c r="K599" i="2" s="1"/>
  <c r="K600" i="2" a="1"/>
  <c r="K600" i="2" s="1"/>
  <c r="K601" i="2" a="1"/>
  <c r="K601" i="2" s="1"/>
  <c r="K602" i="2" a="1"/>
  <c r="K602" i="2" s="1"/>
  <c r="K603" i="2" a="1"/>
  <c r="K603" i="2" s="1"/>
  <c r="K604" i="2" a="1"/>
  <c r="K604" i="2" s="1"/>
  <c r="K605" i="2" a="1"/>
  <c r="K605" i="2" s="1"/>
  <c r="K606" i="2" a="1"/>
  <c r="K606" i="2" s="1"/>
  <c r="K607" i="2" a="1"/>
  <c r="K607" i="2" s="1"/>
  <c r="K608" i="2" a="1"/>
  <c r="K608" i="2" s="1"/>
  <c r="K609" i="2" a="1"/>
  <c r="K609" i="2" s="1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 s="1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 s="1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 s="1"/>
  <c r="K647" i="2" a="1"/>
  <c r="K647" i="2" s="1"/>
  <c r="K648" i="2" a="1"/>
  <c r="K648" i="2" s="1"/>
  <c r="K649" i="2" a="1"/>
  <c r="K649" i="2" s="1"/>
  <c r="K650" i="2" a="1"/>
  <c r="K650" i="2" s="1"/>
  <c r="K651" i="2" a="1"/>
  <c r="K651" i="2" s="1"/>
  <c r="K652" i="2" a="1"/>
  <c r="K652" i="2" s="1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 s="1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 s="1"/>
  <c r="K706" i="2" a="1"/>
  <c r="K706" i="2"/>
  <c r="K707" i="2" a="1"/>
  <c r="K707" i="2" s="1"/>
  <c r="K708" i="2" a="1"/>
  <c r="K708" i="2" s="1"/>
  <c r="K709" i="2" a="1"/>
  <c r="K709" i="2" s="1"/>
  <c r="K710" i="2" a="1"/>
  <c r="K710" i="2" s="1"/>
  <c r="K711" i="2" a="1"/>
  <c r="K711" i="2" s="1"/>
  <c r="K712" i="2" a="1"/>
  <c r="K712" i="2" s="1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 s="1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 s="1"/>
  <c r="K743" i="2" a="1"/>
  <c r="K743" i="2" s="1"/>
  <c r="K744" i="2" a="1"/>
  <c r="K744" i="2" s="1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 s="1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 s="1"/>
  <c r="K760" i="2" a="1"/>
  <c r="K760" i="2"/>
  <c r="K761" i="2" a="1"/>
  <c r="K761" i="2" s="1"/>
  <c r="K762" i="2" a="1"/>
  <c r="K762" i="2" s="1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 s="1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 s="1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 s="1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 s="1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 s="1"/>
  <c r="K989" i="2" a="1"/>
  <c r="K989" i="2" s="1"/>
  <c r="K990" i="2" a="1"/>
  <c r="K990" i="2"/>
  <c r="K991" i="2" a="1"/>
  <c r="K991" i="2" s="1"/>
  <c r="K992" i="2" a="1"/>
  <c r="K992" i="2" s="1"/>
  <c r="K993" i="2" a="1"/>
  <c r="K993" i="2" s="1"/>
  <c r="K994" i="2" a="1"/>
  <c r="K994" i="2"/>
  <c r="K995" i="2" a="1"/>
  <c r="K995" i="2" s="1"/>
  <c r="K996" i="2" a="1"/>
  <c r="K996" i="2" s="1"/>
  <c r="K997" i="2" a="1"/>
  <c r="K997" i="2" s="1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J31" i="6" l="1"/>
  <c r="J35" i="6"/>
  <c r="I31" i="6"/>
  <c r="I35" i="6"/>
  <c r="I34" i="6"/>
  <c r="I33" i="6"/>
  <c r="I32" i="6"/>
  <c r="J34" i="6"/>
  <c r="J3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B3E05-A574-4813-A4C1-E664F1A61FC5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0489382-6955-4932-9770-FCCCFC7113C2}" name="WorksheetConnection_sample-data-excel-portfolio-project_Dashboard.xlsx!calls" type="102" refreshedVersion="8" minRefreshableVersion="5">
    <extLst>
      <ext xmlns:x15="http://schemas.microsoft.com/office/spreadsheetml/2010/11/main" uri="{DE250136-89BD-433C-8126-D09CA5730AF9}">
        <x15:connection id="calls" autoDelete="1">
          <x15:rangePr sourceName="_xlcn.WorksheetConnection_sampledataexcelportfolioproject_Dashboard.xlsxcalls1"/>
        </x15:connection>
      </ext>
    </extLst>
  </connection>
  <connection id="3" xr16:uid="{72255892-F9F1-4FF5-BC18-4769A253FEFB}" name="WorksheetConnection_sample-data-excel-portfolio-project_Dashboard.xlsx!customers" type="102" refreshedVersion="8" minRefreshableVersion="5">
    <extLst>
      <ext xmlns:x15="http://schemas.microsoft.com/office/spreadsheetml/2010/11/main" uri="{DE250136-89BD-433C-8126-D09CA5730AF9}">
        <x15:connection id="customers">
          <x15:rangePr sourceName="_xlcn.WorksheetConnection_sampledataexcelportfolioproject_Dashboard.xlsxcustomer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<sst xmlns="http://schemas.openxmlformats.org/spreadsheetml/2006/main" count="3160" uniqueCount="1075">
  <si>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</si>
  <si>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</si>
  <si>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</si>
  <si>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</si>
  <si>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</si>
  <si>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</si>
  <si>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</si>
  <si>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</si>
  <si>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</si>
  <si>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</si>
  <si>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</si>
  <si>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</si>
  <si>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</si>
  <si>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</si>
  <si>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</si>
  <si>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</si>
  <si>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</si>
  <si>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</si>
  <si>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</si>
  <si>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</si>
  <si>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</si>
  <si>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</si>
  <si>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</si>
  <si>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</si>
  <si>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</si>
  <si>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</si>
  <si>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</si>
  <si>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</si>
  <si>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</si>
  <si>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</si>
  <si>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</si>
  <si>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</si>
  <si>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</si>
  <si>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</si>
  <si>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</si>
  <si>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</si>
  <si>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</si>
  <si>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</si>
  <si>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</si>
  <si>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</si>
  <si>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</si>
  <si>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</si>
  <si>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</si>
  <si>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</si>
  <si>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</si>
  <si>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</si>
  <si>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</si>
  <si>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</si>
  <si>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</si>
  <si>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</si>
  <si>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</si>
  <si>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</si>
  <si>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</si>
  <si>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</si>
  <si>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</si>
  <si>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</si>
  <si>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</si>
  <si>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</si>
  <si>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</si>
  <si>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</si>
  <si>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</si>
  <si>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</si>
  <si>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</si>
  <si>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</si>
  <si>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</si>
  <si>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</si>
  <si>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</si>
  <si>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</si>
  <si>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</si>
  <si>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</si>
  <si>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</si>
  <si>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</si>
  <si>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</si>
  <si>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</si>
  <si>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</si>
  <si>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</si>
  <si>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</si>
  <si>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</si>
  <si>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</si>
  <si>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</si>
  <si>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</si>
  <si>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</si>
  <si>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</si>
  <si>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</si>
  <si>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</si>
  <si>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</si>
  <si>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</si>
  <si>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</si>
  <si>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</si>
  <si>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</si>
  <si>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</si>
  <si>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</si>
  <si>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</si>
  <si>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</si>
  <si>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</si>
  <si>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</si>
  <si>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</si>
  <si>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</si>
  <si>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</si>
  <si>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</si>
  <si>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</si>
  <si>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</si>
  <si>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</si>
  <si>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</si>
  <si>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</si>
  <si>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</si>
  <si>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</si>
  <si>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</si>
  <si>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</si>
  <si>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</si>
  <si>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</si>
  <si>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</si>
  <si>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</si>
  <si>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</si>
  <si>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</si>
  <si>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</si>
  <si>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</si>
  <si>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</si>
  <si>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</si>
  <si>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</si>
  <si>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</si>
  <si>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</si>
  <si>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</si>
  <si>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</si>
  <si>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</si>
  <si>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</si>
  <si>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</si>
  <si>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</si>
  <si>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</si>
  <si>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</si>
  <si>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</si>
  <si>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</si>
  <si>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</si>
  <si>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</si>
  <si>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</si>
  <si>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</si>
  <si>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</si>
  <si>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</si>
  <si>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</si>
  <si>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</si>
  <si>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</si>
  <si>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</si>
  <si>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</si>
  <si>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</si>
  <si>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</si>
  <si>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</si>
  <si>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</si>
  <si>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</si>
  <si>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</si>
  <si>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</si>
  <si>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</si>
  <si>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</si>
  <si>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</si>
  <si>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</si>
  <si>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</si>
  <si>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</si>
  <si>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</si>
  <si>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</si>
  <si>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</si>
  <si>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</si>
  <si>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</si>
  <si>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</si>
  <si>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</si>
  <si>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</si>
  <si>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</si>
  <si>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</si>
  <si>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</si>
  <si>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</si>
  <si>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</si>
  <si>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</si>
  <si>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</si>
  <si>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</si>
  <si>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</si>
  <si>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</si>
  <si>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</si>
  <si>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</si>
  <si>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</si>
  <si>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</si>
  <si>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</si>
  <si>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</si>
  <si>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</si>
  <si>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</si>
  <si>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</si>
  <si>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</si>
  <si>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</si>
  <si>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</si>
  <si>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</si>
  <si>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</si>
  <si>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</si>
  <si>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</si>
  <si>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</si>
  <si>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</si>
  <si>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</si>
  <si>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</si>
  <si>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</si>
  <si>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</si>
  <si>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</si>
  <si>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</si>
  <si>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</si>
  <si>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</si>
  <si>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</si>
  <si>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</si>
  <si>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</si>
  <si>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</si>
  <si>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</si>
  <si>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</si>
  <si>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</si>
  <si>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</si>
  <si>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</si>
  <si>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</si>
  <si>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</si>
  <si>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</si>
  <si>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</si>
  <si>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</si>
  <si>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</si>
  <si>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</si>
  <si>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</si>
  <si>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</si>
  <si>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</si>
  <si>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</si>
  <si>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</si>
  <si>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</si>
  <si>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</si>
  <si>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</si>
  <si>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</si>
  <si>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</si>
  <si>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</si>
  <si>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</si>
  <si>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</si>
  <si>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</si>
  <si>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</si>
  <si>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</si>
  <si>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</si>
  <si>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</si>
  <si>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</si>
  <si>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</si>
  <si>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</si>
  <si>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</si>
  <si>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</si>
  <si>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</si>
  <si>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</si>
  <si>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</si>
  <si>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</si>
  <si>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</si>
  <si>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</si>
  <si>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</si>
  <si>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</si>
  <si>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</si>
  <si>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</si>
  <si>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</si>
  <si>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</si>
  <si>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</si>
  <si>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</si>
  <si>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</si>
  <si>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</si>
  <si>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</si>
  <si>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</si>
  <si>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</si>
  <si>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</si>
  <si>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</si>
  <si>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</si>
  <si>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</si>
  <si>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</si>
  <si>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</si>
  <si>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</si>
  <si>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</si>
  <si>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</si>
  <si>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</si>
  <si>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</si>
  <si>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</si>
  <si>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</si>
  <si>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</si>
  <si>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</si>
  <si>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</si>
  <si>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</si>
  <si>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</si>
  <si>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</si>
  <si>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</si>
  <si>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</si>
  <si>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</si>
  <si>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</si>
  <si>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</si>
  <si>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</si>
  <si>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</si>
  <si>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</si>
  <si>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</si>
  <si>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</si>
  <si>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</si>
  <si>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</si>
  <si>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</si>
  <si>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</si>
  <si>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</si>
  <si>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</si>
  <si>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</si>
  <si>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</si>
  <si>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</si>
  <si>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</si>
  <si>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</si>
  <si>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</si>
  <si>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</si>
  <si>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</si>
  <si>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</si>
  <si>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</si>
  <si>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</si>
  <si>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</si>
  <si>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</si>
  <si>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</si>
  <si>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</si>
  <si>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</si>
  <si>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</si>
  <si>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</si>
  <si>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</si>
  <si>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</si>
  <si>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</si>
  <si>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</si>
  <si>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</si>
  <si>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</si>
  <si>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</si>
  <si>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</si>
  <si>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</si>
  <si>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</si>
  <si>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</si>
  <si>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</si>
  <si>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</si>
  <si>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</si>
  <si>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</si>
  <si>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</si>
  <si>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</si>
  <si>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</si>
  <si>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</si>
  <si>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</si>
  <si>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</si>
  <si>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</si>
  <si>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</si>
  <si>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</si>
  <si>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</si>
  <si>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</si>
  <si>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</si>
  <si>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</si>
  <si>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</si>
  <si>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</si>
  <si>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</si>
  <si>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</si>
  <si>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</si>
  <si>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</si>
  <si>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</si>
  <si>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</si>
  <si>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</si>
  <si>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</si>
  <si>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</si>
  <si>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</si>
  <si>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</si>
  <si>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</si>
  <si>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</si>
  <si>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</si>
  <si>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</si>
  <si>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</si>
  <si>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</si>
  <si>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</si>
  <si>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</si>
  <si>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</si>
  <si>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</si>
  <si>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</si>
  <si>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</si>
  <si>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</si>
  <si>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</si>
  <si>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</si>
  <si>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</si>
  <si>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</si>
  <si>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</si>
  <si>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</si>
  <si>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</si>
  <si>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</si>
  <si>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</si>
  <si>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</si>
  <si>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</si>
  <si>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</si>
  <si>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</si>
  <si>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</si>
  <si>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</si>
  <si>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</si>
  <si>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</si>
  <si>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</si>
  <si>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</si>
  <si>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</si>
  <si>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</si>
  <si>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</si>
  <si>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</si>
  <si>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</si>
  <si>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</si>
  <si>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</si>
  <si>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</si>
  <si>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</si>
  <si>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</si>
  <si>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</si>
  <si>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</si>
  <si>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</si>
  <si>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</si>
  <si>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</si>
  <si>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</si>
  <si>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</si>
  <si>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</si>
  <si>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</si>
  <si>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</si>
  <si>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</si>
  <si>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</si>
  <si>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</si>
  <si>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</si>
  <si>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</si>
  <si>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</si>
  <si>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</si>
  <si>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</si>
  <si>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</si>
  <si>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</si>
  <si>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</si>
  <si>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</si>
  <si>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</si>
  <si>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</si>
  <si>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</si>
  <si>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</si>
  <si>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</si>
  <si>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</si>
  <si>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</si>
  <si>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</si>
  <si>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</si>
  <si>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</si>
  <si>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</si>
  <si>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</si>
  <si>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</si>
  <si>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</si>
  <si>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</si>
  <si>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</si>
  <si>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</si>
  <si>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</si>
  <si>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</si>
  <si>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</si>
  <si>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</si>
  <si>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</si>
  <si>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</si>
  <si>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</si>
  <si>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</si>
  <si>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</si>
  <si>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</si>
  <si>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</si>
  <si>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</si>
  <si>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</si>
  <si>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</si>
  <si>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</si>
  <si>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</si>
  <si>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</si>
  <si>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</si>
  <si>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</si>
  <si>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</si>
  <si>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</si>
  <si>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</si>
  <si>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</si>
  <si>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</si>
  <si>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</si>
  <si>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</si>
  <si>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</si>
  <si>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</si>
  <si>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</si>
  <si>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</si>
  <si>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</si>
  <si>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</si>
  <si>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</si>
  <si>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</si>
  <si>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</si>
  <si>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</si>
  <si>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</si>
  <si>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</si>
  <si>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</si>
  <si>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</si>
  <si>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</si>
  <si>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</si>
  <si>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</si>
  <si>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</si>
  <si>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</si>
  <si>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</si>
  <si>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</si>
  <si>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</si>
  <si>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</si>
  <si>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</si>
  <si>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</si>
  <si>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</si>
  <si>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</si>
  <si>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</si>
  <si>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</si>
  <si>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</si>
  <si>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</si>
  <si>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</si>
  <si>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</si>
  <si>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</si>
  <si>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</si>
  <si>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</si>
  <si>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</si>
  <si>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</si>
  <si>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</si>
  <si>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</si>
  <si>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</si>
  <si>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</si>
  <si>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</si>
  <si>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</si>
  <si>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</si>
  <si>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</si>
  <si>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</si>
  <si>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</si>
  <si>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</si>
  <si>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</si>
  <si>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</si>
  <si>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</si>
  <si>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</si>
  <si>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</si>
  <si>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</si>
  <si>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</si>
  <si>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</si>
  <si>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</si>
  <si>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</si>
  <si>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</si>
  <si>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</si>
  <si>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</si>
  <si>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</si>
  <si>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</si>
  <si>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</si>
  <si>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</si>
  <si>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</si>
  <si>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</si>
  <si>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</si>
  <si>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</si>
  <si>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</si>
  <si>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</si>
  <si>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</si>
  <si>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</si>
  <si>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</si>
  <si>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</si>
  <si>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</si>
  <si>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</si>
  <si>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</si>
  <si>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</si>
  <si>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</si>
  <si>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</si>
  <si>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</si>
  <si>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</si>
  <si>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</si>
  <si>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</si>
  <si>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</si>
  <si>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</si>
  <si>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</si>
  <si>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</si>
  <si>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</si>
  <si>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</si>
  <si>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</si>
  <si>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</si>
  <si>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</si>
  <si>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</si>
  <si>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</si>
  <si>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</si>
  <si>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</si>
  <si>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</si>
  <si>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</si>
  <si>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</si>
  <si>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</si>
  <si>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</si>
  <si>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</si>
  <si>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</si>
  <si>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</si>
  <si>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</si>
  <si>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</si>
  <si>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</si>
  <si>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</si>
  <si>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</si>
  <si>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</si>
  <si>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</si>
  <si>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</si>
  <si>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</si>
  <si>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</si>
  <si>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</si>
  <si>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</si>
  <si>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</si>
  <si>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</si>
  <si>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</si>
  <si>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</si>
  <si>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</si>
  <si>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</si>
  <si>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</si>
  <si>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</si>
  <si>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</si>
  <si>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</si>
  <si>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</si>
  <si>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</si>
  <si>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</si>
  <si>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</si>
  <si>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</si>
  <si>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</si>
  <si>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</si>
  <si>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</si>
  <si>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</si>
  <si>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</si>
  <si>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</si>
  <si>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</si>
  <si>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</si>
  <si>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</si>
  <si>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</si>
  <si>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</si>
  <si>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</si>
  <si>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</si>
  <si>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</si>
  <si>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</si>
  <si>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</si>
  <si>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</si>
  <si>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</si>
  <si>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</si>
  <si>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</si>
  <si>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</si>
  <si>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</si>
  <si>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</si>
  <si>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</si>
  <si>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</si>
  <si>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</si>
  <si>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</si>
  <si>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</si>
  <si>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</si>
  <si>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</si>
  <si>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</si>
  <si>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</si>
  <si>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</si>
  <si>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</si>
  <si>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</si>
  <si>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</si>
  <si>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</si>
  <si>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</si>
  <si>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</si>
  <si>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</si>
  <si>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</si>
  <si>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</si>
  <si>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</si>
  <si>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</si>
  <si>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</si>
  <si>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</si>
  <si>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</si>
  <si>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</si>
  <si>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</si>
  <si>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</si>
  <si>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</si>
  <si>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</si>
  <si>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</si>
  <si>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</si>
  <si>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</si>
  <si>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</si>
  <si>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</si>
  <si>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</si>
  <si>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</si>
  <si>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</si>
  <si>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</si>
  <si>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</si>
  <si>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</si>
  <si>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</si>
  <si>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</si>
  <si>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</si>
  <si>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</si>
  <si>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</si>
  <si>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</si>
  <si>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</si>
  <si>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</si>
  <si>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</si>
  <si>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</si>
  <si>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</si>
  <si>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</si>
  <si>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</si>
  <si>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</si>
  <si>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</si>
  <si>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</si>
  <si>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</si>
  <si>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</si>
  <si>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</si>
  <si>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</si>
  <si>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</si>
  <si>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</si>
  <si>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</si>
  <si>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</si>
  <si>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</si>
  <si>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</si>
  <si>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</si>
  <si>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</si>
  <si>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</si>
  <si>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</si>
  <si>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</si>
  <si>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</si>
  <si>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</si>
  <si>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</si>
  <si>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</si>
  <si>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</si>
  <si>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</si>
  <si>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</si>
  <si>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</si>
  <si>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</si>
  <si>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</si>
  <si>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</si>
  <si>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</si>
  <si>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</si>
  <si>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</si>
  <si>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</si>
  <si>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</si>
  <si>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</si>
  <si>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</si>
  <si>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</si>
  <si>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</si>
  <si>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</si>
  <si>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</si>
  <si>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</si>
  <si>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</si>
  <si>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</si>
  <si>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</si>
  <si>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</si>
  <si>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</si>
  <si>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</si>
  <si>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</si>
  <si>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</si>
  <si>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</si>
  <si>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</si>
  <si>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</si>
  <si>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</si>
  <si>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</si>
  <si>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</si>
  <si>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</si>
  <si>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</si>
  <si>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</si>
  <si>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</si>
  <si>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</si>
  <si>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</si>
  <si>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</si>
  <si>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</si>
  <si>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</si>
  <si>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</si>
  <si>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</si>
  <si>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</si>
  <si>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</si>
  <si>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</si>
  <si>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</si>
  <si>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</si>
  <si>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</si>
  <si>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</si>
  <si>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</si>
  <si>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</si>
  <si>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</si>
  <si>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</si>
  <si>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</si>
  <si>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</si>
  <si>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</si>
  <si>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</si>
  <si>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</si>
  <si>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</si>
  <si>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</si>
  <si>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</si>
  <si>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</si>
  <si>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</si>
  <si>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</si>
  <si>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</si>
  <si>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</si>
  <si>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</si>
  <si>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</si>
  <si>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</si>
  <si>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</si>
  <si>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</si>
  <si>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</si>
  <si>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</si>
  <si>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</si>
  <si>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</si>
  <si>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</si>
  <si>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</si>
  <si>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</si>
  <si>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</si>
  <si>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</si>
  <si>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</si>
  <si>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</si>
  <si>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</si>
  <si>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</si>
  <si>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</si>
  <si>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</si>
  <si>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</si>
  <si>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</si>
  <si>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</si>
  <si>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</si>
  <si>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</si>
  <si>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</si>
  <si>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</si>
  <si>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</si>
  <si>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</si>
  <si>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</si>
  <si>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</si>
  <si>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</si>
  <si>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</si>
  <si>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</si>
  <si>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</si>
  <si>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</si>
  <si>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</si>
  <si>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</si>
  <si>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</si>
  <si>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</si>
  <si>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</si>
  <si>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</si>
  <si>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</si>
  <si>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</si>
  <si>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</si>
  <si>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</si>
  <si>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</si>
  <si>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</si>
  <si>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</si>
  <si>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</si>
  <si>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</si>
  <si>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</si>
  <si>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</si>
  <si>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</si>
  <si>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</si>
  <si>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</si>
  <si>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</si>
  <si>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</si>
  <si>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</si>
  <si>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</si>
  <si>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</si>
  <si>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</si>
  <si>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</si>
  <si>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</si>
  <si>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</si>
  <si>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</si>
  <si>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</si>
  <si>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</si>
  <si>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</si>
  <si>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</si>
  <si>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</si>
  <si>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</si>
  <si>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</si>
  <si>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</si>
  <si>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</si>
  <si>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</si>
  <si>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</si>
  <si>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</si>
  <si>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</si>
  <si>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</si>
  <si>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</si>
  <si>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</si>
  <si>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</si>
  <si>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</si>
  <si>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</si>
  <si>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</si>
  <si>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</si>
  <si>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</si>
  <si>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</si>
  <si>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</si>
  <si>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</si>
  <si>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</si>
  <si>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</si>
  <si>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</si>
  <si>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</si>
  <si>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</si>
  <si>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</si>
  <si>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</si>
  <si>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</si>
  <si>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</si>
  <si>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</si>
  <si>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</si>
  <si>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</si>
  <si>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</si>
  <si>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</si>
  <si>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</si>
  <si>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</si>
  <si>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</si>
  <si>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</si>
  <si>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</si>
  <si>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</si>
  <si>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</si>
  <si>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</si>
  <si>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</si>
  <si>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</si>
  <si>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</si>
  <si>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</si>
  <si>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</si>
  <si>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</si>
  <si>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</si>
  <si>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</si>
  <si>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</si>
  <si>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</si>
  <si>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</si>
  <si>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</si>
  <si>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</si>
  <si>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</si>
  <si>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</si>
  <si>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</si>
  <si>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</si>
  <si>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</si>
  <si>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</si>
  <si>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</si>
  <si>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</si>
  <si>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</si>
  <si>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</si>
  <si>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</si>
  <si>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</si>
  <si>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</si>
  <si>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</si>
  <si>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</si>
  <si>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</si>
  <si>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</si>
  <si>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</si>
  <si>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</si>
  <si>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</si>
  <si>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</si>
  <si>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</si>
  <si>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</si>
  <si>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</si>
  <si>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</si>
  <si>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</si>
  <si>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</si>
  <si>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</si>
  <si>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</si>
  <si>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</si>
  <si>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</si>
  <si>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</si>
  <si>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</si>
  <si>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</si>
  <si>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</si>
  <si>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</si>
  <si>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</si>
  <si>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</si>
  <si>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</si>
  <si>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</si>
  <si>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</si>
  <si>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</si>
  <si>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</si>
  <si>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</si>
  <si>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</si>
  <si>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</si>
  <si>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</si>
  <si>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</si>
  <si>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</si>
  <si>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</si>
  <si>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</si>
  <si>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</si>
  <si>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</si>
  <si>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</si>
  <si>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</si>
  <si>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</si>
  <si>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</si>
  <si>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</si>
  <si>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</si>
  <si>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</si>
  <si>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</si>
  <si>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</si>
  <si>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</si>
  <si>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</si>
  <si>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</si>
  <si>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</si>
  <si>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</si>
  <si>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</si>
  <si>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</si>
  <si>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</si>
  <si>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</si>
  <si>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</si>
  <si>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</si>
  <si>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</si>
  <si>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</si>
  <si>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</si>
  <si>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</si>
  <si>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</si>
  <si>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</si>
  <si>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</si>
  <si>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</si>
  <si>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</si>
  <si>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</si>
  <si>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</si>
  <si>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</si>
  <si>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</si>
  <si>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</si>
  <si>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</si>
  <si>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</si>
  <si>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</si>
  <si>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</si>
  <si>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</si>
  <si>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</si>
  <si>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</si>
  <si>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</si>
  <si>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</si>
  <si>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</si>
  <si>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</si>
  <si>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</si>
  <si>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</si>
  <si>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</si>
  <si>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</si>
  <si>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</si>
  <si>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</si>
  <si>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</si>
  <si>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</si>
  <si>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</si>
  <si>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</si>
  <si>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</si>
  <si>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</si>
  <si>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</si>
  <si>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</si>
  <si>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</si>
  <si>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</si>
  <si>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</si>
  <si>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</si>
  <si>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</si>
  <si>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</si>
  <si>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</si>
  <si>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</si>
  <si>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</si>
  <si>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</si>
  <si>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</si>
  <si>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</si>
  <si>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</si>
  <si>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</si>
  <si>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</si>
  <si>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</si>
  <si>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</si>
  <si>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</si>
  <si>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</si>
  <si>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</si>
  <si>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</si>
  <si>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</si>
  <si>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</si>
  <si>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</si>
  <si>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</si>
  <si>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</si>
  <si>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</si>
  <si>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</si>
  <si>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</si>
  <si>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</si>
  <si>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</si>
  <si>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</si>
  <si>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</si>
  <si>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</si>
  <si>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</si>
  <si>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</si>
  <si>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</si>
  <si>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</si>
  <si>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</si>
  <si>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</si>
  <si>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</si>
  <si>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</si>
  <si>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</si>
  <si>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</si>
  <si>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</si>
  <si>
    <t>Nombre d'appels</t>
  </si>
  <si>
    <t>Ventes</t>
  </si>
  <si>
    <t>Durée total des appels</t>
  </si>
  <si>
    <t>Note moyenne</t>
  </si>
  <si>
    <t>5* calls</t>
  </si>
  <si>
    <t xml:space="preserve"> </t>
  </si>
  <si>
    <t>Étiquettes de colonnes</t>
  </si>
  <si>
    <t>Total général</t>
  </si>
  <si>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</si>
  <si>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</si>
  <si>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</si>
  <si>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</si>
  <si>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</si>
  <si>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</si>
  <si>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</si>
  <si>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</si>
  <si>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</si>
  <si>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</si>
  <si>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nov</t>
  </si>
  <si>
    <t>déc</t>
  </si>
  <si>
    <t>Étiquettes de lignes</t>
  </si>
  <si>
    <t>Nombre d'appels2</t>
  </si>
  <si>
    <t>dimanche</t>
  </si>
  <si>
    <t>jeudi</t>
  </si>
  <si>
    <t>lundi</t>
  </si>
  <si>
    <t>mardi</t>
  </si>
  <si>
    <t>mercredi</t>
  </si>
  <si>
    <t>samedi</t>
  </si>
  <si>
    <t>vendredi</t>
  </si>
  <si>
    <t>selected =</t>
  </si>
  <si>
    <t>Sel. Calls</t>
  </si>
  <si>
    <t>Sel. 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</si>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</sst>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d\-mmm\-yy;@"/>
    <numFmt numFmtId="165" formatCode="#,##0.00\ \$;\(#,##0.00\ \$\);#,##0.00\ \$"/>
    <numFmt numFmtId="166" formatCode="0.0"/>
    <numFmt numFmtId="169" formatCode="#,##0\ &quot;$&quot;"/>
  </numFmts>
  <fonts count="7" x14ac:knownFonts="1"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sz val="8"/>
      <name val="Times New Roman"/>
      <family val="2"/>
      <scheme val="minor"/>
    </font>
    <font>
      <sz val="18"/>
      <color theme="1"/>
      <name val="Aptos ExtraBold"/>
      <family val="2"/>
    </font>
    <font>
      <b/>
      <sz val="11"/>
      <color theme="1"/>
      <name val="Times New Roman"/>
      <family val="1"/>
      <scheme val="minor"/>
    </font>
    <font>
      <sz val="10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  <xf numFmtId="0" fontId="0" fillId="3" borderId="0" xfId="0" applyFill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169" fontId="0" fillId="0" borderId="0" xfId="0" applyNumberFormat="1"/>
    <xf numFmtId="0" fontId="0" fillId="0" borderId="0" xfId="0" applyAlignment="1">
      <alignment horizontal="left" indent="1"/>
    </xf>
    <xf numFmtId="0" fontId="0" fillId="4" borderId="9" xfId="0" applyFill="1" applyBorder="1"/>
    <xf numFmtId="0" fontId="5" fillId="4" borderId="0" xfId="0" applyFont="1" applyFill="1" applyBorder="1"/>
    <xf numFmtId="0" fontId="5" fillId="4" borderId="12" xfId="0" applyFont="1" applyFill="1" applyBorder="1"/>
    <xf numFmtId="0" fontId="5" fillId="4" borderId="11" xfId="0" applyFont="1" applyFill="1" applyBorder="1" applyAlignment="1">
      <alignment horizontal="left" indent="1"/>
    </xf>
    <xf numFmtId="169" fontId="5" fillId="4" borderId="0" xfId="0" applyNumberFormat="1" applyFont="1" applyFill="1" applyBorder="1"/>
    <xf numFmtId="169" fontId="5" fillId="4" borderId="12" xfId="0" applyNumberFormat="1" applyFont="1" applyFill="1" applyBorder="1"/>
    <xf numFmtId="0" fontId="5" fillId="4" borderId="6" xfId="0" applyFont="1" applyFill="1" applyBorder="1" applyAlignment="1">
      <alignment horizontal="left" indent="1"/>
    </xf>
    <xf numFmtId="169" fontId="5" fillId="4" borderId="13" xfId="0" applyNumberFormat="1" applyFont="1" applyFill="1" applyBorder="1"/>
    <xf numFmtId="169" fontId="5" fillId="4" borderId="4" xfId="0" applyNumberFormat="1" applyFont="1" applyFill="1" applyBorder="1"/>
    <xf numFmtId="0" fontId="4" fillId="4" borderId="10" xfId="0" applyFont="1" applyFill="1" applyBorder="1" applyAlignment="1">
      <alignment horizontal="right"/>
    </xf>
    <xf numFmtId="0" fontId="4" fillId="4" borderId="7" xfId="0" applyFont="1" applyFill="1" applyBorder="1" applyAlignment="1">
      <alignment horizontal="center"/>
    </xf>
    <xf numFmtId="0" fontId="6" fillId="4" borderId="11" xfId="0" applyFont="1" applyFill="1" applyBorder="1"/>
  </cellXfs>
  <cellStyles count="1">
    <cellStyle name="Normal" xfId="0" builtinId="0"/>
  </cellStyles>
  <dxfs count="16"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pivotCacheDefinition" Target="pivotCache/pivotCacheDefinition9.xml"/><Relationship Id="rId18" Type="http://schemas.openxmlformats.org/officeDocument/2006/relationships/styles" Target="styles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22/10/relationships/richValueRel" Target="richData/richValueRel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connections" Target="connections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24" Type="http://schemas.microsoft.com/office/2017/06/relationships/rdRichValueTypes" Target="richData/rdRichValueTypes.xml"/><Relationship Id="rId5" Type="http://schemas.openxmlformats.org/officeDocument/2006/relationships/pivotCacheDefinition" Target="pivotCache/pivotCacheDefinition1.xml"/><Relationship Id="rId15" Type="http://schemas.microsoft.com/office/2007/relationships/slicerCache" Target="slicerCaches/slicerCache1.xml"/><Relationship Id="rId23" Type="http://schemas.microsoft.com/office/2017/06/relationships/rdRichValueStructure" Target="richData/rdrichvaluestructure.xml"/><Relationship Id="rId10" Type="http://schemas.openxmlformats.org/officeDocument/2006/relationships/pivotCacheDefinition" Target="pivotCache/pivotCacheDefinition6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10.xml"/><Relationship Id="rId22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[sample-data-excel-portfolio-project_Dashboard.xlsx]Dynamique!monthly trend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16000">
                <a:schemeClr val="accent1">
                  <a:lumMod val="20000"/>
                  <a:lumOff val="80000"/>
                </a:schemeClr>
              </a:gs>
              <a:gs pos="52000">
                <a:schemeClr val="accent1">
                  <a:lumMod val="75000"/>
                </a:schemeClr>
              </a:gs>
            </a:gsLst>
            <a:lin ang="162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25400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1"/>
          <c:order val="1"/>
          <c:tx>
            <c:strRef>
              <c:f>Dynamique!$C$12</c:f>
              <c:strCache>
                <c:ptCount val="1"/>
                <c:pt idx="0">
                  <c:v>Nombre d'appels2</c:v>
                </c:pt>
              </c:strCache>
            </c:strRef>
          </c:tx>
          <c:spPr>
            <a:gradFill flip="none" rotWithShape="1">
              <a:gsLst>
                <a:gs pos="16000">
                  <a:schemeClr val="accent1">
                    <a:lumMod val="20000"/>
                    <a:lumOff val="80000"/>
                  </a:schemeClr>
                </a:gs>
                <a:gs pos="52000">
                  <a:schemeClr val="accent1">
                    <a:lumMod val="7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cat>
            <c:strRef>
              <c:f>Dynamique!$A$13:$A$25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Dynamique!$C$13:$C$25</c:f>
              <c:numCache>
                <c:formatCode>#,##0</c:formatCode>
                <c:ptCount val="12"/>
                <c:pt idx="0">
                  <c:v>13</c:v>
                </c:pt>
                <c:pt idx="1">
                  <c:v>13</c:v>
                </c:pt>
                <c:pt idx="2">
                  <c:v>28</c:v>
                </c:pt>
                <c:pt idx="3">
                  <c:v>24</c:v>
                </c:pt>
                <c:pt idx="4">
                  <c:v>23</c:v>
                </c:pt>
                <c:pt idx="5">
                  <c:v>17</c:v>
                </c:pt>
                <c:pt idx="6">
                  <c:v>11</c:v>
                </c:pt>
                <c:pt idx="7">
                  <c:v>11</c:v>
                </c:pt>
                <c:pt idx="8">
                  <c:v>14</c:v>
                </c:pt>
                <c:pt idx="9">
                  <c:v>30</c:v>
                </c:pt>
                <c:pt idx="10">
                  <c:v>14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D-4964-B72D-E826ED844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392783"/>
        <c:axId val="1833393263"/>
      </c:areaChart>
      <c:lineChart>
        <c:grouping val="stacked"/>
        <c:varyColors val="0"/>
        <c:ser>
          <c:idx val="0"/>
          <c:order val="0"/>
          <c:tx>
            <c:strRef>
              <c:f>Dynamique!$B$12</c:f>
              <c:strCache>
                <c:ptCount val="1"/>
                <c:pt idx="0">
                  <c:v>Nombre d'appels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Dynamique!$A$13:$A$25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Dynamique!$B$13:$B$25</c:f>
              <c:numCache>
                <c:formatCode>#,##0</c:formatCode>
                <c:ptCount val="12"/>
                <c:pt idx="0">
                  <c:v>13</c:v>
                </c:pt>
                <c:pt idx="1">
                  <c:v>13</c:v>
                </c:pt>
                <c:pt idx="2">
                  <c:v>28</c:v>
                </c:pt>
                <c:pt idx="3">
                  <c:v>24</c:v>
                </c:pt>
                <c:pt idx="4">
                  <c:v>23</c:v>
                </c:pt>
                <c:pt idx="5">
                  <c:v>17</c:v>
                </c:pt>
                <c:pt idx="6">
                  <c:v>11</c:v>
                </c:pt>
                <c:pt idx="7">
                  <c:v>11</c:v>
                </c:pt>
                <c:pt idx="8">
                  <c:v>14</c:v>
                </c:pt>
                <c:pt idx="9">
                  <c:v>30</c:v>
                </c:pt>
                <c:pt idx="10">
                  <c:v>14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DD-4964-B72D-E826ED844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392783"/>
        <c:axId val="1833393263"/>
      </c:lineChart>
      <c:catAx>
        <c:axId val="183339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3393263"/>
        <c:crosses val="autoZero"/>
        <c:auto val="1"/>
        <c:lblAlgn val="ctr"/>
        <c:lblOffset val="100"/>
        <c:noMultiLvlLbl val="0"/>
      </c:catAx>
      <c:valAx>
        <c:axId val="183339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339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[sample-data-excel-portfolio-project_Dashboard.xlsx]Dynamique!week day trend</c:name>
    <c:fmtId val="2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Dynamique!$H$3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Dynamique!$G$4:$G$11</c:f>
              <c:strCache>
                <c:ptCount val="7"/>
                <c:pt idx="0">
                  <c:v>dimanche</c:v>
                </c:pt>
                <c:pt idx="1">
                  <c:v>jeudi</c:v>
                </c:pt>
                <c:pt idx="2">
                  <c:v>lundi</c:v>
                </c:pt>
                <c:pt idx="3">
                  <c:v>mardi</c:v>
                </c:pt>
                <c:pt idx="4">
                  <c:v>mercredi</c:v>
                </c:pt>
                <c:pt idx="5">
                  <c:v>samedi</c:v>
                </c:pt>
                <c:pt idx="6">
                  <c:v>vendredi</c:v>
                </c:pt>
              </c:strCache>
            </c:strRef>
          </c:cat>
          <c:val>
            <c:numRef>
              <c:f>Dynamique!$H$4:$H$11</c:f>
              <c:numCache>
                <c:formatCode>#,##0</c:formatCode>
                <c:ptCount val="7"/>
                <c:pt idx="0">
                  <c:v>30</c:v>
                </c:pt>
                <c:pt idx="1">
                  <c:v>27</c:v>
                </c:pt>
                <c:pt idx="2">
                  <c:v>34</c:v>
                </c:pt>
                <c:pt idx="3">
                  <c:v>26</c:v>
                </c:pt>
                <c:pt idx="4">
                  <c:v>38</c:v>
                </c:pt>
                <c:pt idx="5">
                  <c:v>25</c:v>
                </c:pt>
                <c:pt idx="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4-4D9E-9C82-7722309224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67612687"/>
        <c:axId val="1767613647"/>
        <c:axId val="0"/>
      </c:bar3DChart>
      <c:catAx>
        <c:axId val="17676126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7613647"/>
        <c:crosses val="autoZero"/>
        <c:auto val="1"/>
        <c:lblAlgn val="ctr"/>
        <c:lblOffset val="100"/>
        <c:noMultiLvlLbl val="0"/>
      </c:catAx>
      <c:valAx>
        <c:axId val="1767613647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176761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Série1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Dynamique!$F$31:$F$35</c:f>
              <c:strCache>
                <c:ptCount val="5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  <c:pt idx="4">
                  <c:v>R05</c:v>
                </c:pt>
              </c:strCache>
            </c:strRef>
          </c:cat>
          <c:val>
            <c:numLit>
              <c:formatCode>General</c:formatCode>
              <c:ptCount val="5"/>
              <c:pt idx="0">
                <c:v>189</c:v>
              </c:pt>
              <c:pt idx="1">
                <c:v>218</c:v>
              </c:pt>
              <c:pt idx="2">
                <c:v>207</c:v>
              </c:pt>
              <c:pt idx="3">
                <c:v>186</c:v>
              </c:pt>
              <c:pt idx="4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0-1431-4224-88BF-BC67C2E36756}"/>
            </c:ext>
          </c:extLst>
        </c:ser>
        <c:ser>
          <c:idx val="1"/>
          <c:order val="1"/>
          <c:tx>
            <c:strRef>
              <c:f>Dynamique!$I$30</c:f>
              <c:strCache>
                <c:ptCount val="1"/>
                <c:pt idx="0">
                  <c:v>Sel. Calls</c:v>
                </c:pt>
              </c:strCache>
            </c:strRef>
          </c:tx>
          <c:spPr>
            <a:gradFill flip="none" rotWithShape="1">
              <a:gsLst>
                <a:gs pos="16000">
                  <a:schemeClr val="accent1">
                    <a:lumMod val="20000"/>
                    <a:lumOff val="80000"/>
                  </a:schemeClr>
                </a:gs>
                <a:gs pos="75000">
                  <a:schemeClr val="accent1">
                    <a:lumMod val="75000"/>
                  </a:schemeClr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Dynamique!$I$31:$I$35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207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1-4224-88BF-BC67C2E367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979534511"/>
        <c:axId val="1979535951"/>
      </c:barChart>
      <c:catAx>
        <c:axId val="19795345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9535951"/>
        <c:crosses val="autoZero"/>
        <c:auto val="1"/>
        <c:lblAlgn val="ctr"/>
        <c:lblOffset val="100"/>
        <c:noMultiLvlLbl val="0"/>
      </c:catAx>
      <c:valAx>
        <c:axId val="1979535951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953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Série1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Dynamique!$F$31:$F$35</c:f>
              <c:strCache>
                <c:ptCount val="5"/>
                <c:pt idx="0">
                  <c:v>R01</c:v>
                </c:pt>
                <c:pt idx="1">
                  <c:v>R02</c:v>
                </c:pt>
                <c:pt idx="2">
                  <c:v>R03</c:v>
                </c:pt>
                <c:pt idx="3">
                  <c:v>R04</c:v>
                </c:pt>
                <c:pt idx="4">
                  <c:v>R05</c:v>
                </c:pt>
              </c:strCache>
            </c:strRef>
          </c:cat>
          <c:val>
            <c:numRef>
              <c:f>Dynamique!$H$31:$H$35</c:f>
              <c:numCache>
                <c:formatCode>#\ ##0\ "$"</c:formatCode>
                <c:ptCount val="5"/>
                <c:pt idx="0">
                  <c:v>18415</c:v>
                </c:pt>
                <c:pt idx="1">
                  <c:v>20581</c:v>
                </c:pt>
                <c:pt idx="2">
                  <c:v>20872</c:v>
                </c:pt>
                <c:pt idx="3">
                  <c:v>16651</c:v>
                </c:pt>
                <c:pt idx="4">
                  <c:v>20104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2-4FA9-A2FF-DA0639864336}"/>
            </c:ext>
          </c:extLst>
        </c:ser>
        <c:ser>
          <c:idx val="1"/>
          <c:order val="1"/>
          <c:tx>
            <c:strRef>
              <c:f>Dynamique!$J$30</c:f>
              <c:strCache>
                <c:ptCount val="1"/>
                <c:pt idx="0">
                  <c:v>Sel. Amount</c:v>
                </c:pt>
              </c:strCache>
            </c:strRef>
          </c:tx>
          <c:spPr>
            <a:gradFill>
              <a:gsLst>
                <a:gs pos="1000">
                  <a:schemeClr val="accent1">
                    <a:lumMod val="20000"/>
                    <a:lumOff val="80000"/>
                  </a:schemeClr>
                </a:gs>
                <a:gs pos="7500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Dynamique!$J$31:$J$35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20872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2-4FA9-A2FF-DA06398643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979534511"/>
        <c:axId val="1979535951"/>
      </c:barChart>
      <c:catAx>
        <c:axId val="1979534511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979535951"/>
        <c:crosses val="autoZero"/>
        <c:auto val="1"/>
        <c:lblAlgn val="ctr"/>
        <c:lblOffset val="100"/>
        <c:noMultiLvlLbl val="0"/>
      </c:catAx>
      <c:valAx>
        <c:axId val="1979535951"/>
        <c:scaling>
          <c:orientation val="minMax"/>
        </c:scaling>
        <c:delete val="0"/>
        <c:axPos val="t"/>
        <c:numFmt formatCode="#\ ##0\ &quot;$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953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[sample-data-excel-portfolio-project_Dashboard.xlsx]Dynamique!Tableau croisé dynamique7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b="1">
                <a:solidFill>
                  <a:schemeClr val="accent1"/>
                </a:solidFill>
              </a:rPr>
              <a:t>Femme</a:t>
            </a:r>
            <a:r>
              <a:rPr lang="fr-CA" baseline="0"/>
              <a:t> vs. </a:t>
            </a:r>
            <a:r>
              <a:rPr lang="fr-CA" b="1" baseline="0">
                <a:solidFill>
                  <a:schemeClr val="accent2"/>
                </a:solidFill>
              </a:rPr>
              <a:t>Homme</a:t>
            </a:r>
            <a:r>
              <a:rPr lang="fr-CA" baseline="0"/>
              <a:t> par ville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95000"/>
                <a:alpha val="50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95000"/>
                <a:alpha val="50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Dynamique!$B$48:$B$49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95000"/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Dynamique!$A$50:$A$53</c:f>
              <c:strCache>
                <c:ptCount val="3"/>
                <c:pt idx="0">
                  <c:v>Cincinnati</c:v>
                </c:pt>
                <c:pt idx="1">
                  <c:v>Cleveland</c:v>
                </c:pt>
                <c:pt idx="2">
                  <c:v>Columbus</c:v>
                </c:pt>
              </c:strCache>
            </c:strRef>
          </c:cat>
          <c:val>
            <c:numRef>
              <c:f>Dynamique!$B$50:$B$53</c:f>
              <c:numCache>
                <c:formatCode>#,##0</c:formatCode>
                <c:ptCount val="3"/>
                <c:pt idx="0">
                  <c:v>144</c:v>
                </c:pt>
                <c:pt idx="1">
                  <c:v>326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5-4AA8-B20B-3ADF788A791C}"/>
            </c:ext>
          </c:extLst>
        </c:ser>
        <c:ser>
          <c:idx val="1"/>
          <c:order val="1"/>
          <c:tx>
            <c:strRef>
              <c:f>Dynamique!$C$48:$C$49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95000"/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Dynamique!$A$50:$A$53</c:f>
              <c:strCache>
                <c:ptCount val="3"/>
                <c:pt idx="0">
                  <c:v>Cincinnati</c:v>
                </c:pt>
                <c:pt idx="1">
                  <c:v>Cleveland</c:v>
                </c:pt>
                <c:pt idx="2">
                  <c:v>Columbus</c:v>
                </c:pt>
              </c:strCache>
            </c:strRef>
          </c:cat>
          <c:val>
            <c:numRef>
              <c:f>Dynamique!$C$50:$C$53</c:f>
              <c:numCache>
                <c:formatCode>#,##0</c:formatCode>
                <c:ptCount val="3"/>
                <c:pt idx="0">
                  <c:v>132</c:v>
                </c:pt>
                <c:pt idx="1">
                  <c:v>63</c:v>
                </c:pt>
                <c:pt idx="2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5-4AA8-B20B-3ADF788A791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767667455"/>
        <c:axId val="1961011007"/>
      </c:barChart>
      <c:catAx>
        <c:axId val="176766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1011007"/>
        <c:crosses val="autoZero"/>
        <c:auto val="1"/>
        <c:lblAlgn val="ctr"/>
        <c:lblOffset val="100"/>
        <c:noMultiLvlLbl val="0"/>
      </c:catAx>
      <c:valAx>
        <c:axId val="196101100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76766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[sample-data-excel-portfolio-project_Dashboard.xlsx]Dynamique!Rating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Dynamique!$H$48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Dynamique!$G$49:$G$55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Dynamique!$H$49:$H$55</c:f>
              <c:numCache>
                <c:formatCode>#,##0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46</c:v>
                </c:pt>
                <c:pt idx="4">
                  <c:v>88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A-4560-8A9F-9EE187721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512511"/>
        <c:axId val="1465513951"/>
      </c:barChart>
      <c:catAx>
        <c:axId val="146551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513951"/>
        <c:crosses val="autoZero"/>
        <c:auto val="1"/>
        <c:lblAlgn val="ctr"/>
        <c:lblOffset val="100"/>
        <c:noMultiLvlLbl val="0"/>
      </c:catAx>
      <c:valAx>
        <c:axId val="146551395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46551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13" Type="http://schemas.openxmlformats.org/officeDocument/2006/relationships/chart" Target="../charts/chart3.xml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chart" Target="../charts/chart2.xml"/><Relationship Id="rId2" Type="http://schemas.openxmlformats.org/officeDocument/2006/relationships/image" Target="../media/image7.svg"/><Relationship Id="rId16" Type="http://schemas.openxmlformats.org/officeDocument/2006/relationships/chart" Target="../charts/chart6.xml"/><Relationship Id="rId1" Type="http://schemas.openxmlformats.org/officeDocument/2006/relationships/image" Target="../media/image6.png"/><Relationship Id="rId6" Type="http://schemas.openxmlformats.org/officeDocument/2006/relationships/image" Target="../media/image11.svg"/><Relationship Id="rId11" Type="http://schemas.openxmlformats.org/officeDocument/2006/relationships/chart" Target="../charts/chart1.xml"/><Relationship Id="rId5" Type="http://schemas.openxmlformats.org/officeDocument/2006/relationships/image" Target="../media/image10.png"/><Relationship Id="rId15" Type="http://schemas.openxmlformats.org/officeDocument/2006/relationships/chart" Target="../charts/chart5.xml"/><Relationship Id="rId10" Type="http://schemas.openxmlformats.org/officeDocument/2006/relationships/image" Target="../media/image15.svg"/><Relationship Id="rId4" Type="http://schemas.openxmlformats.org/officeDocument/2006/relationships/image" Target="../media/image9.svg"/><Relationship Id="rId9" Type="http://schemas.openxmlformats.org/officeDocument/2006/relationships/image" Target="../media/image14.png"/><Relationship Id="rId1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sv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svg"/><Relationship Id="rId2" Type="http://schemas.openxmlformats.org/officeDocument/2006/relationships/image" Target="../media/image17.svg"/><Relationship Id="rId1" Type="http://schemas.openxmlformats.org/officeDocument/2006/relationships/image" Target="../media/image16.png"/><Relationship Id="rId6" Type="http://schemas.openxmlformats.org/officeDocument/2006/relationships/image" Target="../media/image21.sv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svg"/><Relationship Id="rId4" Type="http://schemas.openxmlformats.org/officeDocument/2006/relationships/image" Target="../media/image19.svg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</xdr:rowOff>
    </xdr:from>
    <xdr:to>
      <xdr:col>3</xdr:col>
      <xdr:colOff>504824</xdr:colOff>
      <xdr:row>8</xdr:row>
      <xdr:rowOff>0</xdr:rowOff>
    </xdr:to>
    <xdr:grpSp>
      <xdr:nvGrpSpPr>
        <xdr:cNvPr id="7" name="Groupe 6">
          <a:extLst>
            <a:ext uri="{FF2B5EF4-FFF2-40B4-BE49-F238E27FC236}">
              <a16:creationId xmlns:a16="http://schemas.microsoft.com/office/drawing/2014/main" id="{2B90CAC0-E981-0DB2-AA91-17F8809B31E7}"/>
            </a:ext>
          </a:extLst>
        </xdr:cNvPr>
        <xdr:cNvGrpSpPr/>
      </xdr:nvGrpSpPr>
      <xdr:grpSpPr>
        <a:xfrm>
          <a:off x="323850" y="361951"/>
          <a:ext cx="1228724" cy="1085849"/>
          <a:chOff x="323850" y="881064"/>
          <a:chExt cx="1223962" cy="1057274"/>
        </a:xfrm>
      </xdr:grpSpPr>
      <xdr:sp macro="" textlink="Dynamique!A4">
        <xdr:nvSpPr>
          <xdr:cNvPr id="2" name="Rectangle 1">
            <a:extLst>
              <a:ext uri="{FF2B5EF4-FFF2-40B4-BE49-F238E27FC236}">
                <a16:creationId xmlns:a16="http://schemas.microsoft.com/office/drawing/2014/main" id="{A79E9654-E538-78AA-34D0-9736B67A86C9}"/>
              </a:ext>
            </a:extLst>
          </xdr:cNvPr>
          <xdr:cNvSpPr/>
        </xdr:nvSpPr>
        <xdr:spPr>
          <a:xfrm>
            <a:off x="323850" y="881064"/>
            <a:ext cx="1223962" cy="1057274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99A0B9F7-132B-42B4-BA9C-A6F8997E199F}" type="TxLink">
              <a:rPr lang="en-US" sz="24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1 000</a:t>
            </a:fld>
            <a:endParaRPr lang="fr-CA" sz="2400" b="1">
              <a:solidFill>
                <a:schemeClr val="bg1"/>
              </a:solidFill>
            </a:endParaRPr>
          </a:p>
        </xdr:txBody>
      </xdr:sp>
      <xdr:sp macro="" textlink="">
        <xdr:nvSpPr>
          <xdr:cNvPr id="3" name="ZoneTexte 2">
            <a:extLst>
              <a:ext uri="{FF2B5EF4-FFF2-40B4-BE49-F238E27FC236}">
                <a16:creationId xmlns:a16="http://schemas.microsoft.com/office/drawing/2014/main" id="{49676210-0A66-F5BA-FE4D-BF4324B18C81}"/>
              </a:ext>
            </a:extLst>
          </xdr:cNvPr>
          <xdr:cNvSpPr txBox="1"/>
        </xdr:nvSpPr>
        <xdr:spPr>
          <a:xfrm>
            <a:off x="495300" y="914401"/>
            <a:ext cx="890587" cy="233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fr-CA" sz="1100" b="1">
                <a:solidFill>
                  <a:schemeClr val="bg1"/>
                </a:solidFill>
              </a:rPr>
              <a:t>Appels</a:t>
            </a:r>
          </a:p>
        </xdr:txBody>
      </xdr:sp>
      <xdr:sp macro="" textlink="Dynamique!A8">
        <xdr:nvSpPr>
          <xdr:cNvPr id="5" name="ZoneTexte 4">
            <a:extLst>
              <a:ext uri="{FF2B5EF4-FFF2-40B4-BE49-F238E27FC236}">
                <a16:creationId xmlns:a16="http://schemas.microsoft.com/office/drawing/2014/main" id="{22BFE4E2-E2EB-5435-5BF0-472D2C2C9CF6}"/>
              </a:ext>
            </a:extLst>
          </xdr:cNvPr>
          <xdr:cNvSpPr txBox="1"/>
        </xdr:nvSpPr>
        <xdr:spPr>
          <a:xfrm>
            <a:off x="614363" y="1619250"/>
            <a:ext cx="614362" cy="242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9989E87-D274-4360-A798-25C8B018E886}" type="TxLink">
              <a:rPr lang="en-US" sz="11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207</a:t>
            </a:fld>
            <a:endParaRPr lang="fr-CA" sz="1100" b="1">
              <a:solidFill>
                <a:schemeClr val="bg1"/>
              </a:solidFill>
            </a:endParaRPr>
          </a:p>
        </xdr:txBody>
      </xdr:sp>
      <xdr:pic>
        <xdr:nvPicPr>
          <xdr:cNvPr id="6" name="Graphic 5" descr="Receiver with solid fill">
            <a:extLst>
              <a:ext uri="{FF2B5EF4-FFF2-40B4-BE49-F238E27FC236}">
                <a16:creationId xmlns:a16="http://schemas.microsoft.com/office/drawing/2014/main" id="{130B8BB6-563F-43F5-B97B-C41ADCEFB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360795">
            <a:off x="493529" y="963311"/>
            <a:ext cx="203603" cy="19125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504824</xdr:colOff>
      <xdr:row>14</xdr:row>
      <xdr:rowOff>180974</xdr:rowOff>
    </xdr:to>
    <xdr:grpSp>
      <xdr:nvGrpSpPr>
        <xdr:cNvPr id="4" name="Groupe 3">
          <a:extLst>
            <a:ext uri="{FF2B5EF4-FFF2-40B4-BE49-F238E27FC236}">
              <a16:creationId xmlns:a16="http://schemas.microsoft.com/office/drawing/2014/main" id="{6B10C993-4AC0-47DB-9FD3-7B8A7BC4714E}"/>
            </a:ext>
          </a:extLst>
        </xdr:cNvPr>
        <xdr:cNvGrpSpPr/>
      </xdr:nvGrpSpPr>
      <xdr:grpSpPr>
        <a:xfrm>
          <a:off x="323850" y="1628775"/>
          <a:ext cx="1228724" cy="1085849"/>
          <a:chOff x="323850" y="881064"/>
          <a:chExt cx="1223962" cy="1057274"/>
        </a:xfrm>
      </xdr:grpSpPr>
      <xdr:sp macro="" textlink="Dynamique!B4">
        <xdr:nvSpPr>
          <xdr:cNvPr id="8" name="Rectangle 7">
            <a:extLst>
              <a:ext uri="{FF2B5EF4-FFF2-40B4-BE49-F238E27FC236}">
                <a16:creationId xmlns:a16="http://schemas.microsoft.com/office/drawing/2014/main" id="{F1215DD9-36B6-E87C-C577-183E3B0499D1}"/>
              </a:ext>
            </a:extLst>
          </xdr:cNvPr>
          <xdr:cNvSpPr/>
        </xdr:nvSpPr>
        <xdr:spPr>
          <a:xfrm>
            <a:off x="323850" y="881064"/>
            <a:ext cx="1223962" cy="1057274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2206E3D2-44FB-4902-B487-E5A2420DD446}" type="TxLink">
              <a:rPr lang="en-US" sz="16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t>96 623,00 $</a:t>
            </a:fld>
            <a:endParaRPr lang="fr-CA" sz="2400" b="1">
              <a:solidFill>
                <a:schemeClr val="bg1"/>
              </a:solidFill>
            </a:endParaRPr>
          </a:p>
        </xdr:txBody>
      </xdr:sp>
      <xdr:sp macro="" textlink="">
        <xdr:nvSpPr>
          <xdr:cNvPr id="9" name="ZoneTexte 8">
            <a:extLst>
              <a:ext uri="{FF2B5EF4-FFF2-40B4-BE49-F238E27FC236}">
                <a16:creationId xmlns:a16="http://schemas.microsoft.com/office/drawing/2014/main" id="{02CA32DC-525A-0259-D8F8-6D310936A50C}"/>
              </a:ext>
            </a:extLst>
          </xdr:cNvPr>
          <xdr:cNvSpPr txBox="1"/>
        </xdr:nvSpPr>
        <xdr:spPr>
          <a:xfrm>
            <a:off x="495300" y="914401"/>
            <a:ext cx="890587" cy="233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CA" sz="1100" b="1">
                <a:solidFill>
                  <a:schemeClr val="bg1"/>
                </a:solidFill>
              </a:rPr>
              <a:t>Ventes</a:t>
            </a:r>
          </a:p>
        </xdr:txBody>
      </xdr:sp>
      <xdr:sp macro="" textlink="Dynamique!B8">
        <xdr:nvSpPr>
          <xdr:cNvPr id="10" name="ZoneTexte 9">
            <a:extLst>
              <a:ext uri="{FF2B5EF4-FFF2-40B4-BE49-F238E27FC236}">
                <a16:creationId xmlns:a16="http://schemas.microsoft.com/office/drawing/2014/main" id="{ABD959A7-6EC1-893D-2612-702A9500E229}"/>
              </a:ext>
            </a:extLst>
          </xdr:cNvPr>
          <xdr:cNvSpPr txBox="1"/>
        </xdr:nvSpPr>
        <xdr:spPr>
          <a:xfrm>
            <a:off x="519482" y="1647073"/>
            <a:ext cx="819593" cy="242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52C7CCA-C41A-483A-ADEB-1870BE108E19}" type="TxLink">
              <a:rPr lang="en-US" sz="1000" b="0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t>20 872,00 $</a:t>
            </a:fld>
            <a:endParaRPr lang="fr-CA" sz="1000" b="1">
              <a:solidFill>
                <a:schemeClr val="bg1"/>
              </a:solidFill>
            </a:endParaRPr>
          </a:p>
        </xdr:txBody>
      </xdr:sp>
      <xdr:pic>
        <xdr:nvPicPr>
          <xdr:cNvPr id="11" name="Graphic 5">
            <a:extLst>
              <a:ext uri="{FF2B5EF4-FFF2-40B4-BE49-F238E27FC236}">
                <a16:creationId xmlns:a16="http://schemas.microsoft.com/office/drawing/2014/main" id="{3D3742CE-F722-FD2F-8FBA-B536403A97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>
          <a:xfrm rot="21396786">
            <a:off x="440571" y="963311"/>
            <a:ext cx="195661" cy="191253"/>
          </a:xfrm>
          <a:prstGeom prst="rect">
            <a:avLst/>
          </a:prstGeom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</xdr:pic>
    </xdr:grpSp>
    <xdr:clientData/>
  </xdr:twoCellAnchor>
  <xdr:twoCellAnchor>
    <xdr:from>
      <xdr:col>2</xdr:col>
      <xdr:colOff>0</xdr:colOff>
      <xdr:row>29</xdr:row>
      <xdr:rowOff>142875</xdr:rowOff>
    </xdr:from>
    <xdr:to>
      <xdr:col>3</xdr:col>
      <xdr:colOff>504824</xdr:colOff>
      <xdr:row>35</xdr:row>
      <xdr:rowOff>142874</xdr:rowOff>
    </xdr:to>
    <xdr:grpSp>
      <xdr:nvGrpSpPr>
        <xdr:cNvPr id="12" name="Groupe 11">
          <a:extLst>
            <a:ext uri="{FF2B5EF4-FFF2-40B4-BE49-F238E27FC236}">
              <a16:creationId xmlns:a16="http://schemas.microsoft.com/office/drawing/2014/main" id="{40BD287B-E828-4923-A54A-320DA54E297B}"/>
            </a:ext>
          </a:extLst>
        </xdr:cNvPr>
        <xdr:cNvGrpSpPr/>
      </xdr:nvGrpSpPr>
      <xdr:grpSpPr>
        <a:xfrm>
          <a:off x="323850" y="5391150"/>
          <a:ext cx="1228724" cy="1085849"/>
          <a:chOff x="323850" y="881064"/>
          <a:chExt cx="1223962" cy="1057274"/>
        </a:xfrm>
      </xdr:grpSpPr>
      <xdr:sp macro="" textlink="Dynamique!E4">
        <xdr:nvSpPr>
          <xdr:cNvPr id="13" name="Rectangle 12">
            <a:extLst>
              <a:ext uri="{FF2B5EF4-FFF2-40B4-BE49-F238E27FC236}">
                <a16:creationId xmlns:a16="http://schemas.microsoft.com/office/drawing/2014/main" id="{29D9325E-D070-63B9-B7A8-E7CBE455FE39}"/>
              </a:ext>
            </a:extLst>
          </xdr:cNvPr>
          <xdr:cNvSpPr/>
        </xdr:nvSpPr>
        <xdr:spPr>
          <a:xfrm>
            <a:off x="323850" y="881064"/>
            <a:ext cx="1223962" cy="1057274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836C8034-CF4E-4D91-AB3E-C3074C2CFCCA}" type="TxLink">
              <a:rPr lang="en-US" sz="28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t>307</a:t>
            </a:fld>
            <a:endParaRPr lang="fr-CA" sz="5400" b="1">
              <a:solidFill>
                <a:schemeClr val="bg1"/>
              </a:solidFill>
            </a:endParaRPr>
          </a:p>
        </xdr:txBody>
      </xdr:sp>
      <xdr:sp macro="" textlink="">
        <xdr:nvSpPr>
          <xdr:cNvPr id="14" name="ZoneTexte 13">
            <a:extLst>
              <a:ext uri="{FF2B5EF4-FFF2-40B4-BE49-F238E27FC236}">
                <a16:creationId xmlns:a16="http://schemas.microsoft.com/office/drawing/2014/main" id="{5D96CAC8-C53C-9925-0710-5E88A180B13A}"/>
              </a:ext>
            </a:extLst>
          </xdr:cNvPr>
          <xdr:cNvSpPr txBox="1"/>
        </xdr:nvSpPr>
        <xdr:spPr>
          <a:xfrm>
            <a:off x="495300" y="914401"/>
            <a:ext cx="890587" cy="233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fr-CA" sz="1100" b="1">
                <a:solidFill>
                  <a:schemeClr val="bg1"/>
                </a:solidFill>
              </a:rPr>
              <a:t>5* calls</a:t>
            </a:r>
          </a:p>
        </xdr:txBody>
      </xdr:sp>
      <xdr:sp macro="" textlink="Dynamique!E8">
        <xdr:nvSpPr>
          <xdr:cNvPr id="15" name="ZoneTexte 14">
            <a:extLst>
              <a:ext uri="{FF2B5EF4-FFF2-40B4-BE49-F238E27FC236}">
                <a16:creationId xmlns:a16="http://schemas.microsoft.com/office/drawing/2014/main" id="{1FB6FAA6-33AD-7E47-F866-C80B2880F6EA}"/>
              </a:ext>
            </a:extLst>
          </xdr:cNvPr>
          <xdr:cNvSpPr txBox="1"/>
        </xdr:nvSpPr>
        <xdr:spPr>
          <a:xfrm>
            <a:off x="614363" y="1619250"/>
            <a:ext cx="614362" cy="242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587B007-8740-4C00-9ABC-91835680ABC6}" type="TxLink">
              <a:rPr lang="en-US" sz="1100" b="0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t>60</a:t>
            </a:fld>
            <a:endParaRPr lang="fr-CA" sz="1100" b="1">
              <a:solidFill>
                <a:schemeClr val="bg1"/>
              </a:solidFill>
            </a:endParaRPr>
          </a:p>
        </xdr:txBody>
      </xdr:sp>
      <xdr:pic>
        <xdr:nvPicPr>
          <xdr:cNvPr id="16" name="Graphic 5">
            <a:extLst>
              <a:ext uri="{FF2B5EF4-FFF2-40B4-BE49-F238E27FC236}">
                <a16:creationId xmlns:a16="http://schemas.microsoft.com/office/drawing/2014/main" id="{7B1AA22D-FC93-6990-2D8C-350A1B43CD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rcRect/>
          <a:stretch/>
        </xdr:blipFill>
        <xdr:spPr>
          <a:xfrm rot="21418214">
            <a:off x="440572" y="954037"/>
            <a:ext cx="195661" cy="19125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552450</xdr:colOff>
      <xdr:row>21</xdr:row>
      <xdr:rowOff>180974</xdr:rowOff>
    </xdr:to>
    <xdr:grpSp>
      <xdr:nvGrpSpPr>
        <xdr:cNvPr id="17" name="Groupe 16">
          <a:extLst>
            <a:ext uri="{FF2B5EF4-FFF2-40B4-BE49-F238E27FC236}">
              <a16:creationId xmlns:a16="http://schemas.microsoft.com/office/drawing/2014/main" id="{38B15E66-8960-48C5-B1E0-57EC3A0B3B4C}"/>
            </a:ext>
          </a:extLst>
        </xdr:cNvPr>
        <xdr:cNvGrpSpPr/>
      </xdr:nvGrpSpPr>
      <xdr:grpSpPr>
        <a:xfrm>
          <a:off x="323850" y="2895600"/>
          <a:ext cx="1276350" cy="1085849"/>
          <a:chOff x="323850" y="881064"/>
          <a:chExt cx="1271403" cy="1057274"/>
        </a:xfrm>
      </xdr:grpSpPr>
      <xdr:sp macro="" textlink="Dynamique!C4">
        <xdr:nvSpPr>
          <xdr:cNvPr id="18" name="Rectangle 17">
            <a:extLst>
              <a:ext uri="{FF2B5EF4-FFF2-40B4-BE49-F238E27FC236}">
                <a16:creationId xmlns:a16="http://schemas.microsoft.com/office/drawing/2014/main" id="{0B811C92-C552-0159-35E0-8F12F4D96817}"/>
              </a:ext>
            </a:extLst>
          </xdr:cNvPr>
          <xdr:cNvSpPr/>
        </xdr:nvSpPr>
        <xdr:spPr>
          <a:xfrm>
            <a:off x="323850" y="881064"/>
            <a:ext cx="1223962" cy="1057274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E86D568-2C82-48A2-A02D-410DDA2B7730}" type="TxLink">
              <a:rPr lang="en-US" sz="18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t>89 850</a:t>
            </a:fld>
            <a:endParaRPr lang="fr-CA" sz="4000" b="1">
              <a:solidFill>
                <a:schemeClr val="bg1"/>
              </a:solidFill>
            </a:endParaRPr>
          </a:p>
        </xdr:txBody>
      </xdr:sp>
      <xdr:sp macro="" textlink="">
        <xdr:nvSpPr>
          <xdr:cNvPr id="19" name="ZoneTexte 18">
            <a:extLst>
              <a:ext uri="{FF2B5EF4-FFF2-40B4-BE49-F238E27FC236}">
                <a16:creationId xmlns:a16="http://schemas.microsoft.com/office/drawing/2014/main" id="{AB2AC5D0-EE21-FA9D-DBDA-668718922499}"/>
              </a:ext>
            </a:extLst>
          </xdr:cNvPr>
          <xdr:cNvSpPr txBox="1"/>
        </xdr:nvSpPr>
        <xdr:spPr>
          <a:xfrm>
            <a:off x="485148" y="914402"/>
            <a:ext cx="1110105" cy="4118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fr-CA" sz="1100" b="1">
                <a:solidFill>
                  <a:schemeClr val="bg1"/>
                </a:solidFill>
              </a:rPr>
              <a:t>Durée total des appels</a:t>
            </a:r>
          </a:p>
        </xdr:txBody>
      </xdr:sp>
      <xdr:sp macro="" textlink="Dynamique!C8">
        <xdr:nvSpPr>
          <xdr:cNvPr id="20" name="ZoneTexte 19">
            <a:extLst>
              <a:ext uri="{FF2B5EF4-FFF2-40B4-BE49-F238E27FC236}">
                <a16:creationId xmlns:a16="http://schemas.microsoft.com/office/drawing/2014/main" id="{FF18B357-E726-DF00-1CC3-6EAD0D38B246}"/>
              </a:ext>
            </a:extLst>
          </xdr:cNvPr>
          <xdr:cNvSpPr txBox="1"/>
        </xdr:nvSpPr>
        <xdr:spPr>
          <a:xfrm>
            <a:off x="614363" y="1619250"/>
            <a:ext cx="614362" cy="242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3A1DC8E-9388-4308-9104-3A69A91F52D7}" type="TxLink">
              <a:rPr lang="en-US" sz="1100" b="0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t>17 700</a:t>
            </a:fld>
            <a:endParaRPr lang="fr-CA" sz="1100" b="1">
              <a:solidFill>
                <a:schemeClr val="bg1"/>
              </a:solidFill>
            </a:endParaRPr>
          </a:p>
        </xdr:txBody>
      </xdr:sp>
      <xdr:pic>
        <xdr:nvPicPr>
          <xdr:cNvPr id="21" name="Graphic 5">
            <a:extLst>
              <a:ext uri="{FF2B5EF4-FFF2-40B4-BE49-F238E27FC236}">
                <a16:creationId xmlns:a16="http://schemas.microsoft.com/office/drawing/2014/main" id="{BBBC0A7F-4848-F3A3-C24F-05389EB82B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rcRect/>
          <a:stretch/>
        </xdr:blipFill>
        <xdr:spPr>
          <a:xfrm>
            <a:off x="364666" y="1037506"/>
            <a:ext cx="195661" cy="19125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542924</xdr:colOff>
      <xdr:row>28</xdr:row>
      <xdr:rowOff>180974</xdr:rowOff>
    </xdr:to>
    <xdr:grpSp>
      <xdr:nvGrpSpPr>
        <xdr:cNvPr id="22" name="Groupe 21">
          <a:extLst>
            <a:ext uri="{FF2B5EF4-FFF2-40B4-BE49-F238E27FC236}">
              <a16:creationId xmlns:a16="http://schemas.microsoft.com/office/drawing/2014/main" id="{606427A5-7406-472C-962D-1D9226B616F0}"/>
            </a:ext>
          </a:extLst>
        </xdr:cNvPr>
        <xdr:cNvGrpSpPr/>
      </xdr:nvGrpSpPr>
      <xdr:grpSpPr>
        <a:xfrm>
          <a:off x="323850" y="4162425"/>
          <a:ext cx="1266824" cy="1085849"/>
          <a:chOff x="323850" y="881064"/>
          <a:chExt cx="1261914" cy="1057274"/>
        </a:xfrm>
      </xdr:grpSpPr>
      <xdr:sp macro="" textlink="Dynamique!D4">
        <xdr:nvSpPr>
          <xdr:cNvPr id="23" name="Rectangle 22">
            <a:extLst>
              <a:ext uri="{FF2B5EF4-FFF2-40B4-BE49-F238E27FC236}">
                <a16:creationId xmlns:a16="http://schemas.microsoft.com/office/drawing/2014/main" id="{946DC549-9945-7FBD-8D7C-3C302D93B5D1}"/>
              </a:ext>
            </a:extLst>
          </xdr:cNvPr>
          <xdr:cNvSpPr/>
        </xdr:nvSpPr>
        <xdr:spPr>
          <a:xfrm>
            <a:off x="323850" y="881064"/>
            <a:ext cx="1223962" cy="1057274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427AE7A-F5A0-440C-8EE5-4C7EAF937E52}" type="TxLink">
              <a:rPr lang="en-US" sz="20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t>3,9</a:t>
            </a:fld>
            <a:endParaRPr lang="fr-CA" sz="4400" b="1">
              <a:solidFill>
                <a:schemeClr val="bg1"/>
              </a:solidFill>
            </a:endParaRPr>
          </a:p>
        </xdr:txBody>
      </xdr:sp>
      <xdr:sp macro="" textlink="">
        <xdr:nvSpPr>
          <xdr:cNvPr id="24" name="ZoneTexte 23">
            <a:extLst>
              <a:ext uri="{FF2B5EF4-FFF2-40B4-BE49-F238E27FC236}">
                <a16:creationId xmlns:a16="http://schemas.microsoft.com/office/drawing/2014/main" id="{D2076737-3438-D0BD-E7DA-5B6D71999570}"/>
              </a:ext>
            </a:extLst>
          </xdr:cNvPr>
          <xdr:cNvSpPr txBox="1"/>
        </xdr:nvSpPr>
        <xdr:spPr>
          <a:xfrm>
            <a:off x="523763" y="951498"/>
            <a:ext cx="1062001" cy="3005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fr-CA" sz="1100" b="1">
                <a:solidFill>
                  <a:schemeClr val="bg1"/>
                </a:solidFill>
              </a:rPr>
              <a:t>Note moyenne</a:t>
            </a:r>
          </a:p>
        </xdr:txBody>
      </xdr:sp>
      <xdr:sp macro="" textlink="Dynamique!D8">
        <xdr:nvSpPr>
          <xdr:cNvPr id="25" name="ZoneTexte 24">
            <a:extLst>
              <a:ext uri="{FF2B5EF4-FFF2-40B4-BE49-F238E27FC236}">
                <a16:creationId xmlns:a16="http://schemas.microsoft.com/office/drawing/2014/main" id="{35ABD769-B77D-E2AF-A6C3-2D4AE3735C81}"/>
              </a:ext>
            </a:extLst>
          </xdr:cNvPr>
          <xdr:cNvSpPr txBox="1"/>
        </xdr:nvSpPr>
        <xdr:spPr>
          <a:xfrm>
            <a:off x="614363" y="1619250"/>
            <a:ext cx="614362" cy="242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313BB49D-1D40-4A36-8E12-4D81C00B21ED}" type="TxLink">
              <a:rPr lang="en-US" sz="1100" b="0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t>3,9</a:t>
            </a:fld>
            <a:endParaRPr lang="fr-CA" sz="1100" b="1">
              <a:solidFill>
                <a:schemeClr val="bg1"/>
              </a:solidFill>
            </a:endParaRPr>
          </a:p>
        </xdr:txBody>
      </xdr:sp>
      <xdr:pic>
        <xdr:nvPicPr>
          <xdr:cNvPr id="26" name="Graphic 5">
            <a:extLst>
              <a:ext uri="{FF2B5EF4-FFF2-40B4-BE49-F238E27FC236}">
                <a16:creationId xmlns:a16="http://schemas.microsoft.com/office/drawing/2014/main" id="{9114772B-EB61-6E21-A6A9-F2C7E3CE53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rcRect/>
          <a:stretch/>
        </xdr:blipFill>
        <xdr:spPr>
          <a:xfrm>
            <a:off x="393131" y="981859"/>
            <a:ext cx="195661" cy="191253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1</xdr:colOff>
      <xdr:row>17</xdr:row>
      <xdr:rowOff>57150</xdr:rowOff>
    </xdr:from>
    <xdr:to>
      <xdr:col>14</xdr:col>
      <xdr:colOff>0</xdr:colOff>
      <xdr:row>26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7" name="Representative">
              <a:extLst>
                <a:ext uri="{FF2B5EF4-FFF2-40B4-BE49-F238E27FC236}">
                  <a16:creationId xmlns:a16="http://schemas.microsoft.com/office/drawing/2014/main" id="{957067EF-E170-4A43-9939-F67413978E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resentativ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72401" y="3133725"/>
              <a:ext cx="904874" cy="1695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2</xdr:row>
      <xdr:rowOff>0</xdr:rowOff>
    </xdr:from>
    <xdr:to>
      <xdr:col>12</xdr:col>
      <xdr:colOff>0</xdr:colOff>
      <xdr:row>15</xdr:row>
      <xdr:rowOff>0</xdr:rowOff>
    </xdr:to>
    <xdr:graphicFrame macro="">
      <xdr:nvGraphicFramePr>
        <xdr:cNvPr id="28" name="Graphique 27">
          <a:extLst>
            <a:ext uri="{FF2B5EF4-FFF2-40B4-BE49-F238E27FC236}">
              <a16:creationId xmlns:a16="http://schemas.microsoft.com/office/drawing/2014/main" id="{7BB7582B-B8F5-4893-8AAC-F3FA5CDA0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0</xdr:colOff>
      <xdr:row>2</xdr:row>
      <xdr:rowOff>0</xdr:rowOff>
    </xdr:from>
    <xdr:to>
      <xdr:col>15</xdr:col>
      <xdr:colOff>0</xdr:colOff>
      <xdr:row>14</xdr:row>
      <xdr:rowOff>180974</xdr:rowOff>
    </xdr:to>
    <xdr:graphicFrame macro="">
      <xdr:nvGraphicFramePr>
        <xdr:cNvPr id="29" name="Graphique 28">
          <a:extLst>
            <a:ext uri="{FF2B5EF4-FFF2-40B4-BE49-F238E27FC236}">
              <a16:creationId xmlns:a16="http://schemas.microsoft.com/office/drawing/2014/main" id="{CAD5B33C-AC4A-4D8A-B979-C7243AA7A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</xdr:colOff>
      <xdr:row>16</xdr:row>
      <xdr:rowOff>0</xdr:rowOff>
    </xdr:from>
    <xdr:to>
      <xdr:col>7</xdr:col>
      <xdr:colOff>0</xdr:colOff>
      <xdr:row>36</xdr:row>
      <xdr:rowOff>0</xdr:rowOff>
    </xdr:to>
    <xdr:graphicFrame macro="">
      <xdr:nvGraphicFramePr>
        <xdr:cNvPr id="32" name="Graphique 31">
          <a:extLst>
            <a:ext uri="{FF2B5EF4-FFF2-40B4-BE49-F238E27FC236}">
              <a16:creationId xmlns:a16="http://schemas.microsoft.com/office/drawing/2014/main" id="{CF2CCE26-F949-40FE-A8F4-E81E30DA5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15</xdr:row>
      <xdr:rowOff>180974</xdr:rowOff>
    </xdr:from>
    <xdr:to>
      <xdr:col>12</xdr:col>
      <xdr:colOff>0</xdr:colOff>
      <xdr:row>36</xdr:row>
      <xdr:rowOff>0</xdr:rowOff>
    </xdr:to>
    <xdr:graphicFrame macro="">
      <xdr:nvGraphicFramePr>
        <xdr:cNvPr id="33" name="Graphique 32">
          <a:extLst>
            <a:ext uri="{FF2B5EF4-FFF2-40B4-BE49-F238E27FC236}">
              <a16:creationId xmlns:a16="http://schemas.microsoft.com/office/drawing/2014/main" id="{2F710C14-0F8B-46AD-86A1-B7F80E43B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0</xdr:colOff>
      <xdr:row>1</xdr:row>
      <xdr:rowOff>142874</xdr:rowOff>
    </xdr:from>
    <xdr:to>
      <xdr:col>20</xdr:col>
      <xdr:colOff>0</xdr:colOff>
      <xdr:row>14</xdr:row>
      <xdr:rowOff>180974</xdr:rowOff>
    </xdr:to>
    <xdr:graphicFrame macro="">
      <xdr:nvGraphicFramePr>
        <xdr:cNvPr id="34" name="Graphique 33">
          <a:extLst>
            <a:ext uri="{FF2B5EF4-FFF2-40B4-BE49-F238E27FC236}">
              <a16:creationId xmlns:a16="http://schemas.microsoft.com/office/drawing/2014/main" id="{EF234FCF-3EB1-45E6-BC85-03F7872ED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714376</xdr:colOff>
      <xdr:row>1</xdr:row>
      <xdr:rowOff>142875</xdr:rowOff>
    </xdr:from>
    <xdr:to>
      <xdr:col>23</xdr:col>
      <xdr:colOff>257176</xdr:colOff>
      <xdr:row>15</xdr:row>
      <xdr:rowOff>0</xdr:rowOff>
    </xdr:to>
    <xdr:graphicFrame macro="">
      <xdr:nvGraphicFramePr>
        <xdr:cNvPr id="36" name="Graphique 35">
          <a:extLst>
            <a:ext uri="{FF2B5EF4-FFF2-40B4-BE49-F238E27FC236}">
              <a16:creationId xmlns:a16="http://schemas.microsoft.com/office/drawing/2014/main" id="{98BB8CDB-0958-4C5E-A1AD-5E846F8D9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153599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302437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188797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161391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687086342594" backgroundQuery="1" createdVersion="8" refreshedVersion="8" minRefreshableVersion="3" recordCount="0" supportSubquery="1" supportAdvancedDrill="1" xr:uid="{CC115B7E-2668-4422-B5C7-5206E2645980}">
  <cacheSource type="external" connectionId="1"/>
  <cacheFields count="3">
    <cacheField name="[customers].[City].[City]" caption="City" numFmtId="0" hierarchy="15" level="1">
      <sharedItems count="3">
        <s v="Cincinnati"/>
        <s v="Cleveland"/>
        <s v="Columbus"/>
      </sharedItems>
    </cacheField>
    <cacheField name="[customers].[Gedner].[Gedner]" caption="Gedner" numFmtId="0" hierarchy="13" level="1">
      <sharedItems count="2">
        <s v="Female"/>
        <s v="Male"/>
      </sharedItems>
    </cacheField>
    <cacheField name="[Measures].[Nombre d'appels]" caption="Nombre d'appels" numFmtId="0" hierarchy="17" level="32767"/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0" memberValueDatatype="130" unbalanced="0"/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2" memberValueDatatype="130" unbalanced="0">
      <fieldsUsage count="2">
        <fieldUsage x="-1"/>
        <fieldUsage x="1"/>
      </fieldsUsage>
    </cacheHierarchy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2" memberValueDatatype="130" unbalanced="0">
      <fieldsUsage count="2">
        <fieldUsage x="-1"/>
        <fieldUsage x="0"/>
      </fieldsUsage>
    </cacheHierarchy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2"/>
      </fieldsUsage>
    </cacheHierarchy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636987847225" backgroundQuery="1" createdVersion="8" refreshedVersion="8" minRefreshableVersion="3" recordCount="0" supportSubquery="1" supportAdvancedDrill="1" xr:uid="{3FA766D0-BFBB-4759-BD0D-DEE108C096C1}">
  <cacheSource type="external" connectionId="1"/>
  <cacheFields count="3">
    <cacheField name="[calls].[Representative].[Representative]" caption="Representative" numFmtId="0" hierarchy="3" level="1">
      <sharedItems count="5">
        <s v="R01"/>
        <s v="R02"/>
        <s v="R03"/>
        <s v="R04"/>
        <s v="R05"/>
      </sharedItems>
    </cacheField>
    <cacheField name="[Measures].[Nombre d'appels]" caption="Nombre d'appels" numFmtId="0" hierarchy="17" level="32767"/>
    <cacheField name="[Measures].[Ventes]" caption="Ventes" numFmtId="0" hierarchy="18" level="32767"/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1"/>
      </fieldsUsage>
    </cacheHierarchy>
    <cacheHierarchy uniqueName="[Measures].[Ventes]" caption="Ventes" measure="1" displayFolder="" measureGroup="calls" count="0" oneField="1">
      <fieldsUsage count="1">
        <fieldUsage x="2"/>
      </fieldsUsage>
    </cacheHierarchy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624114814818" backgroundQuery="1" createdVersion="8" refreshedVersion="8" minRefreshableVersion="3" recordCount="0" supportSubquery="1" supportAdvancedDrill="1" xr:uid="{81CEC352-8B09-4E44-B2C2-155CF23509C4}">
  <cacheSource type="external" connectionId="1"/>
  <cacheFields count="5">
    <cacheField name="[Measures].[Nombre d'appels]" caption="Nombre d'appels" numFmtId="0" hierarchy="17" level="32767"/>
    <cacheField name="[Measures].[Ventes]" caption="Ventes" numFmtId="0" hierarchy="18" level="32767"/>
    <cacheField name="[Measures].[Durée total des appels]" caption="Durée total des appels" numFmtId="0" hierarchy="19" level="32767"/>
    <cacheField name="[Measures].[Note moyenne]" caption="Note moyenne" numFmtId="0" hierarchy="20" level="32767"/>
    <cacheField name="[Measures].[5* calls]" caption="5* calls" numFmtId="0" hierarchy="21" level="32767"/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0" memberValueDatatype="130" unbalanced="0"/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0"/>
      </fieldsUsage>
    </cacheHierarchy>
    <cacheHierarchy uniqueName="[Measures].[Ventes]" caption="Ventes" measure="1" displayFolder="" measureGroup="calls" count="0" oneField="1">
      <fieldsUsage count="1">
        <fieldUsage x="1"/>
      </fieldsUsage>
    </cacheHierarchy>
    <cacheHierarchy uniqueName="[Measures].[Durée total des appels]" caption="Durée total des appels" measure="1" displayFolder="" measureGroup="calls" count="0" oneField="1">
      <fieldsUsage count="1">
        <fieldUsage x="2"/>
      </fieldsUsage>
    </cacheHierarchy>
    <cacheHierarchy uniqueName="[Measures].[Note moyenne]" caption="Note moyenne" measure="1" displayFolder="" measureGroup="calls" count="0" oneField="1">
      <fieldsUsage count="1">
        <fieldUsage x="3"/>
      </fieldsUsage>
    </cacheHierarchy>
    <cacheHierarchy uniqueName="[Measures].[5* calls]" caption="5* calls" measure="1" displayFolder="" measureGroup="calls" count="0" oneField="1">
      <fieldsUsage count="1">
        <fieldUsage x="4"/>
      </fieldsUsage>
    </cacheHierarchy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704247800924" backgroundQuery="1" createdVersion="8" refreshedVersion="8" minRefreshableVersion="3" recordCount="0" supportSubquery="1" supportAdvancedDrill="1" xr:uid="{10491AA5-10C6-4E10-A5E0-F8C69A2169E2}">
  <cacheSource type="external" connectionId="1"/>
  <cacheFields count="4">
    <cacheField name="[calls].[Representative].[Representative]" caption="Representative" numFmtId="0" hierarchy="3" level="1">
      <sharedItems count="5">
        <s v="R01"/>
        <s v="R02"/>
        <s v="R03"/>
        <s v="R04"/>
        <s v="R05"/>
      </sharedItems>
    </cacheField>
    <cacheField name="[Measures].[Ventes]" caption="Ventes" numFmtId="0" hierarchy="18" level="32767"/>
    <cacheField name="[customers].[City].[City]" caption="City" numFmtId="0" hierarchy="15" level="1">
      <sharedItems count="3">
        <s v="Cincinnati"/>
        <s v="Cleveland"/>
        <s v="Columbus"/>
      </sharedItems>
    </cacheField>
    <cacheField name="[customers].[Customer ID].[Customer ID]" caption="Customer ID" numFmtId="0" hierarchy="12" level="1">
      <sharedItems count="15">
        <s v="C0003"/>
        <s v="C0004"/>
        <s v="C0011"/>
        <s v="C0012"/>
        <s v="C0002"/>
        <s v="C0007"/>
        <s v="C0008"/>
        <s v="C0010"/>
        <s v="C0013"/>
        <s v="C0015"/>
        <s v="C0001"/>
        <s v="C0005"/>
        <s v="C0006"/>
        <s v="C0009"/>
        <s v="C0014"/>
      </sharedItems>
    </cacheField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2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2" memberValueDatatype="130" unbalanced="0">
      <fieldsUsage count="2">
        <fieldUsage x="-1"/>
        <fieldUsage x="3"/>
      </fieldsUsage>
    </cacheHierarchy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2" memberValueDatatype="130" unbalanced="0">
      <fieldsUsage count="2">
        <fieldUsage x="-1"/>
        <fieldUsage x="2"/>
      </fieldsUsage>
    </cacheHierarchy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/>
    <cacheHierarchy uniqueName="[Measures].[Ventes]" caption="Ventes" measure="1" displayFolder="" measureGroup="calls" count="0" oneField="1">
      <fieldsUsage count="1">
        <fieldUsage x="1"/>
      </fieldsUsage>
    </cacheHierarchy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713806944441" backgroundQuery="1" createdVersion="8" refreshedVersion="8" minRefreshableVersion="3" recordCount="0" supportSubquery="1" supportAdvancedDrill="1" xr:uid="{D0B7E7E6-D218-4C6F-A313-24B2F26D0D17}">
  <cacheSource type="external" connectionId="1"/>
  <cacheFields count="6">
    <cacheField name="[Measures].[Nombre d'appels]" caption="Nombre d'appels" numFmtId="0" hierarchy="17" level="32767"/>
    <cacheField name="[Measures].[Ventes]" caption="Ventes" numFmtId="0" hierarchy="18" level="32767"/>
    <cacheField name="[Measures].[Durée total des appels]" caption="Durée total des appels" numFmtId="0" hierarchy="19" level="32767"/>
    <cacheField name="[Measures].[Note moyenne]" caption="Note moyenne" numFmtId="0" hierarchy="20" level="32767"/>
    <cacheField name="[Measures].[5* calls]" caption="5* calls" numFmtId="0" hierarchy="21" level="32767"/>
    <cacheField name="[calls].[Representative].[Representative]" caption="Representative" numFmtId="0" hierarchy="3" level="1">
      <sharedItems containsSemiMixedTypes="0" containsNonDate="0" containsString="0"/>
    </cacheField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5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0"/>
      </fieldsUsage>
    </cacheHierarchy>
    <cacheHierarchy uniqueName="[Measures].[Ventes]" caption="Ventes" measure="1" displayFolder="" measureGroup="calls" count="0" oneField="1">
      <fieldsUsage count="1">
        <fieldUsage x="1"/>
      </fieldsUsage>
    </cacheHierarchy>
    <cacheHierarchy uniqueName="[Measures].[Durée total des appels]" caption="Durée total des appels" measure="1" displayFolder="" measureGroup="calls" count="0" oneField="1">
      <fieldsUsage count="1">
        <fieldUsage x="2"/>
      </fieldsUsage>
    </cacheHierarchy>
    <cacheHierarchy uniqueName="[Measures].[Note moyenne]" caption="Note moyenne" measure="1" displayFolder="" measureGroup="calls" count="0" oneField="1">
      <fieldsUsage count="1">
        <fieldUsage x="3"/>
      </fieldsUsage>
    </cacheHierarchy>
    <cacheHierarchy uniqueName="[Measures].[5* calls]" caption="5* calls" measure="1" displayFolder="" measureGroup="calls" count="0" oneField="1">
      <fieldsUsage count="1">
        <fieldUsage x="4"/>
      </fieldsUsage>
    </cacheHierarchy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713807523149" backgroundQuery="1" createdVersion="8" refreshedVersion="8" minRefreshableVersion="3" recordCount="0" supportSubquery="1" supportAdvancedDrill="1" xr:uid="{533CEFA8-1C08-41B3-887F-0F1BF367EA5B}">
  <cacheSource type="external" connectionId="1"/>
  <cacheFields count="4">
    <cacheField name="[calls].[Date of Call (mois)].[Date of Call (mois)]" caption="Date of Call (mois)" numFmtId="0" hierarchy="11" level="1">
      <sharedItems count="12">
        <s v="janv"/>
        <s v="févr"/>
        <s v="mars"/>
        <s v="avr"/>
        <s v="mai"/>
        <s v="juin"/>
        <s v="juil"/>
        <s v="août"/>
        <s v="sept"/>
        <s v="oct"/>
        <s v="nov"/>
        <s v="déc"/>
      </sharedItems>
    </cacheField>
    <cacheField name="[Measures].[Nombre d'appels]" caption="Nombre d'appels" numFmtId="0" hierarchy="17" level="32767"/>
    <cacheField name="[calls].[Representative].[Representative]" caption="Representative" numFmtId="0" hierarchy="3" level="1">
      <sharedItems containsSemiMixedTypes="0" containsNonDate="0" containsString="0"/>
    </cacheField>
    <cacheField name="Dummy0" numFmtId="0" hierarchy="2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27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2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2" memberValueDatatype="130" unbalanced="0">
      <fieldsUsage count="2">
        <fieldUsage x="-1"/>
        <fieldUsage x="0"/>
      </fieldsUsage>
    </cacheHierarchy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1"/>
      </fieldsUsage>
    </cacheHierarchy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Dummy0" caption="Call numbe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713808101849" backgroundQuery="1" createdVersion="8" refreshedVersion="8" minRefreshableVersion="3" recordCount="0" supportSubquery="1" supportAdvancedDrill="1" xr:uid="{841EEFEF-A370-422F-95D7-ECC86DE20907}">
  <cacheSource type="external" connectionId="1"/>
  <cacheFields count="3">
    <cacheField name="[calls].[Day of week].[Day of week]" caption="Day of week" numFmtId="0" hierarchy="8" level="1">
      <sharedItems count="7">
        <s v="dimanche"/>
        <s v="jeudi"/>
        <s v="lundi"/>
        <s v="mardi"/>
        <s v="mercredi"/>
        <s v="samedi"/>
        <s v="vendredi"/>
      </sharedItems>
    </cacheField>
    <cacheField name="[Measures].[Nombre d'appels]" caption="Nombre d'appels" numFmtId="0" hierarchy="17" level="32767"/>
    <cacheField name="[calls].[Representative].[Representative]" caption="Representative" numFmtId="0" hierarchy="3" level="1">
      <sharedItems containsSemiMixedTypes="0" containsNonDate="0" containsString="0"/>
    </cacheField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2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1"/>
      </fieldsUsage>
    </cacheHierarchy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713808680557" backgroundQuery="1" createdVersion="8" refreshedVersion="8" minRefreshableVersion="3" recordCount="0" supportSubquery="1" supportAdvancedDrill="1" xr:uid="{6B5EEDBE-8C25-486D-B7CC-9C6EB8D2561B}">
  <cacheSource type="external" connectionId="1"/>
  <cacheFields count="1">
    <cacheField name="[calls].[Representative].[Representative]" caption="Representative" numFmtId="0" hierarchy="3" level="1">
      <sharedItems count="1">
        <s v="R03"/>
      </sharedItems>
    </cacheField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0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/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713809259258" backgroundQuery="1" createdVersion="8" refreshedVersion="8" minRefreshableVersion="3" recordCount="0" supportSubquery="1" supportAdvancedDrill="1" xr:uid="{7DC7ECB6-FE07-4EB9-9187-0476E260CD22}">
  <cacheSource type="external" connectionId="1"/>
  <cacheFields count="3">
    <cacheField name="[Measures].[Nombre d'appels]" caption="Nombre d'appels" numFmtId="0" hierarchy="17" level="32767"/>
    <cacheField name="[calls].[Rating rounded].[Rating rounded]" caption="Rating rounded" numFmtId="0" hierarchy="10" level="1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  <extLst>
        <ext xmlns:x15="http://schemas.microsoft.com/office/spreadsheetml/2010/11/main" uri="{4F2E5C28-24EA-4eb8-9CBF-B6C8F9C3D259}">
          <x15:cachedUniqueNames>
            <x15:cachedUniqueName index="0" name="[calls].[Rating rounded].&amp;[0]"/>
            <x15:cachedUniqueName index="1" name="[calls].[Rating rounded].&amp;[1]"/>
            <x15:cachedUniqueName index="2" name="[calls].[Rating rounded].&amp;[2]"/>
            <x15:cachedUniqueName index="3" name="[calls].[Rating rounded].&amp;[3]"/>
            <x15:cachedUniqueName index="4" name="[calls].[Rating rounded].&amp;[4]"/>
            <x15:cachedUniqueName index="5" name="[calls].[Rating rounded].&amp;[5]"/>
          </x15:cachedUniqueNames>
        </ext>
      </extLst>
    </cacheField>
    <cacheField name="[calls].[Representative].[Representative]" caption="Representative" numFmtId="0" hierarchy="3" level="1">
      <sharedItems containsSemiMixedTypes="0" containsNonDate="0" containsString="0"/>
    </cacheField>
  </cacheFields>
  <cacheHierarchies count="26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2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2" memberValueDatatype="20" unbalanced="0">
      <fieldsUsage count="2">
        <fieldUsage x="-1"/>
        <fieldUsage x="1"/>
      </fieldsUsage>
    </cacheHierarchy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 oneField="1">
      <fieldsUsage count="1">
        <fieldUsage x="0"/>
      </fieldsUsage>
    </cacheHierarchy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  <cacheHierarchy uniqueName="[Measures].[Somme de Rating rounded]" caption="Somme de Rating rounded" measure="1" displayFolder="" measureGroup="call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61.624107986114" backgroundQuery="1" createdVersion="3" refreshedVersion="8" minRefreshableVersion="3" recordCount="0" supportSubquery="1" supportAdvancedDrill="1" xr:uid="{9DA9D7EC-2EE1-4547-B77B-29AFE05DDBEF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5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/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alls].[Date of Call (mois)]" caption="Date of Call (mois)" attribute="1" defaultMemberUniqueName="[calls].[Date of Call (mois)].[All]" allUniqueName="[calls].[Date of Call (mois)].[All]" dimensionUniqueName="[calls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alls].[Date of Call (index des mois)]" caption="Date of Call (index des mois)" attribute="1" defaultMemberUniqueName="[calls].[Date of Call (index des mois)].[All]" allUniqueName="[calls].[Date of Call (index des mois)].[All]" dimensionUniqueName="[calls]" displayFolder="" count="0" memberValueDatatype="20" unbalanced="0" hidden="1"/>
    <cacheHierarchy uniqueName="[Measures].[Nombre d'appels]" caption="Nombre d'appels" measure="1" displayFolder="" measureGroup="calls" count="0"/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597744422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7B7A1-40D8-443A-AB45-BD62592EEDB1}" name="Vente par rep" cacheId="491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 chartFormat="15" rowHeaderCaption=" ">
  <location ref="A57:G76" firstHeaderRow="1" firstDataRow="2" firstDataCol="1"/>
  <pivotFields count="4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</pivotFields>
  <rowFields count="2">
    <field x="2"/>
    <field x="3"/>
  </rowFields>
  <rowItems count="18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 v="10"/>
    </i>
    <i r="1">
      <x v="11"/>
    </i>
    <i r="1">
      <x v="12"/>
    </i>
    <i r="1">
      <x v="13"/>
    </i>
    <i r="1">
      <x v="14"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fld="1" subtotal="count" baseField="0" baseItem="0"/>
  </dataFields>
  <pivotHierarchies count="26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5"/>
    <rowHierarchyUsage hierarchyUsage="1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s]"/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69183E-52D4-4C6A-B16D-96FE477D0D77}" name="Rating" cacheId="50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5">
  <location ref="G48:H55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llDrilled="1" subtotalTop="0" showAll="0" dataSourceSort="1" defaultSubtotal="0" defaultAttributeDrillState="1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fld="0" subtotal="count" baseField="0" baseItem="0"/>
  </dataFields>
  <chartFormats count="1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6">
    <pivotHierarchy dragToData="1"/>
    <pivotHierarchy dragToData="1"/>
    <pivotHierarchy dragToData="1"/>
    <pivotHierarchy multipleItemSelectionAllowed="1" dragToData="1">
      <members count="1" level="1">
        <member name="[calls].[Representative].&amp;[R03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s]"/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62825-05A2-45FC-9957-E08C5A72A2C4}" name="Tableau croisé dynamique7" cacheId="4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9">
  <location ref="A48:D53" firstHeaderRow="1" firstDataRow="2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fld="2" subtotal="count" baseField="0" baseItem="0"/>
  </dataFields>
  <chartFormats count="2"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colHierarchiesUsage count="1">
    <colHierarchyUsage hierarchyUsage="1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s]"/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E21F4E-B8F2-42B9-9F20-54940A815D0D}" name="selected reps" cacheId="503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40:A41" firstHeaderRow="1" firstDataRow="1" firstDataCol="1"/>
  <pivotFields count="1">
    <pivotField axis="axisRow" allDrilled="1" subtotalTop="0" showAll="0" dataSourceSort="1" defaultSubtotal="0" defaultAttributeDrillState="1">
      <items count="1">
        <item s="1" x="0"/>
      </items>
    </pivotField>
  </pivotFields>
  <rowFields count="1">
    <field x="0"/>
  </rowFields>
  <rowItems count="1">
    <i>
      <x/>
    </i>
  </rowItems>
  <pivotHierarchies count="26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13C963-DA01-4B32-855F-4A9F8F67FCAE}" name="Tableau croisé dynamique5" cacheId="417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0:C36" firstHeaderRow="0" firstDataRow="1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fld="1" subtotal="count" baseField="0" baseItem="0"/>
    <dataField fld="2" subtotal="count" baseField="0" baseItem="0"/>
  </dataField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F143E-406F-4D92-83FF-D6EEC87F741E}" name="week day trend" cacheId="500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 chartFormat="28">
  <location ref="G3:H11" firstHeaderRow="1" firstDataRow="1" firstDataCol="1"/>
  <pivotFields count="3"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fld="1" subtotal="count" baseField="0" baseItem="0"/>
  </dataFields>
  <chartFormats count="1"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6">
    <pivotHierarchy dragToData="1"/>
    <pivotHierarchy dragToData="1"/>
    <pivotHierarchy dragToData="1"/>
    <pivotHierarchy multipleItemSelectionAllowed="1" dragToData="1">
      <members count="1" level="1">
        <member name="[calls].[Representative].&amp;[R03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mple-data-excel-portfolio-project_Dashboard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BB677-C65B-4F24-B4CD-B6970B5B14AF}" name="monthly trend" cacheId="497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 chartFormat="9">
  <location ref="A12:C25" firstHeaderRow="0" firstDataRow="1" firstDataCol="1"/>
  <pivotFields count="4"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dataField="1" subtotalTop="0" showAll="0" defaultSubtotal="0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fld="1" subtotal="count" baseField="0" baseItem="0"/>
    <dataField name="Nombre d'appels2" fld="3" subtotal="count" baseField="0" baseItem="0">
      <extLst>
        <ext xmlns:x14="http://schemas.microsoft.com/office/spreadsheetml/2009/9/main" uri="{E15A36E0-9728-4e99-A89B-3F7291B0FE68}">
          <x14:dataField sourceField="1" uniqueName="[__Xl2].[Measures].[Nombre d'appels]"/>
        </ext>
      </extLst>
    </dataField>
  </dataFields>
  <chartFormats count="2"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dragToData="1"/>
    <pivotHierarchy dragToData="1"/>
    <pivotHierarchy dragToData="1"/>
    <pivotHierarchy multipleItemSelectionAllowed="1" dragToData="1">
      <members count="1" level="1">
        <member name="[calls].[Representative].&amp;[R03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mple-data-excel-portfolio-project_Dashboard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C4AF0-342F-4D2F-BFAA-10C5ADEC97FE}" name="rep pivot" cacheId="494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>
  <location ref="A7:E8" firstHeaderRow="0" firstDataRow="1" firstDataCol="0"/>
  <pivotFields count="6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  <dataField fld="4" subtotal="count" baseField="0" baseItem="0"/>
  </dataFields>
  <pivotHierarchies count="26">
    <pivotHierarchy dragToData="1"/>
    <pivotHierarchy dragToData="1"/>
    <pivotHierarchy dragToData="1"/>
    <pivotHierarchy multipleItemSelectionAllowed="1" dragToData="1">
      <members count="1" level="1">
        <member name="[calls].[Representative].&amp;[R03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mple-data-excel-portfolio-project_Dashboard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B032F-BFE3-440B-ACDC-753AF11D0B67}" name="Tableau croisé dynamique1" cacheId="421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>
  <location ref="A3:E4" firstHeaderRow="0" firstDataRow="1" firstDataCol="0"/>
  <pivotFields count="5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  <dataField fld="4" subtotal="count" baseField="0" baseItem="0"/>
  </dataField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mple-data-excel-portfolio-project_Dashboard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Representative" xr10:uid="{A8B06268-C0D6-4B80-A260-0F620F122716}" sourceName="[calls].[Representative]">
  <pivotTables>
    <pivotTable tabId="6" name="rep pivot"/>
    <pivotTable tabId="6" name="monthly trend"/>
    <pivotTable tabId="6" name="week day trend"/>
    <pivotTable tabId="6" name="selected reps"/>
    <pivotTable tabId="6" name="Rating"/>
  </pivotTables>
  <data>
    <olap pivotCacheId="597744422">
      <levels count="2">
        <level uniqueName="[calls].[Representative].[(All)]" sourceCaption="(All)" count="0"/>
        <level uniqueName="[calls].[Representative].[Representative]" sourceCaption="Representative" count="5">
          <ranges>
            <range startItem="0">
              <i n="[calls].[Representative].&amp;[R01]" c="R01"/>
              <i n="[calls].[Representative].&amp;[R02]" c="R02"/>
              <i n="[calls].[Representative].&amp;[R03]" c="R03"/>
              <i n="[calls].[Representative].&amp;[R04]" c="R04"/>
              <i n="[calls].[Representative].&amp;[R05]" c="R05"/>
            </range>
          </ranges>
        </level>
      </levels>
      <selections count="1">
        <selection n="[calls].[Representative].&amp;[R03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presentative" xr10:uid="{D083F404-A674-4B0B-B743-98A4A03F35C6}" cache="Segment_Representative" caption="Representative" level="1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4"/>
    <tableColumn id="5" xr3:uid="{5A35565E-8707-4DED-AD15-A0669D67B382}" name="Date of Call" dataDxfId="13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2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">
      <calculatedColumnFormula>TEXT(calls[[#This Row],[Date of Call]],"JJJJ")</calculatedColumnFormula>
    </tableColumn>
    <tableColumn id="10" xr3:uid="{328CDB09-95B8-4D5E-9ED9-EF0D363735A1}" name="Duration Bucket" dataDxfId="11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10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9" headerRowBorderDxfId="8" tableBorderDxfId="7" totalsRowBorderDxfId="6">
  <autoFilter ref="Q3:T18" xr:uid="{27158F51-A707-4171-8A04-81FB0AABCBA5}"/>
  <tableColumns count="4">
    <tableColumn id="1" xr3:uid="{02688061-6A8C-4E23-B7FF-D00CD8B58CAC}" name="Customer ID" dataDxfId="5"/>
    <tableColumn id="2" xr3:uid="{771678B6-DB44-426B-9874-B4E421A440D5}" name="Gedner" dataDxfId="4"/>
    <tableColumn id="3" xr3:uid="{B0D41C62-587E-494D-B49A-603F2C05F8D3}" name="Age" dataDxfId="3"/>
    <tableColumn id="4" xr3:uid="{663F92D6-FE31-4D81-9E01-8D066DDC8A88}" name="C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Vert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6B0A-2023-4684-B5DE-DA4F38374D85}">
  <dimension ref="A3:J76"/>
  <sheetViews>
    <sheetView topLeftCell="A22" zoomScale="73" workbookViewId="0">
      <selection activeCell="A59" sqref="A59:G76"/>
    </sheetView>
  </sheetViews>
  <sheetFormatPr baseColWidth="10" defaultRowHeight="13.9" x14ac:dyDescent="0.4"/>
  <cols>
    <col min="1" max="1" width="24.78515625" bestFit="1" customWidth="1"/>
    <col min="2" max="2" width="18.0703125" bestFit="1" customWidth="1"/>
    <col min="3" max="3" width="19.5" bestFit="1" customWidth="1"/>
    <col min="4" max="4" width="15.92578125" bestFit="1" customWidth="1"/>
    <col min="5" max="5" width="8.92578125" bestFit="1" customWidth="1"/>
    <col min="6" max="6" width="11.2109375" bestFit="1" customWidth="1"/>
    <col min="7" max="7" width="24.78515625" bestFit="1" customWidth="1"/>
    <col min="8" max="8" width="18.0703125" bestFit="1" customWidth="1"/>
    <col min="9" max="9" width="6.35546875" bestFit="1" customWidth="1"/>
    <col min="10" max="10" width="14.78515625" bestFit="1" customWidth="1"/>
    <col min="11" max="330" width="25.0703125" bestFit="1" customWidth="1"/>
    <col min="331" max="331" width="13.35546875" bestFit="1" customWidth="1"/>
  </cols>
  <sheetData>
    <row r="3" spans="1:8" x14ac:dyDescent="0.4">
      <c r="A3" t="s">
        <v>1042</v>
      </c>
      <c r="B3" t="s">
        <v>1043</v>
      </c>
      <c r="C3" t="s">
        <v>1044</v>
      </c>
      <c r="D3" t="s">
        <v>1045</v>
      </c>
      <c r="E3" t="s">
        <v>1046</v>
      </c>
      <c r="G3" s="24" t="s">
        <v>1062</v>
      </c>
      <c r="H3" t="s">
        <v>1042</v>
      </c>
    </row>
    <row r="4" spans="1:8" x14ac:dyDescent="0.4">
      <c r="A4" s="21">
        <v>1000</v>
      </c>
      <c r="B4" s="22">
        <v>96623</v>
      </c>
      <c r="C4" s="21">
        <v>89850</v>
      </c>
      <c r="D4" s="23">
        <v>3.8854000000000033</v>
      </c>
      <c r="E4" s="21">
        <v>307</v>
      </c>
      <c r="G4" s="25" t="s">
        <v>1064</v>
      </c>
      <c r="H4" s="21">
        <v>30</v>
      </c>
    </row>
    <row r="5" spans="1:8" x14ac:dyDescent="0.4">
      <c r="G5" s="25" t="s">
        <v>1065</v>
      </c>
      <c r="H5" s="21">
        <v>27</v>
      </c>
    </row>
    <row r="6" spans="1:8" x14ac:dyDescent="0.4">
      <c r="G6" s="25" t="s">
        <v>1066</v>
      </c>
      <c r="H6" s="21">
        <v>34</v>
      </c>
    </row>
    <row r="7" spans="1:8" x14ac:dyDescent="0.4">
      <c r="A7" s="26" t="s">
        <v>1042</v>
      </c>
      <c r="B7" s="26" t="s">
        <v>1043</v>
      </c>
      <c r="C7" s="26" t="s">
        <v>1044</v>
      </c>
      <c r="D7" s="26" t="s">
        <v>1045</v>
      </c>
      <c r="E7" s="26" t="s">
        <v>1046</v>
      </c>
      <c r="G7" s="25" t="s">
        <v>1067</v>
      </c>
      <c r="H7" s="21">
        <v>26</v>
      </c>
    </row>
    <row r="8" spans="1:8" x14ac:dyDescent="0.4">
      <c r="A8" s="21">
        <v>207</v>
      </c>
      <c r="B8" s="22">
        <v>20872</v>
      </c>
      <c r="C8" s="21">
        <v>17700</v>
      </c>
      <c r="D8" s="23">
        <v>3.8589371980676304</v>
      </c>
      <c r="E8" s="21">
        <v>60</v>
      </c>
      <c r="G8" s="25" t="s">
        <v>1068</v>
      </c>
      <c r="H8" s="21">
        <v>38</v>
      </c>
    </row>
    <row r="9" spans="1:8" x14ac:dyDescent="0.4">
      <c r="G9" s="25" t="s">
        <v>1069</v>
      </c>
      <c r="H9" s="21">
        <v>25</v>
      </c>
    </row>
    <row r="10" spans="1:8" x14ac:dyDescent="0.4">
      <c r="G10" s="25" t="s">
        <v>1070</v>
      </c>
      <c r="H10" s="21">
        <v>27</v>
      </c>
    </row>
    <row r="11" spans="1:8" x14ac:dyDescent="0.4">
      <c r="G11" s="25" t="s">
        <v>1049</v>
      </c>
      <c r="H11" s="21">
        <v>207</v>
      </c>
    </row>
    <row r="12" spans="1:8" x14ac:dyDescent="0.4">
      <c r="A12" s="24" t="s">
        <v>1062</v>
      </c>
      <c r="B12" s="26" t="s">
        <v>1042</v>
      </c>
      <c r="C12" s="26" t="s">
        <v>1063</v>
      </c>
    </row>
    <row r="13" spans="1:8" x14ac:dyDescent="0.4">
      <c r="A13" s="25" t="s">
        <v>1050</v>
      </c>
      <c r="B13" s="21">
        <v>13</v>
      </c>
      <c r="C13" s="21">
        <v>13</v>
      </c>
    </row>
    <row r="14" spans="1:8" x14ac:dyDescent="0.4">
      <c r="A14" s="25" t="s">
        <v>1051</v>
      </c>
      <c r="B14" s="21">
        <v>13</v>
      </c>
      <c r="C14" s="21">
        <v>13</v>
      </c>
    </row>
    <row r="15" spans="1:8" x14ac:dyDescent="0.4">
      <c r="A15" s="25" t="s">
        <v>1052</v>
      </c>
      <c r="B15" s="21">
        <v>28</v>
      </c>
      <c r="C15" s="21">
        <v>28</v>
      </c>
    </row>
    <row r="16" spans="1:8" x14ac:dyDescent="0.4">
      <c r="A16" s="25" t="s">
        <v>1053</v>
      </c>
      <c r="B16" s="21">
        <v>24</v>
      </c>
      <c r="C16" s="21">
        <v>24</v>
      </c>
    </row>
    <row r="17" spans="1:10" x14ac:dyDescent="0.4">
      <c r="A17" s="25" t="s">
        <v>1054</v>
      </c>
      <c r="B17" s="21">
        <v>23</v>
      </c>
      <c r="C17" s="21">
        <v>23</v>
      </c>
    </row>
    <row r="18" spans="1:10" x14ac:dyDescent="0.4">
      <c r="A18" s="25" t="s">
        <v>1055</v>
      </c>
      <c r="B18" s="21">
        <v>17</v>
      </c>
      <c r="C18" s="21">
        <v>17</v>
      </c>
    </row>
    <row r="19" spans="1:10" x14ac:dyDescent="0.4">
      <c r="A19" s="25" t="s">
        <v>1056</v>
      </c>
      <c r="B19" s="21">
        <v>11</v>
      </c>
      <c r="C19" s="21">
        <v>11</v>
      </c>
    </row>
    <row r="20" spans="1:10" x14ac:dyDescent="0.4">
      <c r="A20" s="25" t="s">
        <v>1057</v>
      </c>
      <c r="B20" s="21">
        <v>11</v>
      </c>
      <c r="C20" s="21">
        <v>11</v>
      </c>
    </row>
    <row r="21" spans="1:10" x14ac:dyDescent="0.4">
      <c r="A21" s="25" t="s">
        <v>1058</v>
      </c>
      <c r="B21" s="21">
        <v>14</v>
      </c>
      <c r="C21" s="21">
        <v>14</v>
      </c>
    </row>
    <row r="22" spans="1:10" x14ac:dyDescent="0.4">
      <c r="A22" s="25" t="s">
        <v>1059</v>
      </c>
      <c r="B22" s="21">
        <v>30</v>
      </c>
      <c r="C22" s="21">
        <v>30</v>
      </c>
    </row>
    <row r="23" spans="1:10" x14ac:dyDescent="0.4">
      <c r="A23" s="25" t="s">
        <v>1060</v>
      </c>
      <c r="B23" s="21">
        <v>14</v>
      </c>
      <c r="C23" s="21">
        <v>14</v>
      </c>
    </row>
    <row r="24" spans="1:10" x14ac:dyDescent="0.4">
      <c r="A24" s="25" t="s">
        <v>1061</v>
      </c>
      <c r="B24" s="21">
        <v>9</v>
      </c>
      <c r="C24" s="21">
        <v>9</v>
      </c>
    </row>
    <row r="25" spans="1:10" x14ac:dyDescent="0.4">
      <c r="A25" s="25" t="s">
        <v>1049</v>
      </c>
      <c r="B25" s="21">
        <v>207</v>
      </c>
      <c r="C25" s="21">
        <v>207</v>
      </c>
    </row>
    <row r="29" spans="1:10" x14ac:dyDescent="0.4">
      <c r="I29" t="s">
        <v>1071</v>
      </c>
      <c r="J29" t="str">
        <f>A41</f>
        <v>R03</v>
      </c>
    </row>
    <row r="30" spans="1:10" x14ac:dyDescent="0.4">
      <c r="A30" s="24" t="s">
        <v>1062</v>
      </c>
      <c r="B30" t="s">
        <v>1042</v>
      </c>
      <c r="C30" t="s">
        <v>1043</v>
      </c>
      <c r="I30" t="s">
        <v>1072</v>
      </c>
      <c r="J30" t="s">
        <v>1073</v>
      </c>
    </row>
    <row r="31" spans="1:10" x14ac:dyDescent="0.4">
      <c r="A31" s="25" t="s">
        <v>11</v>
      </c>
      <c r="B31" s="21">
        <v>189</v>
      </c>
      <c r="C31" s="22">
        <v>18415</v>
      </c>
      <c r="F31" t="str" cm="1">
        <f t="array" ref="F31:H35">A31:C35</f>
        <v>R01</v>
      </c>
      <c r="G31">
        <v>189</v>
      </c>
      <c r="H31" s="28">
        <v>18415</v>
      </c>
      <c r="I31" t="e">
        <f>IF(F31=$J$29,G31,NA())</f>
        <v>#N/A</v>
      </c>
      <c r="J31" s="26" t="e">
        <f>IF(F31=$J$29,H31,NA())</f>
        <v>#N/A</v>
      </c>
    </row>
    <row r="32" spans="1:10" x14ac:dyDescent="0.4">
      <c r="A32" s="25" t="s">
        <v>9</v>
      </c>
      <c r="B32" s="21">
        <v>218</v>
      </c>
      <c r="C32" s="22">
        <v>20581</v>
      </c>
      <c r="F32" t="str">
        <v>R02</v>
      </c>
      <c r="G32">
        <v>218</v>
      </c>
      <c r="H32" s="28">
        <v>20581</v>
      </c>
      <c r="I32" s="26" t="e">
        <f t="shared" ref="I32:I35" si="0">IF(F32=$J$29,G32,NA())</f>
        <v>#N/A</v>
      </c>
      <c r="J32" s="26" t="e">
        <f t="shared" ref="J32:J35" si="1">IF(F32=$J$29,H32,NA())</f>
        <v>#N/A</v>
      </c>
    </row>
    <row r="33" spans="1:10" x14ac:dyDescent="0.4">
      <c r="A33" s="25" t="s">
        <v>6</v>
      </c>
      <c r="B33" s="21">
        <v>207</v>
      </c>
      <c r="C33" s="22">
        <v>20872</v>
      </c>
      <c r="F33" t="str">
        <v>R03</v>
      </c>
      <c r="G33">
        <v>207</v>
      </c>
      <c r="H33" s="28">
        <v>20872</v>
      </c>
      <c r="I33" s="26">
        <f t="shared" si="0"/>
        <v>207</v>
      </c>
      <c r="J33" s="26">
        <f t="shared" si="1"/>
        <v>20872</v>
      </c>
    </row>
    <row r="34" spans="1:10" x14ac:dyDescent="0.4">
      <c r="A34" s="25" t="s">
        <v>13</v>
      </c>
      <c r="B34" s="21">
        <v>186</v>
      </c>
      <c r="C34" s="22">
        <v>16651</v>
      </c>
      <c r="F34" t="str">
        <v>R04</v>
      </c>
      <c r="G34">
        <v>186</v>
      </c>
      <c r="H34" s="28">
        <v>16651</v>
      </c>
      <c r="I34" s="26" t="e">
        <f t="shared" si="0"/>
        <v>#N/A</v>
      </c>
      <c r="J34" s="26" t="e">
        <f t="shared" si="1"/>
        <v>#N/A</v>
      </c>
    </row>
    <row r="35" spans="1:10" x14ac:dyDescent="0.4">
      <c r="A35" s="25" t="s">
        <v>10</v>
      </c>
      <c r="B35" s="21">
        <v>200</v>
      </c>
      <c r="C35" s="22">
        <v>20104</v>
      </c>
      <c r="F35" t="str">
        <v>R05</v>
      </c>
      <c r="G35">
        <v>200</v>
      </c>
      <c r="H35" s="28">
        <v>20104</v>
      </c>
      <c r="I35" s="26" t="e">
        <f t="shared" si="0"/>
        <v>#N/A</v>
      </c>
      <c r="J35" s="26" t="e">
        <f t="shared" si="1"/>
        <v>#N/A</v>
      </c>
    </row>
    <row r="36" spans="1:10" x14ac:dyDescent="0.4">
      <c r="A36" s="25" t="s">
        <v>1049</v>
      </c>
      <c r="B36" s="21">
        <v>1000</v>
      </c>
      <c r="C36" s="22">
        <v>96623</v>
      </c>
    </row>
    <row r="40" spans="1:10" x14ac:dyDescent="0.4">
      <c r="A40" s="24" t="s">
        <v>1062</v>
      </c>
    </row>
    <row r="41" spans="1:10" x14ac:dyDescent="0.4">
      <c r="A41" s="25" t="s">
        <v>6</v>
      </c>
    </row>
    <row r="48" spans="1:10" x14ac:dyDescent="0.4">
      <c r="A48" s="24" t="s">
        <v>1042</v>
      </c>
      <c r="B48" s="24" t="s">
        <v>1048</v>
      </c>
      <c r="G48" s="24" t="s">
        <v>1062</v>
      </c>
      <c r="H48" t="s">
        <v>1042</v>
      </c>
    </row>
    <row r="49" spans="1:8" x14ac:dyDescent="0.4">
      <c r="A49" s="24" t="s">
        <v>1062</v>
      </c>
      <c r="B49" s="26" t="s">
        <v>999</v>
      </c>
      <c r="C49" s="26" t="s">
        <v>998</v>
      </c>
      <c r="D49" s="26" t="s">
        <v>1049</v>
      </c>
      <c r="G49" s="25">
        <v>0</v>
      </c>
      <c r="H49" s="21">
        <v>1</v>
      </c>
    </row>
    <row r="50" spans="1:8" x14ac:dyDescent="0.4">
      <c r="A50" s="25" t="s">
        <v>1002</v>
      </c>
      <c r="B50" s="21">
        <v>144</v>
      </c>
      <c r="C50" s="21">
        <v>132</v>
      </c>
      <c r="D50" s="21">
        <v>276</v>
      </c>
      <c r="G50" s="25">
        <v>1</v>
      </c>
      <c r="H50" s="21">
        <v>1</v>
      </c>
    </row>
    <row r="51" spans="1:8" x14ac:dyDescent="0.4">
      <c r="A51" s="25" t="s">
        <v>1001</v>
      </c>
      <c r="B51" s="21">
        <v>326</v>
      </c>
      <c r="C51" s="21">
        <v>63</v>
      </c>
      <c r="D51" s="21">
        <v>389</v>
      </c>
      <c r="G51" s="25">
        <v>2</v>
      </c>
      <c r="H51" s="21">
        <v>11</v>
      </c>
    </row>
    <row r="52" spans="1:8" x14ac:dyDescent="0.4">
      <c r="A52" s="25" t="s">
        <v>1000</v>
      </c>
      <c r="B52" s="21">
        <v>129</v>
      </c>
      <c r="C52" s="21">
        <v>206</v>
      </c>
      <c r="D52" s="21">
        <v>335</v>
      </c>
      <c r="G52" s="25">
        <v>3</v>
      </c>
      <c r="H52" s="21">
        <v>46</v>
      </c>
    </row>
    <row r="53" spans="1:8" x14ac:dyDescent="0.4">
      <c r="A53" s="25" t="s">
        <v>1049</v>
      </c>
      <c r="B53" s="21">
        <v>599</v>
      </c>
      <c r="C53" s="21">
        <v>401</v>
      </c>
      <c r="D53" s="21">
        <v>1000</v>
      </c>
      <c r="G53" s="25">
        <v>4</v>
      </c>
      <c r="H53" s="21">
        <v>88</v>
      </c>
    </row>
    <row r="54" spans="1:8" x14ac:dyDescent="0.4">
      <c r="G54" s="25">
        <v>5</v>
      </c>
      <c r="H54" s="21">
        <v>60</v>
      </c>
    </row>
    <row r="55" spans="1:8" x14ac:dyDescent="0.4">
      <c r="G55" s="25" t="s">
        <v>1049</v>
      </c>
      <c r="H55" s="21">
        <v>207</v>
      </c>
    </row>
    <row r="57" spans="1:8" x14ac:dyDescent="0.4">
      <c r="A57" s="24" t="s">
        <v>1043</v>
      </c>
      <c r="B57" s="24" t="s">
        <v>1048</v>
      </c>
    </row>
    <row r="58" spans="1:8" x14ac:dyDescent="0.4">
      <c r="A58" s="24" t="s">
        <v>1047</v>
      </c>
      <c r="B58" s="26" t="s">
        <v>11</v>
      </c>
      <c r="C58" s="26" t="s">
        <v>9</v>
      </c>
      <c r="D58" s="26" t="s">
        <v>6</v>
      </c>
      <c r="E58" s="26" t="s">
        <v>13</v>
      </c>
      <c r="F58" s="26" t="s">
        <v>10</v>
      </c>
      <c r="G58" s="26" t="s">
        <v>1049</v>
      </c>
    </row>
    <row r="59" spans="1:8" x14ac:dyDescent="0.4">
      <c r="A59" s="25" t="s">
        <v>1002</v>
      </c>
      <c r="B59" s="27"/>
      <c r="C59" s="27"/>
      <c r="D59" s="27"/>
      <c r="E59" s="27"/>
      <c r="F59" s="27"/>
      <c r="G59" s="27"/>
    </row>
    <row r="60" spans="1:8" x14ac:dyDescent="0.4">
      <c r="A60" s="29" t="s">
        <v>20</v>
      </c>
      <c r="B60" s="22">
        <v>891</v>
      </c>
      <c r="C60" s="22">
        <v>1332</v>
      </c>
      <c r="D60" s="22">
        <v>1282</v>
      </c>
      <c r="E60" s="22">
        <v>739</v>
      </c>
      <c r="F60" s="22">
        <v>560</v>
      </c>
      <c r="G60" s="22">
        <v>4804</v>
      </c>
    </row>
    <row r="61" spans="1:8" x14ac:dyDescent="0.4">
      <c r="A61" s="29" t="s">
        <v>12</v>
      </c>
      <c r="B61" s="22">
        <v>1991</v>
      </c>
      <c r="C61" s="22">
        <v>1886</v>
      </c>
      <c r="D61" s="22">
        <v>1206</v>
      </c>
      <c r="E61" s="22">
        <v>884</v>
      </c>
      <c r="F61" s="22">
        <v>1722</v>
      </c>
      <c r="G61" s="22">
        <v>7689</v>
      </c>
    </row>
    <row r="62" spans="1:8" x14ac:dyDescent="0.4">
      <c r="A62" s="29" t="s">
        <v>8</v>
      </c>
      <c r="B62" s="22">
        <v>1163</v>
      </c>
      <c r="C62" s="22">
        <v>1180</v>
      </c>
      <c r="D62" s="22">
        <v>1616</v>
      </c>
      <c r="E62" s="22">
        <v>1043</v>
      </c>
      <c r="F62" s="22">
        <v>1747</v>
      </c>
      <c r="G62" s="22">
        <v>6749</v>
      </c>
    </row>
    <row r="63" spans="1:8" x14ac:dyDescent="0.4">
      <c r="A63" s="29" t="s">
        <v>16</v>
      </c>
      <c r="B63" s="22">
        <v>1438</v>
      </c>
      <c r="C63" s="22">
        <v>1616</v>
      </c>
      <c r="D63" s="22">
        <v>866</v>
      </c>
      <c r="E63" s="22">
        <v>829</v>
      </c>
      <c r="F63" s="22">
        <v>2070</v>
      </c>
      <c r="G63" s="22">
        <v>6819</v>
      </c>
    </row>
    <row r="64" spans="1:8" x14ac:dyDescent="0.4">
      <c r="A64" s="25" t="s">
        <v>1001</v>
      </c>
      <c r="B64" s="27"/>
      <c r="C64" s="27"/>
      <c r="D64" s="27"/>
      <c r="E64" s="27"/>
      <c r="F64" s="27"/>
      <c r="G64" s="27"/>
    </row>
    <row r="65" spans="1:7" x14ac:dyDescent="0.4">
      <c r="A65" s="29" t="s">
        <v>24</v>
      </c>
      <c r="B65" s="22">
        <v>1233</v>
      </c>
      <c r="C65" s="22">
        <v>223</v>
      </c>
      <c r="D65" s="22">
        <v>1680</v>
      </c>
      <c r="E65" s="22">
        <v>990</v>
      </c>
      <c r="F65" s="22">
        <v>1508</v>
      </c>
      <c r="G65" s="22">
        <v>5634</v>
      </c>
    </row>
    <row r="66" spans="1:7" x14ac:dyDescent="0.4">
      <c r="A66" s="29" t="s">
        <v>15</v>
      </c>
      <c r="B66" s="22">
        <v>1598</v>
      </c>
      <c r="C66" s="22">
        <v>1907</v>
      </c>
      <c r="D66" s="22">
        <v>869</v>
      </c>
      <c r="E66" s="22">
        <v>1426</v>
      </c>
      <c r="F66" s="22">
        <v>1416</v>
      </c>
      <c r="G66" s="22">
        <v>7216</v>
      </c>
    </row>
    <row r="67" spans="1:7" x14ac:dyDescent="0.4">
      <c r="A67" s="29" t="s">
        <v>5</v>
      </c>
      <c r="B67" s="22">
        <v>900</v>
      </c>
      <c r="C67" s="22">
        <v>1016</v>
      </c>
      <c r="D67" s="22">
        <v>960</v>
      </c>
      <c r="E67" s="22">
        <v>940</v>
      </c>
      <c r="F67" s="22">
        <v>1193</v>
      </c>
      <c r="G67" s="22">
        <v>5009</v>
      </c>
    </row>
    <row r="68" spans="1:7" x14ac:dyDescent="0.4">
      <c r="A68" s="29" t="s">
        <v>18</v>
      </c>
      <c r="B68" s="22">
        <v>900</v>
      </c>
      <c r="C68" s="22">
        <v>1470</v>
      </c>
      <c r="D68" s="22">
        <v>1617</v>
      </c>
      <c r="E68" s="22">
        <v>1314</v>
      </c>
      <c r="F68" s="22">
        <v>941</v>
      </c>
      <c r="G68" s="22">
        <v>6242</v>
      </c>
    </row>
    <row r="69" spans="1:7" x14ac:dyDescent="0.4">
      <c r="A69" s="29" t="s">
        <v>14</v>
      </c>
      <c r="B69" s="22">
        <v>1255</v>
      </c>
      <c r="C69" s="22">
        <v>516</v>
      </c>
      <c r="D69" s="22">
        <v>1874</v>
      </c>
      <c r="E69" s="22">
        <v>1863</v>
      </c>
      <c r="F69" s="22">
        <v>1722</v>
      </c>
      <c r="G69" s="22">
        <v>7230</v>
      </c>
    </row>
    <row r="70" spans="1:7" x14ac:dyDescent="0.4">
      <c r="A70" s="29" t="s">
        <v>19</v>
      </c>
      <c r="B70" s="22">
        <v>1138</v>
      </c>
      <c r="C70" s="22">
        <v>1898</v>
      </c>
      <c r="D70" s="22">
        <v>1482</v>
      </c>
      <c r="E70" s="22">
        <v>846</v>
      </c>
      <c r="F70" s="22">
        <v>1154</v>
      </c>
      <c r="G70" s="22">
        <v>6518</v>
      </c>
    </row>
    <row r="71" spans="1:7" x14ac:dyDescent="0.4">
      <c r="A71" s="25" t="s">
        <v>1000</v>
      </c>
      <c r="B71" s="27"/>
      <c r="C71" s="27"/>
      <c r="D71" s="27"/>
      <c r="E71" s="27"/>
      <c r="F71" s="27"/>
      <c r="G71" s="27"/>
    </row>
    <row r="72" spans="1:7" x14ac:dyDescent="0.4">
      <c r="A72" s="29" t="s">
        <v>17</v>
      </c>
      <c r="B72" s="22">
        <v>1655</v>
      </c>
      <c r="C72" s="22">
        <v>805</v>
      </c>
      <c r="D72" s="22">
        <v>2263</v>
      </c>
      <c r="E72" s="22">
        <v>987</v>
      </c>
      <c r="F72" s="22">
        <v>1075</v>
      </c>
      <c r="G72" s="22">
        <v>6785</v>
      </c>
    </row>
    <row r="73" spans="1:7" x14ac:dyDescent="0.4">
      <c r="A73" s="29" t="s">
        <v>23</v>
      </c>
      <c r="B73" s="22">
        <v>1104</v>
      </c>
      <c r="C73" s="22">
        <v>2280</v>
      </c>
      <c r="D73" s="22">
        <v>1445</v>
      </c>
      <c r="E73" s="22">
        <v>1722</v>
      </c>
      <c r="F73" s="22">
        <v>1196</v>
      </c>
      <c r="G73" s="22">
        <v>7747</v>
      </c>
    </row>
    <row r="74" spans="1:7" x14ac:dyDescent="0.4">
      <c r="A74" s="29" t="s">
        <v>7</v>
      </c>
      <c r="B74" s="22">
        <v>372</v>
      </c>
      <c r="C74" s="22">
        <v>1818</v>
      </c>
      <c r="D74" s="22">
        <v>1346</v>
      </c>
      <c r="E74" s="22">
        <v>1156</v>
      </c>
      <c r="F74" s="22">
        <v>1484</v>
      </c>
      <c r="G74" s="22">
        <v>6176</v>
      </c>
    </row>
    <row r="75" spans="1:7" x14ac:dyDescent="0.4">
      <c r="A75" s="29" t="s">
        <v>22</v>
      </c>
      <c r="B75" s="22">
        <v>1415</v>
      </c>
      <c r="C75" s="22">
        <v>1271</v>
      </c>
      <c r="D75" s="22">
        <v>1214</v>
      </c>
      <c r="E75" s="22">
        <v>1135</v>
      </c>
      <c r="F75" s="22">
        <v>1566</v>
      </c>
      <c r="G75" s="22">
        <v>6601</v>
      </c>
    </row>
    <row r="76" spans="1:7" x14ac:dyDescent="0.4">
      <c r="A76" s="29" t="s">
        <v>21</v>
      </c>
      <c r="B76" s="22">
        <v>1362</v>
      </c>
      <c r="C76" s="22">
        <v>1363</v>
      </c>
      <c r="D76" s="22">
        <v>1152</v>
      </c>
      <c r="E76" s="22">
        <v>777</v>
      </c>
      <c r="F76" s="22">
        <v>750</v>
      </c>
      <c r="G76" s="22">
        <v>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zoomScale="115" zoomScaleNormal="115" workbookViewId="0">
      <selection activeCell="H4" sqref="H4"/>
    </sheetView>
  </sheetViews>
  <sheetFormatPr baseColWidth="10" defaultColWidth="9.140625" defaultRowHeight="13.9" x14ac:dyDescent="0.4"/>
  <cols>
    <col min="1" max="1" width="3.5" customWidth="1"/>
    <col min="2" max="2" width="14.640625" customWidth="1"/>
    <col min="3" max="3" width="12.92578125" customWidth="1"/>
    <col min="4" max="4" width="16.640625" customWidth="1"/>
    <col min="5" max="5" width="15.0703125" customWidth="1"/>
    <col min="6" max="6" width="16.140625" customWidth="1"/>
    <col min="7" max="7" width="17.28515625" customWidth="1"/>
    <col min="8" max="8" width="18.42578125" customWidth="1"/>
    <col min="9" max="9" width="17.28515625" customWidth="1"/>
    <col min="10" max="12" width="15.5" customWidth="1"/>
    <col min="13" max="16" width="7.5" customWidth="1"/>
    <col min="17" max="17" width="14.640625" customWidth="1"/>
    <col min="20" max="20" width="10.640625" customWidth="1"/>
  </cols>
  <sheetData>
    <row r="1" spans="2:20" s="4" customFormat="1" ht="48" customHeight="1" x14ac:dyDescent="0.4">
      <c r="B1" s="5" t="s">
        <v>1003</v>
      </c>
    </row>
    <row r="2" spans="2:20" x14ac:dyDescent="0.4">
      <c r="R2" s="1"/>
    </row>
    <row r="3" spans="2:20" x14ac:dyDescent="0.4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4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Call]],"JJJJ")</f>
        <v>dimanche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4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Call]],"JJJJ")</f>
        <v>dimanche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4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Call]],"JJJJ")</f>
        <v>dimanche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4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Call]],"JJJJ")</f>
        <v>dimanche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4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Call]],"JJJJ")</f>
        <v>lundi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4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Call]],"JJJJ")</f>
        <v>mardi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4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Call]],"JJJJ")</f>
        <v>mardi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4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Call]],"JJJJ")</f>
        <v>mardi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4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Call]],"JJJJ")</f>
        <v>mardi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4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Call]],"JJJJ")</f>
        <v>mardi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4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Call]],"JJJJ")</f>
        <v>mardi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4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Call]],"JJJJ")</f>
        <v>mardi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4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Call]],"JJJJ")</f>
        <v>mercredi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4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Call]],"JJJJ")</f>
        <v>mercredi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4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Call]],"JJJJ")</f>
        <v>mercredi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4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Call]],"JJJJ")</f>
        <v>jeudi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4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Call]],"JJJJ")</f>
        <v>jeudi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4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Call]],"JJJJ")</f>
        <v>jeudi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4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Call]],"JJJJ")</f>
        <v>jeudi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4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Call]],"JJJJ")</f>
        <v>vendredi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4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Call]],"JJJJ")</f>
        <v>vendredi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4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Call]],"JJJJ")</f>
        <v>samedi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4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Call]],"JJJJ")</f>
        <v>dimanche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4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Call]],"JJJJ")</f>
        <v>dimanche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4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Call]],"JJJJ")</f>
        <v>dimanche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4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Call]],"JJJJ")</f>
        <v>lundi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4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Call]],"JJJJ")</f>
        <v>lundi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4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Call]],"JJJJ")</f>
        <v>mardi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4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Call]],"JJJJ")</f>
        <v>mardi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4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Call]],"JJJJ")</f>
        <v>mardi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4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Call]],"JJJJ")</f>
        <v>mardi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4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Call]],"JJJJ")</f>
        <v>jeudi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4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Call]],"JJJJ")</f>
        <v>jeudi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4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Call]],"JJJJ")</f>
        <v>samedi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4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Call]],"JJJJ")</f>
        <v>dimanche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4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Call]],"JJJJ")</f>
        <v>dimanche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4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Call]],"JJJJ")</f>
        <v>lundi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4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Call]],"JJJJ")</f>
        <v>lundi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4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Call]],"JJJJ")</f>
        <v>mardi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4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Call]],"JJJJ")</f>
        <v>mardi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4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Call]],"JJJJ")</f>
        <v>mardi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4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Call]],"JJJJ")</f>
        <v>mercredi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4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Call]],"JJJJ")</f>
        <v>mercredi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4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Call]],"JJJJ")</f>
        <v>mercredi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4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Call]],"JJJJ")</f>
        <v>mercredi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4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Call]],"JJJJ")</f>
        <v>jeudi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4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Call]],"JJJJ")</f>
        <v>jeudi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4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Call]],"JJJJ")</f>
        <v>jeudi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4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Call]],"JJJJ")</f>
        <v>vendredi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4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Call]],"JJJJ")</f>
        <v>vendredi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4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Call]],"JJJJ")</f>
        <v>vendredi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4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Call]],"JJJJ")</f>
        <v>samedi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4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Call]],"JJJJ")</f>
        <v>samedi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4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Call]],"JJJJ")</f>
        <v>samedi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4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Call]],"JJJJ")</f>
        <v>dimanche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4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Call]],"JJJJ")</f>
        <v>dimanche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4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Call]],"JJJJ")</f>
        <v>lundi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4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Call]],"JJJJ")</f>
        <v>lundi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4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Call]],"JJJJ")</f>
        <v>lundi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4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Call]],"JJJJ")</f>
        <v>mardi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4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Call]],"JJJJ")</f>
        <v>mardi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4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Call]],"JJJJ")</f>
        <v>mardi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4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Call]],"JJJJ")</f>
        <v>mardi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4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Call]],"JJJJ")</f>
        <v>mercredi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4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Call]],"JJJJ")</f>
        <v>mercredi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4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Call]],"JJJJ")</f>
        <v>jeudi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4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Call]],"JJJJ")</f>
        <v>jeudi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4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Call]],"JJJJ")</f>
        <v>vendredi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4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Call]],"JJJJ")</f>
        <v>vendredi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4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Call]],"JJJJ")</f>
        <v>vendredi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4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Call]],"JJJJ")</f>
        <v>samedi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4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Call]],"JJJJ")</f>
        <v>samedi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4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Call]],"JJJJ")</f>
        <v>samedi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4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Call]],"JJJJ")</f>
        <v>lundi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4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Call]],"JJJJ")</f>
        <v>lundi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4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Call]],"JJJJ")</f>
        <v>lundi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4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Call]],"JJJJ")</f>
        <v>lundi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4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Call]],"JJJJ")</f>
        <v>lundi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4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Call]],"JJJJ")</f>
        <v>mardi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4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Call]],"JJJJ")</f>
        <v>mercredi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4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Call]],"JJJJ")</f>
        <v>mercredi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4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Call]],"JJJJ")</f>
        <v>mercredi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4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Call]],"JJJJ")</f>
        <v>mercredi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4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Call]],"JJJJ")</f>
        <v>mercredi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4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Call]],"JJJJ")</f>
        <v>mercredi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4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Call]],"JJJJ")</f>
        <v>jeudi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4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Call]],"JJJJ")</f>
        <v>jeudi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4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Call]],"JJJJ")</f>
        <v>jeudi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4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Call]],"JJJJ")</f>
        <v>jeudi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4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Call]],"JJJJ")</f>
        <v>samedi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4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Call]],"JJJJ")</f>
        <v>samedi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4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Call]],"JJJJ")</f>
        <v>dimanche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4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Call]],"JJJJ")</f>
        <v>mardi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4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Call]],"JJJJ")</f>
        <v>mardi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4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Call]],"JJJJ")</f>
        <v>mardi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4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Call]],"JJJJ")</f>
        <v>mercredi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4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Call]],"JJJJ")</f>
        <v>mercredi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4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Call]],"JJJJ")</f>
        <v>mercredi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4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Call]],"JJJJ")</f>
        <v>jeudi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4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Call]],"JJJJ")</f>
        <v>vendredi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4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Call]],"JJJJ")</f>
        <v>vendredi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4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Call]],"JJJJ")</f>
        <v>vendredi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4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Call]],"JJJJ")</f>
        <v>samedi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4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Call]],"JJJJ")</f>
        <v>dimanche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4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Call]],"JJJJ")</f>
        <v>dimanche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4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Call]],"JJJJ")</f>
        <v>dimanche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4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Call]],"JJJJ")</f>
        <v>lundi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4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Call]],"JJJJ")</f>
        <v>lundi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4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Call]],"JJJJ")</f>
        <v>lundi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4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Call]],"JJJJ")</f>
        <v>mardi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4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Call]],"JJJJ")</f>
        <v>mercredi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4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Call]],"JJJJ")</f>
        <v>mercredi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4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Call]],"JJJJ")</f>
        <v>mercredi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4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Call]],"JJJJ")</f>
        <v>mercredi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4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Call]],"JJJJ")</f>
        <v>mercredi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4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Call]],"JJJJ")</f>
        <v>jeudi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4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Call]],"JJJJ")</f>
        <v>jeudi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4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Call]],"JJJJ")</f>
        <v>jeudi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4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Call]],"JJJJ")</f>
        <v>jeudi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4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Call]],"JJJJ")</f>
        <v>vendredi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4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Call]],"JJJJ")</f>
        <v>vendredi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4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Call]],"JJJJ")</f>
        <v>samedi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4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Call]],"JJJJ")</f>
        <v>samedi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4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Call]],"JJJJ")</f>
        <v>samedi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4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Call]],"JJJJ")</f>
        <v>dimanche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4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Call]],"JJJJ")</f>
        <v>dimanche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4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Call]],"JJJJ")</f>
        <v>lundi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4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Call]],"JJJJ")</f>
        <v>mardi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4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Call]],"JJJJ")</f>
        <v>mardi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4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Call]],"JJJJ")</f>
        <v>mardi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4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Call]],"JJJJ")</f>
        <v>mercredi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4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Call]],"JJJJ")</f>
        <v>mercredi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4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Call]],"JJJJ")</f>
        <v>jeudi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4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Call]],"JJJJ")</f>
        <v>vendredi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4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Call]],"JJJJ")</f>
        <v>vendredi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4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Call]],"JJJJ")</f>
        <v>samedi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4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Call]],"JJJJ")</f>
        <v>samedi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4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Call]],"JJJJ")</f>
        <v>dimanche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4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Call]],"JJJJ")</f>
        <v>dimanche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4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Call]],"JJJJ")</f>
        <v>dimanche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4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Call]],"JJJJ")</f>
        <v>lundi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4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Call]],"JJJJ")</f>
        <v>lundi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4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Call]],"JJJJ")</f>
        <v>mardi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4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Call]],"JJJJ")</f>
        <v>mardi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4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Call]],"JJJJ")</f>
        <v>mardi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4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Call]],"JJJJ")</f>
        <v>mercredi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4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Call]],"JJJJ")</f>
        <v>mercredi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4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Call]],"JJJJ")</f>
        <v>mercredi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4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Call]],"JJJJ")</f>
        <v>mercredi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4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Call]],"JJJJ")</f>
        <v>mercredi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4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Call]],"JJJJ")</f>
        <v>mercredi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4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Call]],"JJJJ")</f>
        <v>mercredi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4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Call]],"JJJJ")</f>
        <v>jeudi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4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Call]],"JJJJ")</f>
        <v>jeudi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4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Call]],"JJJJ")</f>
        <v>jeudi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4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Call]],"JJJJ")</f>
        <v>jeudi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4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Call]],"JJJJ")</f>
        <v>jeudi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4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Call]],"JJJJ")</f>
        <v>jeudi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4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Call]],"JJJJ")</f>
        <v>vendredi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4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Call]],"JJJJ")</f>
        <v>vendredi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4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Call]],"JJJJ")</f>
        <v>vendredi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4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Call]],"JJJJ")</f>
        <v>vendredi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4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Call]],"JJJJ")</f>
        <v>vendredi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4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Call]],"JJJJ")</f>
        <v>vendredi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4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Call]],"JJJJ")</f>
        <v>vendredi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4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Call]],"JJJJ")</f>
        <v>vendredi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4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Call]],"JJJJ")</f>
        <v>vendredi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4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Call]],"JJJJ")</f>
        <v>samedi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4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Call]],"JJJJ")</f>
        <v>samedi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4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Call]],"JJJJ")</f>
        <v>samedi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4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Call]],"JJJJ")</f>
        <v>samedi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4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Call]],"JJJJ")</f>
        <v>dimanche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4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Call]],"JJJJ")</f>
        <v>dimanche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4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Call]],"JJJJ")</f>
        <v>dimanche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4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Call]],"JJJJ")</f>
        <v>dimanche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4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Call]],"JJJJ")</f>
        <v>dimanche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4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Call]],"JJJJ")</f>
        <v>dimanche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4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Call]],"JJJJ")</f>
        <v>lundi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4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Call]],"JJJJ")</f>
        <v>lundi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4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Call]],"JJJJ")</f>
        <v>lundi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4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Call]],"JJJJ")</f>
        <v>lundi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4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Call]],"JJJJ")</f>
        <v>mardi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4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Call]],"JJJJ")</f>
        <v>mardi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4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Call]],"JJJJ")</f>
        <v>mardi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4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Call]],"JJJJ")</f>
        <v>mardi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4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Call]],"JJJJ")</f>
        <v>mardi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4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Call]],"JJJJ")</f>
        <v>mardi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4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Call]],"JJJJ")</f>
        <v>mardi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4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Call]],"JJJJ")</f>
        <v>mardi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4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Call]],"JJJJ")</f>
        <v>mercredi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4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Call]],"JJJJ")</f>
        <v>jeudi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4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Call]],"JJJJ")</f>
        <v>jeudi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4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Call]],"JJJJ")</f>
        <v>jeudi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4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Call]],"JJJJ")</f>
        <v>vendredi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4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Call]],"JJJJ")</f>
        <v>vendredi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4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Call]],"JJJJ")</f>
        <v>vendredi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4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Call]],"JJJJ")</f>
        <v>vendredi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4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Call]],"JJJJ")</f>
        <v>vendredi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4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Call]],"JJJJ")</f>
        <v>samedi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4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Call]],"JJJJ")</f>
        <v>samedi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4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Call]],"JJJJ")</f>
        <v>samedi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4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Call]],"JJJJ")</f>
        <v>samedi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4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Call]],"JJJJ")</f>
        <v>samedi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4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Call]],"JJJJ")</f>
        <v>samedi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4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Call]],"JJJJ")</f>
        <v>samedi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4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Call]],"JJJJ")</f>
        <v>dimanche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4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Call]],"JJJJ")</f>
        <v>dimanche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4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Call]],"JJJJ")</f>
        <v>dimanche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4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Call]],"JJJJ")</f>
        <v>lundi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4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Call]],"JJJJ")</f>
        <v>lundi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4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Call]],"JJJJ")</f>
        <v>lundi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4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Call]],"JJJJ")</f>
        <v>lundi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4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Call]],"JJJJ")</f>
        <v>lundi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4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Call]],"JJJJ")</f>
        <v>mardi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4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Call]],"JJJJ")</f>
        <v>mardi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4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Call]],"JJJJ")</f>
        <v>mardi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4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Call]],"JJJJ")</f>
        <v>mardi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4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Call]],"JJJJ")</f>
        <v>mardi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4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Call]],"JJJJ")</f>
        <v>mardi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4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Call]],"JJJJ")</f>
        <v>mardi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4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Call]],"JJJJ")</f>
        <v>mardi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4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Call]],"JJJJ")</f>
        <v>mercredi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4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Call]],"JJJJ")</f>
        <v>mercredi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4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Call]],"JJJJ")</f>
        <v>mercredi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4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Call]],"JJJJ")</f>
        <v>mercredi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4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Call]],"JJJJ")</f>
        <v>mercredi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4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Call]],"JJJJ")</f>
        <v>mercredi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4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Call]],"JJJJ")</f>
        <v>mercredi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4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Call]],"JJJJ")</f>
        <v>jeudi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4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Call]],"JJJJ")</f>
        <v>jeudi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4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Call]],"JJJJ")</f>
        <v>jeudi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4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Call]],"JJJJ")</f>
        <v>jeudi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4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Call]],"JJJJ")</f>
        <v>jeudi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4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Call]],"JJJJ")</f>
        <v>jeudi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4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Call]],"JJJJ")</f>
        <v>jeudi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4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Call]],"JJJJ")</f>
        <v>jeudi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4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Call]],"JJJJ")</f>
        <v>vendredi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4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Call]],"JJJJ")</f>
        <v>vendredi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4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Call]],"JJJJ")</f>
        <v>samedi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4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Call]],"JJJJ")</f>
        <v>samedi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4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Call]],"JJJJ")</f>
        <v>samedi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4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Call]],"JJJJ")</f>
        <v>samedi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4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Call]],"JJJJ")</f>
        <v>dimanche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4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Call]],"JJJJ")</f>
        <v>dimanche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4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Call]],"JJJJ")</f>
        <v>dimanche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4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Call]],"JJJJ")</f>
        <v>dimanche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4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Call]],"JJJJ")</f>
        <v>lundi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4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Call]],"JJJJ")</f>
        <v>lundi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4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Call]],"JJJJ")</f>
        <v>lundi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4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Call]],"JJJJ")</f>
        <v>lundi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4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Call]],"JJJJ")</f>
        <v>lundi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4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Call]],"JJJJ")</f>
        <v>lundi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4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Call]],"JJJJ")</f>
        <v>mardi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4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Call]],"JJJJ")</f>
        <v>mardi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4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Call]],"JJJJ")</f>
        <v>mardi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4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Call]],"JJJJ")</f>
        <v>mardi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4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Call]],"JJJJ")</f>
        <v>mardi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4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Call]],"JJJJ")</f>
        <v>mardi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4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Call]],"JJJJ")</f>
        <v>mardi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4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Call]],"JJJJ")</f>
        <v>mercredi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4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Call]],"JJJJ")</f>
        <v>mercredi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4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Call]],"JJJJ")</f>
        <v>mercredi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4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Call]],"JJJJ")</f>
        <v>mercredi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4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Call]],"JJJJ")</f>
        <v>mercredi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4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Call]],"JJJJ")</f>
        <v>mercredi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4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Call]],"JJJJ")</f>
        <v>mercredi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4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Call]],"JJJJ")</f>
        <v>jeudi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4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Call]],"JJJJ")</f>
        <v>vendredi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4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Call]],"JJJJ")</f>
        <v>vendredi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4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Call]],"JJJJ")</f>
        <v>samedi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4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Call]],"JJJJ")</f>
        <v>samedi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4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Call]],"JJJJ")</f>
        <v>samedi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4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Call]],"JJJJ")</f>
        <v>samedi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4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Call]],"JJJJ")</f>
        <v>samedi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4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Call]],"JJJJ")</f>
        <v>samedi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4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Call]],"JJJJ")</f>
        <v>samedi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4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Call]],"JJJJ")</f>
        <v>samedi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4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Call]],"JJJJ")</f>
        <v>dimanche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4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Call]],"JJJJ")</f>
        <v>dimanche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4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Call]],"JJJJ")</f>
        <v>dimanche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4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Call]],"JJJJ")</f>
        <v>dimanche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4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Call]],"JJJJ")</f>
        <v>lundi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4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Call]],"JJJJ")</f>
        <v>lundi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4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Call]],"JJJJ")</f>
        <v>lundi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4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Call]],"JJJJ")</f>
        <v>lundi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4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Call]],"JJJJ")</f>
        <v>lundi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4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Call]],"JJJJ")</f>
        <v>mardi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4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Call]],"JJJJ")</f>
        <v>mardi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4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Call]],"JJJJ")</f>
        <v>mardi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4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Call]],"JJJJ")</f>
        <v>mardi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4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Call]],"JJJJ")</f>
        <v>mardi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4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Call]],"JJJJ")</f>
        <v>mardi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4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Call]],"JJJJ")</f>
        <v>mardi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4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Call]],"JJJJ")</f>
        <v>mercredi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4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Call]],"JJJJ")</f>
        <v>mercredi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4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Call]],"JJJJ")</f>
        <v>mercredi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4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Call]],"JJJJ")</f>
        <v>mercredi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4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Call]],"JJJJ")</f>
        <v>mercredi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4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Call]],"JJJJ")</f>
        <v>vendredi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4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Call]],"JJJJ")</f>
        <v>vendredi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4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Call]],"JJJJ")</f>
        <v>samedi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4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Call]],"JJJJ")</f>
        <v>samedi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4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Call]],"JJJJ")</f>
        <v>samedi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4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Call]],"JJJJ")</f>
        <v>samedi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4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Call]],"JJJJ")</f>
        <v>samedi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4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Call]],"JJJJ")</f>
        <v>dimanche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4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Call]],"JJJJ")</f>
        <v>dimanche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4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Call]],"JJJJ")</f>
        <v>lundi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4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Call]],"JJJJ")</f>
        <v>lundi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4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Call]],"JJJJ")</f>
        <v>lundi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4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Call]],"JJJJ")</f>
        <v>mardi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4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Call]],"JJJJ")</f>
        <v>mardi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4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Call]],"JJJJ")</f>
        <v>mardi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4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Call]],"JJJJ")</f>
        <v>mercredi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4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Call]],"JJJJ")</f>
        <v>mercredi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4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Call]],"JJJJ")</f>
        <v>mercredi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4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Call]],"JJJJ")</f>
        <v>jeudi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4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Call]],"JJJJ")</f>
        <v>jeudi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4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Call]],"JJJJ")</f>
        <v>jeudi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4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Call]],"JJJJ")</f>
        <v>jeudi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4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Call]],"JJJJ")</f>
        <v>vendredi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4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Call]],"JJJJ")</f>
        <v>vendredi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4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Call]],"JJJJ")</f>
        <v>vendredi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4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Call]],"JJJJ")</f>
        <v>vendredi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4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Call]],"JJJJ")</f>
        <v>vendredi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4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Call]],"JJJJ")</f>
        <v>vendredi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4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Call]],"JJJJ")</f>
        <v>vendredi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4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Call]],"JJJJ")</f>
        <v>vendredi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4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Call]],"JJJJ")</f>
        <v>vendredi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4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Call]],"JJJJ")</f>
        <v>samedi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4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Call]],"JJJJ")</f>
        <v>samedi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4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Call]],"JJJJ")</f>
        <v>samedi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4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Call]],"JJJJ")</f>
        <v>samedi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4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Call]],"JJJJ")</f>
        <v>samedi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4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Call]],"JJJJ")</f>
        <v>samedi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4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Call]],"JJJJ")</f>
        <v>dimanche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4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Call]],"JJJJ")</f>
        <v>dimanche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4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Call]],"JJJJ")</f>
        <v>dimanche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4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Call]],"JJJJ")</f>
        <v>dimanche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4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Call]],"JJJJ")</f>
        <v>dimanche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4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Call]],"JJJJ")</f>
        <v>dimanche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4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Call]],"JJJJ")</f>
        <v>lundi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4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Call]],"JJJJ")</f>
        <v>lundi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4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Call]],"JJJJ")</f>
        <v>lundi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4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Call]],"JJJJ")</f>
        <v>mardi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4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Call]],"JJJJ")</f>
        <v>mardi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4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Call]],"JJJJ")</f>
        <v>mardi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4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Call]],"JJJJ")</f>
        <v>mercredi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4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Call]],"JJJJ")</f>
        <v>mercredi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4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Call]],"JJJJ")</f>
        <v>jeudi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4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Call]],"JJJJ")</f>
        <v>jeudi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4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Call]],"JJJJ")</f>
        <v>jeudi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4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Call]],"JJJJ")</f>
        <v>vendredi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4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Call]],"JJJJ")</f>
        <v>vendredi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4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Call]],"JJJJ")</f>
        <v>vendredi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4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Call]],"JJJJ")</f>
        <v>samedi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4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Call]],"JJJJ")</f>
        <v>samedi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4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Call]],"JJJJ")</f>
        <v>samedi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4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Call]],"JJJJ")</f>
        <v>samedi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4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Call]],"JJJJ")</f>
        <v>samedi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4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Call]],"JJJJ")</f>
        <v>samedi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4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Call]],"JJJJ")</f>
        <v>samedi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4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Call]],"JJJJ")</f>
        <v>samedi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4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Call]],"JJJJ")</f>
        <v>samedi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4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Call]],"JJJJ")</f>
        <v>dimanche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4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Call]],"JJJJ")</f>
        <v>dimanche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4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Call]],"JJJJ")</f>
        <v>dimanche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4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Call]],"JJJJ")</f>
        <v>dimanche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4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Call]],"JJJJ")</f>
        <v>dimanche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4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Call]],"JJJJ")</f>
        <v>dimanche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4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Call]],"JJJJ")</f>
        <v>dimanche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4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Call]],"JJJJ")</f>
        <v>lundi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4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Call]],"JJJJ")</f>
        <v>lundi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4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Call]],"JJJJ")</f>
        <v>lundi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4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Call]],"JJJJ")</f>
        <v>lundi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4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Call]],"JJJJ")</f>
        <v>lundi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4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Call]],"JJJJ")</f>
        <v>mardi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4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Call]],"JJJJ")</f>
        <v>mardi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4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Call]],"JJJJ")</f>
        <v>mercredi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4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Call]],"JJJJ")</f>
        <v>mercredi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4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Call]],"JJJJ")</f>
        <v>mercredi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4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Call]],"JJJJ")</f>
        <v>mercredi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4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Call]],"JJJJ")</f>
        <v>mercredi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4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Call]],"JJJJ")</f>
        <v>mercredi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4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Call]],"JJJJ")</f>
        <v>mercredi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4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Call]],"JJJJ")</f>
        <v>mercredi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4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Call]],"JJJJ")</f>
        <v>jeudi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4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Call]],"JJJJ")</f>
        <v>jeudi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4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Call]],"JJJJ")</f>
        <v>vendredi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4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Call]],"JJJJ")</f>
        <v>vendredi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4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Call]],"JJJJ")</f>
        <v>vendredi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4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Call]],"JJJJ")</f>
        <v>vendredi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4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Call]],"JJJJ")</f>
        <v>vendredi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4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Call]],"JJJJ")</f>
        <v>vendredi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4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Call]],"JJJJ")</f>
        <v>vendredi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4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Call]],"JJJJ")</f>
        <v>samedi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4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Call]],"JJJJ")</f>
        <v>samedi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4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Call]],"JJJJ")</f>
        <v>samedi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4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Call]],"JJJJ")</f>
        <v>samedi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4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Call]],"JJJJ")</f>
        <v>samedi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4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Call]],"JJJJ")</f>
        <v>samedi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4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Call]],"JJJJ")</f>
        <v>dimanche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4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Call]],"JJJJ")</f>
        <v>dimanche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4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Call]],"JJJJ")</f>
        <v>dimanche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4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Call]],"JJJJ")</f>
        <v>dimanche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4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Call]],"JJJJ")</f>
        <v>dimanche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4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Call]],"JJJJ")</f>
        <v>lundi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4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Call]],"JJJJ")</f>
        <v>lundi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4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Call]],"JJJJ")</f>
        <v>lundi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4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Call]],"JJJJ")</f>
        <v>lundi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4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Call]],"JJJJ")</f>
        <v>lundi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4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Call]],"JJJJ")</f>
        <v>lundi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4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Call]],"JJJJ")</f>
        <v>lundi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4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Call]],"JJJJ")</f>
        <v>lundi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4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Call]],"JJJJ")</f>
        <v>mardi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4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Call]],"JJJJ")</f>
        <v>mardi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4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Call]],"JJJJ")</f>
        <v>mardi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4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Call]],"JJJJ")</f>
        <v>mardi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4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Call]],"JJJJ")</f>
        <v>mardi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4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Call]],"JJJJ")</f>
        <v>mercredi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4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Call]],"JJJJ")</f>
        <v>mercredi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4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Call]],"JJJJ")</f>
        <v>mercredi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4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Call]],"JJJJ")</f>
        <v>mercredi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4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Call]],"JJJJ")</f>
        <v>mercredi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4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Call]],"JJJJ")</f>
        <v>jeudi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4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Call]],"JJJJ")</f>
        <v>jeudi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4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Call]],"JJJJ")</f>
        <v>jeudi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4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Call]],"JJJJ")</f>
        <v>vendredi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4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Call]],"JJJJ")</f>
        <v>vendredi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4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Call]],"JJJJ")</f>
        <v>samedi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4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Call]],"JJJJ")</f>
        <v>samedi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4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Call]],"JJJJ")</f>
        <v>samedi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4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Call]],"JJJJ")</f>
        <v>samedi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4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Call]],"JJJJ")</f>
        <v>samedi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4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Call]],"JJJJ")</f>
        <v>dimanche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4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Call]],"JJJJ")</f>
        <v>dimanche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4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Call]],"JJJJ")</f>
        <v>lundi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4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Call]],"JJJJ")</f>
        <v>lundi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4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Call]],"JJJJ")</f>
        <v>lundi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4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Call]],"JJJJ")</f>
        <v>lundi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4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Call]],"JJJJ")</f>
        <v>lundi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4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Call]],"JJJJ")</f>
        <v>lundi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4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Call]],"JJJJ")</f>
        <v>mardi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4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Call]],"JJJJ")</f>
        <v>mardi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4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Call]],"JJJJ")</f>
        <v>mercredi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4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Call]],"JJJJ")</f>
        <v>mercredi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4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Call]],"JJJJ")</f>
        <v>mercredi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4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Call]],"JJJJ")</f>
        <v>mercredi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4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Call]],"JJJJ")</f>
        <v>jeudi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4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Call]],"JJJJ")</f>
        <v>jeudi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4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Call]],"JJJJ")</f>
        <v>jeudi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4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Call]],"JJJJ")</f>
        <v>samedi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4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Call]],"JJJJ")</f>
        <v>samedi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4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Call]],"JJJJ")</f>
        <v>dimanche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4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Call]],"JJJJ")</f>
        <v>dimanche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4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Call]],"JJJJ")</f>
        <v>lundi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4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Call]],"JJJJ")</f>
        <v>lundi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4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Call]],"JJJJ")</f>
        <v>lundi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4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Call]],"JJJJ")</f>
        <v>lundi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4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Call]],"JJJJ")</f>
        <v>lundi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4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Call]],"JJJJ")</f>
        <v>lundi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4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Call]],"JJJJ")</f>
        <v>mardi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4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Call]],"JJJJ")</f>
        <v>mercredi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4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Call]],"JJJJ")</f>
        <v>jeudi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4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Call]],"JJJJ")</f>
        <v>vendredi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4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Call]],"JJJJ")</f>
        <v>vendredi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4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Call]],"JJJJ")</f>
        <v>vendredi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4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Call]],"JJJJ")</f>
        <v>dimanche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4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Call]],"JJJJ")</f>
        <v>dimanche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4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Call]],"JJJJ")</f>
        <v>dimanche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4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Call]],"JJJJ")</f>
        <v>lundi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4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Call]],"JJJJ")</f>
        <v>lundi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4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Call]],"JJJJ")</f>
        <v>mardi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4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Call]],"JJJJ")</f>
        <v>mardi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4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Call]],"JJJJ")</f>
        <v>mercredi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4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Call]],"JJJJ")</f>
        <v>mercredi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4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Call]],"JJJJ")</f>
        <v>mercredi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4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Call]],"JJJJ")</f>
        <v>mercredi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4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Call]],"JJJJ")</f>
        <v>jeudi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4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Call]],"JJJJ")</f>
        <v>vendredi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4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Call]],"JJJJ")</f>
        <v>dimanche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4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Call]],"JJJJ")</f>
        <v>dimanche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4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Call]],"JJJJ")</f>
        <v>dimanche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4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Call]],"JJJJ")</f>
        <v>dimanche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4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Call]],"JJJJ")</f>
        <v>lundi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4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Call]],"JJJJ")</f>
        <v>lundi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4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Call]],"JJJJ")</f>
        <v>lundi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4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Call]],"JJJJ")</f>
        <v>lundi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4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Call]],"JJJJ")</f>
        <v>mardi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4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Call]],"JJJJ")</f>
        <v>mardi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4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Call]],"JJJJ")</f>
        <v>mardi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4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Call]],"JJJJ")</f>
        <v>mercredi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4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Call]],"JJJJ")</f>
        <v>mercredi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4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Call]],"JJJJ")</f>
        <v>mercredi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4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Call]],"JJJJ")</f>
        <v>jeudi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4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Call]],"JJJJ")</f>
        <v>jeudi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4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Call]],"JJJJ")</f>
        <v>jeudi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4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Call]],"JJJJ")</f>
        <v>jeudi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4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Call]],"JJJJ")</f>
        <v>jeudi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4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Call]],"JJJJ")</f>
        <v>jeudi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4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Call]],"JJJJ")</f>
        <v>vendredi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4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Call]],"JJJJ")</f>
        <v>vendredi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4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Call]],"JJJJ")</f>
        <v>vendredi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4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Call]],"JJJJ")</f>
        <v>vendredi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4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Call]],"JJJJ")</f>
        <v>vendredi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4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Call]],"JJJJ")</f>
        <v>samedi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4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Call]],"JJJJ")</f>
        <v>samedi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4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Call]],"JJJJ")</f>
        <v>dimanche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4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Call]],"JJJJ")</f>
        <v>dimanche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4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Call]],"JJJJ")</f>
        <v>dimanche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4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Call]],"JJJJ")</f>
        <v>lundi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4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Call]],"JJJJ")</f>
        <v>lundi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4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Call]],"JJJJ")</f>
        <v>mardi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4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Call]],"JJJJ")</f>
        <v>mardi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4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Call]],"JJJJ")</f>
        <v>mardi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4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Call]],"JJJJ")</f>
        <v>mardi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4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Call]],"JJJJ")</f>
        <v>mardi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4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Call]],"JJJJ")</f>
        <v>mercredi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4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Call]],"JJJJ")</f>
        <v>mercredi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4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Call]],"JJJJ")</f>
        <v>jeudi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4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Call]],"JJJJ")</f>
        <v>jeudi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4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Call]],"JJJJ")</f>
        <v>jeudi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4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Call]],"JJJJ")</f>
        <v>samedi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4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Call]],"JJJJ")</f>
        <v>samedi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4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Call]],"JJJJ")</f>
        <v>dimanche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4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Call]],"JJJJ")</f>
        <v>dimanche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4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Call]],"JJJJ")</f>
        <v>lundi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4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Call]],"JJJJ")</f>
        <v>lundi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4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Call]],"JJJJ")</f>
        <v>lundi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4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Call]],"JJJJ")</f>
        <v>mardi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4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Call]],"JJJJ")</f>
        <v>mercredi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4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Call]],"JJJJ")</f>
        <v>jeudi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4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Call]],"JJJJ")</f>
        <v>vendredi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4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Call]],"JJJJ")</f>
        <v>vendredi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4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Call]],"JJJJ")</f>
        <v>vendredi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4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Call]],"JJJJ")</f>
        <v>vendredi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4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Call]],"JJJJ")</f>
        <v>samedi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4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Call]],"JJJJ")</f>
        <v>dimanche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4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Call]],"JJJJ")</f>
        <v>dimanche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4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Call]],"JJJJ")</f>
        <v>dimanche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4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Call]],"JJJJ")</f>
        <v>lundi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4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Call]],"JJJJ")</f>
        <v>mardi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4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Call]],"JJJJ")</f>
        <v>mardi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4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Call]],"JJJJ")</f>
        <v>mercredi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4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Call]],"JJJJ")</f>
        <v>mercredi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4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Call]],"JJJJ")</f>
        <v>jeudi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4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Call]],"JJJJ")</f>
        <v>jeudi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4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Call]],"JJJJ")</f>
        <v>jeudi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4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Call]],"JJJJ")</f>
        <v>jeudi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4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Call]],"JJJJ")</f>
        <v>jeudi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4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Call]],"JJJJ")</f>
        <v>vendredi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4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Call]],"JJJJ")</f>
        <v>samedi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4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Call]],"JJJJ")</f>
        <v>samedi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4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Call]],"JJJJ")</f>
        <v>dimanche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4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Call]],"JJJJ")</f>
        <v>dimanche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4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Call]],"JJJJ")</f>
        <v>lundi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4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Call]],"JJJJ")</f>
        <v>mardi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4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Call]],"JJJJ")</f>
        <v>mardi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4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Call]],"JJJJ")</f>
        <v>mercredi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4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Call]],"JJJJ")</f>
        <v>mercredi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4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Call]],"JJJJ")</f>
        <v>mercredi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4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Call]],"JJJJ")</f>
        <v>mercredi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4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Call]],"JJJJ")</f>
        <v>mercredi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4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Call]],"JJJJ")</f>
        <v>mercredi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4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Call]],"JJJJ")</f>
        <v>vendredi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4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Call]],"JJJJ")</f>
        <v>vendredi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4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Call]],"JJJJ")</f>
        <v>vendredi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4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Call]],"JJJJ")</f>
        <v>vendredi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4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Call]],"JJJJ")</f>
        <v>samedi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4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Call]],"JJJJ")</f>
        <v>samedi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4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Call]],"JJJJ")</f>
        <v>dimanche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4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Call]],"JJJJ")</f>
        <v>dimanche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4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Call]],"JJJJ")</f>
        <v>lundi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4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Call]],"JJJJ")</f>
        <v>lundi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4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Call]],"JJJJ")</f>
        <v>lundi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4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Call]],"JJJJ")</f>
        <v>lundi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4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Call]],"JJJJ")</f>
        <v>lundi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4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Call]],"JJJJ")</f>
        <v>mardi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4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Call]],"JJJJ")</f>
        <v>mardi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4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Call]],"JJJJ")</f>
        <v>mardi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4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Call]],"JJJJ")</f>
        <v>mardi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4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Call]],"JJJJ")</f>
        <v>mercredi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4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Call]],"JJJJ")</f>
        <v>mercredi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4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Call]],"JJJJ")</f>
        <v>jeudi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4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Call]],"JJJJ")</f>
        <v>vendredi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4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Call]],"JJJJ")</f>
        <v>vendredi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4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Call]],"JJJJ")</f>
        <v>samedi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4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Call]],"JJJJ")</f>
        <v>samedi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4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Call]],"JJJJ")</f>
        <v>samedi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4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Call]],"JJJJ")</f>
        <v>samedi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4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Call]],"JJJJ")</f>
        <v>samedi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4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Call]],"JJJJ")</f>
        <v>samedi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4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Call]],"JJJJ")</f>
        <v>dimanche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4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Call]],"JJJJ")</f>
        <v>dimanche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4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Call]],"JJJJ")</f>
        <v>mardi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4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Call]],"JJJJ")</f>
        <v>mercredi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4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Call]],"JJJJ")</f>
        <v>mercredi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4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Call]],"JJJJ")</f>
        <v>mercredi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4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Call]],"JJJJ")</f>
        <v>jeudi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4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Call]],"JJJJ")</f>
        <v>jeudi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4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Call]],"JJJJ")</f>
        <v>vendredi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4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Call]],"JJJJ")</f>
        <v>vendredi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4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Call]],"JJJJ")</f>
        <v>samedi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4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Call]],"JJJJ")</f>
        <v>samedi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4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Call]],"JJJJ")</f>
        <v>samedi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4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Call]],"JJJJ")</f>
        <v>samedi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4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Call]],"JJJJ")</f>
        <v>samedi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4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Call]],"JJJJ")</f>
        <v>dimanche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4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Call]],"JJJJ")</f>
        <v>lundi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4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Call]],"JJJJ")</f>
        <v>lundi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4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Call]],"JJJJ")</f>
        <v>lundi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4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Call]],"JJJJ")</f>
        <v>mardi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4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Call]],"JJJJ")</f>
        <v>mercredi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4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Call]],"JJJJ")</f>
        <v>mercredi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4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Call]],"JJJJ")</f>
        <v>mercredi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4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Call]],"JJJJ")</f>
        <v>jeudi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4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Call]],"JJJJ")</f>
        <v>jeudi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4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Call]],"JJJJ")</f>
        <v>vendredi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4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Call]],"JJJJ")</f>
        <v>vendredi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4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Call]],"JJJJ")</f>
        <v>samedi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4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Call]],"JJJJ")</f>
        <v>dimanche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4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Call]],"JJJJ")</f>
        <v>dimanche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4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Call]],"JJJJ")</f>
        <v>lundi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4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Call]],"JJJJ")</f>
        <v>lundi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4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Call]],"JJJJ")</f>
        <v>mardi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4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Call]],"JJJJ")</f>
        <v>mercredi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4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Call]],"JJJJ")</f>
        <v>mercredi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4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Call]],"JJJJ")</f>
        <v>mercredi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4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Call]],"JJJJ")</f>
        <v>jeudi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4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Call]],"JJJJ")</f>
        <v>jeudi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4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Call]],"JJJJ")</f>
        <v>jeudi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4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Call]],"JJJJ")</f>
        <v>vendredi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4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Call]],"JJJJ")</f>
        <v>vendredi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4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Call]],"JJJJ")</f>
        <v>samedi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4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Call]],"JJJJ")</f>
        <v>samedi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4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Call]],"JJJJ")</f>
        <v>samedi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4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Call]],"JJJJ")</f>
        <v>mardi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4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Call]],"JJJJ")</f>
        <v>mercredi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4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Call]],"JJJJ")</f>
        <v>mercredi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4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Call]],"JJJJ")</f>
        <v>jeudi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4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Call]],"JJJJ")</f>
        <v>jeudi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4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Call]],"JJJJ")</f>
        <v>vendredi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4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Call]],"JJJJ")</f>
        <v>vendredi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4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Call]],"JJJJ")</f>
        <v>samedi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4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Call]],"JJJJ")</f>
        <v>lundi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4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Call]],"JJJJ")</f>
        <v>lundi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4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Call]],"JJJJ")</f>
        <v>lundi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4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Call]],"JJJJ")</f>
        <v>lundi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4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Call]],"JJJJ")</f>
        <v>lundi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4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Call]],"JJJJ")</f>
        <v>lundi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4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Call]],"JJJJ")</f>
        <v>mercredi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4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Call]],"JJJJ")</f>
        <v>jeudi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4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Call]],"JJJJ")</f>
        <v>jeudi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4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Call]],"JJJJ")</f>
        <v>jeudi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4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Call]],"JJJJ")</f>
        <v>vendredi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4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Call]],"JJJJ")</f>
        <v>vendredi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4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Call]],"JJJJ")</f>
        <v>samedi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4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Call]],"JJJJ")</f>
        <v>dimanche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4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Call]],"JJJJ")</f>
        <v>dimanche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4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Call]],"JJJJ")</f>
        <v>dimanche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4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Call]],"JJJJ")</f>
        <v>lundi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4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Call]],"JJJJ")</f>
        <v>mardi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4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Call]],"JJJJ")</f>
        <v>mardi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4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Call]],"JJJJ")</f>
        <v>jeudi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4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Call]],"JJJJ")</f>
        <v>jeudi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4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Call]],"JJJJ")</f>
        <v>jeudi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4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Call]],"JJJJ")</f>
        <v>samedi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4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Call]],"JJJJ")</f>
        <v>dimanche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4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Call]],"JJJJ")</f>
        <v>dimanche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4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Call]],"JJJJ")</f>
        <v>mercredi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4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Call]],"JJJJ")</f>
        <v>jeudi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4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Call]],"JJJJ")</f>
        <v>vendredi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4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Call]],"JJJJ")</f>
        <v>vendredi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4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Call]],"JJJJ")</f>
        <v>samedi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4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Call]],"JJJJ")</f>
        <v>samedi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4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Call]],"JJJJ")</f>
        <v>samedi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4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Call]],"JJJJ")</f>
        <v>samedi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4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Call]],"JJJJ")</f>
        <v>dimanche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4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Call]],"JJJJ")</f>
        <v>dimanche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4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Call]],"JJJJ")</f>
        <v>lundi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4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Call]],"JJJJ")</f>
        <v>lundi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4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Call]],"JJJJ")</f>
        <v>mercredi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4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Call]],"JJJJ")</f>
        <v>mercredi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4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Call]],"JJJJ")</f>
        <v>jeudi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4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Call]],"JJJJ")</f>
        <v>jeudi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4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Call]],"JJJJ")</f>
        <v>vendredi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4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Call]],"JJJJ")</f>
        <v>vendredi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4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Call]],"JJJJ")</f>
        <v>samedi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4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Call]],"JJJJ")</f>
        <v>samedi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4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Call]],"JJJJ")</f>
        <v>samedi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4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Call]],"JJJJ")</f>
        <v>samedi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4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Call]],"JJJJ")</f>
        <v>dimanche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4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Call]],"JJJJ")</f>
        <v>dimanche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4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Call]],"JJJJ")</f>
        <v>dimanche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4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Call]],"JJJJ")</f>
        <v>dimanche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4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Call]],"JJJJ")</f>
        <v>dimanche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4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Call]],"JJJJ")</f>
        <v>mardi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4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Call]],"JJJJ")</f>
        <v>mercredi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4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Call]],"JJJJ")</f>
        <v>mercredi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4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Call]],"JJJJ")</f>
        <v>jeudi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4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Call]],"JJJJ")</f>
        <v>vendredi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4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Call]],"JJJJ")</f>
        <v>vendredi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4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Call]],"JJJJ")</f>
        <v>vendredi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4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Call]],"JJJJ")</f>
        <v>dimanche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4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Call]],"JJJJ")</f>
        <v>dimanche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4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Call]],"JJJJ")</f>
        <v>lundi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4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Call]],"JJJJ")</f>
        <v>lundi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4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Call]],"JJJJ")</f>
        <v>lundi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4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Call]],"JJJJ")</f>
        <v>lundi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4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Call]],"JJJJ")</f>
        <v>mardi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4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Call]],"JJJJ")</f>
        <v>mercredi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4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Call]],"JJJJ")</f>
        <v>mercredi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4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Call]],"JJJJ")</f>
        <v>mercredi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4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Call]],"JJJJ")</f>
        <v>jeudi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4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Call]],"JJJJ")</f>
        <v>vendredi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4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Call]],"JJJJ")</f>
        <v>vendredi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4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Call]],"JJJJ")</f>
        <v>vendredi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4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Call]],"JJJJ")</f>
        <v>vendredi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4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Call]],"JJJJ")</f>
        <v>samedi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4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Call]],"JJJJ")</f>
        <v>samedi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4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Call]],"JJJJ")</f>
        <v>samedi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4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Call]],"JJJJ")</f>
        <v>samedi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4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Call]],"JJJJ")</f>
        <v>dimanche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4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Call]],"JJJJ")</f>
        <v>dimanche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4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Call]],"JJJJ")</f>
        <v>dimanche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4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Call]],"JJJJ")</f>
        <v>mardi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4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Call]],"JJJJ")</f>
        <v>mardi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4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Call]],"JJJJ")</f>
        <v>mardi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4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Call]],"JJJJ")</f>
        <v>mardi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4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Call]],"JJJJ")</f>
        <v>mercredi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4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Call]],"JJJJ")</f>
        <v>mercredi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4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Call]],"JJJJ")</f>
        <v>jeudi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4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Call]],"JJJJ")</f>
        <v>jeudi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4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Call]],"JJJJ")</f>
        <v>vendredi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4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Call]],"JJJJ")</f>
        <v>samedi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4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Call]],"JJJJ")</f>
        <v>dimanche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4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Call]],"JJJJ")</f>
        <v>mardi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4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Call]],"JJJJ")</f>
        <v>mercredi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4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Call]],"JJJJ")</f>
        <v>jeudi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4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Call]],"JJJJ")</f>
        <v>jeudi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4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Call]],"JJJJ")</f>
        <v>jeudi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4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Call]],"JJJJ")</f>
        <v>jeudi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4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Call]],"JJJJ")</f>
        <v>vendredi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4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Call]],"JJJJ")</f>
        <v>vendredi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4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Call]],"JJJJ")</f>
        <v>samedi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4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Call]],"JJJJ")</f>
        <v>samedi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4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Call]],"JJJJ")</f>
        <v>samedi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4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Call]],"JJJJ")</f>
        <v>samedi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4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Call]],"JJJJ")</f>
        <v>dimanche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4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Call]],"JJJJ")</f>
        <v>dimanche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4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Call]],"JJJJ")</f>
        <v>dimanche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4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Call]],"JJJJ")</f>
        <v>dimanche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4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Call]],"JJJJ")</f>
        <v>dimanche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4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Call]],"JJJJ")</f>
        <v>lundi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4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Call]],"JJJJ")</f>
        <v>mardi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4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Call]],"JJJJ")</f>
        <v>mercredi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4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Call]],"JJJJ")</f>
        <v>mercredi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4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Call]],"JJJJ")</f>
        <v>mercredi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4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Call]],"JJJJ")</f>
        <v>mercredi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4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Call]],"JJJJ")</f>
        <v>mercredi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4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Call]],"JJJJ")</f>
        <v>mercredi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4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Call]],"JJJJ")</f>
        <v>jeudi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4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Call]],"JJJJ")</f>
        <v>vendredi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4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Call]],"JJJJ")</f>
        <v>vendredi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4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Call]],"JJJJ")</f>
        <v>vendredi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4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Call]],"JJJJ")</f>
        <v>vendredi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4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Call]],"JJJJ")</f>
        <v>vendredi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4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Call]],"JJJJ")</f>
        <v>vendredi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4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Call]],"JJJJ")</f>
        <v>samedi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4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Call]],"JJJJ")</f>
        <v>samedi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4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Call]],"JJJJ")</f>
        <v>samedi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4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Call]],"JJJJ")</f>
        <v>samedi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4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Call]],"JJJJ")</f>
        <v>samedi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4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Call]],"JJJJ")</f>
        <v>samedi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4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Call]],"JJJJ")</f>
        <v>samedi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4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Call]],"JJJJ")</f>
        <v>samedi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4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Call]],"JJJJ")</f>
        <v>dimanche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4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Call]],"JJJJ")</f>
        <v>dimanche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4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Call]],"JJJJ")</f>
        <v>dimanche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4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Call]],"JJJJ")</f>
        <v>dimanche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4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Call]],"JJJJ")</f>
        <v>dimanche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4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Call]],"JJJJ")</f>
        <v>dimanche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4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Call]],"JJJJ")</f>
        <v>dimanche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4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Call]],"JJJJ")</f>
        <v>dimanche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4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Call]],"JJJJ")</f>
        <v>dimanche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4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Call]],"JJJJ")</f>
        <v>dimanche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4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Call]],"JJJJ")</f>
        <v>lundi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4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Call]],"JJJJ")</f>
        <v>lundi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4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Call]],"JJJJ")</f>
        <v>lundi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4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Call]],"JJJJ")</f>
        <v>mardi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4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Call]],"JJJJ")</f>
        <v>mardi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4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Call]],"JJJJ")</f>
        <v>mardi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4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Call]],"JJJJ")</f>
        <v>mercredi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4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Call]],"JJJJ")</f>
        <v>mercredi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4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Call]],"JJJJ")</f>
        <v>mercredi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4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Call]],"JJJJ")</f>
        <v>jeudi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4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Call]],"JJJJ")</f>
        <v>jeudi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4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Call]],"JJJJ")</f>
        <v>jeudi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4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Call]],"JJJJ")</f>
        <v>jeudi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4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Call]],"JJJJ")</f>
        <v>vendredi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4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Call]],"JJJJ")</f>
        <v>vendredi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4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Call]],"JJJJ")</f>
        <v>vendredi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4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Call]],"JJJJ")</f>
        <v>vendredi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4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Call]],"JJJJ")</f>
        <v>vendredi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4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Call]],"JJJJ")</f>
        <v>samedi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4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Call]],"JJJJ")</f>
        <v>samedi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4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Call]],"JJJJ")</f>
        <v>samedi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4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Call]],"JJJJ")</f>
        <v>dimanche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4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Call]],"JJJJ")</f>
        <v>dimanche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4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Call]],"JJJJ")</f>
        <v>dimanche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4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Call]],"JJJJ")</f>
        <v>lundi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4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Call]],"JJJJ")</f>
        <v>lundi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4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Call]],"JJJJ")</f>
        <v>mardi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4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Call]],"JJJJ")</f>
        <v>mardi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4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Call]],"JJJJ")</f>
        <v>mardi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4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Call]],"JJJJ")</f>
        <v>mardi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4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Call]],"JJJJ")</f>
        <v>mardi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4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Call]],"JJJJ")</f>
        <v>mardi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4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Call]],"JJJJ")</f>
        <v>mardi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4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Call]],"JJJJ")</f>
        <v>mercredi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4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Call]],"JJJJ")</f>
        <v>mercredi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4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Call]],"JJJJ")</f>
        <v>mercredi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4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Call]],"JJJJ")</f>
        <v>jeudi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4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Call]],"JJJJ")</f>
        <v>jeudi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4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Call]],"JJJJ")</f>
        <v>jeudi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4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Call]],"JJJJ")</f>
        <v>vendredi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4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Call]],"JJJJ")</f>
        <v>samedi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4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Call]],"JJJJ")</f>
        <v>samedi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4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Call]],"JJJJ")</f>
        <v>samedi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4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Call]],"JJJJ")</f>
        <v>samedi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4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Call]],"JJJJ")</f>
        <v>samedi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4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Call]],"JJJJ")</f>
        <v>samedi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4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Call]],"JJJJ")</f>
        <v>dimanche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4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Call]],"JJJJ")</f>
        <v>dimanche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4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Call]],"JJJJ")</f>
        <v>dimanche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4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Call]],"JJJJ")</f>
        <v>dimanche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4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Call]],"JJJJ")</f>
        <v>dimanche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4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Call]],"JJJJ")</f>
        <v>lundi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4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Call]],"JJJJ")</f>
        <v>lundi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4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Call]],"JJJJ")</f>
        <v>lundi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4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Call]],"JJJJ")</f>
        <v>lundi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4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Call]],"JJJJ")</f>
        <v>lundi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4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Call]],"JJJJ")</f>
        <v>lundi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4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Call]],"JJJJ")</f>
        <v>mardi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4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Call]],"JJJJ")</f>
        <v>mardi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4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Call]],"JJJJ")</f>
        <v>mercredi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4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Call]],"JJJJ")</f>
        <v>mercredi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4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Call]],"JJJJ")</f>
        <v>mercredi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4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Call]],"JJJJ")</f>
        <v>mercredi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4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Call]],"JJJJ")</f>
        <v>mercredi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4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Call]],"JJJJ")</f>
        <v>jeudi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4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Call]],"JJJJ")</f>
        <v>jeudi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4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Call]],"JJJJ")</f>
        <v>jeudi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4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Call]],"JJJJ")</f>
        <v>jeudi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4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Call]],"JJJJ")</f>
        <v>jeudi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4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Call]],"JJJJ")</f>
        <v>vendredi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4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Call]],"JJJJ")</f>
        <v>vendredi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4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Call]],"JJJJ")</f>
        <v>samedi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4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Call]],"JJJJ")</f>
        <v>samedi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4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Call]],"JJJJ")</f>
        <v>samedi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4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Call]],"JJJJ")</f>
        <v>dimanche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4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Call]],"JJJJ")</f>
        <v>dimanche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4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Call]],"JJJJ")</f>
        <v>dimanche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4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Call]],"JJJJ")</f>
        <v>lundi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4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Call]],"JJJJ")</f>
        <v>lundi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4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Call]],"JJJJ")</f>
        <v>mardi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4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Call]],"JJJJ")</f>
        <v>mardi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4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Call]],"JJJJ")</f>
        <v>mardi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4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Call]],"JJJJ")</f>
        <v>mardi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4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Call]],"JJJJ")</f>
        <v>mercredi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4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Call]],"JJJJ")</f>
        <v>mercredi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4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Call]],"JJJJ")</f>
        <v>jeudi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4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Call]],"JJJJ")</f>
        <v>jeudi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4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Call]],"JJJJ")</f>
        <v>jeudi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4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Call]],"JJJJ")</f>
        <v>jeudi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4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Call]],"JJJJ")</f>
        <v>vendredi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4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Call]],"JJJJ")</f>
        <v>vendredi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4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Call]],"JJJJ")</f>
        <v>vendredi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4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Call]],"JJJJ")</f>
        <v>samedi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4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Call]],"JJJJ")</f>
        <v>samedi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4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Call]],"JJJJ")</f>
        <v>samedi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4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Call]],"JJJJ")</f>
        <v>samedi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4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Call]],"JJJJ")</f>
        <v>samedi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4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Call]],"JJJJ")</f>
        <v>dimanche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4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Call]],"JJJJ")</f>
        <v>dimanche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4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Call]],"JJJJ")</f>
        <v>dimanche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4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Call]],"JJJJ")</f>
        <v>lundi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4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Call]],"JJJJ")</f>
        <v>lundi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4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Call]],"JJJJ")</f>
        <v>lundi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4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Call]],"JJJJ")</f>
        <v>mardi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4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Call]],"JJJJ")</f>
        <v>mercredi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4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Call]],"JJJJ")</f>
        <v>mercredi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4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Call]],"JJJJ")</f>
        <v>jeudi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4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Call]],"JJJJ")</f>
        <v>vendredi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4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Call]],"JJJJ")</f>
        <v>samedi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4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Call]],"JJJJ")</f>
        <v>samedi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4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Call]],"JJJJ")</f>
        <v>lundi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4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Call]],"JJJJ")</f>
        <v>mardi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4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Call]],"JJJJ")</f>
        <v>mardi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4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Call]],"JJJJ")</f>
        <v>mercredi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4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Call]],"JJJJ")</f>
        <v>mercredi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4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Call]],"JJJJ")</f>
        <v>mercredi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4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Call]],"JJJJ")</f>
        <v>mercredi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4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Call]],"JJJJ")</f>
        <v>jeudi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4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Call]],"JJJJ")</f>
        <v>jeudi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4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Call]],"JJJJ")</f>
        <v>vendredi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4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Call]],"JJJJ")</f>
        <v>vendredi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4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Call]],"JJJJ")</f>
        <v>vendredi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4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Call]],"JJJJ")</f>
        <v>samedi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4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Call]],"JJJJ")</f>
        <v>samedi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4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Call]],"JJJJ")</f>
        <v>dimanche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4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Call]],"JJJJ")</f>
        <v>lundi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4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Call]],"JJJJ")</f>
        <v>lundi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4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Call]],"JJJJ")</f>
        <v>lundi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4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Call]],"JJJJ")</f>
        <v>mardi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4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Call]],"JJJJ")</f>
        <v>mardi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4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Call]],"JJJJ")</f>
        <v>mardi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4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Call]],"JJJJ")</f>
        <v>mercredi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4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Call]],"JJJJ")</f>
        <v>mercredi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4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Call]],"JJJJ")</f>
        <v>mercredi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4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Call]],"JJJJ")</f>
        <v>jeudi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4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Call]],"JJJJ")</f>
        <v>jeudi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4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Call]],"JJJJ")</f>
        <v>vendredi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4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Call]],"JJJJ")</f>
        <v>vendredi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4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Call]],"JJJJ")</f>
        <v>vendredi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4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Call]],"JJJJ")</f>
        <v>samedi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4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Call]],"JJJJ")</f>
        <v>samedi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4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Call]],"JJJJ")</f>
        <v>samedi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4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Call]],"JJJJ")</f>
        <v>samedi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4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Call]],"JJJJ")</f>
        <v>dimanche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4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Call]],"JJJJ")</f>
        <v>lundi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4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Call]],"JJJJ")</f>
        <v>mardi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4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Call]],"JJJJ")</f>
        <v>mardi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4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Call]],"JJJJ")</f>
        <v>jeudi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4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Call]],"JJJJ")</f>
        <v>jeudi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4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Call]],"JJJJ")</f>
        <v>vendredi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4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Call]],"JJJJ")</f>
        <v>vendredi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4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Call]],"JJJJ")</f>
        <v>vendredi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4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Call]],"JJJJ")</f>
        <v>vendredi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4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Call]],"JJJJ")</f>
        <v>dimanche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4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Call]],"JJJJ")</f>
        <v>dimanche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4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Call]],"JJJJ")</f>
        <v>lundi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4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Call]],"JJJJ")</f>
        <v>mardi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4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Call]],"JJJJ")</f>
        <v>mardi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4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Call]],"JJJJ")</f>
        <v>mardi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4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Call]],"JJJJ")</f>
        <v>mercredi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4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Call]],"JJJJ")</f>
        <v>jeudi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4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Call]],"JJJJ")</f>
        <v>vendredi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4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Call]],"JJJJ")</f>
        <v>vendredi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4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Call]],"JJJJ")</f>
        <v>vendredi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4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Call]],"JJJJ")</f>
        <v>vendredi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4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Call]],"JJJJ")</f>
        <v>samedi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4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Call]],"JJJJ")</f>
        <v>samedi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4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Call]],"JJJJ")</f>
        <v>dimanche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4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Call]],"JJJJ")</f>
        <v>dimanche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4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Call]],"JJJJ")</f>
        <v>dimanche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4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Call]],"JJJJ")</f>
        <v>lundi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4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Call]],"JJJJ")</f>
        <v>mardi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4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Call]],"JJJJ")</f>
        <v>jeudi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4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Call]],"JJJJ")</f>
        <v>vendredi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4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Call]],"JJJJ")</f>
        <v>vendredi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4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Call]],"JJJJ")</f>
        <v>samedi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4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Call]],"JJJJ")</f>
        <v>samedi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4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Call]],"JJJJ")</f>
        <v>mercredi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4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Call]],"JJJJ")</f>
        <v>mercredi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4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Call]],"JJJJ")</f>
        <v>jeudi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4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Call]],"JJJJ")</f>
        <v>vendredi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4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Call]],"JJJJ")</f>
        <v>vendredi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4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Call]],"JJJJ")</f>
        <v>vendredi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4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Call]],"JJJJ")</f>
        <v>samedi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4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Call]],"JJJJ")</f>
        <v>samedi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4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Call]],"JJJJ")</f>
        <v>samedi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4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Call]],"JJJJ")</f>
        <v>samedi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4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Call]],"JJJJ")</f>
        <v>samedi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4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Call]],"JJJJ")</f>
        <v>dimanche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4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Call]],"JJJJ")</f>
        <v>dimanche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4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Call]],"JJJJ")</f>
        <v>mardi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4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Call]],"JJJJ")</f>
        <v>mercredi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4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Call]],"JJJJ")</f>
        <v>mercredi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4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Call]],"JJJJ")</f>
        <v>jeudi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4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Call]],"JJJJ")</f>
        <v>dimanche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4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Call]],"JJJJ")</f>
        <v>dimanche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4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Call]],"JJJJ")</f>
        <v>lundi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4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Call]],"JJJJ")</f>
        <v>lundi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4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Call]],"JJJJ")</f>
        <v>lundi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4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Call]],"JJJJ")</f>
        <v>mardi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4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Call]],"JJJJ")</f>
        <v>mercredi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4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Call]],"JJJJ")</f>
        <v>mercredi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4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Call]],"JJJJ")</f>
        <v>jeudi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4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Call]],"JJJJ")</f>
        <v>jeudi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4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Call]],"JJJJ")</f>
        <v>vendredi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4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Call]],"JJJJ")</f>
        <v>vendredi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4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Call]],"JJJJ")</f>
        <v>vendredi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4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Call]],"JJJJ")</f>
        <v>vendredi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4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Call]],"JJJJ")</f>
        <v>samedi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4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Call]],"JJJJ")</f>
        <v>samedi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4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Call]],"JJJJ")</f>
        <v>samedi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4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Call]],"JJJJ")</f>
        <v>dimanche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4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Call]],"JJJJ")</f>
        <v>dimanche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4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Call]],"JJJJ")</f>
        <v>dimanche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06EF-2F39-4250-A3E2-BC2E2F8F594B}">
  <dimension ref="A1:AK181"/>
  <sheetViews>
    <sheetView tabSelected="1" workbookViewId="0">
      <selection activeCell="O26" sqref="O26"/>
    </sheetView>
  </sheetViews>
  <sheetFormatPr baseColWidth="10" defaultRowHeight="13.9" x14ac:dyDescent="0.4"/>
  <cols>
    <col min="1" max="2" width="2.42578125" customWidth="1"/>
    <col min="5" max="5" width="3.140625" customWidth="1"/>
    <col min="12" max="12" width="10.85546875" customWidth="1"/>
    <col min="14" max="14" width="13.5703125" customWidth="1"/>
    <col min="16" max="16" width="6.7109375" customWidth="1"/>
  </cols>
  <sheetData>
    <row r="1" spans="1:37" x14ac:dyDescent="0.4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 x14ac:dyDescent="0.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37" x14ac:dyDescent="0.4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37" x14ac:dyDescent="0.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37" x14ac:dyDescent="0.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7" x14ac:dyDescent="0.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7" x14ac:dyDescent="0.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37" x14ac:dyDescent="0.4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spans="1:37" x14ac:dyDescent="0.4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 x14ac:dyDescent="0.4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7" x14ac:dyDescent="0.4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 x14ac:dyDescent="0.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spans="1:37" x14ac:dyDescent="0.4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x14ac:dyDescent="0.4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x14ac:dyDescent="0.4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30"/>
      <c r="R17" s="39" t="str" cm="1">
        <f t="array" ref="R17:V17">Dynamique!B58:F58</f>
        <v>R01</v>
      </c>
      <c r="S17" s="39" t="str">
        <v>R02</v>
      </c>
      <c r="T17" s="39" t="str">
        <v>R03</v>
      </c>
      <c r="U17" s="39" t="str">
        <v>R04</v>
      </c>
      <c r="V17" s="39" t="str">
        <v>R05</v>
      </c>
      <c r="W17" s="40" t="s">
        <v>1074</v>
      </c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x14ac:dyDescent="0.4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41" t="str" cm="1">
        <f t="array" ref="Q18:W35">IF(Dynamique!A59:G76=0," ",Dynamique!A59:G76)</f>
        <v>Cincinnati</v>
      </c>
      <c r="R18" s="31" t="str">
        <v xml:space="preserve"> </v>
      </c>
      <c r="S18" s="31" t="str">
        <v xml:space="preserve"> </v>
      </c>
      <c r="T18" s="31" t="str">
        <v xml:space="preserve"> </v>
      </c>
      <c r="U18" s="31" t="str">
        <v xml:space="preserve"> </v>
      </c>
      <c r="V18" s="31" t="str">
        <v xml:space="preserve"> </v>
      </c>
      <c r="W18" s="32" t="str">
        <v xml:space="preserve"> </v>
      </c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x14ac:dyDescent="0.4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33" t="str">
        <v>C0003</v>
      </c>
      <c r="R19" s="34">
        <v>891</v>
      </c>
      <c r="S19" s="34">
        <v>1332</v>
      </c>
      <c r="T19" s="34">
        <v>1282</v>
      </c>
      <c r="U19" s="34">
        <v>739</v>
      </c>
      <c r="V19" s="34">
        <v>560</v>
      </c>
      <c r="W19" s="35">
        <v>4804</v>
      </c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x14ac:dyDescent="0.4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33" t="str">
        <v>C0004</v>
      </c>
      <c r="R20" s="34">
        <v>1991</v>
      </c>
      <c r="S20" s="34">
        <v>1886</v>
      </c>
      <c r="T20" s="34">
        <v>1206</v>
      </c>
      <c r="U20" s="34">
        <v>884</v>
      </c>
      <c r="V20" s="34">
        <v>1722</v>
      </c>
      <c r="W20" s="35">
        <v>7689</v>
      </c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spans="1:37" x14ac:dyDescent="0.4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33" t="str">
        <v>C0011</v>
      </c>
      <c r="R21" s="34">
        <v>1163</v>
      </c>
      <c r="S21" s="34">
        <v>1180</v>
      </c>
      <c r="T21" s="34">
        <v>1616</v>
      </c>
      <c r="U21" s="34">
        <v>1043</v>
      </c>
      <c r="V21" s="34">
        <v>1747</v>
      </c>
      <c r="W21" s="35">
        <v>6749</v>
      </c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 x14ac:dyDescent="0.4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33" t="str">
        <v>C0012</v>
      </c>
      <c r="R22" s="34">
        <v>1438</v>
      </c>
      <c r="S22" s="34">
        <v>1616</v>
      </c>
      <c r="T22" s="34">
        <v>866</v>
      </c>
      <c r="U22" s="34">
        <v>829</v>
      </c>
      <c r="V22" s="34">
        <v>2070</v>
      </c>
      <c r="W22" s="35">
        <v>6819</v>
      </c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spans="1:37" x14ac:dyDescent="0.4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41" t="str">
        <v>Cleveland</v>
      </c>
      <c r="R23" s="34" t="str">
        <v xml:space="preserve"> </v>
      </c>
      <c r="S23" s="34" t="str">
        <v xml:space="preserve"> </v>
      </c>
      <c r="T23" s="34" t="str">
        <v xml:space="preserve"> </v>
      </c>
      <c r="U23" s="34" t="str">
        <v xml:space="preserve"> </v>
      </c>
      <c r="V23" s="34" t="str">
        <v xml:space="preserve"> </v>
      </c>
      <c r="W23" s="35" t="str">
        <v xml:space="preserve"> </v>
      </c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 x14ac:dyDescent="0.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33" t="str">
        <v>C0002</v>
      </c>
      <c r="R24" s="34">
        <v>1233</v>
      </c>
      <c r="S24" s="34">
        <v>223</v>
      </c>
      <c r="T24" s="34">
        <v>1680</v>
      </c>
      <c r="U24" s="34">
        <v>990</v>
      </c>
      <c r="V24" s="34">
        <v>1508</v>
      </c>
      <c r="W24" s="35">
        <v>5634</v>
      </c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spans="1:37" x14ac:dyDescent="0.4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33" t="str">
        <v>C0007</v>
      </c>
      <c r="R25" s="34">
        <v>1598</v>
      </c>
      <c r="S25" s="34">
        <v>1907</v>
      </c>
      <c r="T25" s="34">
        <v>869</v>
      </c>
      <c r="U25" s="34">
        <v>1426</v>
      </c>
      <c r="V25" s="34">
        <v>1416</v>
      </c>
      <c r="W25" s="35">
        <v>7216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 x14ac:dyDescent="0.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33" t="str">
        <v>C0008</v>
      </c>
      <c r="R26" s="34">
        <v>900</v>
      </c>
      <c r="S26" s="34">
        <v>1016</v>
      </c>
      <c r="T26" s="34">
        <v>960</v>
      </c>
      <c r="U26" s="34">
        <v>940</v>
      </c>
      <c r="V26" s="34">
        <v>1193</v>
      </c>
      <c r="W26" s="35">
        <v>5009</v>
      </c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pans="1:37" x14ac:dyDescent="0.4">
      <c r="A27" s="20"/>
      <c r="B27" s="20"/>
      <c r="C27" s="20"/>
      <c r="D27" s="20"/>
      <c r="E27" s="20"/>
      <c r="F27" s="20" t="s">
        <v>1047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33" t="str">
        <v>C0010</v>
      </c>
      <c r="R27" s="34">
        <v>900</v>
      </c>
      <c r="S27" s="34">
        <v>1470</v>
      </c>
      <c r="T27" s="34">
        <v>1617</v>
      </c>
      <c r="U27" s="34">
        <v>1314</v>
      </c>
      <c r="V27" s="34">
        <v>941</v>
      </c>
      <c r="W27" s="35">
        <v>6242</v>
      </c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x14ac:dyDescent="0.4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33" t="str">
        <v>C0013</v>
      </c>
      <c r="R28" s="34">
        <v>1255</v>
      </c>
      <c r="S28" s="34">
        <v>516</v>
      </c>
      <c r="T28" s="34">
        <v>1874</v>
      </c>
      <c r="U28" s="34">
        <v>1863</v>
      </c>
      <c r="V28" s="34">
        <v>1722</v>
      </c>
      <c r="W28" s="35">
        <v>7230</v>
      </c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 x14ac:dyDescent="0.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33" t="str">
        <v>C0015</v>
      </c>
      <c r="R29" s="34">
        <v>1138</v>
      </c>
      <c r="S29" s="34">
        <v>1898</v>
      </c>
      <c r="T29" s="34">
        <v>1482</v>
      </c>
      <c r="U29" s="34">
        <v>846</v>
      </c>
      <c r="V29" s="34">
        <v>1154</v>
      </c>
      <c r="W29" s="35">
        <v>6518</v>
      </c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x14ac:dyDescent="0.4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41" t="str">
        <v>Columbus</v>
      </c>
      <c r="R30" s="34" t="str">
        <v xml:space="preserve"> </v>
      </c>
      <c r="S30" s="34" t="str">
        <v xml:space="preserve"> </v>
      </c>
      <c r="T30" s="34" t="str">
        <v xml:space="preserve"> </v>
      </c>
      <c r="U30" s="34" t="str">
        <v xml:space="preserve"> </v>
      </c>
      <c r="V30" s="34" t="str">
        <v xml:space="preserve"> </v>
      </c>
      <c r="W30" s="35" t="str">
        <v xml:space="preserve"> </v>
      </c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 x14ac:dyDescent="0.4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33" t="str">
        <v>C0001</v>
      </c>
      <c r="R31" s="34">
        <v>1655</v>
      </c>
      <c r="S31" s="34">
        <v>805</v>
      </c>
      <c r="T31" s="34">
        <v>2263</v>
      </c>
      <c r="U31" s="34">
        <v>987</v>
      </c>
      <c r="V31" s="34">
        <v>1075</v>
      </c>
      <c r="W31" s="35">
        <v>6785</v>
      </c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x14ac:dyDescent="0.4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33" t="str">
        <v>C0005</v>
      </c>
      <c r="R32" s="34">
        <v>1104</v>
      </c>
      <c r="S32" s="34">
        <v>2280</v>
      </c>
      <c r="T32" s="34">
        <v>1445</v>
      </c>
      <c r="U32" s="34">
        <v>1722</v>
      </c>
      <c r="V32" s="34">
        <v>1196</v>
      </c>
      <c r="W32" s="35">
        <v>7747</v>
      </c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spans="1:37" x14ac:dyDescent="0.4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33" t="str">
        <v>C0006</v>
      </c>
      <c r="R33" s="34">
        <v>372</v>
      </c>
      <c r="S33" s="34">
        <v>1818</v>
      </c>
      <c r="T33" s="34">
        <v>1346</v>
      </c>
      <c r="U33" s="34">
        <v>1156</v>
      </c>
      <c r="V33" s="34">
        <v>1484</v>
      </c>
      <c r="W33" s="35">
        <v>6176</v>
      </c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x14ac:dyDescent="0.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33" t="str">
        <v>C0009</v>
      </c>
      <c r="R34" s="34">
        <v>1415</v>
      </c>
      <c r="S34" s="34">
        <v>1271</v>
      </c>
      <c r="T34" s="34">
        <v>1214</v>
      </c>
      <c r="U34" s="34">
        <v>1135</v>
      </c>
      <c r="V34" s="34">
        <v>1566</v>
      </c>
      <c r="W34" s="35">
        <v>6601</v>
      </c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pans="1:37" x14ac:dyDescent="0.4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36" t="str">
        <v>C0014</v>
      </c>
      <c r="R35" s="37">
        <v>1362</v>
      </c>
      <c r="S35" s="37">
        <v>1363</v>
      </c>
      <c r="T35" s="37">
        <v>1152</v>
      </c>
      <c r="U35" s="37">
        <v>777</v>
      </c>
      <c r="V35" s="37">
        <v>750</v>
      </c>
      <c r="W35" s="38">
        <v>5404</v>
      </c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x14ac:dyDescent="0.4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spans="1:37" x14ac:dyDescent="0.4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x14ac:dyDescent="0.4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pans="1:37" x14ac:dyDescent="0.4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x14ac:dyDescent="0.4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spans="1:37" x14ac:dyDescent="0.4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x14ac:dyDescent="0.4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pans="1:37" x14ac:dyDescent="0.4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x14ac:dyDescent="0.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1:37" x14ac:dyDescent="0.4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x14ac:dyDescent="0.4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1:37" x14ac:dyDescent="0.4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x14ac:dyDescent="0.4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1:37" x14ac:dyDescent="0.4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x14ac:dyDescent="0.4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1:37" x14ac:dyDescent="0.4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 x14ac:dyDescent="0.4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1:37" x14ac:dyDescent="0.4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x14ac:dyDescent="0.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1:37" x14ac:dyDescent="0.4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x14ac:dyDescent="0.4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37" x14ac:dyDescent="0.4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x14ac:dyDescent="0.4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pans="1:37" x14ac:dyDescent="0.4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x14ac:dyDescent="0.4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pans="1:37" x14ac:dyDescent="0.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 x14ac:dyDescent="0.4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spans="1:37" x14ac:dyDescent="0.4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 x14ac:dyDescent="0.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spans="1:37" x14ac:dyDescent="0.4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 x14ac:dyDescent="0.4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spans="1:37" x14ac:dyDescent="0.4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 x14ac:dyDescent="0.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spans="1:37" x14ac:dyDescent="0.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 x14ac:dyDescent="0.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spans="1:37" x14ac:dyDescent="0.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 x14ac:dyDescent="0.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spans="1:37" x14ac:dyDescent="0.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 x14ac:dyDescent="0.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spans="1:37" x14ac:dyDescent="0.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 x14ac:dyDescent="0.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spans="1:37" x14ac:dyDescent="0.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 x14ac:dyDescent="0.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spans="1:37" x14ac:dyDescent="0.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 x14ac:dyDescent="0.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spans="1:37" x14ac:dyDescent="0.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 x14ac:dyDescent="0.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spans="1:37" x14ac:dyDescent="0.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 x14ac:dyDescent="0.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spans="1:37" x14ac:dyDescent="0.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 x14ac:dyDescent="0.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spans="1:37" x14ac:dyDescent="0.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 x14ac:dyDescent="0.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spans="1:37" x14ac:dyDescent="0.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 x14ac:dyDescent="0.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spans="1:37" x14ac:dyDescent="0.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1:37" x14ac:dyDescent="0.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spans="1:37" x14ac:dyDescent="0.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 x14ac:dyDescent="0.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spans="1:37" x14ac:dyDescent="0.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1:37" x14ac:dyDescent="0.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spans="1:37" x14ac:dyDescent="0.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 x14ac:dyDescent="0.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spans="1:37" x14ac:dyDescent="0.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 x14ac:dyDescent="0.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spans="1:37" x14ac:dyDescent="0.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 x14ac:dyDescent="0.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spans="1:37" x14ac:dyDescent="0.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 x14ac:dyDescent="0.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spans="1:37" x14ac:dyDescent="0.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x14ac:dyDescent="0.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spans="1:37" x14ac:dyDescent="0.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x14ac:dyDescent="0.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spans="1:37" x14ac:dyDescent="0.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x14ac:dyDescent="0.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spans="1:37" x14ac:dyDescent="0.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x14ac:dyDescent="0.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spans="1:37" x14ac:dyDescent="0.4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x14ac:dyDescent="0.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spans="1:37" x14ac:dyDescent="0.4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 x14ac:dyDescent="0.4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spans="1:37" x14ac:dyDescent="0.4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 x14ac:dyDescent="0.4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spans="1:37" x14ac:dyDescent="0.4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 x14ac:dyDescent="0.4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spans="1:37" x14ac:dyDescent="0.4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1:37" x14ac:dyDescent="0.4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spans="1:37" x14ac:dyDescent="0.4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1:37" x14ac:dyDescent="0.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spans="1:37" x14ac:dyDescent="0.4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1:37" x14ac:dyDescent="0.4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spans="1:37" x14ac:dyDescent="0.4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7" x14ac:dyDescent="0.4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spans="1:37" x14ac:dyDescent="0.4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37" x14ac:dyDescent="0.4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spans="1:37" x14ac:dyDescent="0.4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spans="1:37" x14ac:dyDescent="0.4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 spans="1:37" x14ac:dyDescent="0.4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spans="1:37" x14ac:dyDescent="0.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</row>
    <row r="135" spans="1:37" x14ac:dyDescent="0.4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spans="1:37" x14ac:dyDescent="0.4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</row>
    <row r="137" spans="1:37" x14ac:dyDescent="0.4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spans="1:37" x14ac:dyDescent="0.4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 spans="1:37" x14ac:dyDescent="0.4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spans="1:37" x14ac:dyDescent="0.4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 spans="1:37" x14ac:dyDescent="0.4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spans="1:37" x14ac:dyDescent="0.4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</row>
    <row r="143" spans="1:37" x14ac:dyDescent="0.4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spans="1:37" x14ac:dyDescent="0.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</row>
    <row r="145" spans="1:37" x14ac:dyDescent="0.4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spans="1:37" x14ac:dyDescent="0.4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</row>
    <row r="147" spans="1:37" x14ac:dyDescent="0.4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spans="1:37" x14ac:dyDescent="0.4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</row>
    <row r="149" spans="1:37" x14ac:dyDescent="0.4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spans="1:37" x14ac:dyDescent="0.4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</row>
    <row r="151" spans="1:37" x14ac:dyDescent="0.4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spans="1:37" x14ac:dyDescent="0.4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</row>
    <row r="153" spans="1:37" x14ac:dyDescent="0.4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spans="1:37" x14ac:dyDescent="0.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</row>
    <row r="155" spans="1:37" x14ac:dyDescent="0.4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spans="1:37" x14ac:dyDescent="0.4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</row>
    <row r="157" spans="1:37" x14ac:dyDescent="0.4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37" x14ac:dyDescent="0.4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</row>
    <row r="159" spans="1:37" x14ac:dyDescent="0.4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spans="1:37" x14ac:dyDescent="0.4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</row>
    <row r="161" spans="1:37" x14ac:dyDescent="0.4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spans="1:37" x14ac:dyDescent="0.4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</row>
    <row r="163" spans="1:37" x14ac:dyDescent="0.4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spans="1:37" x14ac:dyDescent="0.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</row>
    <row r="165" spans="1:37" x14ac:dyDescent="0.4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spans="1:37" x14ac:dyDescent="0.4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</row>
    <row r="167" spans="1:37" x14ac:dyDescent="0.4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spans="1:37" x14ac:dyDescent="0.4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spans="1:37" x14ac:dyDescent="0.4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spans="1:37" x14ac:dyDescent="0.4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</row>
    <row r="171" spans="1:37" x14ac:dyDescent="0.4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spans="1:37" x14ac:dyDescent="0.4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</row>
    <row r="173" spans="1:37" x14ac:dyDescent="0.4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spans="1:37" x14ac:dyDescent="0.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</row>
    <row r="175" spans="1:37" x14ac:dyDescent="0.4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spans="1:37" x14ac:dyDescent="0.4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 spans="1:37" x14ac:dyDescent="0.4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4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 spans="1:37" x14ac:dyDescent="0.4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4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  <row r="181" spans="1:37" x14ac:dyDescent="0.4">
      <c r="Q181" s="20"/>
      <c r="R181" s="20"/>
      <c r="S181" s="20"/>
      <c r="T181" s="20"/>
      <c r="U181" s="20"/>
      <c r="V181" s="20"/>
      <c r="W181" s="20"/>
    </row>
  </sheetData>
  <conditionalFormatting sqref="R18:V35">
    <cfRule type="dataBar" priority="2">
      <dataBar>
        <cfvo type="num" val="0"/>
        <cfvo type="formula" val="MAX($R$18:$V$35)*2"/>
        <color theme="1" tint="0.499984740745262"/>
      </dataBar>
      <extLst>
        <ext xmlns:x14="http://schemas.microsoft.com/office/spreadsheetml/2009/9/main" uri="{B025F937-C7B1-47D3-B67F-A62EFF666E3E}">
          <x14:id>{EC3F3929-71C2-428F-8A62-B6F5A2B2843C}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3F3929-71C2-428F-8A62-B6F5A2B2843C}">
            <x14:dataBar minLength="0" maxLength="100" border="1" negativeBarBorderColorSameAsPositive="0">
              <x14:cfvo type="num">
                <xm:f>0</xm:f>
              </x14:cfvo>
              <x14:cfvo type="formula">
                <xm:f>MAX($R$18:$V$35)*2</xm:f>
              </x14:cfvo>
              <x14:borderColor theme="1" tint="0.499984740745262"/>
              <x14:negativeFillColor rgb="FFFF0000"/>
              <x14:negativeBorderColor rgb="FFFF0000"/>
              <x14:axisColor rgb="FF000000"/>
            </x14:dataBar>
          </x14:cfRule>
          <xm:sqref>R18:V35</xm:sqref>
        </x14:conditionalFormatting>
        <x14:conditionalFormatting xmlns:xm="http://schemas.microsoft.com/office/excel/2006/main">
          <x14:cfRule type="expression" priority="1" id="{A61D3331-264A-4AAF-9299-8644FF31F2CF}">
            <xm:f>R$17=Dynamique!$A$41</xm:f>
            <x14:dxf>
              <fill>
                <patternFill>
                  <bgColor theme="3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vertical/>
                <horizontal/>
              </border>
            </x14:dxf>
          </x14:cfRule>
          <xm:sqref>R17:V35</xm:sqref>
        </x14:conditionalFormatting>
      </x14:conditionalFormattings>
    </ex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zoomScale="115" zoomScaleNormal="115" workbookViewId="0">
      <selection activeCell="B11" sqref="B11"/>
    </sheetView>
  </sheetViews>
  <sheetFormatPr baseColWidth="10" defaultColWidth="9.140625" defaultRowHeight="13.9" x14ac:dyDescent="0.4"/>
  <cols>
    <col min="5" max="5" width="10.92578125" customWidth="1"/>
    <col min="6" max="6" width="9.92578125" customWidth="1"/>
  </cols>
  <sheetData>
    <row r="2" spans="5:6" x14ac:dyDescent="0.4">
      <c r="E2" t="s">
        <v>1040</v>
      </c>
      <c r="F2" t="s">
        <v>1041</v>
      </c>
    </row>
    <row r="3" spans="5:6" ht="25.5" customHeight="1" x14ac:dyDescent="0.4">
      <c r="E3" t="s">
        <v>11</v>
      </c>
      <c r="F3" t="e" vm="1">
        <v>#VALUE!</v>
      </c>
    </row>
    <row r="4" spans="5:6" ht="25.5" customHeight="1" x14ac:dyDescent="0.4">
      <c r="E4" t="s">
        <v>9</v>
      </c>
      <c r="F4" t="e" vm="2">
        <v>#VALUE!</v>
      </c>
    </row>
    <row r="5" spans="5:6" ht="25.5" customHeight="1" x14ac:dyDescent="0.4">
      <c r="E5" t="s">
        <v>6</v>
      </c>
      <c r="F5" t="e" vm="3">
        <v>#VALUE!</v>
      </c>
    </row>
    <row r="6" spans="5:6" ht="25.5" customHeight="1" x14ac:dyDescent="0.4">
      <c r="E6" t="s">
        <v>13</v>
      </c>
      <c r="F6" t="e" vm="4">
        <v>#VALUE!</v>
      </c>
    </row>
    <row r="7" spans="5:6" ht="25.5" customHeight="1" x14ac:dyDescent="0.4">
      <c r="E7" t="s">
        <v>10</v>
      </c>
      <c r="F7" t="e" vm="5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Dynamique</vt:lpstr>
      <vt:lpstr>Data</vt:lpstr>
      <vt:lpstr>Rapport du Centre d'appels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Wulfran</dc:creator>
  <cp:lastModifiedBy>Wulfran Kouassi Jean Gahoussou</cp:lastModifiedBy>
  <dcterms:created xsi:type="dcterms:W3CDTF">2021-03-14T20:21:32Z</dcterms:created>
  <dcterms:modified xsi:type="dcterms:W3CDTF">2025-07-23T21:12:16Z</dcterms:modified>
</cp:coreProperties>
</file>