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alon\Desktop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80" i="1"/>
  <c r="D66" i="1"/>
  <c r="H59" i="1"/>
  <c r="D56" i="1"/>
  <c r="D55" i="1"/>
  <c r="C54" i="1"/>
  <c r="D21" i="1"/>
  <c r="D20" i="1"/>
  <c r="D19" i="1"/>
  <c r="D18" i="1"/>
  <c r="D17" i="1"/>
  <c r="D16" i="1"/>
  <c r="D15" i="1"/>
  <c r="C47" i="1"/>
</calcChain>
</file>

<file path=xl/sharedStrings.xml><?xml version="1.0" encoding="utf-8"?>
<sst xmlns="http://schemas.openxmlformats.org/spreadsheetml/2006/main" count="189" uniqueCount="142">
  <si>
    <t>钟灵毓秀</t>
    <phoneticPr fontId="1" type="noConversion"/>
  </si>
  <si>
    <t>兰摧玉折</t>
    <phoneticPr fontId="1" type="noConversion"/>
  </si>
  <si>
    <t>商阳指</t>
    <phoneticPr fontId="1" type="noConversion"/>
  </si>
  <si>
    <t>商阳（寒血）</t>
    <phoneticPr fontId="1" type="noConversion"/>
  </si>
  <si>
    <t>阳明指</t>
    <phoneticPr fontId="1" type="noConversion"/>
  </si>
  <si>
    <t>芙蓉并蒂</t>
    <phoneticPr fontId="1" type="noConversion"/>
  </si>
  <si>
    <t>玉石俱焚</t>
    <phoneticPr fontId="1" type="noConversion"/>
  </si>
  <si>
    <t>快雪时晴</t>
    <phoneticPr fontId="1" type="noConversion"/>
  </si>
  <si>
    <t>技能系数</t>
    <phoneticPr fontId="1" type="noConversion"/>
  </si>
  <si>
    <t>固定攻击</t>
    <phoneticPr fontId="1" type="noConversion"/>
  </si>
  <si>
    <t>剑气长江</t>
    <phoneticPr fontId="1" type="noConversion"/>
  </si>
  <si>
    <t>剑破虚空</t>
    <phoneticPr fontId="1" type="noConversion"/>
  </si>
  <si>
    <t>江海凝光</t>
    <phoneticPr fontId="1" type="noConversion"/>
  </si>
  <si>
    <t>剑心通明</t>
    <phoneticPr fontId="1" type="noConversion"/>
  </si>
  <si>
    <t>剑神无我</t>
    <phoneticPr fontId="1" type="noConversion"/>
  </si>
  <si>
    <t>技能系数</t>
    <phoneticPr fontId="1" type="noConversion"/>
  </si>
  <si>
    <t>玳弦</t>
    <phoneticPr fontId="1" type="noConversion"/>
  </si>
  <si>
    <t>急曲</t>
    <phoneticPr fontId="1" type="noConversion"/>
  </si>
  <si>
    <t>命中要求</t>
  </si>
  <si>
    <t>无双要求</t>
  </si>
  <si>
    <t>91木桩</t>
  </si>
  <si>
    <t>92木桩</t>
  </si>
  <si>
    <t>93木桩/XZ</t>
  </si>
  <si>
    <t>94木桩</t>
  </si>
  <si>
    <t>DXC</t>
  </si>
  <si>
    <t>QHL</t>
  </si>
  <si>
    <t>94BOSS</t>
  </si>
  <si>
    <t>万花</t>
    <phoneticPr fontId="1" type="noConversion"/>
  </si>
  <si>
    <t>七秀</t>
    <phoneticPr fontId="1" type="noConversion"/>
  </si>
  <si>
    <t>基础攻击</t>
  </si>
  <si>
    <t>会心</t>
  </si>
  <si>
    <t>会效</t>
  </si>
  <si>
    <t>破防</t>
  </si>
  <si>
    <t>急速</t>
  </si>
  <si>
    <t>无双</t>
  </si>
  <si>
    <t>命中</t>
  </si>
  <si>
    <t>雷·锐刃</t>
  </si>
  <si>
    <t>雷·激流</t>
  </si>
  <si>
    <t>雷·斩铁</t>
  </si>
  <si>
    <t>雷·灭气</t>
  </si>
  <si>
    <t>雷·痛切</t>
  </si>
  <si>
    <t>水·锐刃</t>
  </si>
  <si>
    <t>水·激流</t>
  </si>
  <si>
    <t>水·痛切</t>
  </si>
  <si>
    <t>水·无双</t>
  </si>
  <si>
    <t>水·锐眼</t>
  </si>
  <si>
    <t>水·急速</t>
  </si>
  <si>
    <t>风·痛切</t>
  </si>
  <si>
    <t>风·斩铁</t>
  </si>
  <si>
    <t>风·灭气</t>
  </si>
  <si>
    <t>天鼓雷音阵</t>
    <phoneticPr fontId="1" type="noConversion"/>
  </si>
  <si>
    <t>万蛊噬心阵</t>
    <phoneticPr fontId="1" type="noConversion"/>
  </si>
  <si>
    <t>九宫八卦阵</t>
    <phoneticPr fontId="1" type="noConversion"/>
  </si>
  <si>
    <t>七绝逍遥阵</t>
    <phoneticPr fontId="1" type="noConversion"/>
  </si>
  <si>
    <t>0.3*覆盖率</t>
    <phoneticPr fontId="1" type="noConversion"/>
  </si>
  <si>
    <t>基础攻击%</t>
    <phoneticPr fontId="1" type="noConversion"/>
  </si>
  <si>
    <t>破防%</t>
    <phoneticPr fontId="1" type="noConversion"/>
  </si>
  <si>
    <t>破防上限</t>
    <phoneticPr fontId="1" type="noConversion"/>
  </si>
  <si>
    <t>怒叱</t>
    <phoneticPr fontId="1" type="noConversion"/>
  </si>
  <si>
    <t>10%基础</t>
    <phoneticPr fontId="1" type="noConversion"/>
  </si>
  <si>
    <t>嗔怒</t>
    <phoneticPr fontId="1" type="noConversion"/>
  </si>
  <si>
    <t>10%基础</t>
    <phoneticPr fontId="1" type="noConversion"/>
  </si>
  <si>
    <t>花间</t>
    <phoneticPr fontId="1" type="noConversion"/>
  </si>
  <si>
    <t>冰心</t>
    <phoneticPr fontId="1" type="noConversion"/>
  </si>
  <si>
    <t>夜思</t>
    <phoneticPr fontId="1" type="noConversion"/>
  </si>
  <si>
    <t>30%基础</t>
    <phoneticPr fontId="1" type="noConversion"/>
  </si>
  <si>
    <t>梦歌</t>
    <phoneticPr fontId="1" type="noConversion"/>
  </si>
  <si>
    <t>4.88%急速</t>
    <phoneticPr fontId="1" type="noConversion"/>
  </si>
  <si>
    <t>名动四方</t>
    <phoneticPr fontId="1" type="noConversion"/>
  </si>
  <si>
    <t>30.27%基础</t>
    <phoneticPr fontId="1" type="noConversion"/>
  </si>
  <si>
    <t>繁音急节</t>
    <phoneticPr fontId="1" type="noConversion"/>
  </si>
  <si>
    <t>30%基础</t>
    <phoneticPr fontId="1" type="noConversion"/>
  </si>
  <si>
    <t>枕上</t>
    <phoneticPr fontId="1" type="noConversion"/>
  </si>
  <si>
    <t>4.88%急速</t>
    <phoneticPr fontId="1" type="noConversion"/>
  </si>
  <si>
    <t>内功通用</t>
    <phoneticPr fontId="1" type="noConversion"/>
  </si>
  <si>
    <t>夺命蛊</t>
    <phoneticPr fontId="1" type="noConversion"/>
  </si>
  <si>
    <t>30%基础</t>
    <phoneticPr fontId="1" type="noConversion"/>
  </si>
  <si>
    <t>朝圣言</t>
    <phoneticPr fontId="1" type="noConversion"/>
  </si>
  <si>
    <t>30%基础</t>
    <phoneticPr fontId="1" type="noConversion"/>
  </si>
  <si>
    <t>套装</t>
    <phoneticPr fontId="1" type="noConversion"/>
  </si>
  <si>
    <t>5%阳明+5%快雪</t>
    <phoneticPr fontId="1" type="noConversion"/>
  </si>
  <si>
    <t>落凤</t>
    <phoneticPr fontId="1" type="noConversion"/>
  </si>
  <si>
    <t>破苍穹</t>
    <phoneticPr fontId="1" type="noConversion"/>
  </si>
  <si>
    <t>5%会心，10%会效</t>
    <phoneticPr fontId="1" type="noConversion"/>
  </si>
  <si>
    <t>戒火斩</t>
    <phoneticPr fontId="1" type="noConversion"/>
  </si>
  <si>
    <t>3%易伤</t>
    <phoneticPr fontId="1" type="noConversion"/>
  </si>
  <si>
    <t>技能附魔下为5%易伤</t>
    <phoneticPr fontId="1" type="noConversion"/>
  </si>
  <si>
    <t>小队繁音</t>
    <phoneticPr fontId="1" type="noConversion"/>
  </si>
  <si>
    <t>蛇影枯残</t>
    <phoneticPr fontId="1" type="noConversion"/>
  </si>
  <si>
    <t>6%易伤</t>
    <phoneticPr fontId="1" type="noConversion"/>
  </si>
  <si>
    <t>恣游</t>
    <phoneticPr fontId="1" type="noConversion"/>
  </si>
  <si>
    <t>10%基础</t>
    <phoneticPr fontId="1" type="noConversion"/>
  </si>
  <si>
    <t>噬骨</t>
    <phoneticPr fontId="1" type="noConversion"/>
  </si>
  <si>
    <t>10%易伤</t>
    <phoneticPr fontId="1" type="noConversion"/>
  </si>
  <si>
    <t>大旗</t>
    <phoneticPr fontId="1" type="noConversion"/>
  </si>
  <si>
    <t>20%伤害加成</t>
    <phoneticPr fontId="1" type="noConversion"/>
  </si>
  <si>
    <t>红色字体为需要考虑覆盖率</t>
    <phoneticPr fontId="1" type="noConversion"/>
  </si>
  <si>
    <t>医术增强</t>
    <phoneticPr fontId="1" type="noConversion"/>
  </si>
  <si>
    <t>元气</t>
  </si>
  <si>
    <t>根骨</t>
  </si>
  <si>
    <t>上品玉露散(会心)</t>
  </si>
  <si>
    <t>上品玉露丹(会效)</t>
  </si>
  <si>
    <t>尚·上品玉露丹(会效)</t>
  </si>
  <si>
    <t>上品展凤丹(攻击)</t>
  </si>
  <si>
    <t>尚·上品展凤丹(攻击)</t>
  </si>
  <si>
    <t>中品聚元丹</t>
    <phoneticPr fontId="1" type="noConversion"/>
  </si>
  <si>
    <t>医术辅助</t>
    <phoneticPr fontId="1" type="noConversion"/>
  </si>
  <si>
    <t>提神香囊(破防)</t>
  </si>
  <si>
    <t>中品补筋丹(根骨)</t>
  </si>
  <si>
    <t>栀仁香囊(根骨)</t>
  </si>
  <si>
    <t>尚·栀仁香囊(根骨)</t>
  </si>
  <si>
    <t>壮骨香囊(会效)</t>
  </si>
  <si>
    <t>紫荷香囊(元气)</t>
  </si>
  <si>
    <t>尚·紫荷香囊(元气)</t>
  </si>
  <si>
    <t>烹饪辅助</t>
    <phoneticPr fontId="1" type="noConversion"/>
  </si>
  <si>
    <t>扒松肉(根骨)</t>
  </si>
  <si>
    <t>白芷增骨汤(根骨)</t>
  </si>
  <si>
    <t>佳·白芷增骨汤(根骨)</t>
  </si>
  <si>
    <t>逍遥固元汤(元气)</t>
  </si>
  <si>
    <t>佳·逍遥固元汤(元气)</t>
  </si>
  <si>
    <t>烹饪增强</t>
    <phoneticPr fontId="1" type="noConversion"/>
  </si>
  <si>
    <t>走油蹄髈(攻击)</t>
  </si>
  <si>
    <t>虎皮凤爪(破防)</t>
  </si>
  <si>
    <t>合饼卷菜(会效)</t>
  </si>
  <si>
    <t>佳·走油蹄髈(攻击)</t>
  </si>
  <si>
    <t>佳·虎皮凤爪(破防)</t>
  </si>
  <si>
    <t>佳·合饼卷菜(会效)</t>
  </si>
  <si>
    <t>固·安戎·熔锭（内伤）</t>
  </si>
  <si>
    <t>小袖气</t>
  </si>
  <si>
    <t>大袖气</t>
  </si>
  <si>
    <t>煮烂的戏凤饺子</t>
  </si>
  <si>
    <t>戏凤饺</t>
  </si>
  <si>
    <t>红烧青鱼</t>
    <phoneticPr fontId="1" type="noConversion"/>
  </si>
  <si>
    <t>五彩球·赤</t>
    <phoneticPr fontId="1" type="noConversion"/>
  </si>
  <si>
    <t>曼舞</t>
    <phoneticPr fontId="1" type="noConversion"/>
  </si>
  <si>
    <t>金刚怒目</t>
    <phoneticPr fontId="1" type="noConversion"/>
  </si>
  <si>
    <t>15%基础</t>
    <phoneticPr fontId="1" type="noConversion"/>
  </si>
  <si>
    <t>芙蓉出水宴</t>
  </si>
  <si>
    <t>122主属性</t>
    <phoneticPr fontId="1" type="noConversion"/>
  </si>
  <si>
    <t>会心</t>
    <phoneticPr fontId="1" type="noConversion"/>
  </si>
  <si>
    <t>会效</t>
    <phoneticPr fontId="1" type="noConversion"/>
  </si>
  <si>
    <t>命中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</si>
</sst>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C00000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hidden="1"/>
    </xf>
    <xf numFmtId="10" fontId="2" fillId="2" borderId="1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3" borderId="0" xfId="0" applyFont="1" applyFill="1" applyBorder="1" applyAlignment="1" applyProtection="1">
      <alignment horizontal="left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Protection="1">
      <alignment vertical="center"/>
      <protection hidden="1"/>
    </xf>
    <xf numFmtId="10" fontId="5" fillId="2" borderId="1" xfId="0" applyNumberFormat="1" applyFont="1" applyFill="1" applyBorder="1" applyAlignment="1" applyProtection="1">
      <alignment horizontal="left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tabSelected="1" workbookViewId="0">
      <selection activeCell="I48" sqref="I48"/>
    </sheetView>
  </sheetViews>
  <sheetFormatPr defaultRowHeight="14.25" x14ac:dyDescent="0.15"/>
  <cols>
    <col min="1" max="16384" width="9" style="1"/>
  </cols>
  <sheetData>
    <row r="2" spans="1:9" x14ac:dyDescent="0.15">
      <c r="A2" s="12" t="s">
        <v>27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</row>
    <row r="3" spans="1:9" x14ac:dyDescent="0.15">
      <c r="A3" s="13" t="s">
        <v>8</v>
      </c>
      <c r="B3" s="13">
        <v>0.22800000000000001</v>
      </c>
      <c r="C3" s="13">
        <v>0.23300000000000001</v>
      </c>
      <c r="D3" s="13">
        <v>0.21</v>
      </c>
      <c r="E3" s="13">
        <v>0.27500000000000002</v>
      </c>
      <c r="F3" s="13">
        <v>0.82199999999999995</v>
      </c>
      <c r="G3" s="13">
        <v>0.33300000000000002</v>
      </c>
      <c r="H3" s="13">
        <v>0.33300000000000002</v>
      </c>
      <c r="I3" s="13">
        <v>0.4375</v>
      </c>
    </row>
    <row r="4" spans="1:9" x14ac:dyDescent="0.15">
      <c r="A4" s="13" t="s">
        <v>9</v>
      </c>
      <c r="B4" s="13">
        <v>145</v>
      </c>
      <c r="C4" s="13">
        <v>152</v>
      </c>
      <c r="D4" s="13">
        <v>247</v>
      </c>
      <c r="E4" s="13"/>
      <c r="F4" s="13">
        <v>444</v>
      </c>
      <c r="G4" s="13">
        <v>35</v>
      </c>
      <c r="H4" s="13">
        <v>404</v>
      </c>
      <c r="I4" s="13">
        <v>320</v>
      </c>
    </row>
    <row r="7" spans="1:9" x14ac:dyDescent="0.15">
      <c r="A7" s="14" t="s">
        <v>28</v>
      </c>
      <c r="B7" s="15" t="s">
        <v>10</v>
      </c>
      <c r="C7" s="15" t="s">
        <v>11</v>
      </c>
      <c r="D7" s="15" t="s">
        <v>12</v>
      </c>
      <c r="E7" s="15" t="s">
        <v>16</v>
      </c>
      <c r="F7" s="15" t="s">
        <v>17</v>
      </c>
      <c r="G7" s="15" t="s">
        <v>13</v>
      </c>
      <c r="H7" s="15" t="s">
        <v>14</v>
      </c>
      <c r="I7" s="2"/>
    </row>
    <row r="8" spans="1:9" x14ac:dyDescent="0.15">
      <c r="A8" s="15" t="s">
        <v>15</v>
      </c>
      <c r="B8" s="15">
        <v>0.79</v>
      </c>
      <c r="C8" s="15">
        <v>1.26</v>
      </c>
      <c r="D8" s="15">
        <v>0.33229999999999998</v>
      </c>
      <c r="E8" s="15">
        <v>0.39600000000000002</v>
      </c>
      <c r="F8" s="15">
        <v>0.14799999999999999</v>
      </c>
      <c r="G8" s="15">
        <v>8.3299999999999999E-2</v>
      </c>
      <c r="H8" s="15">
        <v>0.1875</v>
      </c>
      <c r="I8" s="2"/>
    </row>
    <row r="9" spans="1:9" x14ac:dyDescent="0.15">
      <c r="A9" s="15" t="s">
        <v>9</v>
      </c>
      <c r="B9" s="15">
        <v>523</v>
      </c>
      <c r="C9" s="15">
        <v>256</v>
      </c>
      <c r="D9" s="15">
        <v>215</v>
      </c>
      <c r="E9" s="15">
        <v>201</v>
      </c>
      <c r="F9" s="15">
        <v>104</v>
      </c>
      <c r="G9" s="15">
        <v>316</v>
      </c>
      <c r="H9" s="15">
        <v>32</v>
      </c>
      <c r="I9" s="2"/>
    </row>
    <row r="14" spans="1:9" x14ac:dyDescent="0.15">
      <c r="A14" s="15"/>
      <c r="B14" s="15" t="s">
        <v>18</v>
      </c>
      <c r="C14" s="15" t="s">
        <v>19</v>
      </c>
      <c r="D14" s="16" t="s">
        <v>57</v>
      </c>
    </row>
    <row r="15" spans="1:9" x14ac:dyDescent="0.15">
      <c r="A15" s="3" t="s">
        <v>20</v>
      </c>
      <c r="B15" s="4">
        <v>1.0249999999999999</v>
      </c>
      <c r="C15" s="4">
        <v>0.15</v>
      </c>
      <c r="D15" s="6">
        <f>5964.678*0.75+290</f>
        <v>4763.5084999999999</v>
      </c>
    </row>
    <row r="16" spans="1:9" x14ac:dyDescent="0.15">
      <c r="A16" s="3" t="s">
        <v>21</v>
      </c>
      <c r="B16" s="4">
        <v>1.05</v>
      </c>
      <c r="C16" s="4">
        <v>0.2</v>
      </c>
      <c r="D16" s="6">
        <f>6201.956*0.75+570</f>
        <v>5221.4670000000006</v>
      </c>
    </row>
    <row r="17" spans="1:12" x14ac:dyDescent="0.15">
      <c r="A17" s="3" t="s">
        <v>22</v>
      </c>
      <c r="B17" s="4">
        <v>1.1000000000000001</v>
      </c>
      <c r="C17" s="4">
        <v>0.25</v>
      </c>
      <c r="D17" s="6">
        <f>6439.234*0.75+873</f>
        <v>5702.4255000000003</v>
      </c>
    </row>
    <row r="18" spans="1:12" x14ac:dyDescent="0.15">
      <c r="A18" s="3" t="s">
        <v>23</v>
      </c>
      <c r="B18" s="4">
        <v>1.2</v>
      </c>
      <c r="C18" s="4">
        <v>0.3</v>
      </c>
      <c r="D18" s="6">
        <f>6676.512*0.75+1145</f>
        <v>6152.384</v>
      </c>
    </row>
    <row r="19" spans="1:12" x14ac:dyDescent="0.15">
      <c r="A19" s="3" t="s">
        <v>24</v>
      </c>
      <c r="B19" s="4">
        <v>1.1000000000000001</v>
      </c>
      <c r="C19" s="4">
        <v>0.25</v>
      </c>
      <c r="D19" s="6">
        <f>6439.234*0.75+873</f>
        <v>5702.4255000000003</v>
      </c>
    </row>
    <row r="20" spans="1:12" x14ac:dyDescent="0.15">
      <c r="A20" s="3" t="s">
        <v>25</v>
      </c>
      <c r="B20" s="4">
        <v>1.1000000000000001</v>
      </c>
      <c r="C20" s="4">
        <v>0.35</v>
      </c>
      <c r="D20" s="6">
        <f>6439.234*0.75+873</f>
        <v>5702.4255000000003</v>
      </c>
    </row>
    <row r="21" spans="1:12" x14ac:dyDescent="0.15">
      <c r="A21" s="3" t="s">
        <v>26</v>
      </c>
      <c r="B21" s="4">
        <v>1.2</v>
      </c>
      <c r="C21" s="4">
        <v>0.35</v>
      </c>
      <c r="D21" s="6">
        <f>6676.512*0.75+1145</f>
        <v>6152.384</v>
      </c>
    </row>
    <row r="24" spans="1:12" x14ac:dyDescent="0.15">
      <c r="K24" s="10" t="s">
        <v>96</v>
      </c>
    </row>
    <row r="25" spans="1:12" x14ac:dyDescent="0.15">
      <c r="A25" s="2"/>
      <c r="B25" s="2" t="s">
        <v>29</v>
      </c>
      <c r="C25" s="2" t="s">
        <v>30</v>
      </c>
      <c r="D25" s="2" t="s">
        <v>31</v>
      </c>
      <c r="E25" s="2" t="s">
        <v>32</v>
      </c>
      <c r="F25" s="2" t="s">
        <v>33</v>
      </c>
      <c r="G25" s="2" t="s">
        <v>34</v>
      </c>
      <c r="H25" s="2" t="s">
        <v>35</v>
      </c>
      <c r="J25" s="8" t="s">
        <v>62</v>
      </c>
      <c r="K25" s="9" t="s">
        <v>58</v>
      </c>
      <c r="L25" s="9" t="s">
        <v>59</v>
      </c>
    </row>
    <row r="26" spans="1:12" x14ac:dyDescent="0.15">
      <c r="A26" s="2" t="s">
        <v>36</v>
      </c>
      <c r="B26" s="2">
        <v>1265</v>
      </c>
      <c r="C26" s="2">
        <v>480</v>
      </c>
      <c r="D26" s="2"/>
      <c r="E26" s="2"/>
      <c r="F26" s="2"/>
      <c r="G26" s="2"/>
      <c r="H26" s="2"/>
      <c r="J26" s="8"/>
      <c r="K26" s="9" t="s">
        <v>64</v>
      </c>
      <c r="L26" s="9" t="s">
        <v>65</v>
      </c>
    </row>
    <row r="27" spans="1:12" x14ac:dyDescent="0.15">
      <c r="A27" s="2" t="s">
        <v>37</v>
      </c>
      <c r="B27" s="2">
        <v>1518</v>
      </c>
      <c r="C27" s="2">
        <v>480</v>
      </c>
      <c r="D27" s="2"/>
      <c r="E27" s="2"/>
      <c r="F27" s="2"/>
      <c r="G27" s="2"/>
      <c r="H27" s="2"/>
      <c r="J27" s="8"/>
      <c r="K27" s="8" t="s">
        <v>66</v>
      </c>
      <c r="L27" s="8" t="s">
        <v>67</v>
      </c>
    </row>
    <row r="28" spans="1:12" x14ac:dyDescent="0.15">
      <c r="A28" s="2" t="s">
        <v>38</v>
      </c>
      <c r="B28" s="2"/>
      <c r="C28" s="2">
        <v>480</v>
      </c>
      <c r="D28" s="2"/>
      <c r="E28" s="2">
        <v>1120</v>
      </c>
      <c r="F28" s="2"/>
      <c r="G28" s="2"/>
      <c r="H28" s="2"/>
      <c r="J28" s="8"/>
      <c r="K28" s="8" t="s">
        <v>90</v>
      </c>
      <c r="L28" s="8" t="s">
        <v>91</v>
      </c>
    </row>
    <row r="29" spans="1:12" x14ac:dyDescent="0.15">
      <c r="A29" s="2" t="s">
        <v>39</v>
      </c>
      <c r="B29" s="2"/>
      <c r="C29" s="2">
        <v>480</v>
      </c>
      <c r="D29" s="2"/>
      <c r="E29" s="2">
        <v>1120</v>
      </c>
      <c r="F29" s="2"/>
      <c r="G29" s="2"/>
      <c r="H29" s="2"/>
      <c r="J29" s="8"/>
      <c r="K29" s="8" t="s">
        <v>92</v>
      </c>
      <c r="L29" s="8" t="s">
        <v>93</v>
      </c>
    </row>
    <row r="30" spans="1:12" x14ac:dyDescent="0.15">
      <c r="A30" s="2" t="s">
        <v>40</v>
      </c>
      <c r="B30" s="2"/>
      <c r="C30" s="2">
        <v>480</v>
      </c>
      <c r="D30" s="2">
        <v>1120</v>
      </c>
      <c r="E30" s="2"/>
      <c r="F30" s="2"/>
      <c r="G30" s="2"/>
      <c r="H30" s="2"/>
      <c r="J30" s="8"/>
      <c r="K30" s="8" t="s">
        <v>79</v>
      </c>
      <c r="L30" s="8" t="s">
        <v>80</v>
      </c>
    </row>
    <row r="31" spans="1:12" x14ac:dyDescent="0.15">
      <c r="A31" s="2" t="s">
        <v>40</v>
      </c>
      <c r="B31" s="2"/>
      <c r="C31" s="2">
        <v>480</v>
      </c>
      <c r="D31" s="2">
        <v>1120</v>
      </c>
      <c r="E31" s="2"/>
      <c r="F31" s="2"/>
      <c r="G31" s="2"/>
      <c r="H31" s="2"/>
      <c r="K31" s="8" t="s">
        <v>81</v>
      </c>
      <c r="L31" s="8" t="s">
        <v>80</v>
      </c>
    </row>
    <row r="32" spans="1:12" x14ac:dyDescent="0.15">
      <c r="A32" s="2" t="s">
        <v>41</v>
      </c>
      <c r="B32" s="2">
        <v>450</v>
      </c>
      <c r="C32" s="2"/>
      <c r="D32" s="2"/>
      <c r="E32" s="2"/>
      <c r="F32" s="2"/>
      <c r="G32" s="2"/>
      <c r="H32" s="2"/>
    </row>
    <row r="33" spans="1:13" x14ac:dyDescent="0.15">
      <c r="A33" s="2" t="s">
        <v>42</v>
      </c>
      <c r="B33" s="2">
        <v>540</v>
      </c>
      <c r="C33" s="2"/>
      <c r="D33" s="2"/>
      <c r="E33" s="2"/>
      <c r="F33" s="2"/>
      <c r="G33" s="2"/>
      <c r="H33" s="2"/>
      <c r="J33" s="8" t="s">
        <v>63</v>
      </c>
      <c r="K33" s="9" t="s">
        <v>60</v>
      </c>
      <c r="L33" s="9" t="s">
        <v>61</v>
      </c>
    </row>
    <row r="34" spans="1:13" x14ac:dyDescent="0.15">
      <c r="A34" s="2" t="s">
        <v>43</v>
      </c>
      <c r="B34" s="2"/>
      <c r="C34" s="2">
        <v>504</v>
      </c>
      <c r="D34" s="2">
        <v>1176</v>
      </c>
      <c r="E34" s="2"/>
      <c r="F34" s="2"/>
      <c r="G34" s="2"/>
      <c r="H34" s="2"/>
      <c r="J34" s="8"/>
      <c r="K34" s="8" t="s">
        <v>68</v>
      </c>
      <c r="L34" s="8" t="s">
        <v>69</v>
      </c>
    </row>
    <row r="35" spans="1:13" x14ac:dyDescent="0.15">
      <c r="A35" s="2" t="s">
        <v>44</v>
      </c>
      <c r="B35" s="2"/>
      <c r="C35" s="2"/>
      <c r="D35" s="2"/>
      <c r="E35" s="2"/>
      <c r="F35" s="2"/>
      <c r="G35" s="2">
        <v>400</v>
      </c>
      <c r="H35" s="2"/>
      <c r="J35" s="8"/>
      <c r="K35" s="9" t="s">
        <v>70</v>
      </c>
      <c r="L35" s="9" t="s">
        <v>71</v>
      </c>
    </row>
    <row r="36" spans="1:13" x14ac:dyDescent="0.15">
      <c r="A36" s="2" t="s">
        <v>45</v>
      </c>
      <c r="B36" s="2"/>
      <c r="C36" s="2"/>
      <c r="D36" s="2"/>
      <c r="E36" s="2"/>
      <c r="F36" s="2"/>
      <c r="G36" s="2"/>
      <c r="H36" s="2">
        <v>400</v>
      </c>
      <c r="J36" s="8"/>
      <c r="K36" s="8" t="s">
        <v>72</v>
      </c>
      <c r="L36" s="8" t="s">
        <v>73</v>
      </c>
    </row>
    <row r="37" spans="1:13" x14ac:dyDescent="0.15">
      <c r="A37" s="2" t="s">
        <v>46</v>
      </c>
      <c r="B37" s="2"/>
      <c r="C37" s="2"/>
      <c r="D37" s="2"/>
      <c r="E37" s="2"/>
      <c r="F37" s="2">
        <v>400</v>
      </c>
      <c r="G37" s="2"/>
      <c r="H37" s="2"/>
      <c r="J37" s="8"/>
      <c r="K37" s="8"/>
      <c r="L37" s="8"/>
    </row>
    <row r="38" spans="1:13" x14ac:dyDescent="0.15">
      <c r="A38" s="2" t="s">
        <v>47</v>
      </c>
      <c r="B38" s="2"/>
      <c r="C38" s="2">
        <v>200</v>
      </c>
      <c r="D38" s="2">
        <v>500</v>
      </c>
      <c r="E38" s="2"/>
      <c r="F38" s="2"/>
      <c r="G38" s="2"/>
      <c r="H38" s="2"/>
      <c r="J38" s="8" t="s">
        <v>74</v>
      </c>
      <c r="K38" s="8" t="s">
        <v>135</v>
      </c>
      <c r="L38" s="8" t="s">
        <v>136</v>
      </c>
    </row>
    <row r="39" spans="1:13" x14ac:dyDescent="0.15">
      <c r="A39" s="2" t="s">
        <v>48</v>
      </c>
      <c r="B39" s="2"/>
      <c r="C39" s="2"/>
      <c r="D39" s="2"/>
      <c r="E39" s="2">
        <v>1920</v>
      </c>
      <c r="F39" s="2"/>
      <c r="G39" s="2"/>
      <c r="H39" s="2"/>
      <c r="J39" s="8"/>
      <c r="K39" s="9" t="s">
        <v>75</v>
      </c>
      <c r="L39" s="9" t="s">
        <v>76</v>
      </c>
    </row>
    <row r="40" spans="1:13" x14ac:dyDescent="0.15">
      <c r="A40" s="2" t="s">
        <v>49</v>
      </c>
      <c r="B40" s="2"/>
      <c r="C40" s="2"/>
      <c r="D40" s="2"/>
      <c r="E40" s="2">
        <v>1680</v>
      </c>
      <c r="F40" s="2"/>
      <c r="G40" s="2"/>
      <c r="H40" s="2"/>
      <c r="J40" s="8"/>
      <c r="K40" s="9" t="s">
        <v>77</v>
      </c>
      <c r="L40" s="9" t="s">
        <v>78</v>
      </c>
    </row>
    <row r="41" spans="1:13" x14ac:dyDescent="0.15">
      <c r="J41" s="8"/>
      <c r="K41" s="8" t="s">
        <v>82</v>
      </c>
      <c r="L41" s="8" t="s">
        <v>83</v>
      </c>
    </row>
    <row r="42" spans="1:13" x14ac:dyDescent="0.15">
      <c r="J42" s="8"/>
      <c r="K42" s="8" t="s">
        <v>84</v>
      </c>
      <c r="L42" s="8" t="s">
        <v>85</v>
      </c>
      <c r="M42" s="8" t="s">
        <v>86</v>
      </c>
    </row>
    <row r="43" spans="1:13" x14ac:dyDescent="0.15">
      <c r="J43" s="8"/>
      <c r="K43" s="9" t="s">
        <v>87</v>
      </c>
      <c r="L43" s="9" t="s">
        <v>71</v>
      </c>
    </row>
    <row r="44" spans="1:13" x14ac:dyDescent="0.15">
      <c r="A44" s="5"/>
      <c r="B44" s="5" t="s">
        <v>55</v>
      </c>
      <c r="C44" s="5" t="s">
        <v>139</v>
      </c>
      <c r="D44" s="5" t="s">
        <v>140</v>
      </c>
      <c r="E44" s="5" t="s">
        <v>56</v>
      </c>
      <c r="F44" s="5" t="s">
        <v>141</v>
      </c>
      <c r="J44" s="8"/>
      <c r="K44" s="8" t="s">
        <v>88</v>
      </c>
      <c r="L44" s="8" t="s">
        <v>89</v>
      </c>
    </row>
    <row r="45" spans="1:13" x14ac:dyDescent="0.15">
      <c r="A45" s="6" t="s">
        <v>50</v>
      </c>
      <c r="B45" s="17">
        <v>0.12970000000000001</v>
      </c>
      <c r="C45" s="6"/>
      <c r="D45" s="6"/>
      <c r="E45" s="6">
        <v>0.2</v>
      </c>
      <c r="F45" s="6">
        <v>0.03</v>
      </c>
      <c r="J45" s="8"/>
      <c r="K45" s="9" t="s">
        <v>94</v>
      </c>
      <c r="L45" s="9" t="s">
        <v>95</v>
      </c>
    </row>
    <row r="46" spans="1:13" x14ac:dyDescent="0.15">
      <c r="A46" s="6" t="s">
        <v>51</v>
      </c>
      <c r="B46" s="17">
        <v>4.9700000000000001E-2</v>
      </c>
      <c r="C46" s="6">
        <v>0.03</v>
      </c>
      <c r="D46" s="6">
        <v>0.1</v>
      </c>
      <c r="E46" s="6" t="s">
        <v>54</v>
      </c>
      <c r="F46" s="6"/>
      <c r="J46" s="8"/>
      <c r="K46" s="8" t="s">
        <v>137</v>
      </c>
      <c r="L46" s="8" t="s">
        <v>138</v>
      </c>
    </row>
    <row r="47" spans="1:13" x14ac:dyDescent="0.15">
      <c r="A47" s="6" t="s">
        <v>52</v>
      </c>
      <c r="B47" s="17"/>
      <c r="C47" s="6">
        <f>0.03+0.05</f>
        <v>0.08</v>
      </c>
      <c r="D47" s="6">
        <v>0.1</v>
      </c>
      <c r="E47" s="6"/>
      <c r="F47" s="6">
        <v>0.03</v>
      </c>
      <c r="J47" s="8"/>
      <c r="K47" s="8"/>
      <c r="L47" s="8"/>
    </row>
    <row r="48" spans="1:13" x14ac:dyDescent="0.15">
      <c r="A48" s="6" t="s">
        <v>53</v>
      </c>
      <c r="B48" s="17">
        <v>4.9700000000000001E-2</v>
      </c>
      <c r="C48" s="6"/>
      <c r="D48" s="6"/>
      <c r="E48" s="6">
        <v>0.2</v>
      </c>
      <c r="F48" s="6"/>
      <c r="J48" s="8"/>
      <c r="K48" s="8"/>
      <c r="L48" s="8"/>
    </row>
    <row r="52" spans="1:10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15">
      <c r="A53" s="11" t="s">
        <v>97</v>
      </c>
      <c r="B53" s="5" t="s">
        <v>29</v>
      </c>
      <c r="C53" s="5" t="s">
        <v>30</v>
      </c>
      <c r="D53" s="5" t="s">
        <v>31</v>
      </c>
      <c r="E53" s="5" t="s">
        <v>32</v>
      </c>
      <c r="F53" s="5" t="s">
        <v>33</v>
      </c>
      <c r="G53" s="5" t="s">
        <v>34</v>
      </c>
      <c r="H53" s="5" t="s">
        <v>35</v>
      </c>
      <c r="I53" s="5" t="s">
        <v>98</v>
      </c>
      <c r="J53" s="5" t="s">
        <v>99</v>
      </c>
    </row>
    <row r="54" spans="1:10" x14ac:dyDescent="0.15">
      <c r="A54" s="6" t="s">
        <v>100</v>
      </c>
      <c r="B54" s="6"/>
      <c r="C54" s="6">
        <f>195/4500</f>
        <v>4.3333333333333335E-2</v>
      </c>
      <c r="D54" s="6"/>
      <c r="E54" s="6"/>
      <c r="F54" s="6"/>
      <c r="G54" s="6"/>
      <c r="H54" s="6"/>
      <c r="I54" s="6"/>
      <c r="J54" s="6"/>
    </row>
    <row r="55" spans="1:10" x14ac:dyDescent="0.15">
      <c r="A55" s="6" t="s">
        <v>101</v>
      </c>
      <c r="B55" s="6"/>
      <c r="C55" s="6"/>
      <c r="D55" s="6">
        <f>195/1800</f>
        <v>0.10833333333333334</v>
      </c>
      <c r="E55" s="6"/>
      <c r="F55" s="6"/>
      <c r="G55" s="6"/>
      <c r="H55" s="6"/>
      <c r="I55" s="6"/>
      <c r="J55" s="6"/>
    </row>
    <row r="56" spans="1:10" x14ac:dyDescent="0.15">
      <c r="A56" s="6" t="s">
        <v>102</v>
      </c>
      <c r="B56" s="6"/>
      <c r="C56" s="6"/>
      <c r="D56" s="6">
        <f>292/1800</f>
        <v>0.16222222222222221</v>
      </c>
      <c r="E56" s="6"/>
      <c r="F56" s="6"/>
      <c r="G56" s="6"/>
      <c r="H56" s="6"/>
      <c r="I56" s="6"/>
      <c r="J56" s="6"/>
    </row>
    <row r="57" spans="1:10" x14ac:dyDescent="0.15">
      <c r="A57" s="6" t="s">
        <v>103</v>
      </c>
      <c r="B57" s="6">
        <v>264</v>
      </c>
      <c r="C57" s="6"/>
      <c r="D57" s="6"/>
      <c r="E57" s="6"/>
      <c r="F57" s="6"/>
      <c r="G57" s="6"/>
      <c r="H57" s="6"/>
      <c r="I57" s="6"/>
      <c r="J57" s="6"/>
    </row>
    <row r="58" spans="1:10" x14ac:dyDescent="0.15">
      <c r="A58" s="6" t="s">
        <v>104</v>
      </c>
      <c r="B58" s="6">
        <v>396</v>
      </c>
      <c r="C58" s="6"/>
      <c r="D58" s="6"/>
      <c r="E58" s="6"/>
      <c r="F58" s="6"/>
      <c r="G58" s="6"/>
      <c r="H58" s="6"/>
      <c r="I58" s="6"/>
      <c r="J58" s="6"/>
    </row>
    <row r="59" spans="1:10" x14ac:dyDescent="0.15">
      <c r="A59" s="6" t="s">
        <v>105</v>
      </c>
      <c r="B59" s="6"/>
      <c r="C59" s="6"/>
      <c r="D59" s="6"/>
      <c r="E59" s="6"/>
      <c r="F59" s="6"/>
      <c r="G59" s="6"/>
      <c r="H59" s="6">
        <f>195/4500</f>
        <v>4.3333333333333335E-2</v>
      </c>
      <c r="I59" s="6"/>
      <c r="J59" s="6"/>
    </row>
    <row r="60" spans="1:10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15">
      <c r="A61" s="11" t="s">
        <v>106</v>
      </c>
      <c r="B61" s="5" t="s">
        <v>29</v>
      </c>
      <c r="C61" s="5" t="s">
        <v>30</v>
      </c>
      <c r="D61" s="5" t="s">
        <v>31</v>
      </c>
      <c r="E61" s="5" t="s">
        <v>32</v>
      </c>
      <c r="F61" s="5" t="s">
        <v>33</v>
      </c>
      <c r="G61" s="5" t="s">
        <v>34</v>
      </c>
      <c r="H61" s="5" t="s">
        <v>35</v>
      </c>
      <c r="I61" s="5" t="s">
        <v>98</v>
      </c>
      <c r="J61" s="5" t="s">
        <v>99</v>
      </c>
    </row>
    <row r="62" spans="1:10" x14ac:dyDescent="0.15">
      <c r="A62" s="6" t="s">
        <v>107</v>
      </c>
      <c r="B62" s="6"/>
      <c r="C62" s="6"/>
      <c r="D62" s="6"/>
      <c r="E62" s="6">
        <v>195</v>
      </c>
      <c r="F62" s="6"/>
      <c r="G62" s="6"/>
      <c r="H62" s="6"/>
      <c r="I62" s="6"/>
      <c r="J62" s="6"/>
    </row>
    <row r="63" spans="1:10" x14ac:dyDescent="0.15">
      <c r="A63" s="6" t="s">
        <v>108</v>
      </c>
      <c r="B63" s="6"/>
      <c r="C63" s="6"/>
      <c r="D63" s="6"/>
      <c r="E63" s="6"/>
      <c r="F63" s="6"/>
      <c r="G63" s="6"/>
      <c r="H63" s="6"/>
      <c r="I63" s="6"/>
      <c r="J63" s="6">
        <v>73</v>
      </c>
    </row>
    <row r="64" spans="1:10" x14ac:dyDescent="0.15">
      <c r="A64" s="6" t="s">
        <v>109</v>
      </c>
      <c r="B64" s="6"/>
      <c r="C64" s="6"/>
      <c r="D64" s="6"/>
      <c r="E64" s="6"/>
      <c r="F64" s="6"/>
      <c r="G64" s="6"/>
      <c r="H64" s="6"/>
      <c r="I64" s="6"/>
      <c r="J64" s="6">
        <v>73</v>
      </c>
    </row>
    <row r="65" spans="1:10" x14ac:dyDescent="0.15">
      <c r="A65" s="6" t="s">
        <v>110</v>
      </c>
      <c r="B65" s="6"/>
      <c r="C65" s="6"/>
      <c r="D65" s="6"/>
      <c r="E65" s="6"/>
      <c r="F65" s="6"/>
      <c r="G65" s="6"/>
      <c r="H65" s="6"/>
      <c r="I65" s="6"/>
      <c r="J65" s="6">
        <v>110</v>
      </c>
    </row>
    <row r="66" spans="1:10" x14ac:dyDescent="0.15">
      <c r="A66" s="6" t="s">
        <v>111</v>
      </c>
      <c r="B66" s="6"/>
      <c r="C66" s="6"/>
      <c r="D66" s="6">
        <f>195/1800</f>
        <v>0.10833333333333334</v>
      </c>
      <c r="E66" s="6"/>
      <c r="F66" s="6"/>
      <c r="G66" s="6"/>
      <c r="H66" s="6"/>
      <c r="I66" s="6"/>
      <c r="J66" s="6"/>
    </row>
    <row r="67" spans="1:10" x14ac:dyDescent="0.15">
      <c r="A67" s="6" t="s">
        <v>112</v>
      </c>
      <c r="B67" s="6"/>
      <c r="C67" s="6"/>
      <c r="D67" s="6"/>
      <c r="E67" s="6"/>
      <c r="F67" s="6"/>
      <c r="G67" s="6"/>
      <c r="H67" s="6"/>
      <c r="I67" s="6">
        <v>73</v>
      </c>
      <c r="J67" s="6"/>
    </row>
    <row r="68" spans="1:10" x14ac:dyDescent="0.15">
      <c r="A68" s="6" t="s">
        <v>113</v>
      </c>
      <c r="B68" s="6"/>
      <c r="C68" s="6"/>
      <c r="D68" s="6"/>
      <c r="E68" s="6"/>
      <c r="F68" s="6"/>
      <c r="G68" s="6"/>
      <c r="H68" s="6"/>
      <c r="I68" s="6">
        <v>110</v>
      </c>
      <c r="J68" s="6"/>
    </row>
    <row r="69" spans="1:10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15">
      <c r="A70" s="11" t="s">
        <v>114</v>
      </c>
      <c r="B70" s="5" t="s">
        <v>29</v>
      </c>
      <c r="C70" s="5" t="s">
        <v>30</v>
      </c>
      <c r="D70" s="5" t="s">
        <v>31</v>
      </c>
      <c r="E70" s="5" t="s">
        <v>32</v>
      </c>
      <c r="F70" s="5" t="s">
        <v>33</v>
      </c>
      <c r="G70" s="5" t="s">
        <v>34</v>
      </c>
      <c r="H70" s="5" t="s">
        <v>35</v>
      </c>
      <c r="I70" s="5" t="s">
        <v>98</v>
      </c>
      <c r="J70" s="5" t="s">
        <v>99</v>
      </c>
    </row>
    <row r="71" spans="1:10" x14ac:dyDescent="0.15">
      <c r="A71" s="6" t="s">
        <v>115</v>
      </c>
      <c r="B71" s="6"/>
      <c r="C71" s="6"/>
      <c r="D71" s="6"/>
      <c r="E71" s="6"/>
      <c r="F71" s="6"/>
      <c r="G71" s="6"/>
      <c r="H71" s="6"/>
      <c r="I71" s="6"/>
      <c r="J71" s="6">
        <v>49</v>
      </c>
    </row>
    <row r="72" spans="1:10" x14ac:dyDescent="0.15">
      <c r="A72" s="6" t="s">
        <v>116</v>
      </c>
      <c r="B72" s="6"/>
      <c r="C72" s="6"/>
      <c r="D72" s="6"/>
      <c r="E72" s="6"/>
      <c r="F72" s="6"/>
      <c r="G72" s="6"/>
      <c r="H72" s="6"/>
      <c r="I72" s="6"/>
      <c r="J72" s="6">
        <v>49</v>
      </c>
    </row>
    <row r="73" spans="1:10" x14ac:dyDescent="0.15">
      <c r="A73" s="6" t="s">
        <v>117</v>
      </c>
      <c r="B73" s="6"/>
      <c r="C73" s="6"/>
      <c r="D73" s="6"/>
      <c r="E73" s="6"/>
      <c r="F73" s="6"/>
      <c r="G73" s="6"/>
      <c r="H73" s="6"/>
      <c r="I73" s="6"/>
      <c r="J73" s="6">
        <v>73</v>
      </c>
    </row>
    <row r="74" spans="1:10" x14ac:dyDescent="0.15">
      <c r="A74" s="6" t="s">
        <v>118</v>
      </c>
      <c r="B74" s="6"/>
      <c r="C74" s="6"/>
      <c r="D74" s="6"/>
      <c r="E74" s="6"/>
      <c r="F74" s="6"/>
      <c r="G74" s="6"/>
      <c r="H74" s="6"/>
      <c r="I74" s="6">
        <v>49</v>
      </c>
      <c r="J74" s="6"/>
    </row>
    <row r="75" spans="1:10" x14ac:dyDescent="0.15">
      <c r="A75" s="6" t="s">
        <v>119</v>
      </c>
      <c r="B75" s="6"/>
      <c r="C75" s="6"/>
      <c r="D75" s="6"/>
      <c r="E75" s="6"/>
      <c r="F75" s="6"/>
      <c r="G75" s="6"/>
      <c r="H75" s="6"/>
      <c r="I75" s="6">
        <v>73</v>
      </c>
      <c r="J75" s="6"/>
    </row>
    <row r="76" spans="1:10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15">
      <c r="A77" s="11" t="s">
        <v>120</v>
      </c>
      <c r="B77" s="5" t="s">
        <v>29</v>
      </c>
      <c r="C77" s="5" t="s">
        <v>30</v>
      </c>
      <c r="D77" s="5" t="s">
        <v>31</v>
      </c>
      <c r="E77" s="5" t="s">
        <v>32</v>
      </c>
      <c r="F77" s="5" t="s">
        <v>33</v>
      </c>
      <c r="G77" s="5" t="s">
        <v>34</v>
      </c>
      <c r="H77" s="5" t="s">
        <v>35</v>
      </c>
      <c r="I77" s="5" t="s">
        <v>98</v>
      </c>
      <c r="J77" s="5" t="s">
        <v>99</v>
      </c>
    </row>
    <row r="78" spans="1:10" x14ac:dyDescent="0.15">
      <c r="A78" s="6" t="s">
        <v>121</v>
      </c>
      <c r="B78" s="6">
        <v>176</v>
      </c>
      <c r="C78" s="6"/>
      <c r="D78" s="6"/>
      <c r="E78" s="6"/>
      <c r="F78" s="6"/>
      <c r="G78" s="6"/>
      <c r="H78" s="6"/>
      <c r="I78" s="6"/>
      <c r="J78" s="6"/>
    </row>
    <row r="79" spans="1:10" x14ac:dyDescent="0.15">
      <c r="A79" s="6" t="s">
        <v>122</v>
      </c>
      <c r="B79" s="6"/>
      <c r="C79" s="6"/>
      <c r="D79" s="6"/>
      <c r="E79" s="6">
        <v>130</v>
      </c>
      <c r="F79" s="6"/>
      <c r="G79" s="6"/>
      <c r="H79" s="6"/>
      <c r="I79" s="6"/>
      <c r="J79" s="6"/>
    </row>
    <row r="80" spans="1:10" x14ac:dyDescent="0.15">
      <c r="A80" s="6" t="s">
        <v>123</v>
      </c>
      <c r="B80" s="6"/>
      <c r="C80" s="6"/>
      <c r="D80" s="6">
        <f>130/1800</f>
        <v>7.2222222222222215E-2</v>
      </c>
      <c r="E80" s="6"/>
      <c r="F80" s="6"/>
      <c r="G80" s="6"/>
      <c r="H80" s="6"/>
      <c r="I80" s="6"/>
      <c r="J80" s="6"/>
    </row>
    <row r="81" spans="1:10" x14ac:dyDescent="0.15">
      <c r="A81" s="6" t="s">
        <v>124</v>
      </c>
      <c r="B81" s="6">
        <v>264</v>
      </c>
      <c r="C81" s="6"/>
      <c r="D81" s="6"/>
      <c r="E81" s="6"/>
      <c r="F81" s="6"/>
      <c r="G81" s="6"/>
      <c r="H81" s="6"/>
      <c r="I81" s="6"/>
      <c r="J81" s="6"/>
    </row>
    <row r="82" spans="1:10" x14ac:dyDescent="0.15">
      <c r="A82" s="6" t="s">
        <v>125</v>
      </c>
      <c r="B82" s="6"/>
      <c r="C82" s="6"/>
      <c r="D82" s="6"/>
      <c r="E82" s="6">
        <v>195</v>
      </c>
      <c r="F82" s="6"/>
      <c r="G82" s="6"/>
      <c r="H82" s="6"/>
      <c r="I82" s="6"/>
      <c r="J82" s="6"/>
    </row>
    <row r="83" spans="1:10" x14ac:dyDescent="0.15">
      <c r="A83" s="6" t="s">
        <v>126</v>
      </c>
      <c r="B83" s="6"/>
      <c r="C83" s="6"/>
      <c r="D83" s="6">
        <f>195/1800</f>
        <v>0.10833333333333334</v>
      </c>
      <c r="E83" s="6"/>
      <c r="F83" s="6"/>
      <c r="G83" s="6"/>
      <c r="H83" s="6"/>
      <c r="I83" s="6"/>
      <c r="J83" s="6"/>
    </row>
    <row r="84" spans="1:10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15">
      <c r="A85" s="5"/>
      <c r="B85" s="5" t="s">
        <v>29</v>
      </c>
      <c r="C85" s="5" t="s">
        <v>30</v>
      </c>
      <c r="D85" s="5" t="s">
        <v>31</v>
      </c>
      <c r="E85" s="5" t="s">
        <v>32</v>
      </c>
      <c r="F85" s="5" t="s">
        <v>33</v>
      </c>
      <c r="G85" s="5" t="s">
        <v>34</v>
      </c>
      <c r="H85" s="5" t="s">
        <v>35</v>
      </c>
      <c r="I85" s="5" t="s">
        <v>98</v>
      </c>
      <c r="J85" s="5" t="s">
        <v>99</v>
      </c>
    </row>
    <row r="86" spans="1:10" x14ac:dyDescent="0.15">
      <c r="A86" s="6" t="s">
        <v>127</v>
      </c>
      <c r="B86" s="6">
        <v>264</v>
      </c>
      <c r="C86" s="6"/>
      <c r="D86" s="6"/>
      <c r="E86" s="6"/>
      <c r="F86" s="6"/>
      <c r="G86" s="6"/>
      <c r="H86" s="6"/>
      <c r="I86" s="6"/>
      <c r="J86" s="6"/>
    </row>
    <row r="87" spans="1:10" x14ac:dyDescent="0.15">
      <c r="A87" s="6" t="s">
        <v>128</v>
      </c>
      <c r="B87" s="6"/>
      <c r="C87" s="6"/>
      <c r="D87" s="6"/>
      <c r="E87" s="6"/>
      <c r="F87" s="6"/>
      <c r="G87" s="6"/>
      <c r="H87" s="6"/>
      <c r="I87" s="6">
        <v>37</v>
      </c>
      <c r="J87" s="6">
        <v>37</v>
      </c>
    </row>
    <row r="88" spans="1:10" x14ac:dyDescent="0.15">
      <c r="A88" s="6" t="s">
        <v>129</v>
      </c>
      <c r="B88" s="6"/>
      <c r="C88" s="6"/>
      <c r="D88" s="6"/>
      <c r="E88" s="6"/>
      <c r="F88" s="6"/>
      <c r="G88" s="6"/>
      <c r="H88" s="6"/>
      <c r="I88" s="6">
        <v>74</v>
      </c>
      <c r="J88" s="6">
        <v>74</v>
      </c>
    </row>
    <row r="89" spans="1:10" x14ac:dyDescent="0.15">
      <c r="A89" s="6" t="s">
        <v>130</v>
      </c>
      <c r="B89" s="6"/>
      <c r="C89" s="6"/>
      <c r="D89" s="6"/>
      <c r="E89" s="6"/>
      <c r="F89" s="6"/>
      <c r="G89" s="6"/>
      <c r="H89" s="6"/>
      <c r="I89" s="6">
        <v>15</v>
      </c>
      <c r="J89" s="6">
        <v>15</v>
      </c>
    </row>
    <row r="90" spans="1:10" x14ac:dyDescent="0.15">
      <c r="A90" s="6" t="s">
        <v>131</v>
      </c>
      <c r="B90" s="6"/>
      <c r="C90" s="6"/>
      <c r="D90" s="6"/>
      <c r="E90" s="6"/>
      <c r="F90" s="6"/>
      <c r="G90" s="6"/>
      <c r="H90" s="6"/>
      <c r="I90" s="6">
        <v>25</v>
      </c>
      <c r="J90" s="6">
        <v>25</v>
      </c>
    </row>
    <row r="91" spans="1:10" x14ac:dyDescent="0.15">
      <c r="A91" s="6" t="s">
        <v>132</v>
      </c>
      <c r="B91" s="6">
        <v>116</v>
      </c>
      <c r="C91" s="6"/>
      <c r="D91" s="6"/>
      <c r="E91" s="6"/>
      <c r="F91" s="6"/>
      <c r="G91" s="6"/>
      <c r="H91" s="6"/>
      <c r="I91" s="6"/>
      <c r="J91" s="6"/>
    </row>
    <row r="92" spans="1:10" x14ac:dyDescent="0.15">
      <c r="A92" s="6" t="s">
        <v>133</v>
      </c>
      <c r="B92" s="6">
        <v>170</v>
      </c>
      <c r="C92" s="6"/>
      <c r="D92" s="6"/>
      <c r="E92" s="6"/>
      <c r="F92" s="6"/>
      <c r="G92" s="6"/>
      <c r="H92" s="6"/>
      <c r="I92" s="6"/>
      <c r="J92" s="6"/>
    </row>
    <row r="93" spans="1:10" x14ac:dyDescent="0.15">
      <c r="A93" s="6" t="s">
        <v>134</v>
      </c>
      <c r="B93" s="6"/>
      <c r="C93" s="6"/>
      <c r="D93" s="6"/>
      <c r="E93" s="6"/>
      <c r="F93" s="6"/>
      <c r="G93" s="6">
        <v>84</v>
      </c>
      <c r="H93" s="6"/>
      <c r="I93" s="6"/>
      <c r="J9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Avalon</dc:creator>
  <cp:lastModifiedBy>Avalon</cp:lastModifiedBy>
  <dcterms:created xsi:type="dcterms:W3CDTF">2014-11-10T01:52:31Z</dcterms:created>
  <dcterms:modified xsi:type="dcterms:W3CDTF">2014-11-10T02:18:35Z</dcterms:modified>
</cp:coreProperties>
</file>