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iff" ContentType="image/tiff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filterPrivacy="1"/>
  <xr:revisionPtr revIDLastSave="0" documentId="13_ncr:1_{56649943-9DAB-7B4D-9547-4CCDDA3F68C5}" xr6:coauthVersionLast="47" xr6:coauthVersionMax="47" xr10:uidLastSave="{00000000-0000-0000-0000-000000000000}"/>
  <bookViews>
    <workbookView xWindow="660" yWindow="760" windowWidth="28140" windowHeight="17240" tabRatio="874" xr2:uid="{00000000-000D-0000-FFFF-FFFF00000000}"/>
  </bookViews>
  <sheets>
    <sheet name="Figure 2b" sheetId="11" r:id="rId1"/>
    <sheet name="Figure 2f" sheetId="16" r:id="rId2"/>
    <sheet name="Figure 3d" sheetId="1" r:id="rId3"/>
    <sheet name="Figure 4b" sheetId="5" r:id="rId4"/>
    <sheet name="Supplementary Figure 1a" sheetId="17" r:id="rId5"/>
    <sheet name="Supplementary Figure 1b" sheetId="18" r:id="rId6"/>
    <sheet name="Supplementary Figure 1c" sheetId="12" r:id="rId7"/>
    <sheet name="Supplementary Figure 8" sheetId="15" r:id="rId8"/>
    <sheet name="Supplementary Figure 12" sheetId="7" r:id="rId9"/>
    <sheet name="Supplementary Figure 13" sheetId="8" r:id="rId10"/>
    <sheet name="Supplementary Figure 16" sheetId="9" r:id="rId11"/>
    <sheet name="Supplementary Table 6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N22" i="1"/>
  <c r="M22" i="1"/>
  <c r="F22" i="1"/>
  <c r="E22" i="1"/>
  <c r="N21" i="1"/>
  <c r="M21" i="1"/>
  <c r="F21" i="1"/>
  <c r="E21" i="1"/>
  <c r="N20" i="1"/>
  <c r="M20" i="1"/>
  <c r="F20" i="1"/>
  <c r="E20" i="1"/>
  <c r="N19" i="1"/>
  <c r="M19" i="1"/>
  <c r="F19" i="1"/>
  <c r="E19" i="1"/>
  <c r="N18" i="1"/>
  <c r="M18" i="1"/>
  <c r="F18" i="1"/>
  <c r="E18" i="1"/>
  <c r="N17" i="1"/>
  <c r="M17" i="1"/>
  <c r="F17" i="1"/>
  <c r="E17" i="1"/>
  <c r="N16" i="1"/>
  <c r="M16" i="1"/>
  <c r="F16" i="1"/>
  <c r="E16" i="1"/>
  <c r="N15" i="1"/>
  <c r="M15" i="1"/>
  <c r="F15" i="1"/>
  <c r="E15" i="1"/>
  <c r="N14" i="1"/>
  <c r="M14" i="1"/>
  <c r="F14" i="1"/>
  <c r="E14" i="1"/>
  <c r="N13" i="1"/>
  <c r="M13" i="1"/>
  <c r="F13" i="1"/>
  <c r="E13" i="1"/>
  <c r="N12" i="1"/>
  <c r="M12" i="1"/>
  <c r="F12" i="1"/>
  <c r="E12" i="1"/>
  <c r="N11" i="1"/>
  <c r="M11" i="1"/>
  <c r="F11" i="1"/>
  <c r="E11" i="1"/>
  <c r="N10" i="1"/>
  <c r="M10" i="1"/>
  <c r="F10" i="1"/>
  <c r="E10" i="1"/>
  <c r="N9" i="1"/>
  <c r="M9" i="1"/>
  <c r="F9" i="1"/>
  <c r="E9" i="1"/>
  <c r="N8" i="1"/>
  <c r="M8" i="1"/>
  <c r="F8" i="1"/>
  <c r="E8" i="1"/>
  <c r="N7" i="1"/>
  <c r="M7" i="1"/>
  <c r="F7" i="1"/>
  <c r="E7" i="1"/>
  <c r="N6" i="1"/>
  <c r="M6" i="1"/>
  <c r="F6" i="1"/>
  <c r="E6" i="1"/>
  <c r="N5" i="1"/>
  <c r="M5" i="1"/>
  <c r="F5" i="1"/>
  <c r="E5" i="1"/>
  <c r="D5" i="9"/>
  <c r="E5" i="9"/>
  <c r="H5" i="9"/>
  <c r="I5" i="9"/>
  <c r="L5" i="9"/>
  <c r="M5" i="9"/>
  <c r="P5" i="9"/>
  <c r="Q5" i="9"/>
  <c r="T5" i="9"/>
  <c r="U5" i="9"/>
  <c r="X5" i="9"/>
  <c r="Y5" i="9"/>
  <c r="AB5" i="9"/>
  <c r="AC5" i="9"/>
  <c r="AF5" i="9"/>
  <c r="AG5" i="9"/>
  <c r="AJ5" i="9"/>
  <c r="AK5" i="9"/>
  <c r="AN5" i="9"/>
  <c r="AO5" i="9"/>
  <c r="AR5" i="9"/>
  <c r="AS5" i="9"/>
  <c r="AV5" i="9"/>
  <c r="AW5" i="9"/>
  <c r="AZ5" i="9"/>
  <c r="BA5" i="9"/>
  <c r="BD11" i="9"/>
  <c r="BD5" i="9"/>
  <c r="BE5" i="9"/>
  <c r="BL5" i="9"/>
  <c r="BM5" i="9"/>
  <c r="BH5" i="9"/>
  <c r="BI5" i="9"/>
  <c r="D5" i="5"/>
  <c r="E5" i="5"/>
  <c r="H5" i="5"/>
  <c r="I5" i="5"/>
  <c r="L5" i="5"/>
  <c r="M5" i="5"/>
  <c r="P5" i="5"/>
  <c r="Q5" i="5"/>
  <c r="T5" i="5"/>
  <c r="U5" i="5"/>
  <c r="AF5" i="5"/>
  <c r="AG5" i="5"/>
  <c r="AB5" i="5"/>
  <c r="AC5" i="5"/>
  <c r="Y5" i="5"/>
  <c r="X5" i="5"/>
  <c r="I11" i="5"/>
  <c r="H11" i="5"/>
  <c r="I10" i="5"/>
  <c r="H10" i="5"/>
  <c r="I9" i="5"/>
  <c r="H9" i="5"/>
  <c r="I8" i="5"/>
  <c r="H8" i="5"/>
  <c r="I7" i="5"/>
  <c r="H7" i="5"/>
  <c r="I6" i="5"/>
  <c r="H6" i="5"/>
  <c r="I6" i="9"/>
  <c r="I7" i="9"/>
  <c r="I8" i="9"/>
  <c r="I9" i="9"/>
  <c r="I10" i="9"/>
  <c r="I11" i="9"/>
  <c r="H6" i="9"/>
  <c r="H7" i="9"/>
  <c r="H8" i="9"/>
  <c r="H9" i="9"/>
  <c r="H10" i="9"/>
  <c r="H11" i="9"/>
  <c r="AG11" i="5"/>
  <c r="AF11" i="5"/>
  <c r="AC11" i="5"/>
  <c r="AB11" i="5"/>
  <c r="Y11" i="5"/>
  <c r="X11" i="5"/>
  <c r="U11" i="5"/>
  <c r="T11" i="5"/>
  <c r="Q11" i="5"/>
  <c r="P11" i="5"/>
  <c r="M11" i="5"/>
  <c r="L11" i="5"/>
  <c r="E11" i="5"/>
  <c r="D11" i="5"/>
  <c r="AG10" i="5"/>
  <c r="AF10" i="5"/>
  <c r="AC10" i="5"/>
  <c r="AB10" i="5"/>
  <c r="Y10" i="5"/>
  <c r="X10" i="5"/>
  <c r="U10" i="5"/>
  <c r="T10" i="5"/>
  <c r="Q10" i="5"/>
  <c r="P10" i="5"/>
  <c r="M10" i="5"/>
  <c r="L10" i="5"/>
  <c r="E10" i="5"/>
  <c r="D10" i="5"/>
  <c r="AG9" i="5"/>
  <c r="AF9" i="5"/>
  <c r="AC9" i="5"/>
  <c r="AB9" i="5"/>
  <c r="Y9" i="5"/>
  <c r="X9" i="5"/>
  <c r="U9" i="5"/>
  <c r="T9" i="5"/>
  <c r="Q9" i="5"/>
  <c r="P9" i="5"/>
  <c r="M9" i="5"/>
  <c r="L9" i="5"/>
  <c r="E9" i="5"/>
  <c r="D9" i="5"/>
  <c r="AG8" i="5"/>
  <c r="AF8" i="5"/>
  <c r="AC8" i="5"/>
  <c r="AB8" i="5"/>
  <c r="Y8" i="5"/>
  <c r="X8" i="5"/>
  <c r="U8" i="5"/>
  <c r="T8" i="5"/>
  <c r="Q8" i="5"/>
  <c r="P8" i="5"/>
  <c r="M8" i="5"/>
  <c r="L8" i="5"/>
  <c r="E8" i="5"/>
  <c r="D8" i="5"/>
  <c r="AG7" i="5"/>
  <c r="AF7" i="5"/>
  <c r="AC7" i="5"/>
  <c r="AB7" i="5"/>
  <c r="Y7" i="5"/>
  <c r="X7" i="5"/>
  <c r="U7" i="5"/>
  <c r="T7" i="5"/>
  <c r="Q7" i="5"/>
  <c r="P7" i="5"/>
  <c r="M7" i="5"/>
  <c r="L7" i="5"/>
  <c r="E7" i="5"/>
  <c r="D7" i="5"/>
  <c r="AG6" i="5"/>
  <c r="AF6" i="5"/>
  <c r="AC6" i="5"/>
  <c r="AB6" i="5"/>
  <c r="Y6" i="5"/>
  <c r="X6" i="5"/>
  <c r="U6" i="5"/>
  <c r="T6" i="5"/>
  <c r="Q6" i="5"/>
  <c r="P6" i="5"/>
  <c r="M6" i="5"/>
  <c r="L6" i="5"/>
  <c r="E6" i="5"/>
  <c r="D6" i="5"/>
  <c r="BM11" i="9" l="1"/>
  <c r="BL11" i="9"/>
  <c r="BM10" i="9"/>
  <c r="BL10" i="9"/>
  <c r="BM9" i="9"/>
  <c r="BL9" i="9"/>
  <c r="BM8" i="9"/>
  <c r="BL8" i="9"/>
  <c r="BM7" i="9"/>
  <c r="BL7" i="9"/>
  <c r="BM6" i="9"/>
  <c r="BL6" i="9"/>
  <c r="BI11" i="9"/>
  <c r="BH11" i="9"/>
  <c r="BI10" i="9"/>
  <c r="BH10" i="9"/>
  <c r="BI9" i="9"/>
  <c r="BH9" i="9"/>
  <c r="BI8" i="9"/>
  <c r="BH8" i="9"/>
  <c r="BI7" i="9"/>
  <c r="BH7" i="9"/>
  <c r="BI6" i="9"/>
  <c r="BH6" i="9"/>
  <c r="BE11" i="9"/>
  <c r="BE10" i="9"/>
  <c r="BD10" i="9"/>
  <c r="BE9" i="9"/>
  <c r="BD9" i="9"/>
  <c r="BE8" i="9"/>
  <c r="BD8" i="9"/>
  <c r="BE7" i="9"/>
  <c r="BD7" i="9"/>
  <c r="BE6" i="9"/>
  <c r="BD6" i="9"/>
  <c r="BA11" i="9"/>
  <c r="AZ11" i="9"/>
  <c r="BA10" i="9"/>
  <c r="AZ10" i="9"/>
  <c r="BA9" i="9"/>
  <c r="AZ9" i="9"/>
  <c r="BA8" i="9"/>
  <c r="AZ8" i="9"/>
  <c r="BA7" i="9"/>
  <c r="AZ7" i="9"/>
  <c r="BA6" i="9"/>
  <c r="AZ6" i="9"/>
  <c r="AW11" i="9"/>
  <c r="AV11" i="9"/>
  <c r="AW10" i="9"/>
  <c r="AV10" i="9"/>
  <c r="AW9" i="9"/>
  <c r="AV9" i="9"/>
  <c r="AW8" i="9"/>
  <c r="AV8" i="9"/>
  <c r="AW7" i="9"/>
  <c r="AV7" i="9"/>
  <c r="AW6" i="9"/>
  <c r="AV6" i="9"/>
  <c r="AS11" i="9"/>
  <c r="AR11" i="9"/>
  <c r="AS10" i="9"/>
  <c r="AR10" i="9"/>
  <c r="AS9" i="9"/>
  <c r="AR9" i="9"/>
  <c r="AS8" i="9"/>
  <c r="AR8" i="9"/>
  <c r="AS7" i="9"/>
  <c r="AR7" i="9"/>
  <c r="AS6" i="9"/>
  <c r="AR6" i="9"/>
  <c r="AO11" i="9"/>
  <c r="AN11" i="9"/>
  <c r="AO10" i="9"/>
  <c r="AN10" i="9"/>
  <c r="AO9" i="9"/>
  <c r="AN9" i="9"/>
  <c r="AO8" i="9"/>
  <c r="AN8" i="9"/>
  <c r="AO7" i="9"/>
  <c r="AN7" i="9"/>
  <c r="AO6" i="9"/>
  <c r="AN6" i="9"/>
  <c r="AK11" i="9"/>
  <c r="AJ11" i="9"/>
  <c r="AK10" i="9"/>
  <c r="AJ10" i="9"/>
  <c r="AK9" i="9"/>
  <c r="AJ9" i="9"/>
  <c r="AK8" i="9"/>
  <c r="AJ8" i="9"/>
  <c r="AK7" i="9"/>
  <c r="AJ7" i="9"/>
  <c r="AK6" i="9"/>
  <c r="AJ6" i="9"/>
  <c r="AG11" i="9"/>
  <c r="AF11" i="9"/>
  <c r="AG10" i="9"/>
  <c r="AF10" i="9"/>
  <c r="AG9" i="9"/>
  <c r="AF9" i="9"/>
  <c r="AG8" i="9"/>
  <c r="AF8" i="9"/>
  <c r="AG7" i="9"/>
  <c r="AF7" i="9"/>
  <c r="AG6" i="9"/>
  <c r="AF6" i="9"/>
  <c r="AC11" i="9"/>
  <c r="AB11" i="9"/>
  <c r="AC10" i="9"/>
  <c r="AB10" i="9"/>
  <c r="AC9" i="9"/>
  <c r="AB9" i="9"/>
  <c r="AC8" i="9"/>
  <c r="AB8" i="9"/>
  <c r="AC7" i="9"/>
  <c r="AB7" i="9"/>
  <c r="AC6" i="9"/>
  <c r="AB6" i="9"/>
  <c r="Y11" i="9"/>
  <c r="X11" i="9"/>
  <c r="Y10" i="9"/>
  <c r="X10" i="9"/>
  <c r="Y9" i="9"/>
  <c r="X9" i="9"/>
  <c r="Y8" i="9"/>
  <c r="X8" i="9"/>
  <c r="Y7" i="9"/>
  <c r="X7" i="9"/>
  <c r="Y6" i="9"/>
  <c r="X6" i="9"/>
  <c r="U11" i="9"/>
  <c r="T11" i="9"/>
  <c r="U10" i="9"/>
  <c r="T10" i="9"/>
  <c r="U9" i="9"/>
  <c r="T9" i="9"/>
  <c r="U8" i="9"/>
  <c r="T8" i="9"/>
  <c r="U7" i="9"/>
  <c r="T7" i="9"/>
  <c r="U6" i="9"/>
  <c r="T6" i="9"/>
  <c r="Q11" i="9"/>
  <c r="P11" i="9"/>
  <c r="Q10" i="9"/>
  <c r="P10" i="9"/>
  <c r="Q9" i="9"/>
  <c r="P9" i="9"/>
  <c r="Q8" i="9"/>
  <c r="P8" i="9"/>
  <c r="Q7" i="9"/>
  <c r="P7" i="9"/>
  <c r="Q6" i="9"/>
  <c r="P6" i="9"/>
  <c r="M11" i="9"/>
  <c r="L11" i="9"/>
  <c r="M10" i="9"/>
  <c r="L10" i="9"/>
  <c r="M9" i="9"/>
  <c r="L9" i="9"/>
  <c r="M8" i="9"/>
  <c r="L8" i="9"/>
  <c r="M7" i="9"/>
  <c r="L7" i="9"/>
  <c r="M6" i="9"/>
  <c r="L6" i="9"/>
  <c r="E11" i="9"/>
  <c r="D11" i="9"/>
  <c r="E10" i="9"/>
  <c r="D10" i="9"/>
  <c r="E9" i="9"/>
  <c r="D9" i="9"/>
  <c r="E8" i="9"/>
  <c r="D8" i="9"/>
  <c r="E7" i="9"/>
  <c r="D7" i="9"/>
  <c r="E6" i="9"/>
  <c r="D6" i="9"/>
</calcChain>
</file>

<file path=xl/sharedStrings.xml><?xml version="1.0" encoding="utf-8"?>
<sst xmlns="http://schemas.openxmlformats.org/spreadsheetml/2006/main" count="328" uniqueCount="153">
  <si>
    <t>SalB_Q6H</t>
    <phoneticPr fontId="3" type="noConversion"/>
  </si>
  <si>
    <t>SalB_L20I</t>
    <phoneticPr fontId="3" type="noConversion"/>
  </si>
  <si>
    <t>SalB_L20M</t>
    <phoneticPr fontId="3" type="noConversion"/>
  </si>
  <si>
    <t>SalB_L20M-Q6H</t>
    <phoneticPr fontId="3" type="noConversion"/>
  </si>
  <si>
    <t>SalB_L20I-Q6H</t>
    <phoneticPr fontId="3" type="noConversion"/>
  </si>
  <si>
    <t>SalB_L20M-Q6K</t>
    <phoneticPr fontId="3" type="noConversion"/>
  </si>
  <si>
    <t>SalB_Q6K</t>
  </si>
  <si>
    <t>SalB_Q6Y</t>
  </si>
  <si>
    <t>SalB_L20I</t>
  </si>
  <si>
    <t>SalB_Q6W</t>
  </si>
  <si>
    <t>SalB_L20M</t>
  </si>
  <si>
    <t>SalB_Q6F</t>
  </si>
  <si>
    <t>SalB_L20N</t>
  </si>
  <si>
    <t>SalB_Q6V</t>
  </si>
  <si>
    <t>SalB_Q6N</t>
  </si>
  <si>
    <t>SalB_Q6H</t>
  </si>
  <si>
    <t>SalB_Q6M</t>
  </si>
  <si>
    <t>SalB_Q6T</t>
  </si>
  <si>
    <t>SalB_Q6S</t>
  </si>
  <si>
    <t>SalB_Q6I</t>
  </si>
  <si>
    <t>SalB_L20V</t>
  </si>
  <si>
    <t>SalB_Q6C</t>
  </si>
  <si>
    <t>SalB_L20W</t>
  </si>
  <si>
    <t>SalB_L20Y</t>
  </si>
  <si>
    <t>SalB_L20E</t>
  </si>
  <si>
    <t>SalB_L20Q</t>
  </si>
  <si>
    <t>SalB_Q6A</t>
  </si>
  <si>
    <t>SalB_L20F</t>
  </si>
  <si>
    <t>SalB_Q6L</t>
  </si>
  <si>
    <t>SalB_L20S</t>
  </si>
  <si>
    <t>SalB_L20R</t>
  </si>
  <si>
    <t xml:space="preserve">SalB_L20C </t>
  </si>
  <si>
    <t>SalB_L20H</t>
  </si>
  <si>
    <t>SalB_L20K</t>
  </si>
  <si>
    <t>SalB_Q6E</t>
  </si>
  <si>
    <t>SalB_L20A</t>
  </si>
  <si>
    <t>SalB_Q6G</t>
  </si>
  <si>
    <t>Salivaricin B-1</t>
  </si>
  <si>
    <t>Salivaricin B</t>
  </si>
  <si>
    <t xml:space="preserve"> </t>
    <phoneticPr fontId="2" type="noConversion"/>
  </si>
  <si>
    <t>A-1C</t>
  </si>
  <si>
    <t>A-1D</t>
  </si>
  <si>
    <t>A-1E</t>
  </si>
  <si>
    <t>A-1F</t>
  </si>
  <si>
    <t>A-1G</t>
  </si>
  <si>
    <t>A-1H</t>
  </si>
  <si>
    <t>A-1I</t>
  </si>
  <si>
    <t>A-1K</t>
  </si>
  <si>
    <t>A-1L</t>
  </si>
  <si>
    <t>A-1M</t>
  </si>
  <si>
    <t>A-1N</t>
  </si>
  <si>
    <t>A-1P</t>
  </si>
  <si>
    <t>A-1Q</t>
  </si>
  <si>
    <t>A-1R</t>
  </si>
  <si>
    <t>A-1S</t>
  </si>
  <si>
    <t>A-1T</t>
  </si>
  <si>
    <t>A-1V</t>
  </si>
  <si>
    <t>A-1W</t>
  </si>
  <si>
    <t>A-1Y</t>
  </si>
  <si>
    <t>WT</t>
  </si>
  <si>
    <t>G-2A</t>
  </si>
  <si>
    <t>G-2C</t>
  </si>
  <si>
    <t>G-2E</t>
  </si>
  <si>
    <t>G-2H</t>
  </si>
  <si>
    <t>G-2K</t>
  </si>
  <si>
    <t>G-2V</t>
  </si>
  <si>
    <t>G-2W</t>
  </si>
  <si>
    <t>Average</t>
    <phoneticPr fontId="3" type="noConversion"/>
  </si>
  <si>
    <t>SD</t>
    <phoneticPr fontId="3" type="noConversion"/>
  </si>
  <si>
    <t xml:space="preserve">NC </t>
    <phoneticPr fontId="2" type="noConversion"/>
  </si>
  <si>
    <t>Kana (25 μg/mL)</t>
    <phoneticPr fontId="2" type="noConversion"/>
  </si>
  <si>
    <t>Salivaricin B</t>
    <phoneticPr fontId="2" type="noConversion"/>
  </si>
  <si>
    <t>Lacticin 481</t>
    <phoneticPr fontId="2" type="noConversion"/>
  </si>
  <si>
    <t>Ruminococcin A</t>
    <phoneticPr fontId="2" type="noConversion"/>
  </si>
  <si>
    <t>Nukacin ISK-1</t>
    <phoneticPr fontId="2" type="noConversion"/>
  </si>
  <si>
    <t>Lan 1</t>
    <phoneticPr fontId="2" type="noConversion"/>
  </si>
  <si>
    <t>Lan 2</t>
    <phoneticPr fontId="2" type="noConversion"/>
  </si>
  <si>
    <t>Lan 3</t>
    <phoneticPr fontId="2" type="noConversion"/>
  </si>
  <si>
    <t>Lan 4</t>
    <phoneticPr fontId="2" type="noConversion"/>
  </si>
  <si>
    <t>Lan 5</t>
    <phoneticPr fontId="2" type="noConversion"/>
  </si>
  <si>
    <t>Lan 6</t>
    <phoneticPr fontId="2" type="noConversion"/>
  </si>
  <si>
    <t>Lan 7</t>
    <phoneticPr fontId="2" type="noConversion"/>
  </si>
  <si>
    <t>Lan 8</t>
    <phoneticPr fontId="2" type="noConversion"/>
  </si>
  <si>
    <t>Lan 9</t>
    <phoneticPr fontId="2" type="noConversion"/>
  </si>
  <si>
    <t>Lan 10</t>
    <phoneticPr fontId="2" type="noConversion"/>
  </si>
  <si>
    <t xml:space="preserve">NC(LB) </t>
    <phoneticPr fontId="3" type="noConversion"/>
  </si>
  <si>
    <t>Kana (25 μg/mL)</t>
    <phoneticPr fontId="3" type="noConversion"/>
  </si>
  <si>
    <t>Relative intensity</t>
    <phoneticPr fontId="2" type="noConversion"/>
  </si>
  <si>
    <t>Mutantion site</t>
    <phoneticPr fontId="2" type="noConversion"/>
  </si>
  <si>
    <t>Cleavage site 
A-1/G</t>
    <phoneticPr fontId="2" type="noConversion"/>
  </si>
  <si>
    <t>Figure 2b</t>
    <phoneticPr fontId="2" type="noConversion"/>
  </si>
  <si>
    <t>Supplementary Figure 8</t>
  </si>
  <si>
    <t>Salivaricin B</t>
    <phoneticPr fontId="3" type="noConversion"/>
  </si>
  <si>
    <t>SalB_L20I-Q6H</t>
  </si>
  <si>
    <t>SalB_L20M-Q6H</t>
  </si>
  <si>
    <t>Micrococcus luteus</t>
  </si>
  <si>
    <t>Lactococcus lactis</t>
  </si>
  <si>
    <t>0.25 μM</t>
    <phoneticPr fontId="2" type="noConversion"/>
  </si>
  <si>
    <t>0.5 μM</t>
    <phoneticPr fontId="2" type="noConversion"/>
  </si>
  <si>
    <t>1 μM</t>
    <phoneticPr fontId="2" type="noConversion"/>
  </si>
  <si>
    <t>2 μM</t>
    <phoneticPr fontId="2" type="noConversion"/>
  </si>
  <si>
    <t>4 μM</t>
    <phoneticPr fontId="2" type="noConversion"/>
  </si>
  <si>
    <t>8 μM</t>
    <phoneticPr fontId="2" type="noConversion"/>
  </si>
  <si>
    <t>16 μM</t>
    <phoneticPr fontId="2" type="noConversion"/>
  </si>
  <si>
    <t>0.12 μM</t>
    <phoneticPr fontId="2" type="noConversion"/>
  </si>
  <si>
    <t>Concentraion</t>
  </si>
  <si>
    <t>Concentraion</t>
    <phoneticPr fontId="2" type="noConversion"/>
  </si>
  <si>
    <t>0 μM</t>
    <phoneticPr fontId="2" type="noConversion"/>
  </si>
  <si>
    <t>Kan (25 μg/mL)</t>
    <phoneticPr fontId="2" type="noConversion"/>
  </si>
  <si>
    <t>Bacillus subtilis</t>
  </si>
  <si>
    <t>Figure 2f</t>
  </si>
  <si>
    <t>Single-site mutation</t>
  </si>
  <si>
    <t>Two-site mutation</t>
  </si>
  <si>
    <t xml:space="preserve">Samples </t>
    <phoneticPr fontId="1" type="noConversion"/>
  </si>
  <si>
    <t>Average</t>
    <phoneticPr fontId="2" type="noConversion"/>
  </si>
  <si>
    <t>SD</t>
    <phoneticPr fontId="2" type="noConversion"/>
  </si>
  <si>
    <t>Kan</t>
  </si>
  <si>
    <t>SalB_L20M-Q6H</t>
    <phoneticPr fontId="2" type="noConversion"/>
  </si>
  <si>
    <t>SalB_L20I-Q6H</t>
    <phoneticPr fontId="2" type="noConversion"/>
  </si>
  <si>
    <t>SalB_L20M-Q6K</t>
    <phoneticPr fontId="2" type="noConversion"/>
  </si>
  <si>
    <t>SalB_L20I-Q6N</t>
  </si>
  <si>
    <t>SalB_L20I-Q6M</t>
  </si>
  <si>
    <t>SalB_L20I-Q6A</t>
    <phoneticPr fontId="2" type="noConversion"/>
  </si>
  <si>
    <t>SalB_L20I-Q6K</t>
    <phoneticPr fontId="2" type="noConversion"/>
  </si>
  <si>
    <t>SalB_L20M-Q6N</t>
    <phoneticPr fontId="2" type="noConversion"/>
  </si>
  <si>
    <t>SalB_L20M-Q6A</t>
    <phoneticPr fontId="2" type="noConversion"/>
  </si>
  <si>
    <t>SalB_L20F-Q6H</t>
    <phoneticPr fontId="2" type="noConversion"/>
  </si>
  <si>
    <t>SalB_L20F-Q6K</t>
    <phoneticPr fontId="2" type="noConversion"/>
  </si>
  <si>
    <t xml:space="preserve"> </t>
    <phoneticPr fontId="1" type="noConversion"/>
  </si>
  <si>
    <t>SalB_L20F-Q6N</t>
    <phoneticPr fontId="2" type="noConversion"/>
  </si>
  <si>
    <t>SalB</t>
  </si>
  <si>
    <t>SalB_L20M-Q6M</t>
    <phoneticPr fontId="2" type="noConversion"/>
  </si>
  <si>
    <t>SalB_L20F-Q6M</t>
    <phoneticPr fontId="2" type="noConversion"/>
  </si>
  <si>
    <t>SalB_L20F-Q6A</t>
    <phoneticPr fontId="2" type="noConversion"/>
  </si>
  <si>
    <t>NC</t>
    <phoneticPr fontId="2" type="noConversion"/>
  </si>
  <si>
    <t>SalB</t>
    <phoneticPr fontId="2" type="noConversion"/>
  </si>
  <si>
    <t>Figure 3d</t>
  </si>
  <si>
    <t>Repeat_2</t>
  </si>
  <si>
    <t>Repeat_1</t>
  </si>
  <si>
    <t>Figure 4b</t>
  </si>
  <si>
    <t>Supplementary Figure 1a</t>
  </si>
  <si>
    <t>Supplementary Figure 1b</t>
  </si>
  <si>
    <t>Supplementary Figure 1c</t>
  </si>
  <si>
    <t>Supplementary Table 6</t>
  </si>
  <si>
    <t>Supplementary Figure 12</t>
  </si>
  <si>
    <r>
      <t>ΔOD</t>
    </r>
    <r>
      <rPr>
        <b/>
        <vertAlign val="subscript"/>
        <sz val="11"/>
        <color theme="1"/>
        <rFont val="Arial"/>
        <family val="2"/>
      </rPr>
      <t>600</t>
    </r>
  </si>
  <si>
    <t>Supplementary Figure 13</t>
  </si>
  <si>
    <t>Supplementary Figure 16</t>
  </si>
  <si>
    <r>
      <t xml:space="preserve">Cleavage site 
</t>
    </r>
    <r>
      <rPr>
        <b/>
        <i/>
        <sz val="11"/>
        <color theme="1"/>
        <rFont val="Arial"/>
        <family val="2"/>
      </rPr>
      <t>m</t>
    </r>
    <r>
      <rPr>
        <b/>
        <sz val="11"/>
        <color theme="1"/>
        <rFont val="Arial"/>
        <family val="2"/>
      </rPr>
      <t>-1/G1</t>
    </r>
  </si>
  <si>
    <r>
      <t>Cleavage site
G-2/</t>
    </r>
    <r>
      <rPr>
        <b/>
        <i/>
        <sz val="11"/>
        <color theme="1"/>
        <rFont val="Arial"/>
        <family val="2"/>
      </rPr>
      <t>m</t>
    </r>
    <r>
      <rPr>
        <b/>
        <sz val="11"/>
        <color theme="1"/>
        <rFont val="Arial"/>
        <family val="2"/>
      </rPr>
      <t>-1</t>
    </r>
  </si>
  <si>
    <r>
      <t xml:space="preserve">Cleavage site 
</t>
    </r>
    <r>
      <rPr>
        <b/>
        <i/>
        <sz val="11"/>
        <color theme="1"/>
        <rFont val="Arial"/>
        <family val="2"/>
      </rPr>
      <t>m</t>
    </r>
    <r>
      <rPr>
        <b/>
        <sz val="11"/>
        <color theme="1"/>
        <rFont val="Arial"/>
        <family val="2"/>
      </rPr>
      <t>-2/A-1</t>
    </r>
  </si>
  <si>
    <t>Time (h)</t>
  </si>
  <si>
    <t xml:space="preserve">Time (h)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</si>
</sst>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i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i/>
      <sz val="11"/>
      <color rgb="FF000000"/>
      <name val="Arial"/>
      <family val="2"/>
    </font>
    <font>
      <b/>
      <sz val="10.5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vertical="center"/>
    </xf>
    <xf numFmtId="0" fontId="11" fillId="0" borderId="0" xfId="0" applyFont="1" applyAlignment="1">
      <alignment horizontal="left" vertical="center" readingOrder="1"/>
    </xf>
    <xf numFmtId="0" fontId="9" fillId="0" borderId="0" xfId="0" applyFont="1" applyAlignment="1">
      <alignment horizontal="center"/>
    </xf>
    <xf numFmtId="9" fontId="18" fillId="0" borderId="0" xfId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9" fontId="8" fillId="0" borderId="0" xfId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tiff"/><Relationship Id="rId1" Type="http://schemas.openxmlformats.org/officeDocument/2006/relationships/image" Target="../media/image3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tif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tiff"/><Relationship Id="rId3" Type="http://schemas.openxmlformats.org/officeDocument/2006/relationships/image" Target="../media/image10.tiff"/><Relationship Id="rId7" Type="http://schemas.openxmlformats.org/officeDocument/2006/relationships/image" Target="../media/image14.tiff"/><Relationship Id="rId2" Type="http://schemas.openxmlformats.org/officeDocument/2006/relationships/image" Target="../media/image9.tiff"/><Relationship Id="rId1" Type="http://schemas.openxmlformats.org/officeDocument/2006/relationships/image" Target="../media/image8.jpeg"/><Relationship Id="rId6" Type="http://schemas.openxmlformats.org/officeDocument/2006/relationships/image" Target="../media/image13.jpeg"/><Relationship Id="rId5" Type="http://schemas.openxmlformats.org/officeDocument/2006/relationships/image" Target="../media/image12.jpeg"/><Relationship Id="rId4" Type="http://schemas.openxmlformats.org/officeDocument/2006/relationships/image" Target="../media/image1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</xdr:colOff>
      <xdr:row>4</xdr:row>
      <xdr:rowOff>116840</xdr:rowOff>
    </xdr:from>
    <xdr:to>
      <xdr:col>8</xdr:col>
      <xdr:colOff>458468</xdr:colOff>
      <xdr:row>16</xdr:row>
      <xdr:rowOff>6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15340" y="853440"/>
          <a:ext cx="5167628" cy="2016766"/>
          <a:chOff x="5086256" y="1128632"/>
          <a:chExt cx="4659628" cy="2065026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5348" t="44685" r="28048" b="39668"/>
          <a:stretch/>
        </xdr:blipFill>
        <xdr:spPr>
          <a:xfrm>
            <a:off x="5086256" y="1202384"/>
            <a:ext cx="4659628" cy="1991274"/>
          </a:xfrm>
          <a:prstGeom prst="rect">
            <a:avLst/>
          </a:prstGeom>
        </xdr:spPr>
      </xdr:pic>
      <xdr:sp macro="" textlink="">
        <xdr:nvSpPr>
          <xdr:cNvPr id="4" name="文本框 10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6802981" y="1128632"/>
            <a:ext cx="839845" cy="35024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SboA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7437428" y="1139749"/>
            <a:ext cx="961982" cy="1494539"/>
            <a:chOff x="1720301" y="1592462"/>
            <a:chExt cx="757163" cy="1050670"/>
          </a:xfrm>
        </xdr:grpSpPr>
        <xdr:sp macro="" textlink="">
          <xdr:nvSpPr>
            <xdr:cNvPr id="7" name="文本框 11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1720301" y="1592462"/>
              <a:ext cx="358219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M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8" name="文本框 12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954723" y="2396911"/>
              <a:ext cx="42543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10 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9" name="文本框 13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941132" y="2045279"/>
              <a:ext cx="42543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15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0" name="文本框 14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953489" y="1855768"/>
              <a:ext cx="523975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kDa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564536" y="1735536"/>
            <a:ext cx="1237705" cy="135143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9</xdr:col>
      <xdr:colOff>416555</xdr:colOff>
      <xdr:row>4</xdr:row>
      <xdr:rowOff>104250</xdr:rowOff>
    </xdr:from>
    <xdr:to>
      <xdr:col>19</xdr:col>
      <xdr:colOff>60205</xdr:colOff>
      <xdr:row>18</xdr:row>
      <xdr:rowOff>164493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6614155" y="840850"/>
          <a:ext cx="6374650" cy="2549443"/>
          <a:chOff x="1487151" y="4268754"/>
          <a:chExt cx="5803150" cy="2653694"/>
        </a:xfrm>
      </xdr:grpSpPr>
      <xdr:pic>
        <xdr:nvPicPr>
          <xdr:cNvPr id="12" name="图片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1649" t="38525" r="31981" b="39416"/>
          <a:stretch/>
        </xdr:blipFill>
        <xdr:spPr>
          <a:xfrm>
            <a:off x="1714690" y="4353417"/>
            <a:ext cx="4852365" cy="2569031"/>
          </a:xfrm>
          <a:prstGeom prst="rect">
            <a:avLst/>
          </a:prstGeom>
        </xdr:spPr>
      </xdr:pic>
      <xdr:grpSp>
        <xdr:nvGrpSpPr>
          <xdr:cNvPr id="13" name="组合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GrpSpPr/>
        </xdr:nvGrpSpPr>
        <xdr:grpSpPr>
          <a:xfrm>
            <a:off x="1487151" y="4268754"/>
            <a:ext cx="817914" cy="1365671"/>
            <a:chOff x="1738982" y="1939796"/>
            <a:chExt cx="668692" cy="1031644"/>
          </a:xfrm>
        </xdr:grpSpPr>
        <xdr:sp macro="" textlink="">
          <xdr:nvSpPr>
            <xdr:cNvPr id="18" name="文本框 22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2049455" y="1989897"/>
              <a:ext cx="358219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M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9" name="文本框 23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1772667" y="2305660"/>
              <a:ext cx="42543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100 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0" name="文本框 24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 txBox="1"/>
          </xdr:nvSpPr>
          <xdr:spPr>
            <a:xfrm>
              <a:off x="1781390" y="2150343"/>
              <a:ext cx="42543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150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1" name="文本框 25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/>
          </xdr:nvSpPr>
          <xdr:spPr>
            <a:xfrm>
              <a:off x="1738982" y="1939796"/>
              <a:ext cx="523975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kDa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2" name="文本框 26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 txBox="1"/>
          </xdr:nvSpPr>
          <xdr:spPr>
            <a:xfrm>
              <a:off x="1804236" y="2790737"/>
              <a:ext cx="425432" cy="180703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50 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14" name="文本框 1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481756" y="4770886"/>
            <a:ext cx="808545" cy="32594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SboM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" name="文本框 2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6474136" y="5073380"/>
            <a:ext cx="808545" cy="32594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SboT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" name="矩形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516879" y="4594698"/>
            <a:ext cx="1005925" cy="106091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7" name="矩形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1593656" y="4594697"/>
            <a:ext cx="600255" cy="112509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6</xdr:row>
      <xdr:rowOff>76200</xdr:rowOff>
    </xdr:from>
    <xdr:to>
      <xdr:col>10</xdr:col>
      <xdr:colOff>611901</xdr:colOff>
      <xdr:row>20</xdr:row>
      <xdr:rowOff>19320</xdr:rowOff>
    </xdr:to>
    <xdr:grpSp>
      <xdr:nvGrpSpPr>
        <xdr:cNvPr id="31" name="组合 22">
          <a:extLst>
            <a:ext uri="{FF2B5EF4-FFF2-40B4-BE49-F238E27FC236}">
              <a16:creationId xmlns:a16="http://schemas.microsoft.com/office/drawing/2014/main" id="{FEBEFD54-5B40-2445-B023-BE2050536460}"/>
            </a:ext>
          </a:extLst>
        </xdr:cNvPr>
        <xdr:cNvGrpSpPr/>
      </xdr:nvGrpSpPr>
      <xdr:grpSpPr>
        <a:xfrm>
          <a:off x="1752600" y="1231900"/>
          <a:ext cx="7114301" cy="2610120"/>
          <a:chOff x="1449744" y="404091"/>
          <a:chExt cx="6479301" cy="2412000"/>
        </a:xfrm>
      </xdr:grpSpPr>
      <xdr:pic>
        <xdr:nvPicPr>
          <xdr:cNvPr id="32" name="图片 23">
            <a:extLst>
              <a:ext uri="{FF2B5EF4-FFF2-40B4-BE49-F238E27FC236}">
                <a16:creationId xmlns:a16="http://schemas.microsoft.com/office/drawing/2014/main" id="{97B0C43E-7201-723E-AD00-E259941DC84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148" t="23241" r="31338" b="24486"/>
          <a:stretch/>
        </xdr:blipFill>
        <xdr:spPr>
          <a:xfrm>
            <a:off x="1449744" y="404091"/>
            <a:ext cx="2430992" cy="2412000"/>
          </a:xfrm>
          <a:prstGeom prst="ellipse">
            <a:avLst/>
          </a:prstGeom>
        </xdr:spPr>
      </xdr:pic>
      <xdr:pic>
        <xdr:nvPicPr>
          <xdr:cNvPr id="33" name="图片 24">
            <a:extLst>
              <a:ext uri="{FF2B5EF4-FFF2-40B4-BE49-F238E27FC236}">
                <a16:creationId xmlns:a16="http://schemas.microsoft.com/office/drawing/2014/main" id="{52503518-D4B8-0830-8CB1-F798FB5A1D5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517" t="22857" r="35953" b="22041"/>
          <a:stretch/>
        </xdr:blipFill>
        <xdr:spPr>
          <a:xfrm>
            <a:off x="5505134" y="404091"/>
            <a:ext cx="2423911" cy="2412000"/>
          </a:xfrm>
          <a:prstGeom prst="ellipse">
            <a:avLst/>
          </a:prstGeom>
        </xdr:spPr>
      </xdr:pic>
    </xdr:grpSp>
    <xdr:clientData/>
  </xdr:twoCellAnchor>
  <xdr:twoCellAnchor>
    <xdr:from>
      <xdr:col>4</xdr:col>
      <xdr:colOff>609600</xdr:colOff>
      <xdr:row>12</xdr:row>
      <xdr:rowOff>50800</xdr:rowOff>
    </xdr:from>
    <xdr:to>
      <xdr:col>5</xdr:col>
      <xdr:colOff>236945</xdr:colOff>
      <xdr:row>14</xdr:row>
      <xdr:rowOff>161293</xdr:rowOff>
    </xdr:to>
    <xdr:sp macro="" textlink="">
      <xdr:nvSpPr>
        <xdr:cNvPr id="34" name="矩形 36">
          <a:extLst>
            <a:ext uri="{FF2B5EF4-FFF2-40B4-BE49-F238E27FC236}">
              <a16:creationId xmlns:a16="http://schemas.microsoft.com/office/drawing/2014/main" id="{C6680E04-6D80-884F-B8FC-1D68FDBEF627}"/>
            </a:ext>
          </a:extLst>
        </xdr:cNvPr>
        <xdr:cNvSpPr/>
      </xdr:nvSpPr>
      <xdr:spPr>
        <a:xfrm>
          <a:off x="3911600" y="2336800"/>
          <a:ext cx="452845" cy="4914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5</xdr:col>
      <xdr:colOff>190500</xdr:colOff>
      <xdr:row>12</xdr:row>
      <xdr:rowOff>127000</xdr:rowOff>
    </xdr:from>
    <xdr:to>
      <xdr:col>6</xdr:col>
      <xdr:colOff>215900</xdr:colOff>
      <xdr:row>14</xdr:row>
      <xdr:rowOff>187959</xdr:rowOff>
    </xdr:to>
    <xdr:sp macro="" textlink="">
      <xdr:nvSpPr>
        <xdr:cNvPr id="35" name="文本框 10">
          <a:extLst>
            <a:ext uri="{FF2B5EF4-FFF2-40B4-BE49-F238E27FC236}">
              <a16:creationId xmlns:a16="http://schemas.microsoft.com/office/drawing/2014/main" id="{782C7355-85B3-C849-AD15-4197CDBEDF18}"/>
            </a:ext>
          </a:extLst>
        </xdr:cNvPr>
        <xdr:cNvSpPr txBox="1"/>
      </xdr:nvSpPr>
      <xdr:spPr>
        <a:xfrm>
          <a:off x="4318000" y="2413000"/>
          <a:ext cx="850900" cy="44195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  <a:t>SalB-1</a:t>
          </a:r>
          <a:b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  <a:t>(</a:t>
          </a:r>
          <a:r>
            <a:rPr lang="en-US" altLang="zh-CN" sz="1000" b="1" i="1">
              <a:latin typeface="Arial" panose="020B0604020202020204" pitchFamily="34" charset="0"/>
              <a:cs typeface="Arial" panose="020B0604020202020204" pitchFamily="34" charset="0"/>
            </a:rPr>
            <a:t>in vivo</a:t>
          </a:r>
          <a: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  <a:t>)</a:t>
          </a:r>
          <a:endParaRPr lang="zh-CN" alt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203200</xdr:colOff>
      <xdr:row>12</xdr:row>
      <xdr:rowOff>25400</xdr:rowOff>
    </xdr:from>
    <xdr:to>
      <xdr:col>2</xdr:col>
      <xdr:colOff>723900</xdr:colOff>
      <xdr:row>14</xdr:row>
      <xdr:rowOff>135893</xdr:rowOff>
    </xdr:to>
    <xdr:sp macro="" textlink="">
      <xdr:nvSpPr>
        <xdr:cNvPr id="36" name="矩形 34">
          <a:extLst>
            <a:ext uri="{FF2B5EF4-FFF2-40B4-BE49-F238E27FC236}">
              <a16:creationId xmlns:a16="http://schemas.microsoft.com/office/drawing/2014/main" id="{C0C0B083-4163-084F-B2DA-5E28C3008C41}"/>
            </a:ext>
          </a:extLst>
        </xdr:cNvPr>
        <xdr:cNvSpPr/>
      </xdr:nvSpPr>
      <xdr:spPr>
        <a:xfrm>
          <a:off x="1854200" y="2311400"/>
          <a:ext cx="520700" cy="4914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</xdr:col>
      <xdr:colOff>228600</xdr:colOff>
      <xdr:row>12</xdr:row>
      <xdr:rowOff>114300</xdr:rowOff>
    </xdr:from>
    <xdr:to>
      <xdr:col>2</xdr:col>
      <xdr:colOff>271780</xdr:colOff>
      <xdr:row>14</xdr:row>
      <xdr:rowOff>175259</xdr:rowOff>
    </xdr:to>
    <xdr:sp macro="" textlink="">
      <xdr:nvSpPr>
        <xdr:cNvPr id="37" name="文本框 10">
          <a:extLst>
            <a:ext uri="{FF2B5EF4-FFF2-40B4-BE49-F238E27FC236}">
              <a16:creationId xmlns:a16="http://schemas.microsoft.com/office/drawing/2014/main" id="{E79A99BC-6C9E-244A-A27A-42B093E4F980}"/>
            </a:ext>
          </a:extLst>
        </xdr:cNvPr>
        <xdr:cNvSpPr txBox="1"/>
      </xdr:nvSpPr>
      <xdr:spPr>
        <a:xfrm>
          <a:off x="1054100" y="2400300"/>
          <a:ext cx="868680" cy="44195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  <a:t>SalB</a:t>
          </a:r>
          <a:b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  <a:t>(</a:t>
          </a:r>
          <a:r>
            <a:rPr lang="en-US" altLang="zh-CN" sz="1000" b="1" i="1">
              <a:latin typeface="Arial" panose="020B0604020202020204" pitchFamily="34" charset="0"/>
              <a:cs typeface="Arial" panose="020B0604020202020204" pitchFamily="34" charset="0"/>
            </a:rPr>
            <a:t>in vivo</a:t>
          </a:r>
          <a: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  <a:t>)</a:t>
          </a:r>
          <a:endParaRPr lang="zh-CN" alt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723900</xdr:colOff>
      <xdr:row>7</xdr:row>
      <xdr:rowOff>38100</xdr:rowOff>
    </xdr:from>
    <xdr:to>
      <xdr:col>9</xdr:col>
      <xdr:colOff>414745</xdr:colOff>
      <xdr:row>9</xdr:row>
      <xdr:rowOff>148593</xdr:rowOff>
    </xdr:to>
    <xdr:sp macro="" textlink="">
      <xdr:nvSpPr>
        <xdr:cNvPr id="38" name="矩形 32">
          <a:extLst>
            <a:ext uri="{FF2B5EF4-FFF2-40B4-BE49-F238E27FC236}">
              <a16:creationId xmlns:a16="http://schemas.microsoft.com/office/drawing/2014/main" id="{35AAD12F-0099-324E-9AEE-74B352D91113}"/>
            </a:ext>
          </a:extLst>
        </xdr:cNvPr>
        <xdr:cNvSpPr/>
      </xdr:nvSpPr>
      <xdr:spPr>
        <a:xfrm>
          <a:off x="7327900" y="1371600"/>
          <a:ext cx="516345" cy="4914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8</xdr:col>
      <xdr:colOff>355600</xdr:colOff>
      <xdr:row>4</xdr:row>
      <xdr:rowOff>76200</xdr:rowOff>
    </xdr:from>
    <xdr:to>
      <xdr:col>9</xdr:col>
      <xdr:colOff>678180</xdr:colOff>
      <xdr:row>7</xdr:row>
      <xdr:rowOff>63500</xdr:rowOff>
    </xdr:to>
    <xdr:sp macro="" textlink="">
      <xdr:nvSpPr>
        <xdr:cNvPr id="39" name="文本框 10">
          <a:extLst>
            <a:ext uri="{FF2B5EF4-FFF2-40B4-BE49-F238E27FC236}">
              <a16:creationId xmlns:a16="http://schemas.microsoft.com/office/drawing/2014/main" id="{BB2A7EF3-DA27-1E41-BA04-642303A1E190}"/>
            </a:ext>
          </a:extLst>
        </xdr:cNvPr>
        <xdr:cNvSpPr txBox="1"/>
      </xdr:nvSpPr>
      <xdr:spPr>
        <a:xfrm>
          <a:off x="6959600" y="838200"/>
          <a:ext cx="1148080" cy="55880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  <a:t>SalB &amp; B-1</a:t>
          </a:r>
        </a:p>
        <a:p>
          <a:pPr algn="ctr"/>
          <a: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  <a:t>(UniBioCat)</a:t>
          </a:r>
          <a:endParaRPr lang="zh-CN" alt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609600</xdr:colOff>
      <xdr:row>11</xdr:row>
      <xdr:rowOff>76200</xdr:rowOff>
    </xdr:from>
    <xdr:to>
      <xdr:col>9</xdr:col>
      <xdr:colOff>434340</xdr:colOff>
      <xdr:row>14</xdr:row>
      <xdr:rowOff>87633</xdr:rowOff>
    </xdr:to>
    <xdr:sp macro="" textlink="">
      <xdr:nvSpPr>
        <xdr:cNvPr id="40" name="矩形 30">
          <a:extLst>
            <a:ext uri="{FF2B5EF4-FFF2-40B4-BE49-F238E27FC236}">
              <a16:creationId xmlns:a16="http://schemas.microsoft.com/office/drawing/2014/main" id="{09FF6DE3-5C6A-F649-BDC3-B6A4A14E61C1}"/>
            </a:ext>
          </a:extLst>
        </xdr:cNvPr>
        <xdr:cNvSpPr/>
      </xdr:nvSpPr>
      <xdr:spPr>
        <a:xfrm>
          <a:off x="7213600" y="2171700"/>
          <a:ext cx="650240" cy="58293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8</xdr:col>
      <xdr:colOff>609600</xdr:colOff>
      <xdr:row>14</xdr:row>
      <xdr:rowOff>114300</xdr:rowOff>
    </xdr:from>
    <xdr:to>
      <xdr:col>9</xdr:col>
      <xdr:colOff>426720</xdr:colOff>
      <xdr:row>16</xdr:row>
      <xdr:rowOff>15240</xdr:rowOff>
    </xdr:to>
    <xdr:sp macro="" textlink="">
      <xdr:nvSpPr>
        <xdr:cNvPr id="41" name="文本框 10">
          <a:extLst>
            <a:ext uri="{FF2B5EF4-FFF2-40B4-BE49-F238E27FC236}">
              <a16:creationId xmlns:a16="http://schemas.microsoft.com/office/drawing/2014/main" id="{59FE2EBA-DAFD-A84E-9509-F204A8E5836A}"/>
            </a:ext>
          </a:extLst>
        </xdr:cNvPr>
        <xdr:cNvSpPr txBox="1"/>
      </xdr:nvSpPr>
      <xdr:spPr>
        <a:xfrm>
          <a:off x="7213600" y="2781300"/>
          <a:ext cx="642620" cy="28194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  <a:t>Kan</a:t>
          </a:r>
          <a:endParaRPr lang="zh-CN" alt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635000</xdr:colOff>
      <xdr:row>14</xdr:row>
      <xdr:rowOff>114300</xdr:rowOff>
    </xdr:from>
    <xdr:to>
      <xdr:col>10</xdr:col>
      <xdr:colOff>325845</xdr:colOff>
      <xdr:row>17</xdr:row>
      <xdr:rowOff>19053</xdr:rowOff>
    </xdr:to>
    <xdr:sp macro="" textlink="">
      <xdr:nvSpPr>
        <xdr:cNvPr id="42" name="矩形 25">
          <a:extLst>
            <a:ext uri="{FF2B5EF4-FFF2-40B4-BE49-F238E27FC236}">
              <a16:creationId xmlns:a16="http://schemas.microsoft.com/office/drawing/2014/main" id="{F762D78D-6DC8-3F4F-ABE3-A5E7BE7B3104}"/>
            </a:ext>
          </a:extLst>
        </xdr:cNvPr>
        <xdr:cNvSpPr/>
      </xdr:nvSpPr>
      <xdr:spPr>
        <a:xfrm>
          <a:off x="8064500" y="2781300"/>
          <a:ext cx="516345" cy="4762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9</xdr:col>
      <xdr:colOff>584200</xdr:colOff>
      <xdr:row>17</xdr:row>
      <xdr:rowOff>0</xdr:rowOff>
    </xdr:from>
    <xdr:to>
      <xdr:col>10</xdr:col>
      <xdr:colOff>401320</xdr:colOff>
      <xdr:row>18</xdr:row>
      <xdr:rowOff>91440</xdr:rowOff>
    </xdr:to>
    <xdr:sp macro="" textlink="">
      <xdr:nvSpPr>
        <xdr:cNvPr id="43" name="文本框 10">
          <a:extLst>
            <a:ext uri="{FF2B5EF4-FFF2-40B4-BE49-F238E27FC236}">
              <a16:creationId xmlns:a16="http://schemas.microsoft.com/office/drawing/2014/main" id="{1E313E3A-0FCA-B14C-9DB8-8B74C17B9E8B}"/>
            </a:ext>
          </a:extLst>
        </xdr:cNvPr>
        <xdr:cNvSpPr txBox="1"/>
      </xdr:nvSpPr>
      <xdr:spPr>
        <a:xfrm>
          <a:off x="8013700" y="3238500"/>
          <a:ext cx="642620" cy="28194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Arial" panose="020B0604020202020204" pitchFamily="34" charset="0"/>
              <a:cs typeface="Arial" panose="020B0604020202020204" pitchFamily="34" charset="0"/>
            </a:rPr>
            <a:t>NC</a:t>
          </a:r>
          <a:endParaRPr lang="zh-CN" alt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523240</xdr:colOff>
      <xdr:row>2</xdr:row>
      <xdr:rowOff>96520</xdr:rowOff>
    </xdr:from>
    <xdr:to>
      <xdr:col>8</xdr:col>
      <xdr:colOff>416560</xdr:colOff>
      <xdr:row>15</xdr:row>
      <xdr:rowOff>50800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B9D1D0A8-8545-5D4D-89B9-DF7B28C468DA}"/>
            </a:ext>
          </a:extLst>
        </xdr:cNvPr>
        <xdr:cNvGrpSpPr/>
      </xdr:nvGrpSpPr>
      <xdr:grpSpPr>
        <a:xfrm>
          <a:off x="1196340" y="477520"/>
          <a:ext cx="4605020" cy="2265680"/>
          <a:chOff x="609600" y="541020"/>
          <a:chExt cx="4160520" cy="2331720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545FBB5C-6590-D832-5224-C0EC2BD4DCC7}"/>
              </a:ext>
            </a:extLst>
          </xdr:cNvPr>
          <xdr:cNvGrpSpPr/>
        </xdr:nvGrpSpPr>
        <xdr:grpSpPr>
          <a:xfrm>
            <a:off x="609600" y="541020"/>
            <a:ext cx="4160520" cy="2331720"/>
            <a:chOff x="181553" y="858159"/>
            <a:chExt cx="4160520" cy="2331720"/>
          </a:xfrm>
        </xdr:grpSpPr>
        <xdr:pic>
          <xdr:nvPicPr>
            <xdr:cNvPr id="5" name="图片 4">
              <a:extLst>
                <a:ext uri="{FF2B5EF4-FFF2-40B4-BE49-F238E27FC236}">
                  <a16:creationId xmlns:a16="http://schemas.microsoft.com/office/drawing/2014/main" id="{99E41073-6D86-6C27-4A9D-1B5AC5A8846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4539" t="36852" r="28466" b="34469"/>
            <a:stretch/>
          </xdr:blipFill>
          <xdr:spPr>
            <a:xfrm>
              <a:off x="318713" y="1105971"/>
              <a:ext cx="4023360" cy="2083908"/>
            </a:xfrm>
            <a:prstGeom prst="rect">
              <a:avLst/>
            </a:prstGeom>
          </xdr:spPr>
        </xdr:pic>
        <xdr:grpSp>
          <xdr:nvGrpSpPr>
            <xdr:cNvPr id="6" name="组合 5">
              <a:extLst>
                <a:ext uri="{FF2B5EF4-FFF2-40B4-BE49-F238E27FC236}">
                  <a16:creationId xmlns:a16="http://schemas.microsoft.com/office/drawing/2014/main" id="{86254C42-5E74-454C-0592-8204FEA8D24C}"/>
                </a:ext>
              </a:extLst>
            </xdr:cNvPr>
            <xdr:cNvGrpSpPr/>
          </xdr:nvGrpSpPr>
          <xdr:grpSpPr>
            <a:xfrm>
              <a:off x="181553" y="872980"/>
              <a:ext cx="609423" cy="739087"/>
              <a:chOff x="1832119" y="1939796"/>
              <a:chExt cx="609423" cy="739087"/>
            </a:xfrm>
          </xdr:grpSpPr>
          <xdr:sp macro="" textlink="">
            <xdr:nvSpPr>
              <xdr:cNvPr id="8" name="文本框 49">
                <a:extLst>
                  <a:ext uri="{FF2B5EF4-FFF2-40B4-BE49-F238E27FC236}">
                    <a16:creationId xmlns:a16="http://schemas.microsoft.com/office/drawing/2014/main" id="{F7425DF5-333B-8822-ED4A-7BC33C012284}"/>
                  </a:ext>
                </a:extLst>
              </xdr:cNvPr>
              <xdr:cNvSpPr txBox="1"/>
            </xdr:nvSpPr>
            <xdr:spPr>
              <a:xfrm>
                <a:off x="2083323" y="1972963"/>
                <a:ext cx="358219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altLang="zh-CN" sz="1000" b="1"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endParaRPr lang="zh-CN" altLang="en-US" sz="10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9" name="文本框 50">
                <a:extLst>
                  <a:ext uri="{FF2B5EF4-FFF2-40B4-BE49-F238E27FC236}">
                    <a16:creationId xmlns:a16="http://schemas.microsoft.com/office/drawing/2014/main" id="{EA8ECEF5-279B-F04E-1BE9-27F3A9E7D6D0}"/>
                  </a:ext>
                </a:extLst>
              </xdr:cNvPr>
              <xdr:cNvSpPr txBox="1"/>
            </xdr:nvSpPr>
            <xdr:spPr>
              <a:xfrm>
                <a:off x="1865804" y="2432662"/>
                <a:ext cx="425432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zh-CN" sz="1000" b="1">
                    <a:latin typeface="Arial" panose="020B0604020202020204" pitchFamily="34" charset="0"/>
                    <a:cs typeface="Arial" panose="020B0604020202020204" pitchFamily="34" charset="0"/>
                  </a:rPr>
                  <a:t>10 </a:t>
                </a:r>
                <a:endParaRPr lang="zh-CN" altLang="en-US" sz="10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10" name="文本框 51">
                <a:extLst>
                  <a:ext uri="{FF2B5EF4-FFF2-40B4-BE49-F238E27FC236}">
                    <a16:creationId xmlns:a16="http://schemas.microsoft.com/office/drawing/2014/main" id="{34E0D8F2-2117-862F-E289-3D3BF3E2927B}"/>
                  </a:ext>
                </a:extLst>
              </xdr:cNvPr>
              <xdr:cNvSpPr txBox="1"/>
            </xdr:nvSpPr>
            <xdr:spPr>
              <a:xfrm>
                <a:off x="1874527" y="2127318"/>
                <a:ext cx="425432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zh-CN" sz="1000" b="1">
                    <a:latin typeface="Arial" panose="020B0604020202020204" pitchFamily="34" charset="0"/>
                    <a:cs typeface="Arial" panose="020B0604020202020204" pitchFamily="34" charset="0"/>
                  </a:rPr>
                  <a:t>15</a:t>
                </a:r>
                <a:endParaRPr lang="zh-CN" altLang="en-US" sz="10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11" name="文本框 52">
                <a:extLst>
                  <a:ext uri="{FF2B5EF4-FFF2-40B4-BE49-F238E27FC236}">
                    <a16:creationId xmlns:a16="http://schemas.microsoft.com/office/drawing/2014/main" id="{30793F0E-3451-29E1-CEBC-DE7AFC7FE1C7}"/>
                  </a:ext>
                </a:extLst>
              </xdr:cNvPr>
              <xdr:cNvSpPr txBox="1"/>
            </xdr:nvSpPr>
            <xdr:spPr>
              <a:xfrm>
                <a:off x="1832119" y="1939796"/>
                <a:ext cx="523975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zh-CN" sz="1000" b="1">
                    <a:latin typeface="Arial" panose="020B0604020202020204" pitchFamily="34" charset="0"/>
                    <a:cs typeface="Arial" panose="020B0604020202020204" pitchFamily="34" charset="0"/>
                  </a:rPr>
                  <a:t>kDa</a:t>
                </a:r>
                <a:endParaRPr lang="zh-CN" altLang="en-US" sz="10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sp macro="" textlink="">
          <xdr:nvSpPr>
            <xdr:cNvPr id="7" name="文本框 40">
              <a:extLst>
                <a:ext uri="{FF2B5EF4-FFF2-40B4-BE49-F238E27FC236}">
                  <a16:creationId xmlns:a16="http://schemas.microsoft.com/office/drawing/2014/main" id="{E94287A5-2208-370F-796A-00BB6D8C02B3}"/>
                </a:ext>
              </a:extLst>
            </xdr:cNvPr>
            <xdr:cNvSpPr txBox="1"/>
          </xdr:nvSpPr>
          <xdr:spPr>
            <a:xfrm>
              <a:off x="633050" y="858159"/>
              <a:ext cx="3426357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solidFill>
                    <a:prstClr val="black"/>
                  </a:solidFill>
                  <a:latin typeface="Arial" panose="020B0604020202020204" pitchFamily="34" charset="0"/>
                  <a:ea typeface="微软雅黑" panose="020B0503020204020204" pitchFamily="34" charset="-122"/>
                  <a:cs typeface="Arial" panose="020B0604020202020204" pitchFamily="34" charset="0"/>
                </a:rPr>
                <a:t>        CE                 </a:t>
              </a:r>
              <a:r>
                <a:rPr lang="zh-CN" altLang="en-US" sz="1000" b="1">
                  <a:solidFill>
                    <a:prstClr val="black"/>
                  </a:solidFill>
                  <a:latin typeface="Arial" panose="020B0604020202020204" pitchFamily="34" charset="0"/>
                  <a:ea typeface="微软雅黑" panose="020B0503020204020204" pitchFamily="34" charset="-122"/>
                  <a:cs typeface="Arial" panose="020B0604020202020204" pitchFamily="34" charset="0"/>
                </a:rPr>
                <a:t>   </a:t>
              </a:r>
              <a:r>
                <a:rPr lang="en-US" altLang="zh-CN" sz="1000" b="1">
                  <a:solidFill>
                    <a:prstClr val="black"/>
                  </a:solidFill>
                  <a:latin typeface="Arial" panose="020B0604020202020204" pitchFamily="34" charset="0"/>
                  <a:ea typeface="微软雅黑" panose="020B0503020204020204" pitchFamily="34" charset="-122"/>
                  <a:cs typeface="Arial" panose="020B0604020202020204" pitchFamily="34" charset="0"/>
                </a:rPr>
                <a:t> CE+          </a:t>
              </a:r>
              <a:endParaRPr lang="zh-CN" altLang="en-US" sz="1000" b="1">
                <a:solidFill>
                  <a:prstClr val="black"/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D9B1F8C5-B9A6-4E3D-9C32-FB7283DC42C0}"/>
              </a:ext>
            </a:extLst>
          </xdr:cNvPr>
          <xdr:cNvSpPr/>
        </xdr:nvSpPr>
        <xdr:spPr>
          <a:xfrm>
            <a:off x="891540" y="815340"/>
            <a:ext cx="1935480" cy="73152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</xdr:col>
      <xdr:colOff>8997</xdr:colOff>
      <xdr:row>8</xdr:row>
      <xdr:rowOff>35588</xdr:rowOff>
    </xdr:from>
    <xdr:to>
      <xdr:col>8</xdr:col>
      <xdr:colOff>453497</xdr:colOff>
      <xdr:row>8</xdr:row>
      <xdr:rowOff>35588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9DD12BC-3BF4-2A41-8F6E-2F0344E5D383}"/>
            </a:ext>
          </a:extLst>
        </xdr:cNvPr>
        <xdr:cNvCxnSpPr/>
      </xdr:nvCxnSpPr>
      <xdr:spPr>
        <a:xfrm>
          <a:off x="1355197" y="1457988"/>
          <a:ext cx="4483100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127986</xdr:rowOff>
    </xdr:from>
    <xdr:to>
      <xdr:col>7</xdr:col>
      <xdr:colOff>38100</xdr:colOff>
      <xdr:row>10</xdr:row>
      <xdr:rowOff>91439</xdr:rowOff>
    </xdr:to>
    <xdr:grpSp>
      <xdr:nvGrpSpPr>
        <xdr:cNvPr id="12" name="组合 30">
          <a:extLst>
            <a:ext uri="{FF2B5EF4-FFF2-40B4-BE49-F238E27FC236}">
              <a16:creationId xmlns:a16="http://schemas.microsoft.com/office/drawing/2014/main" id="{E9841D5C-5272-AE4A-9648-3C52118A4598}"/>
            </a:ext>
          </a:extLst>
        </xdr:cNvPr>
        <xdr:cNvGrpSpPr/>
      </xdr:nvGrpSpPr>
      <xdr:grpSpPr>
        <a:xfrm>
          <a:off x="1346200" y="686786"/>
          <a:ext cx="3403600" cy="1208053"/>
          <a:chOff x="609600" y="3769851"/>
          <a:chExt cx="3086100" cy="1190769"/>
        </a:xfrm>
      </xdr:grpSpPr>
      <xdr:pic>
        <xdr:nvPicPr>
          <xdr:cNvPr id="13" name="图片 11">
            <a:extLst>
              <a:ext uri="{FF2B5EF4-FFF2-40B4-BE49-F238E27FC236}">
                <a16:creationId xmlns:a16="http://schemas.microsoft.com/office/drawing/2014/main" id="{EE168E95-28E0-16AF-6730-F0645584B45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8818" t="38215" r="33475" b="47921"/>
          <a:stretch/>
        </xdr:blipFill>
        <xdr:spPr>
          <a:xfrm>
            <a:off x="609600" y="3832860"/>
            <a:ext cx="3086100" cy="1127760"/>
          </a:xfrm>
          <a:prstGeom prst="rect">
            <a:avLst/>
          </a:prstGeom>
        </xdr:spPr>
      </xdr:pic>
      <xdr:grpSp>
        <xdr:nvGrpSpPr>
          <xdr:cNvPr id="14" name="组合 12">
            <a:extLst>
              <a:ext uri="{FF2B5EF4-FFF2-40B4-BE49-F238E27FC236}">
                <a16:creationId xmlns:a16="http://schemas.microsoft.com/office/drawing/2014/main" id="{B60F7CEC-CDE4-0B4B-DF4A-DFBC67EFE29F}"/>
              </a:ext>
            </a:extLst>
          </xdr:cNvPr>
          <xdr:cNvGrpSpPr/>
        </xdr:nvGrpSpPr>
        <xdr:grpSpPr>
          <a:xfrm>
            <a:off x="713655" y="3769851"/>
            <a:ext cx="523975" cy="1090662"/>
            <a:chOff x="1738982" y="1958650"/>
            <a:chExt cx="523975" cy="1137145"/>
          </a:xfrm>
        </xdr:grpSpPr>
        <xdr:sp macro="" textlink="">
          <xdr:nvSpPr>
            <xdr:cNvPr id="18" name="文本框 151">
              <a:extLst>
                <a:ext uri="{FF2B5EF4-FFF2-40B4-BE49-F238E27FC236}">
                  <a16:creationId xmlns:a16="http://schemas.microsoft.com/office/drawing/2014/main" id="{218DD6E7-B733-DAA5-17DC-85173DC9A721}"/>
                </a:ext>
              </a:extLst>
            </xdr:cNvPr>
            <xdr:cNvSpPr txBox="1"/>
          </xdr:nvSpPr>
          <xdr:spPr>
            <a:xfrm>
              <a:off x="1772667" y="2324513"/>
              <a:ext cx="42543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100 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9" name="文本框 152">
              <a:extLst>
                <a:ext uri="{FF2B5EF4-FFF2-40B4-BE49-F238E27FC236}">
                  <a16:creationId xmlns:a16="http://schemas.microsoft.com/office/drawing/2014/main" id="{F38A7734-07E3-B320-0BC8-E2D472F9B29A}"/>
                </a:ext>
              </a:extLst>
            </xdr:cNvPr>
            <xdr:cNvSpPr txBox="1"/>
          </xdr:nvSpPr>
          <xdr:spPr>
            <a:xfrm>
              <a:off x="1781390" y="2155598"/>
              <a:ext cx="42543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150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0" name="文本框 153">
              <a:extLst>
                <a:ext uri="{FF2B5EF4-FFF2-40B4-BE49-F238E27FC236}">
                  <a16:creationId xmlns:a16="http://schemas.microsoft.com/office/drawing/2014/main" id="{76CFFE11-A6F8-8E63-0070-D0BD21A3FFE6}"/>
                </a:ext>
              </a:extLst>
            </xdr:cNvPr>
            <xdr:cNvSpPr txBox="1"/>
          </xdr:nvSpPr>
          <xdr:spPr>
            <a:xfrm>
              <a:off x="1738982" y="1958650"/>
              <a:ext cx="523975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kDa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1" name="文本框 154">
              <a:extLst>
                <a:ext uri="{FF2B5EF4-FFF2-40B4-BE49-F238E27FC236}">
                  <a16:creationId xmlns:a16="http://schemas.microsoft.com/office/drawing/2014/main" id="{F18750C6-9294-92BA-3686-5CE7A90E75EB}"/>
                </a:ext>
              </a:extLst>
            </xdr:cNvPr>
            <xdr:cNvSpPr txBox="1"/>
          </xdr:nvSpPr>
          <xdr:spPr>
            <a:xfrm>
              <a:off x="1824515" y="2845766"/>
              <a:ext cx="425432" cy="25002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50 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15" name="文本框 145">
            <a:extLst>
              <a:ext uri="{FF2B5EF4-FFF2-40B4-BE49-F238E27FC236}">
                <a16:creationId xmlns:a16="http://schemas.microsoft.com/office/drawing/2014/main" id="{70E0808E-911F-E388-8F6C-A08625EF3F1F}"/>
              </a:ext>
            </a:extLst>
          </xdr:cNvPr>
          <xdr:cNvSpPr txBox="1"/>
        </xdr:nvSpPr>
        <xdr:spPr>
          <a:xfrm>
            <a:off x="1451736" y="3773261"/>
            <a:ext cx="1620305" cy="24050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solidFill>
                  <a:prstClr val="black"/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rPr>
              <a:t>     CE                  CE+</a:t>
            </a:r>
            <a:endParaRPr lang="zh-CN" altLang="en-US" sz="1000" b="1">
              <a:solidFill>
                <a:prstClr val="black"/>
              </a:solidFill>
              <a:latin typeface="Arial" panose="020B0604020202020204" pitchFamily="34" charset="0"/>
              <a:ea typeface="微软雅黑" panose="020B0503020204020204" pitchFamily="34" charset="-122"/>
              <a:cs typeface="Arial" panose="020B0604020202020204" pitchFamily="34" charset="0"/>
            </a:endParaRPr>
          </a:p>
        </xdr:txBody>
      </xdr:sp>
      <xdr:sp macro="" textlink="">
        <xdr:nvSpPr>
          <xdr:cNvPr id="16" name="矩形 18">
            <a:extLst>
              <a:ext uri="{FF2B5EF4-FFF2-40B4-BE49-F238E27FC236}">
                <a16:creationId xmlns:a16="http://schemas.microsoft.com/office/drawing/2014/main" id="{1DCE32B8-718B-074E-13BA-9710C803268B}"/>
              </a:ext>
            </a:extLst>
          </xdr:cNvPr>
          <xdr:cNvSpPr/>
        </xdr:nvSpPr>
        <xdr:spPr>
          <a:xfrm>
            <a:off x="1049215" y="3970020"/>
            <a:ext cx="1963616" cy="82061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7" name="文本框 153">
            <a:extLst>
              <a:ext uri="{FF2B5EF4-FFF2-40B4-BE49-F238E27FC236}">
                <a16:creationId xmlns:a16="http://schemas.microsoft.com/office/drawing/2014/main" id="{E8C60E12-6A9F-1F42-98D4-9F0CECF3D385}"/>
              </a:ext>
            </a:extLst>
          </xdr:cNvPr>
          <xdr:cNvSpPr txBox="1"/>
        </xdr:nvSpPr>
        <xdr:spPr>
          <a:xfrm>
            <a:off x="3068235" y="4135612"/>
            <a:ext cx="619845" cy="23846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SboM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377025</xdr:colOff>
      <xdr:row>2</xdr:row>
      <xdr:rowOff>117171</xdr:rowOff>
    </xdr:from>
    <xdr:to>
      <xdr:col>9</xdr:col>
      <xdr:colOff>60960</xdr:colOff>
      <xdr:row>20</xdr:row>
      <xdr:rowOff>78739</xdr:rowOff>
    </xdr:to>
    <xdr:grpSp>
      <xdr:nvGrpSpPr>
        <xdr:cNvPr id="30" name="组合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pSpPr/>
      </xdr:nvGrpSpPr>
      <xdr:grpSpPr>
        <a:xfrm>
          <a:off x="1050125" y="498171"/>
          <a:ext cx="5068735" cy="3161968"/>
          <a:chOff x="758025" y="5951551"/>
          <a:chExt cx="4560735" cy="3116248"/>
        </a:xfrm>
      </xdr:grpSpPr>
      <xdr:grpSp>
        <xdr:nvGrpSpPr>
          <xdr:cNvPr id="21" name="组合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GrpSpPr/>
        </xdr:nvGrpSpPr>
        <xdr:grpSpPr>
          <a:xfrm>
            <a:off x="1036320" y="5951551"/>
            <a:ext cx="4282440" cy="3116248"/>
            <a:chOff x="4314604" y="3710296"/>
            <a:chExt cx="4282440" cy="3254803"/>
          </a:xfrm>
        </xdr:grpSpPr>
        <xdr:pic>
          <xdr:nvPicPr>
            <xdr:cNvPr id="22" name="图片 21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1840" t="43330" r="30181" b="30598"/>
            <a:stretch/>
          </xdr:blipFill>
          <xdr:spPr>
            <a:xfrm>
              <a:off x="4314604" y="3962819"/>
              <a:ext cx="4282440" cy="3002280"/>
            </a:xfrm>
            <a:prstGeom prst="rect">
              <a:avLst/>
            </a:prstGeom>
          </xdr:spPr>
        </xdr:pic>
        <xdr:sp macro="" textlink="">
          <xdr:nvSpPr>
            <xdr:cNvPr id="23" name="文本框 88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 txBox="1"/>
          </xdr:nvSpPr>
          <xdr:spPr>
            <a:xfrm>
              <a:off x="5282365" y="3713881"/>
              <a:ext cx="358219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M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4" name="文本框 89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 txBox="1"/>
          </xdr:nvSpPr>
          <xdr:spPr>
            <a:xfrm>
              <a:off x="5053638" y="4223088"/>
              <a:ext cx="42543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100 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5" name="文本框 90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 txBox="1"/>
          </xdr:nvSpPr>
          <xdr:spPr>
            <a:xfrm>
              <a:off x="5113106" y="4655884"/>
              <a:ext cx="425432" cy="25047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latin typeface="Arial" panose="020B0604020202020204" pitchFamily="34" charset="0"/>
                  <a:cs typeface="Arial" panose="020B0604020202020204" pitchFamily="34" charset="0"/>
                </a:rPr>
                <a:t>50 </a:t>
              </a:r>
              <a:endParaRPr lang="zh-CN" alt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6" name="文本框 91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SpPr txBox="1"/>
          </xdr:nvSpPr>
          <xdr:spPr>
            <a:xfrm>
              <a:off x="5634665" y="3714485"/>
              <a:ext cx="1635467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solidFill>
                    <a:prstClr val="black"/>
                  </a:solidFill>
                  <a:latin typeface="Arial" panose="020B0604020202020204" pitchFamily="34" charset="0"/>
                  <a:ea typeface="微软雅黑" panose="020B0503020204020204" pitchFamily="34" charset="-122"/>
                  <a:cs typeface="Arial" panose="020B0604020202020204" pitchFamily="34" charset="0"/>
                </a:rPr>
                <a:t>      CE+             </a:t>
              </a:r>
              <a:endParaRPr lang="zh-CN" altLang="en-US" sz="1000" b="1">
                <a:solidFill>
                  <a:prstClr val="black"/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7" name="文本框 99">
              <a:extLst>
                <a:ext uri="{FF2B5EF4-FFF2-40B4-BE49-F238E27FC236}">
                  <a16:creationId xmlns:a16="http://schemas.microsoft.com/office/drawing/2014/main" id="{00000000-0008-0000-0300-00001B000000}"/>
                </a:ext>
              </a:extLst>
            </xdr:cNvPr>
            <xdr:cNvSpPr txBox="1"/>
          </xdr:nvSpPr>
          <xdr:spPr>
            <a:xfrm>
              <a:off x="4676968" y="3710296"/>
              <a:ext cx="502483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000" b="1">
                  <a:solidFill>
                    <a:prstClr val="black"/>
                  </a:solidFill>
                  <a:latin typeface="Arial" panose="020B0604020202020204" pitchFamily="34" charset="0"/>
                  <a:ea typeface="微软雅黑" panose="020B0503020204020204" pitchFamily="34" charset="-122"/>
                  <a:cs typeface="Arial" panose="020B0604020202020204" pitchFamily="34" charset="0"/>
                </a:rPr>
                <a:t> CE</a:t>
              </a:r>
              <a:endParaRPr lang="zh-CN" altLang="en-US" sz="1000" b="1">
                <a:solidFill>
                  <a:prstClr val="black"/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28" name="矩形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/>
        </xdr:nvSpPr>
        <xdr:spPr>
          <a:xfrm>
            <a:off x="1173480" y="6339840"/>
            <a:ext cx="2011680" cy="6858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9" name="文本框 9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 txBox="1"/>
        </xdr:nvSpPr>
        <xdr:spPr>
          <a:xfrm>
            <a:off x="758025" y="6546573"/>
            <a:ext cx="502483" cy="23945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solidFill>
                  <a:prstClr val="black"/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rPr>
              <a:t>SboT</a:t>
            </a:r>
            <a:endParaRPr lang="zh-CN" altLang="en-US" sz="1000" b="1">
              <a:solidFill>
                <a:prstClr val="black"/>
              </a:solidFill>
              <a:latin typeface="Arial" panose="020B0604020202020204" pitchFamily="34" charset="0"/>
              <a:ea typeface="微软雅黑" panose="020B0503020204020204" pitchFamily="34" charset="-122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26489</xdr:colOff>
      <xdr:row>2</xdr:row>
      <xdr:rowOff>162923</xdr:rowOff>
    </xdr:from>
    <xdr:to>
      <xdr:col>5</xdr:col>
      <xdr:colOff>660400</xdr:colOff>
      <xdr:row>12</xdr:row>
      <xdr:rowOff>123734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699589" y="543923"/>
          <a:ext cx="3326311" cy="1738811"/>
          <a:chOff x="648789" y="256903"/>
          <a:chExt cx="3008811" cy="1789611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579" t="36470" r="31709" b="35966"/>
          <a:stretch/>
        </xdr:blipFill>
        <xdr:spPr>
          <a:xfrm>
            <a:off x="648789" y="439784"/>
            <a:ext cx="3008811" cy="1606730"/>
          </a:xfrm>
          <a:prstGeom prst="rect">
            <a:avLst/>
          </a:prstGeom>
        </xdr:spPr>
      </xdr:pic>
      <xdr:sp macro="" textlink="">
        <xdr:nvSpPr>
          <xdr:cNvPr id="4" name="文本框 50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/>
        </xdr:nvSpPr>
        <xdr:spPr>
          <a:xfrm>
            <a:off x="670560" y="897528"/>
            <a:ext cx="425432" cy="24404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10 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文本框 51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 txBox="1"/>
        </xdr:nvSpPr>
        <xdr:spPr>
          <a:xfrm>
            <a:off x="679283" y="590007"/>
            <a:ext cx="425432" cy="24622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文本框 50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 txBox="1"/>
        </xdr:nvSpPr>
        <xdr:spPr>
          <a:xfrm>
            <a:off x="1271452" y="1633405"/>
            <a:ext cx="425432" cy="24622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10 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" name="文本框 51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280175" y="1371601"/>
            <a:ext cx="425432" cy="24622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" name="文本框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>
            <a:off x="1084216" y="261257"/>
            <a:ext cx="474618" cy="2220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L20A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文本框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 txBox="1"/>
        </xdr:nvSpPr>
        <xdr:spPr>
          <a:xfrm>
            <a:off x="1658982" y="261257"/>
            <a:ext cx="474618" cy="2220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L20C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" name="文本框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/>
        </xdr:nvSpPr>
        <xdr:spPr>
          <a:xfrm>
            <a:off x="2246810" y="256903"/>
            <a:ext cx="474618" cy="2220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L20D</a:t>
            </a:r>
          </a:p>
        </xdr:txBody>
      </xdr:sp>
      <xdr:sp macro="" textlink="">
        <xdr:nvSpPr>
          <xdr:cNvPr id="11" name="文本框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 txBox="1"/>
        </xdr:nvSpPr>
        <xdr:spPr>
          <a:xfrm>
            <a:off x="2730135" y="256903"/>
            <a:ext cx="474618" cy="2220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L20E</a:t>
            </a:r>
          </a:p>
        </xdr:txBody>
      </xdr:sp>
      <xdr:sp macro="" textlink="">
        <xdr:nvSpPr>
          <xdr:cNvPr id="12" name="矩形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/>
        </xdr:nvSpPr>
        <xdr:spPr>
          <a:xfrm>
            <a:off x="753291" y="571612"/>
            <a:ext cx="2499360" cy="59218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3" name="矩形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740980" y="1316945"/>
            <a:ext cx="2499360" cy="62746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4" name="文本框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779416" y="1141474"/>
            <a:ext cx="474618" cy="2220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L20F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" name="文本框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581173" y="1134848"/>
            <a:ext cx="474618" cy="2220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L20G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" name="文本框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2104634" y="1134848"/>
            <a:ext cx="474618" cy="2220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L20H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7" name="文本框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2700982" y="1134848"/>
            <a:ext cx="474618" cy="2220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L20I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7</xdr:col>
      <xdr:colOff>10160</xdr:colOff>
      <xdr:row>3</xdr:row>
      <xdr:rowOff>25037</xdr:rowOff>
    </xdr:from>
    <xdr:to>
      <xdr:col>11</xdr:col>
      <xdr:colOff>546100</xdr:colOff>
      <xdr:row>13</xdr:row>
      <xdr:rowOff>45720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4721860" y="583837"/>
          <a:ext cx="3228340" cy="1798683"/>
          <a:chOff x="4213860" y="322217"/>
          <a:chExt cx="2910840" cy="1849483"/>
        </a:xfrm>
      </xdr:grpSpPr>
      <xdr:pic>
        <xdr:nvPicPr>
          <xdr:cNvPr id="19" name="图片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3578" t="37488" r="28972" b="33648"/>
          <a:stretch/>
        </xdr:blipFill>
        <xdr:spPr>
          <a:xfrm>
            <a:off x="4213860" y="487680"/>
            <a:ext cx="2910840" cy="1684020"/>
          </a:xfrm>
          <a:prstGeom prst="rect">
            <a:avLst/>
          </a:prstGeom>
        </xdr:spPr>
      </xdr:pic>
      <xdr:sp macro="" textlink="">
        <xdr:nvSpPr>
          <xdr:cNvPr id="20" name="文本框 50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 txBox="1"/>
        </xdr:nvSpPr>
        <xdr:spPr>
          <a:xfrm>
            <a:off x="5266509" y="767988"/>
            <a:ext cx="425432" cy="24622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10 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1" name="文本框 51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5267612" y="576944"/>
            <a:ext cx="425432" cy="24622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2" name="矩形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/>
        </xdr:nvSpPr>
        <xdr:spPr>
          <a:xfrm>
            <a:off x="4319451" y="609712"/>
            <a:ext cx="2499360" cy="59218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3" name="文本框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>
            <a:off x="4391296" y="322217"/>
            <a:ext cx="474618" cy="2220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L20K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4" name="文本框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4869180" y="322217"/>
            <a:ext cx="507274" cy="188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L20M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5" name="文本框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5661660" y="322217"/>
            <a:ext cx="507274" cy="188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L20N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6" name="文本框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 txBox="1"/>
        </xdr:nvSpPr>
        <xdr:spPr>
          <a:xfrm>
            <a:off x="6271260" y="322217"/>
            <a:ext cx="507274" cy="188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L20P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7" name="矩形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4296591" y="1356360"/>
            <a:ext cx="2454729" cy="69342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8" name="文本框 50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 txBox="1"/>
        </xdr:nvSpPr>
        <xdr:spPr>
          <a:xfrm>
            <a:off x="5251269" y="1552848"/>
            <a:ext cx="425432" cy="24622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10 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9" name="文本框 51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 txBox="1"/>
        </xdr:nvSpPr>
        <xdr:spPr>
          <a:xfrm>
            <a:off x="5252372" y="1361804"/>
            <a:ext cx="425432" cy="24622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0" name="文本框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SpPr txBox="1"/>
        </xdr:nvSpPr>
        <xdr:spPr>
          <a:xfrm>
            <a:off x="4335780" y="1183277"/>
            <a:ext cx="507274" cy="188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L20Q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1" name="文本框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 txBox="1"/>
        </xdr:nvSpPr>
        <xdr:spPr>
          <a:xfrm>
            <a:off x="4892040" y="1183277"/>
            <a:ext cx="507274" cy="188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L20R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2" name="文本框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 txBox="1"/>
        </xdr:nvSpPr>
        <xdr:spPr>
          <a:xfrm>
            <a:off x="5676900" y="1183277"/>
            <a:ext cx="507274" cy="188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L20S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3" name="文本框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SpPr txBox="1"/>
        </xdr:nvSpPr>
        <xdr:spPr>
          <a:xfrm>
            <a:off x="6179820" y="1183277"/>
            <a:ext cx="507274" cy="188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L20T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13</xdr:col>
      <xdr:colOff>7620</xdr:colOff>
      <xdr:row>3</xdr:row>
      <xdr:rowOff>7351</xdr:rowOff>
    </xdr:from>
    <xdr:to>
      <xdr:col>17</xdr:col>
      <xdr:colOff>472440</xdr:colOff>
      <xdr:row>9</xdr:row>
      <xdr:rowOff>43875</xdr:rowOff>
    </xdr:to>
    <xdr:grpSp>
      <xdr:nvGrpSpPr>
        <xdr:cNvPr id="34" name="组合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GrpSpPr/>
      </xdr:nvGrpSpPr>
      <xdr:grpSpPr>
        <a:xfrm>
          <a:off x="8757920" y="566151"/>
          <a:ext cx="3157220" cy="1103324"/>
          <a:chOff x="7437120" y="362951"/>
          <a:chExt cx="2903220" cy="1131264"/>
        </a:xfrm>
      </xdr:grpSpPr>
      <xdr:pic>
        <xdr:nvPicPr>
          <xdr:cNvPr id="35" name="图片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1070" t="37912" r="31578" b="46052"/>
          <a:stretch/>
        </xdr:blipFill>
        <xdr:spPr>
          <a:xfrm>
            <a:off x="7437120" y="541021"/>
            <a:ext cx="2903220" cy="953194"/>
          </a:xfrm>
          <a:prstGeom prst="rect">
            <a:avLst/>
          </a:prstGeom>
        </xdr:spPr>
      </xdr:pic>
      <xdr:sp macro="" textlink="">
        <xdr:nvSpPr>
          <xdr:cNvPr id="36" name="矩形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SpPr/>
        </xdr:nvSpPr>
        <xdr:spPr>
          <a:xfrm>
            <a:off x="8053251" y="640080"/>
            <a:ext cx="1898469" cy="6858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7" name="文本框 36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SpPr txBox="1"/>
        </xdr:nvSpPr>
        <xdr:spPr>
          <a:xfrm>
            <a:off x="8353696" y="365761"/>
            <a:ext cx="474618" cy="1752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L20V</a:t>
            </a:r>
          </a:p>
        </xdr:txBody>
      </xdr:sp>
      <xdr:sp macro="" textlink="">
        <xdr:nvSpPr>
          <xdr:cNvPr id="38" name="文本框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SpPr txBox="1"/>
        </xdr:nvSpPr>
        <xdr:spPr>
          <a:xfrm>
            <a:off x="8887096" y="362951"/>
            <a:ext cx="546464" cy="1785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L20W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9" name="文本框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SpPr txBox="1"/>
        </xdr:nvSpPr>
        <xdr:spPr>
          <a:xfrm>
            <a:off x="9423123" y="363504"/>
            <a:ext cx="546464" cy="1785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L20Y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0" name="文本框 50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 txBox="1"/>
        </xdr:nvSpPr>
        <xdr:spPr>
          <a:xfrm>
            <a:off x="8002089" y="889908"/>
            <a:ext cx="425432" cy="24622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10 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1" name="文本框 51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SpPr txBox="1"/>
        </xdr:nvSpPr>
        <xdr:spPr>
          <a:xfrm>
            <a:off x="8003192" y="653144"/>
            <a:ext cx="425432" cy="24622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30843</xdr:colOff>
      <xdr:row>15</xdr:row>
      <xdr:rowOff>91077</xdr:rowOff>
    </xdr:from>
    <xdr:to>
      <xdr:col>5</xdr:col>
      <xdr:colOff>671287</xdr:colOff>
      <xdr:row>21</xdr:row>
      <xdr:rowOff>165100</xdr:rowOff>
    </xdr:to>
    <xdr:grpSp>
      <xdr:nvGrpSpPr>
        <xdr:cNvPr id="42" name="组合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GrpSpPr/>
      </xdr:nvGrpSpPr>
      <xdr:grpSpPr>
        <a:xfrm>
          <a:off x="703943" y="2783477"/>
          <a:ext cx="3332844" cy="1140823"/>
          <a:chOff x="653143" y="2546085"/>
          <a:chExt cx="3015344" cy="1164269"/>
        </a:xfrm>
      </xdr:grpSpPr>
      <xdr:pic>
        <xdr:nvPicPr>
          <xdr:cNvPr id="43" name="图片 42">
            <a:extLst>
              <a:ext uri="{FF2B5EF4-FFF2-40B4-BE49-F238E27FC236}">
                <a16:creationId xmlns:a16="http://schemas.microsoft.com/office/drawing/2014/main" id="{00000000-0008-0000-0400-00002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2633" t="45752" r="28572" b="37255"/>
          <a:stretch/>
        </xdr:blipFill>
        <xdr:spPr>
          <a:xfrm>
            <a:off x="653143" y="2736501"/>
            <a:ext cx="3015344" cy="973853"/>
          </a:xfrm>
          <a:prstGeom prst="rect">
            <a:avLst/>
          </a:prstGeom>
        </xdr:spPr>
      </xdr:pic>
      <xdr:sp macro="" textlink="">
        <xdr:nvSpPr>
          <xdr:cNvPr id="44" name="矩形 43">
            <a:extLst>
              <a:ext uri="{FF2B5EF4-FFF2-40B4-BE49-F238E27FC236}">
                <a16:creationId xmlns:a16="http://schemas.microsoft.com/office/drawing/2014/main" id="{00000000-0008-0000-0400-00002C000000}"/>
              </a:ext>
            </a:extLst>
          </xdr:cNvPr>
          <xdr:cNvSpPr/>
        </xdr:nvSpPr>
        <xdr:spPr>
          <a:xfrm>
            <a:off x="799011" y="2862775"/>
            <a:ext cx="2454729" cy="68873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5" name="文本框 50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SpPr txBox="1"/>
        </xdr:nvSpPr>
        <xdr:spPr>
          <a:xfrm>
            <a:off x="757646" y="3189725"/>
            <a:ext cx="425432" cy="24722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10 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6" name="文本框 51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SpPr txBox="1"/>
        </xdr:nvSpPr>
        <xdr:spPr>
          <a:xfrm>
            <a:off x="758749" y="2999853"/>
            <a:ext cx="425432" cy="24722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7" name="文本框 46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SpPr txBox="1"/>
        </xdr:nvSpPr>
        <xdr:spPr>
          <a:xfrm>
            <a:off x="1129936" y="2546085"/>
            <a:ext cx="474618" cy="2208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Q6A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8" name="文本框 4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SpPr txBox="1"/>
        </xdr:nvSpPr>
        <xdr:spPr>
          <a:xfrm>
            <a:off x="1663336" y="2553705"/>
            <a:ext cx="474618" cy="2208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Q6C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9" name="文本框 48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SpPr txBox="1"/>
        </xdr:nvSpPr>
        <xdr:spPr>
          <a:xfrm>
            <a:off x="2204356" y="2553705"/>
            <a:ext cx="474618" cy="2208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Q6D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0" name="文本框 49">
            <a:extLst>
              <a:ext uri="{FF2B5EF4-FFF2-40B4-BE49-F238E27FC236}">
                <a16:creationId xmlns:a16="http://schemas.microsoft.com/office/drawing/2014/main" id="{00000000-0008-0000-0400-000032000000}"/>
              </a:ext>
            </a:extLst>
          </xdr:cNvPr>
          <xdr:cNvSpPr txBox="1"/>
        </xdr:nvSpPr>
        <xdr:spPr>
          <a:xfrm>
            <a:off x="2783476" y="2546085"/>
            <a:ext cx="474618" cy="2208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Q6E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7</xdr:col>
      <xdr:colOff>1016</xdr:colOff>
      <xdr:row>14</xdr:row>
      <xdr:rowOff>175455</xdr:rowOff>
    </xdr:from>
    <xdr:to>
      <xdr:col>11</xdr:col>
      <xdr:colOff>637414</xdr:colOff>
      <xdr:row>24</xdr:row>
      <xdr:rowOff>51631</xdr:rowOff>
    </xdr:to>
    <xdr:grpSp>
      <xdr:nvGrpSpPr>
        <xdr:cNvPr id="51" name="组合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pSpPr/>
      </xdr:nvGrpSpPr>
      <xdr:grpSpPr>
        <a:xfrm>
          <a:off x="4712716" y="2690055"/>
          <a:ext cx="3328798" cy="1654176"/>
          <a:chOff x="4141216" y="2203547"/>
          <a:chExt cx="3011298" cy="1689346"/>
        </a:xfrm>
      </xdr:grpSpPr>
      <xdr:pic>
        <xdr:nvPicPr>
          <xdr:cNvPr id="52" name="图片 51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505" t="45173" r="32753" b="24473"/>
          <a:stretch/>
        </xdr:blipFill>
        <xdr:spPr>
          <a:xfrm rot="-60000">
            <a:off x="4141216" y="2203547"/>
            <a:ext cx="3011298" cy="1689346"/>
          </a:xfrm>
          <a:prstGeom prst="rect">
            <a:avLst/>
          </a:prstGeom>
        </xdr:spPr>
      </xdr:pic>
      <xdr:sp macro="" textlink="">
        <xdr:nvSpPr>
          <xdr:cNvPr id="53" name="矩形 52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SpPr/>
        </xdr:nvSpPr>
        <xdr:spPr>
          <a:xfrm>
            <a:off x="4257319" y="3089031"/>
            <a:ext cx="2514542" cy="72683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4" name="文本框 53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SpPr txBox="1"/>
        </xdr:nvSpPr>
        <xdr:spPr>
          <a:xfrm>
            <a:off x="4396597" y="2889468"/>
            <a:ext cx="474618" cy="217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Q6F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5" name="文本框 5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SpPr txBox="1"/>
        </xdr:nvSpPr>
        <xdr:spPr>
          <a:xfrm>
            <a:off x="5145345" y="2896094"/>
            <a:ext cx="474618" cy="217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Q6G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6" name="文本框 55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SpPr txBox="1"/>
        </xdr:nvSpPr>
        <xdr:spPr>
          <a:xfrm>
            <a:off x="5701936" y="2902720"/>
            <a:ext cx="474618" cy="217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Q6H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7" name="文本框 56">
            <a:extLst>
              <a:ext uri="{FF2B5EF4-FFF2-40B4-BE49-F238E27FC236}">
                <a16:creationId xmlns:a16="http://schemas.microsoft.com/office/drawing/2014/main" id="{00000000-0008-0000-0400-000039000000}"/>
              </a:ext>
            </a:extLst>
          </xdr:cNvPr>
          <xdr:cNvSpPr txBox="1"/>
        </xdr:nvSpPr>
        <xdr:spPr>
          <a:xfrm>
            <a:off x="6192266" y="2902720"/>
            <a:ext cx="474618" cy="217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Q6I</a:t>
            </a:r>
          </a:p>
        </xdr:txBody>
      </xdr:sp>
      <xdr:sp macro="" textlink="">
        <xdr:nvSpPr>
          <xdr:cNvPr id="58" name="文本框 50">
            <a:extLst>
              <a:ext uri="{FF2B5EF4-FFF2-40B4-BE49-F238E27FC236}">
                <a16:creationId xmlns:a16="http://schemas.microsoft.com/office/drawing/2014/main" id="{00000000-0008-0000-0400-00003A000000}"/>
              </a:ext>
            </a:extLst>
          </xdr:cNvPr>
          <xdr:cNvSpPr txBox="1"/>
        </xdr:nvSpPr>
        <xdr:spPr>
          <a:xfrm>
            <a:off x="4850674" y="3404088"/>
            <a:ext cx="425432" cy="24387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10 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9" name="文本框 51">
            <a:extLst>
              <a:ext uri="{FF2B5EF4-FFF2-40B4-BE49-F238E27FC236}">
                <a16:creationId xmlns:a16="http://schemas.microsoft.com/office/drawing/2014/main" id="{00000000-0008-0000-0400-00003B000000}"/>
              </a:ext>
            </a:extLst>
          </xdr:cNvPr>
          <xdr:cNvSpPr txBox="1"/>
        </xdr:nvSpPr>
        <xdr:spPr>
          <a:xfrm>
            <a:off x="4851777" y="3214218"/>
            <a:ext cx="425432" cy="2438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13</xdr:col>
      <xdr:colOff>10885</xdr:colOff>
      <xdr:row>12</xdr:row>
      <xdr:rowOff>48</xdr:rowOff>
    </xdr:from>
    <xdr:to>
      <xdr:col>17</xdr:col>
      <xdr:colOff>596899</xdr:colOff>
      <xdr:row>17</xdr:row>
      <xdr:rowOff>46808</xdr:rowOff>
    </xdr:to>
    <xdr:grpSp>
      <xdr:nvGrpSpPr>
        <xdr:cNvPr id="60" name="组合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GrpSpPr/>
      </xdr:nvGrpSpPr>
      <xdr:grpSpPr>
        <a:xfrm>
          <a:off x="8761185" y="2159048"/>
          <a:ext cx="3278414" cy="935760"/>
          <a:chOff x="7554685" y="2827068"/>
          <a:chExt cx="2960914" cy="961160"/>
        </a:xfrm>
      </xdr:grpSpPr>
      <xdr:grpSp>
        <xdr:nvGrpSpPr>
          <xdr:cNvPr id="61" name="组合 60">
            <a:extLst>
              <a:ext uri="{FF2B5EF4-FFF2-40B4-BE49-F238E27FC236}">
                <a16:creationId xmlns:a16="http://schemas.microsoft.com/office/drawing/2014/main" id="{00000000-0008-0000-0400-00003D000000}"/>
              </a:ext>
            </a:extLst>
          </xdr:cNvPr>
          <xdr:cNvGrpSpPr/>
        </xdr:nvGrpSpPr>
        <xdr:grpSpPr>
          <a:xfrm>
            <a:off x="7554685" y="2827068"/>
            <a:ext cx="2960914" cy="961160"/>
            <a:chOff x="7554685" y="2827068"/>
            <a:chExt cx="2960914" cy="961160"/>
          </a:xfrm>
        </xdr:grpSpPr>
        <xdr:pic>
          <xdr:nvPicPr>
            <xdr:cNvPr id="64" name="图片 63">
              <a:extLst>
                <a:ext uri="{FF2B5EF4-FFF2-40B4-BE49-F238E27FC236}">
                  <a16:creationId xmlns:a16="http://schemas.microsoft.com/office/drawing/2014/main" id="{00000000-0008-0000-0400-000040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1372" t="48553" r="30532" b="38002"/>
            <a:stretch/>
          </xdr:blipFill>
          <xdr:spPr>
            <a:xfrm>
              <a:off x="7554685" y="3013166"/>
              <a:ext cx="2960914" cy="775062"/>
            </a:xfrm>
            <a:prstGeom prst="rect">
              <a:avLst/>
            </a:prstGeom>
          </xdr:spPr>
        </xdr:pic>
        <xdr:sp macro="" textlink="">
          <xdr:nvSpPr>
            <xdr:cNvPr id="65" name="矩形 64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SpPr/>
          </xdr:nvSpPr>
          <xdr:spPr>
            <a:xfrm>
              <a:off x="7610119" y="3053868"/>
              <a:ext cx="2514542" cy="73152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66" name="文本框 65">
              <a:extLst>
                <a:ext uri="{FF2B5EF4-FFF2-40B4-BE49-F238E27FC236}">
                  <a16:creationId xmlns:a16="http://schemas.microsoft.com/office/drawing/2014/main" id="{00000000-0008-0000-0400-000042000000}"/>
                </a:ext>
              </a:extLst>
            </xdr:cNvPr>
            <xdr:cNvSpPr txBox="1"/>
          </xdr:nvSpPr>
          <xdr:spPr>
            <a:xfrm>
              <a:off x="7771168" y="2837953"/>
              <a:ext cx="474618" cy="2215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zh-CN" sz="900" b="1">
                  <a:latin typeface="Arial" panose="020B0604020202020204" pitchFamily="34" charset="0"/>
                  <a:cs typeface="Arial" panose="020B0604020202020204" pitchFamily="34" charset="0"/>
                </a:rPr>
                <a:t>Q6K</a:t>
              </a:r>
            </a:p>
            <a:p>
              <a:endParaRPr lang="zh-CN" altLang="en-US" sz="9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67" name="文本框 66">
              <a:extLst>
                <a:ext uri="{FF2B5EF4-FFF2-40B4-BE49-F238E27FC236}">
                  <a16:creationId xmlns:a16="http://schemas.microsoft.com/office/drawing/2014/main" id="{00000000-0008-0000-0400-000043000000}"/>
                </a:ext>
              </a:extLst>
            </xdr:cNvPr>
            <xdr:cNvSpPr txBox="1"/>
          </xdr:nvSpPr>
          <xdr:spPr>
            <a:xfrm>
              <a:off x="8239253" y="2837953"/>
              <a:ext cx="474618" cy="2215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zh-CN" sz="900" b="1">
                  <a:latin typeface="Arial" panose="020B0604020202020204" pitchFamily="34" charset="0"/>
                  <a:cs typeface="Arial" panose="020B0604020202020204" pitchFamily="34" charset="0"/>
                </a:rPr>
                <a:t>Q6L</a:t>
              </a:r>
            </a:p>
            <a:p>
              <a:endParaRPr lang="zh-CN" altLang="en-US" sz="9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68" name="文本框 67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SpPr txBox="1"/>
          </xdr:nvSpPr>
          <xdr:spPr>
            <a:xfrm>
              <a:off x="9012139" y="2827068"/>
              <a:ext cx="474618" cy="2215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zh-CN" sz="900" b="1">
                  <a:latin typeface="Arial" panose="020B0604020202020204" pitchFamily="34" charset="0"/>
                  <a:cs typeface="Arial" panose="020B0604020202020204" pitchFamily="34" charset="0"/>
                </a:rPr>
                <a:t>Q6M</a:t>
              </a:r>
            </a:p>
            <a:p>
              <a:endParaRPr lang="zh-CN" altLang="en-US" sz="9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69" name="文本框 68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 txBox="1"/>
          </xdr:nvSpPr>
          <xdr:spPr>
            <a:xfrm>
              <a:off x="9545539" y="2827068"/>
              <a:ext cx="474618" cy="2215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zh-CN" sz="900" b="1">
                  <a:latin typeface="Arial" panose="020B0604020202020204" pitchFamily="34" charset="0"/>
                  <a:cs typeface="Arial" panose="020B0604020202020204" pitchFamily="34" charset="0"/>
                </a:rPr>
                <a:t>Q6N</a:t>
              </a:r>
            </a:p>
            <a:p>
              <a:endParaRPr lang="zh-CN" altLang="en-US" sz="9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62" name="文本框 50">
            <a:extLst>
              <a:ext uri="{FF2B5EF4-FFF2-40B4-BE49-F238E27FC236}">
                <a16:creationId xmlns:a16="http://schemas.microsoft.com/office/drawing/2014/main" id="{00000000-0008-0000-0400-00003E000000}"/>
              </a:ext>
            </a:extLst>
          </xdr:cNvPr>
          <xdr:cNvSpPr txBox="1"/>
        </xdr:nvSpPr>
        <xdr:spPr>
          <a:xfrm>
            <a:off x="8649787" y="3392533"/>
            <a:ext cx="425432" cy="24839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10 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文本框 51">
            <a:extLst>
              <a:ext uri="{FF2B5EF4-FFF2-40B4-BE49-F238E27FC236}">
                <a16:creationId xmlns:a16="http://schemas.microsoft.com/office/drawing/2014/main" id="{00000000-0008-0000-0400-00003F000000}"/>
              </a:ext>
            </a:extLst>
          </xdr:cNvPr>
          <xdr:cNvSpPr txBox="1"/>
        </xdr:nvSpPr>
        <xdr:spPr>
          <a:xfrm>
            <a:off x="8650890" y="3136174"/>
            <a:ext cx="425432" cy="24839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13</xdr:col>
      <xdr:colOff>22860</xdr:colOff>
      <xdr:row>19</xdr:row>
      <xdr:rowOff>77162</xdr:rowOff>
    </xdr:from>
    <xdr:to>
      <xdr:col>17</xdr:col>
      <xdr:colOff>497840</xdr:colOff>
      <xdr:row>25</xdr:row>
      <xdr:rowOff>27941</xdr:rowOff>
    </xdr:to>
    <xdr:grpSp>
      <xdr:nvGrpSpPr>
        <xdr:cNvPr id="70" name="组合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GrpSpPr/>
      </xdr:nvGrpSpPr>
      <xdr:grpSpPr>
        <a:xfrm>
          <a:off x="8773160" y="3480762"/>
          <a:ext cx="3167380" cy="1017579"/>
          <a:chOff x="7528560" y="3047985"/>
          <a:chExt cx="2849880" cy="1041025"/>
        </a:xfrm>
      </xdr:grpSpPr>
      <xdr:pic>
        <xdr:nvPicPr>
          <xdr:cNvPr id="71" name="图片 70">
            <a:extLst>
              <a:ext uri="{FF2B5EF4-FFF2-40B4-BE49-F238E27FC236}">
                <a16:creationId xmlns:a16="http://schemas.microsoft.com/office/drawing/2014/main" id="{00000000-0008-0000-0400-00004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1838" t="45226" r="30360" b="37547"/>
          <a:stretch/>
        </xdr:blipFill>
        <xdr:spPr>
          <a:xfrm>
            <a:off x="7528560" y="3142372"/>
            <a:ext cx="2849880" cy="946638"/>
          </a:xfrm>
          <a:prstGeom prst="rect">
            <a:avLst/>
          </a:prstGeom>
        </xdr:spPr>
      </xdr:pic>
      <xdr:sp macro="" textlink="">
        <xdr:nvSpPr>
          <xdr:cNvPr id="72" name="矩形 71">
            <a:extLst>
              <a:ext uri="{FF2B5EF4-FFF2-40B4-BE49-F238E27FC236}">
                <a16:creationId xmlns:a16="http://schemas.microsoft.com/office/drawing/2014/main" id="{00000000-0008-0000-0400-000048000000}"/>
              </a:ext>
            </a:extLst>
          </xdr:cNvPr>
          <xdr:cNvSpPr/>
        </xdr:nvSpPr>
        <xdr:spPr>
          <a:xfrm>
            <a:off x="7581900" y="3264291"/>
            <a:ext cx="2430780" cy="74851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3" name="文本框 72">
            <a:extLst>
              <a:ext uri="{FF2B5EF4-FFF2-40B4-BE49-F238E27FC236}">
                <a16:creationId xmlns:a16="http://schemas.microsoft.com/office/drawing/2014/main" id="{00000000-0008-0000-0400-000049000000}"/>
              </a:ext>
            </a:extLst>
          </xdr:cNvPr>
          <xdr:cNvSpPr txBox="1"/>
        </xdr:nvSpPr>
        <xdr:spPr>
          <a:xfrm>
            <a:off x="7685786" y="3055605"/>
            <a:ext cx="474618" cy="217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Q6P</a:t>
            </a:r>
          </a:p>
        </xdr:txBody>
      </xdr:sp>
      <xdr:sp macro="" textlink="">
        <xdr:nvSpPr>
          <xdr:cNvPr id="74" name="文本框 73">
            <a:extLst>
              <a:ext uri="{FF2B5EF4-FFF2-40B4-BE49-F238E27FC236}">
                <a16:creationId xmlns:a16="http://schemas.microsoft.com/office/drawing/2014/main" id="{00000000-0008-0000-0400-00004A000000}"/>
              </a:ext>
            </a:extLst>
          </xdr:cNvPr>
          <xdr:cNvSpPr txBox="1"/>
        </xdr:nvSpPr>
        <xdr:spPr>
          <a:xfrm>
            <a:off x="8234426" y="3047985"/>
            <a:ext cx="474618" cy="2182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Q6R</a:t>
            </a:r>
          </a:p>
        </xdr:txBody>
      </xdr:sp>
      <xdr:sp macro="" textlink="">
        <xdr:nvSpPr>
          <xdr:cNvPr id="75" name="文本框 74">
            <a:extLst>
              <a:ext uri="{FF2B5EF4-FFF2-40B4-BE49-F238E27FC236}">
                <a16:creationId xmlns:a16="http://schemas.microsoft.com/office/drawing/2014/main" id="{00000000-0008-0000-0400-00004B000000}"/>
              </a:ext>
            </a:extLst>
          </xdr:cNvPr>
          <xdr:cNvSpPr txBox="1"/>
        </xdr:nvSpPr>
        <xdr:spPr>
          <a:xfrm>
            <a:off x="9004046" y="3063225"/>
            <a:ext cx="474618" cy="217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Q6S</a:t>
            </a:r>
          </a:p>
        </xdr:txBody>
      </xdr:sp>
      <xdr:sp macro="" textlink="">
        <xdr:nvSpPr>
          <xdr:cNvPr id="76" name="文本框 75">
            <a:extLst>
              <a:ext uri="{FF2B5EF4-FFF2-40B4-BE49-F238E27FC236}">
                <a16:creationId xmlns:a16="http://schemas.microsoft.com/office/drawing/2014/main" id="{00000000-0008-0000-0400-00004C000000}"/>
              </a:ext>
            </a:extLst>
          </xdr:cNvPr>
          <xdr:cNvSpPr txBox="1"/>
        </xdr:nvSpPr>
        <xdr:spPr>
          <a:xfrm>
            <a:off x="9537446" y="3047985"/>
            <a:ext cx="474618" cy="2182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Q6T</a:t>
            </a:r>
          </a:p>
        </xdr:txBody>
      </xdr:sp>
      <xdr:sp macro="" textlink="">
        <xdr:nvSpPr>
          <xdr:cNvPr id="77" name="文本框 50">
            <a:extLst>
              <a:ext uri="{FF2B5EF4-FFF2-40B4-BE49-F238E27FC236}">
                <a16:creationId xmlns:a16="http://schemas.microsoft.com/office/drawing/2014/main" id="{00000000-0008-0000-0400-00004D000000}"/>
              </a:ext>
            </a:extLst>
          </xdr:cNvPr>
          <xdr:cNvSpPr txBox="1"/>
        </xdr:nvSpPr>
        <xdr:spPr>
          <a:xfrm>
            <a:off x="8553994" y="3615187"/>
            <a:ext cx="425432" cy="24387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10 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8" name="文本框 51">
            <a:extLst>
              <a:ext uri="{FF2B5EF4-FFF2-40B4-BE49-F238E27FC236}">
                <a16:creationId xmlns:a16="http://schemas.microsoft.com/office/drawing/2014/main" id="{00000000-0008-0000-0400-00004E000000}"/>
              </a:ext>
            </a:extLst>
          </xdr:cNvPr>
          <xdr:cNvSpPr txBox="1"/>
        </xdr:nvSpPr>
        <xdr:spPr>
          <a:xfrm>
            <a:off x="8555097" y="3371976"/>
            <a:ext cx="425432" cy="24504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19</xdr:col>
      <xdr:colOff>16164</xdr:colOff>
      <xdr:row>11</xdr:row>
      <xdr:rowOff>166805</xdr:rowOff>
    </xdr:from>
    <xdr:to>
      <xdr:col>24</xdr:col>
      <xdr:colOff>248176</xdr:colOff>
      <xdr:row>17</xdr:row>
      <xdr:rowOff>26555</xdr:rowOff>
    </xdr:to>
    <xdr:grpSp>
      <xdr:nvGrpSpPr>
        <xdr:cNvPr id="79" name="组合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GrpSpPr/>
      </xdr:nvGrpSpPr>
      <xdr:grpSpPr>
        <a:xfrm>
          <a:off x="12805064" y="2148005"/>
          <a:ext cx="3597512" cy="926550"/>
          <a:chOff x="11014364" y="1982905"/>
          <a:chExt cx="3280012" cy="957030"/>
        </a:xfrm>
      </xdr:grpSpPr>
      <xdr:pic>
        <xdr:nvPicPr>
          <xdr:cNvPr id="80" name="图片 79">
            <a:extLst>
              <a:ext uri="{FF2B5EF4-FFF2-40B4-BE49-F238E27FC236}">
                <a16:creationId xmlns:a16="http://schemas.microsoft.com/office/drawing/2014/main" id="{00000000-0008-0000-0400-00005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770" t="41389" r="33301" b="46155"/>
          <a:stretch/>
        </xdr:blipFill>
        <xdr:spPr>
          <a:xfrm>
            <a:off x="11014364" y="2164079"/>
            <a:ext cx="3280012" cy="775856"/>
          </a:xfrm>
          <a:prstGeom prst="rect">
            <a:avLst/>
          </a:prstGeom>
        </xdr:spPr>
      </xdr:pic>
      <xdr:sp macro="" textlink="">
        <xdr:nvSpPr>
          <xdr:cNvPr id="81" name="矩形 80">
            <a:extLst>
              <a:ext uri="{FF2B5EF4-FFF2-40B4-BE49-F238E27FC236}">
                <a16:creationId xmlns:a16="http://schemas.microsoft.com/office/drawing/2014/main" id="{00000000-0008-0000-0400-000051000000}"/>
              </a:ext>
            </a:extLst>
          </xdr:cNvPr>
          <xdr:cNvSpPr/>
        </xdr:nvSpPr>
        <xdr:spPr>
          <a:xfrm>
            <a:off x="11432603" y="2192288"/>
            <a:ext cx="2117745" cy="73100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82" name="文本框 81">
            <a:extLst>
              <a:ext uri="{FF2B5EF4-FFF2-40B4-BE49-F238E27FC236}">
                <a16:creationId xmlns:a16="http://schemas.microsoft.com/office/drawing/2014/main" id="{00000000-0008-0000-0400-000052000000}"/>
              </a:ext>
            </a:extLst>
          </xdr:cNvPr>
          <xdr:cNvSpPr txBox="1"/>
        </xdr:nvSpPr>
        <xdr:spPr>
          <a:xfrm>
            <a:off x="11757281" y="1989531"/>
            <a:ext cx="474618" cy="219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Q6V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3" name="文本框 82">
            <a:extLst>
              <a:ext uri="{FF2B5EF4-FFF2-40B4-BE49-F238E27FC236}">
                <a16:creationId xmlns:a16="http://schemas.microsoft.com/office/drawing/2014/main" id="{00000000-0008-0000-0400-000053000000}"/>
              </a:ext>
            </a:extLst>
          </xdr:cNvPr>
          <xdr:cNvSpPr txBox="1"/>
        </xdr:nvSpPr>
        <xdr:spPr>
          <a:xfrm>
            <a:off x="12426515" y="1989531"/>
            <a:ext cx="474618" cy="219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Q6W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4" name="文本框 83">
            <a:extLst>
              <a:ext uri="{FF2B5EF4-FFF2-40B4-BE49-F238E27FC236}">
                <a16:creationId xmlns:a16="http://schemas.microsoft.com/office/drawing/2014/main" id="{00000000-0008-0000-0400-000054000000}"/>
              </a:ext>
            </a:extLst>
          </xdr:cNvPr>
          <xdr:cNvSpPr txBox="1"/>
        </xdr:nvSpPr>
        <xdr:spPr>
          <a:xfrm>
            <a:off x="12983107" y="1982905"/>
            <a:ext cx="474618" cy="219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900" b="1">
                <a:latin typeface="Arial" panose="020B0604020202020204" pitchFamily="34" charset="0"/>
                <a:cs typeface="Arial" panose="020B0604020202020204" pitchFamily="34" charset="0"/>
              </a:rPr>
              <a:t>Q6Y</a:t>
            </a:r>
          </a:p>
          <a:p>
            <a:endParaRPr lang="zh-CN" alt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5" name="文本框 50">
            <a:extLst>
              <a:ext uri="{FF2B5EF4-FFF2-40B4-BE49-F238E27FC236}">
                <a16:creationId xmlns:a16="http://schemas.microsoft.com/office/drawing/2014/main" id="{00000000-0008-0000-0400-000055000000}"/>
              </a:ext>
            </a:extLst>
          </xdr:cNvPr>
          <xdr:cNvSpPr txBox="1"/>
        </xdr:nvSpPr>
        <xdr:spPr>
          <a:xfrm>
            <a:off x="11386220" y="2583380"/>
            <a:ext cx="425432" cy="249173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10 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6" name="文本框 51">
            <a:extLst>
              <a:ext uri="{FF2B5EF4-FFF2-40B4-BE49-F238E27FC236}">
                <a16:creationId xmlns:a16="http://schemas.microsoft.com/office/drawing/2014/main" id="{00000000-0008-0000-0400-000056000000}"/>
              </a:ext>
            </a:extLst>
          </xdr:cNvPr>
          <xdr:cNvSpPr txBox="1"/>
        </xdr:nvSpPr>
        <xdr:spPr>
          <a:xfrm>
            <a:off x="11387323" y="2328787"/>
            <a:ext cx="425432" cy="24652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000" b="1"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zh-CN" alt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baseColWidth="10" defaultColWidth="8.83203125" defaultRowHeight="14" x14ac:dyDescent="0.15"/>
  <cols>
    <col min="1" max="1" width="10.6640625" style="12" customWidth="1"/>
    <col min="2" max="2" width="8.83203125" style="12" customWidth="1"/>
    <col min="3" max="16384" width="8.83203125" style="12"/>
  </cols>
  <sheetData>
    <row r="1" spans="1:1" ht="16" x14ac:dyDescent="0.2">
      <c r="A1" s="11" t="s">
        <v>90</v>
      </c>
    </row>
    <row r="20" spans="1:1" x14ac:dyDescent="0.15">
      <c r="A20" s="13"/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2011-169C-0D45-9B01-AD04E186617F}">
  <dimension ref="A1"/>
  <sheetViews>
    <sheetView workbookViewId="0"/>
  </sheetViews>
  <sheetFormatPr baseColWidth="10" defaultRowHeight="15" x14ac:dyDescent="0.2"/>
  <sheetData>
    <row r="1" spans="1:1" ht="16" x14ac:dyDescent="0.2">
      <c r="A1" s="11" t="s">
        <v>110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9"/>
  <sheetViews>
    <sheetView zoomScaleNormal="100" workbookViewId="0">
      <selection activeCell="J35" sqref="J35"/>
    </sheetView>
  </sheetViews>
  <sheetFormatPr baseColWidth="10" defaultColWidth="8.83203125" defaultRowHeight="14" x14ac:dyDescent="0.2"/>
  <cols>
    <col min="1" max="1" width="20.1640625" style="7" bestFit="1" customWidth="1"/>
    <col min="2" max="2" width="13.5" style="7" customWidth="1"/>
    <col min="3" max="3" width="12.1640625" style="8" customWidth="1"/>
    <col min="4" max="4" width="14.5" style="8" customWidth="1"/>
    <col min="5" max="6" width="8.83203125" style="8"/>
    <col min="7" max="8" width="8.83203125" style="7"/>
    <col min="9" max="9" width="18.83203125" style="7" customWidth="1"/>
    <col min="10" max="10" width="19.1640625" style="7" customWidth="1"/>
    <col min="11" max="11" width="11.5" style="8" customWidth="1"/>
    <col min="12" max="12" width="13.83203125" style="8" customWidth="1"/>
    <col min="13" max="14" width="8.83203125" style="8"/>
    <col min="15" max="16384" width="8.83203125" style="7"/>
  </cols>
  <sheetData>
    <row r="1" spans="1:14" ht="16" x14ac:dyDescent="0.2">
      <c r="A1" s="16" t="s">
        <v>136</v>
      </c>
      <c r="I1" s="6"/>
    </row>
    <row r="2" spans="1:14" s="6" customFormat="1" x14ac:dyDescent="0.2">
      <c r="C2" s="9"/>
      <c r="D2" s="9"/>
      <c r="E2" s="9"/>
      <c r="F2" s="9"/>
      <c r="K2" s="9"/>
      <c r="L2" s="9"/>
      <c r="M2" s="9"/>
      <c r="N2" s="9"/>
    </row>
    <row r="3" spans="1:14" ht="16" x14ac:dyDescent="0.2">
      <c r="A3" s="10" t="s">
        <v>111</v>
      </c>
      <c r="C3" s="7"/>
      <c r="D3" s="7"/>
      <c r="E3" s="7"/>
      <c r="F3" s="7"/>
      <c r="I3" s="10" t="s">
        <v>112</v>
      </c>
      <c r="K3" s="7"/>
      <c r="L3" s="7"/>
      <c r="M3" s="7"/>
      <c r="N3" s="7"/>
    </row>
    <row r="4" spans="1:14" x14ac:dyDescent="0.2">
      <c r="B4" s="9" t="s">
        <v>113</v>
      </c>
      <c r="C4" s="9" t="s">
        <v>138</v>
      </c>
      <c r="D4" s="9" t="s">
        <v>137</v>
      </c>
      <c r="E4" s="9" t="s">
        <v>114</v>
      </c>
      <c r="F4" s="9" t="s">
        <v>115</v>
      </c>
      <c r="J4" s="9" t="s">
        <v>113</v>
      </c>
      <c r="K4" s="9" t="s">
        <v>138</v>
      </c>
      <c r="L4" s="9" t="s">
        <v>137</v>
      </c>
      <c r="M4" s="9" t="s">
        <v>114</v>
      </c>
      <c r="N4" s="9" t="s">
        <v>115</v>
      </c>
    </row>
    <row r="5" spans="1:14" x14ac:dyDescent="0.2">
      <c r="B5" s="8" t="s">
        <v>116</v>
      </c>
      <c r="C5" s="8">
        <v>2.8000000000000004E-2</v>
      </c>
      <c r="D5" s="8">
        <v>2.7000000000000003E-2</v>
      </c>
      <c r="E5" s="8">
        <f t="shared" ref="E5:E38" si="0">AVERAGE(C5:D5)</f>
        <v>2.7500000000000004E-2</v>
      </c>
      <c r="F5" s="8">
        <f t="shared" ref="F5:F38" si="1">_xlfn.STDEV.S(C5:D5)</f>
        <v>7.0710678118654816E-4</v>
      </c>
      <c r="J5" s="8" t="s">
        <v>116</v>
      </c>
      <c r="K5" s="8">
        <v>8.0000000000000002E-3</v>
      </c>
      <c r="L5" s="8">
        <v>9.0000000000000011E-3</v>
      </c>
      <c r="M5" s="8">
        <f t="shared" ref="M5:M22" si="2">AVERAGE(K5:L5)</f>
        <v>8.5000000000000006E-3</v>
      </c>
      <c r="N5" s="8">
        <f t="shared" ref="N5:N22" si="3">_xlfn.STDEV.P(K5:L5)</f>
        <v>5.0000000000000044E-4</v>
      </c>
    </row>
    <row r="6" spans="1:14" x14ac:dyDescent="0.2">
      <c r="B6" s="8" t="s">
        <v>15</v>
      </c>
      <c r="C6" s="8">
        <v>5.8999999999999997E-2</v>
      </c>
      <c r="D6" s="8">
        <v>8.0999999999999989E-2</v>
      </c>
      <c r="E6" s="8">
        <f t="shared" si="0"/>
        <v>6.9999999999999993E-2</v>
      </c>
      <c r="F6" s="8">
        <f t="shared" si="1"/>
        <v>1.5556349186104074E-2</v>
      </c>
      <c r="J6" s="8" t="s">
        <v>117</v>
      </c>
      <c r="K6" s="8">
        <v>5.400000000000002E-2</v>
      </c>
      <c r="L6" s="8">
        <v>4.300000000000001E-2</v>
      </c>
      <c r="M6" s="8">
        <f t="shared" si="2"/>
        <v>4.8500000000000015E-2</v>
      </c>
      <c r="N6" s="8">
        <f t="shared" si="3"/>
        <v>5.5000000000000049E-3</v>
      </c>
    </row>
    <row r="7" spans="1:14" x14ac:dyDescent="0.2">
      <c r="B7" s="8" t="s">
        <v>7</v>
      </c>
      <c r="C7" s="8">
        <v>0.15099999999999997</v>
      </c>
      <c r="D7" s="8">
        <v>0.17099999999999999</v>
      </c>
      <c r="E7" s="8">
        <f t="shared" si="0"/>
        <v>0.16099999999999998</v>
      </c>
      <c r="F7" s="8">
        <f t="shared" si="1"/>
        <v>1.4142135623730963E-2</v>
      </c>
      <c r="J7" s="8" t="s">
        <v>118</v>
      </c>
      <c r="K7" s="8">
        <v>0.06</v>
      </c>
      <c r="L7" s="8">
        <v>4.7999999999999987E-2</v>
      </c>
      <c r="M7" s="8">
        <f t="shared" si="2"/>
        <v>5.3999999999999992E-2</v>
      </c>
      <c r="N7" s="8">
        <f t="shared" si="3"/>
        <v>6.0000000000000053E-3</v>
      </c>
    </row>
    <row r="8" spans="1:14" x14ac:dyDescent="0.2">
      <c r="B8" s="8" t="s">
        <v>8</v>
      </c>
      <c r="C8" s="8">
        <v>0.17399999999999999</v>
      </c>
      <c r="D8" s="8">
        <v>0.14800000000000002</v>
      </c>
      <c r="E8" s="8">
        <f t="shared" si="0"/>
        <v>0.161</v>
      </c>
      <c r="F8" s="8">
        <f t="shared" si="1"/>
        <v>1.8384776310850212E-2</v>
      </c>
      <c r="J8" s="8" t="s">
        <v>119</v>
      </c>
      <c r="K8" s="8">
        <v>6.6000000000000003E-2</v>
      </c>
      <c r="L8" s="8">
        <v>5.400000000000002E-2</v>
      </c>
      <c r="M8" s="8">
        <f t="shared" si="2"/>
        <v>6.0000000000000012E-2</v>
      </c>
      <c r="N8" s="8">
        <f t="shared" si="3"/>
        <v>5.9999999999999915E-3</v>
      </c>
    </row>
    <row r="9" spans="1:14" x14ac:dyDescent="0.2">
      <c r="B9" s="8" t="s">
        <v>9</v>
      </c>
      <c r="C9" s="8">
        <v>0.14400000000000002</v>
      </c>
      <c r="D9" s="8">
        <v>0.2</v>
      </c>
      <c r="E9" s="8">
        <f t="shared" si="0"/>
        <v>0.17200000000000001</v>
      </c>
      <c r="F9" s="8">
        <f t="shared" si="1"/>
        <v>3.959797974644666E-2</v>
      </c>
      <c r="J9" s="8" t="s">
        <v>120</v>
      </c>
      <c r="K9" s="8">
        <v>8.0000000000000016E-2</v>
      </c>
      <c r="L9" s="8">
        <v>8.2000000000000017E-2</v>
      </c>
      <c r="M9" s="8">
        <f t="shared" si="2"/>
        <v>8.1000000000000016E-2</v>
      </c>
      <c r="N9" s="8">
        <f t="shared" si="3"/>
        <v>1.0000000000000009E-3</v>
      </c>
    </row>
    <row r="10" spans="1:14" x14ac:dyDescent="0.2">
      <c r="B10" s="8" t="s">
        <v>10</v>
      </c>
      <c r="C10" s="8">
        <v>0.182</v>
      </c>
      <c r="D10" s="8">
        <v>0.185</v>
      </c>
      <c r="E10" s="8">
        <f t="shared" si="0"/>
        <v>0.1835</v>
      </c>
      <c r="F10" s="8">
        <f t="shared" si="1"/>
        <v>2.1213203435596446E-3</v>
      </c>
      <c r="J10" s="8" t="s">
        <v>121</v>
      </c>
      <c r="K10" s="8">
        <v>7.9999999999999988E-2</v>
      </c>
      <c r="L10" s="8">
        <v>9.1999999999999998E-2</v>
      </c>
      <c r="M10" s="8">
        <f t="shared" si="2"/>
        <v>8.5999999999999993E-2</v>
      </c>
      <c r="N10" s="8">
        <f t="shared" si="3"/>
        <v>6.0000000000000053E-3</v>
      </c>
    </row>
    <row r="11" spans="1:14" x14ac:dyDescent="0.2">
      <c r="B11" s="8" t="s">
        <v>11</v>
      </c>
      <c r="C11" s="8">
        <v>0.18099999999999999</v>
      </c>
      <c r="D11" s="8">
        <v>0.19800000000000001</v>
      </c>
      <c r="E11" s="8">
        <f t="shared" si="0"/>
        <v>0.1895</v>
      </c>
      <c r="F11" s="8">
        <f t="shared" si="1"/>
        <v>1.2020815280171319E-2</v>
      </c>
      <c r="J11" s="8" t="s">
        <v>122</v>
      </c>
      <c r="K11" s="8">
        <v>9.600000000000003E-2</v>
      </c>
      <c r="L11" s="8">
        <v>8.4000000000000019E-2</v>
      </c>
      <c r="M11" s="8">
        <f t="shared" si="2"/>
        <v>9.0000000000000024E-2</v>
      </c>
      <c r="N11" s="8">
        <f t="shared" si="3"/>
        <v>6.0000000000000053E-3</v>
      </c>
    </row>
    <row r="12" spans="1:14" x14ac:dyDescent="0.2">
      <c r="B12" s="8" t="s">
        <v>12</v>
      </c>
      <c r="C12" s="8">
        <v>0.21799999999999997</v>
      </c>
      <c r="D12" s="8">
        <v>0.19700000000000001</v>
      </c>
      <c r="E12" s="8">
        <f t="shared" si="0"/>
        <v>0.20749999999999999</v>
      </c>
      <c r="F12" s="8">
        <f t="shared" si="1"/>
        <v>1.4849242404917471E-2</v>
      </c>
      <c r="J12" s="8" t="s">
        <v>123</v>
      </c>
      <c r="K12" s="8">
        <v>9.9000000000000032E-2</v>
      </c>
      <c r="L12" s="8">
        <v>8.9000000000000024E-2</v>
      </c>
      <c r="M12" s="8">
        <f t="shared" si="2"/>
        <v>9.4000000000000028E-2</v>
      </c>
      <c r="N12" s="8">
        <f t="shared" si="3"/>
        <v>5.0000000000000044E-3</v>
      </c>
    </row>
    <row r="13" spans="1:14" x14ac:dyDescent="0.2">
      <c r="B13" s="8" t="s">
        <v>13</v>
      </c>
      <c r="C13" s="8">
        <v>0.19699999999999998</v>
      </c>
      <c r="D13" s="8">
        <v>0.222</v>
      </c>
      <c r="E13" s="8">
        <f t="shared" si="0"/>
        <v>0.20949999999999999</v>
      </c>
      <c r="F13" s="8">
        <f t="shared" si="1"/>
        <v>1.7677669529663705E-2</v>
      </c>
      <c r="J13" s="8" t="s">
        <v>124</v>
      </c>
      <c r="K13" s="8">
        <v>0.10499999999999998</v>
      </c>
      <c r="L13" s="8">
        <v>0.11799999999999999</v>
      </c>
      <c r="M13" s="8">
        <f t="shared" si="2"/>
        <v>0.11149999999999999</v>
      </c>
      <c r="N13" s="8">
        <f t="shared" si="3"/>
        <v>6.5000000000000058E-3</v>
      </c>
    </row>
    <row r="14" spans="1:14" x14ac:dyDescent="0.2">
      <c r="B14" s="8" t="s">
        <v>14</v>
      </c>
      <c r="C14" s="8">
        <v>0.20100000000000001</v>
      </c>
      <c r="D14" s="8">
        <v>0.22899999999999998</v>
      </c>
      <c r="E14" s="8">
        <f t="shared" si="0"/>
        <v>0.215</v>
      </c>
      <c r="F14" s="8">
        <f t="shared" si="1"/>
        <v>1.9798989873223309E-2</v>
      </c>
      <c r="J14" s="8" t="s">
        <v>125</v>
      </c>
      <c r="K14" s="8">
        <v>0.12800000000000003</v>
      </c>
      <c r="L14" s="8">
        <v>0.12499999999999997</v>
      </c>
      <c r="M14" s="8">
        <f t="shared" si="2"/>
        <v>0.1265</v>
      </c>
      <c r="N14" s="8">
        <f t="shared" si="3"/>
        <v>1.5000000000000291E-3</v>
      </c>
    </row>
    <row r="15" spans="1:14" x14ac:dyDescent="0.2">
      <c r="B15" s="8" t="s">
        <v>6</v>
      </c>
      <c r="C15" s="8">
        <v>0.19400000000000003</v>
      </c>
      <c r="D15" s="8">
        <v>0.24</v>
      </c>
      <c r="E15" s="8">
        <f t="shared" si="0"/>
        <v>0.21700000000000003</v>
      </c>
      <c r="F15" s="8">
        <f t="shared" si="1"/>
        <v>3.2526911934581022E-2</v>
      </c>
      <c r="J15" s="8" t="s">
        <v>126</v>
      </c>
      <c r="K15" s="8">
        <v>0.122</v>
      </c>
      <c r="L15" s="8">
        <v>0.13599999999999998</v>
      </c>
      <c r="M15" s="8">
        <f t="shared" si="2"/>
        <v>0.129</v>
      </c>
      <c r="N15" s="8">
        <f t="shared" si="3"/>
        <v>6.9999999999999923E-3</v>
      </c>
    </row>
    <row r="16" spans="1:14" x14ac:dyDescent="0.2">
      <c r="B16" s="8" t="s">
        <v>16</v>
      </c>
      <c r="C16" s="8">
        <v>0.21300000000000002</v>
      </c>
      <c r="D16" s="8">
        <v>0.246</v>
      </c>
      <c r="E16" s="8">
        <f t="shared" si="0"/>
        <v>0.22950000000000001</v>
      </c>
      <c r="F16" s="8">
        <f t="shared" si="1"/>
        <v>2.3334523779156048E-2</v>
      </c>
      <c r="J16" s="8" t="s">
        <v>127</v>
      </c>
      <c r="K16" s="8">
        <v>0.18700000000000003</v>
      </c>
      <c r="L16" s="8">
        <v>0.11700000000000002</v>
      </c>
      <c r="M16" s="8">
        <f t="shared" si="2"/>
        <v>0.15200000000000002</v>
      </c>
      <c r="N16" s="8">
        <f t="shared" si="3"/>
        <v>3.5000000000000003E-2</v>
      </c>
    </row>
    <row r="17" spans="2:14" x14ac:dyDescent="0.2">
      <c r="B17" s="8" t="s">
        <v>17</v>
      </c>
      <c r="C17" s="8">
        <v>0.22900000000000001</v>
      </c>
      <c r="D17" s="8">
        <v>0.23500000000000001</v>
      </c>
      <c r="E17" s="8">
        <f t="shared" si="0"/>
        <v>0.23200000000000001</v>
      </c>
      <c r="F17" s="8">
        <f t="shared" si="1"/>
        <v>4.2426406871192892E-3</v>
      </c>
      <c r="I17" s="7" t="s">
        <v>128</v>
      </c>
      <c r="J17" s="8" t="s">
        <v>129</v>
      </c>
      <c r="K17" s="8">
        <v>0.156</v>
      </c>
      <c r="L17" s="8">
        <v>0.18999999999999997</v>
      </c>
      <c r="M17" s="8">
        <f t="shared" si="2"/>
        <v>0.17299999999999999</v>
      </c>
      <c r="N17" s="8">
        <f t="shared" si="3"/>
        <v>1.6999999999999987E-2</v>
      </c>
    </row>
    <row r="18" spans="2:14" x14ac:dyDescent="0.2">
      <c r="B18" s="8" t="s">
        <v>18</v>
      </c>
      <c r="C18" s="8">
        <v>0.22600000000000001</v>
      </c>
      <c r="D18" s="8">
        <v>0.24600000000000002</v>
      </c>
      <c r="E18" s="8">
        <f t="shared" si="0"/>
        <v>0.23600000000000002</v>
      </c>
      <c r="F18" s="8">
        <f t="shared" si="1"/>
        <v>1.4142135623730963E-2</v>
      </c>
      <c r="J18" s="8" t="s">
        <v>130</v>
      </c>
      <c r="K18" s="8">
        <v>0.18600000000000003</v>
      </c>
      <c r="L18" s="8">
        <v>0.161</v>
      </c>
      <c r="M18" s="8">
        <f t="shared" si="2"/>
        <v>0.17350000000000002</v>
      </c>
      <c r="N18" s="8">
        <f t="shared" si="3"/>
        <v>1.2500000000000011E-2</v>
      </c>
    </row>
    <row r="19" spans="2:14" x14ac:dyDescent="0.2">
      <c r="B19" s="8" t="s">
        <v>19</v>
      </c>
      <c r="C19" s="8">
        <v>0.23500000000000001</v>
      </c>
      <c r="D19" s="8">
        <v>0.255</v>
      </c>
      <c r="E19" s="8">
        <f t="shared" si="0"/>
        <v>0.245</v>
      </c>
      <c r="F19" s="8">
        <f t="shared" si="1"/>
        <v>1.4142135623730944E-2</v>
      </c>
      <c r="J19" s="8" t="s">
        <v>131</v>
      </c>
      <c r="K19" s="8">
        <v>0.17700000000000002</v>
      </c>
      <c r="L19" s="8">
        <v>0.17600000000000002</v>
      </c>
      <c r="M19" s="8">
        <f t="shared" si="2"/>
        <v>0.17650000000000002</v>
      </c>
      <c r="N19" s="8">
        <f t="shared" si="3"/>
        <v>5.0000000000000044E-4</v>
      </c>
    </row>
    <row r="20" spans="2:14" x14ac:dyDescent="0.2">
      <c r="B20" s="8" t="s">
        <v>20</v>
      </c>
      <c r="C20" s="8">
        <v>0.254</v>
      </c>
      <c r="D20" s="8">
        <v>0.23800000000000002</v>
      </c>
      <c r="E20" s="8">
        <f t="shared" si="0"/>
        <v>0.246</v>
      </c>
      <c r="F20" s="8">
        <f t="shared" si="1"/>
        <v>1.1313708498984752E-2</v>
      </c>
      <c r="J20" s="8" t="s">
        <v>132</v>
      </c>
      <c r="K20" s="8">
        <v>0.20300000000000001</v>
      </c>
      <c r="L20" s="8">
        <v>0.15399999999999997</v>
      </c>
      <c r="M20" s="8">
        <f t="shared" si="2"/>
        <v>0.17849999999999999</v>
      </c>
      <c r="N20" s="8">
        <f t="shared" si="3"/>
        <v>2.4500000000000074E-2</v>
      </c>
    </row>
    <row r="21" spans="2:14" x14ac:dyDescent="0.2">
      <c r="B21" s="8" t="s">
        <v>21</v>
      </c>
      <c r="C21" s="8">
        <v>0.249</v>
      </c>
      <c r="D21" s="8">
        <v>0.253</v>
      </c>
      <c r="E21" s="8">
        <f t="shared" si="0"/>
        <v>0.251</v>
      </c>
      <c r="F21" s="8">
        <f t="shared" si="1"/>
        <v>2.8284271247461927E-3</v>
      </c>
      <c r="J21" s="8" t="s">
        <v>133</v>
      </c>
      <c r="K21" s="8">
        <v>0.17700000000000002</v>
      </c>
      <c r="L21" s="8">
        <v>0.191</v>
      </c>
      <c r="M21" s="8">
        <f t="shared" si="2"/>
        <v>0.184</v>
      </c>
      <c r="N21" s="8">
        <f t="shared" si="3"/>
        <v>6.9999999999999923E-3</v>
      </c>
    </row>
    <row r="22" spans="2:14" x14ac:dyDescent="0.2">
      <c r="B22" s="8" t="s">
        <v>22</v>
      </c>
      <c r="C22" s="8">
        <v>0.252</v>
      </c>
      <c r="D22" s="8">
        <v>0.28099999999999997</v>
      </c>
      <c r="E22" s="8">
        <f t="shared" si="0"/>
        <v>0.26649999999999996</v>
      </c>
      <c r="F22" s="8">
        <f t="shared" si="1"/>
        <v>2.0506096654409858E-2</v>
      </c>
      <c r="J22" s="8" t="s">
        <v>134</v>
      </c>
      <c r="K22" s="8">
        <v>0.54800000000000004</v>
      </c>
      <c r="L22" s="8">
        <v>0.55699999999999994</v>
      </c>
      <c r="M22" s="8">
        <f t="shared" si="2"/>
        <v>0.55249999999999999</v>
      </c>
      <c r="N22" s="8">
        <f t="shared" si="3"/>
        <v>4.4999999999999485E-3</v>
      </c>
    </row>
    <row r="23" spans="2:14" x14ac:dyDescent="0.2">
      <c r="B23" s="8" t="s">
        <v>23</v>
      </c>
      <c r="C23" s="8">
        <v>0.26</v>
      </c>
      <c r="D23" s="8">
        <v>0.29199999999999998</v>
      </c>
      <c r="E23" s="8">
        <f t="shared" si="0"/>
        <v>0.27600000000000002</v>
      </c>
      <c r="F23" s="8">
        <f t="shared" si="1"/>
        <v>2.2627416997969503E-2</v>
      </c>
      <c r="K23" s="7"/>
      <c r="L23" s="7"/>
      <c r="M23" s="7"/>
      <c r="N23" s="7"/>
    </row>
    <row r="24" spans="2:14" x14ac:dyDescent="0.2">
      <c r="B24" s="8" t="s">
        <v>24</v>
      </c>
      <c r="C24" s="8">
        <v>0.27300000000000002</v>
      </c>
      <c r="D24" s="8">
        <v>0.27900000000000003</v>
      </c>
      <c r="E24" s="8">
        <f t="shared" si="0"/>
        <v>0.27600000000000002</v>
      </c>
      <c r="F24" s="8">
        <f t="shared" si="1"/>
        <v>4.2426406871192892E-3</v>
      </c>
      <c r="K24" s="7"/>
      <c r="L24" s="7"/>
      <c r="M24" s="7"/>
      <c r="N24" s="7"/>
    </row>
    <row r="25" spans="2:14" x14ac:dyDescent="0.2">
      <c r="B25" s="8" t="s">
        <v>135</v>
      </c>
      <c r="C25" s="8">
        <v>0.28500000000000003</v>
      </c>
      <c r="D25" s="8">
        <v>0.27600000000000002</v>
      </c>
      <c r="E25" s="8">
        <f t="shared" si="0"/>
        <v>0.28050000000000003</v>
      </c>
      <c r="F25" s="8">
        <f t="shared" si="1"/>
        <v>6.3639610306789329E-3</v>
      </c>
      <c r="K25" s="7"/>
      <c r="L25" s="7"/>
      <c r="M25" s="7"/>
      <c r="N25" s="7"/>
    </row>
    <row r="26" spans="2:14" x14ac:dyDescent="0.2">
      <c r="B26" s="8" t="s">
        <v>25</v>
      </c>
      <c r="C26" s="8">
        <v>0.26800000000000002</v>
      </c>
      <c r="D26" s="8">
        <v>0.29599999999999999</v>
      </c>
      <c r="E26" s="8">
        <f t="shared" si="0"/>
        <v>0.28200000000000003</v>
      </c>
      <c r="F26" s="8">
        <f t="shared" si="1"/>
        <v>1.9798989873223309E-2</v>
      </c>
      <c r="K26" s="7"/>
      <c r="L26" s="7"/>
      <c r="M26" s="7"/>
      <c r="N26" s="7"/>
    </row>
    <row r="27" spans="2:14" x14ac:dyDescent="0.2">
      <c r="B27" s="8" t="s">
        <v>26</v>
      </c>
      <c r="C27" s="8">
        <v>0.26</v>
      </c>
      <c r="D27" s="8">
        <v>0.30800000000000005</v>
      </c>
      <c r="E27" s="8">
        <f t="shared" si="0"/>
        <v>0.28400000000000003</v>
      </c>
      <c r="F27" s="8">
        <f t="shared" si="1"/>
        <v>3.3941125496954314E-2</v>
      </c>
      <c r="K27" s="7"/>
      <c r="L27" s="7"/>
      <c r="M27" s="7"/>
      <c r="N27" s="7"/>
    </row>
    <row r="28" spans="2:14" x14ac:dyDescent="0.2">
      <c r="B28" s="8" t="s">
        <v>27</v>
      </c>
      <c r="C28" s="8">
        <v>0.28300000000000003</v>
      </c>
      <c r="D28" s="8">
        <v>0.28600000000000003</v>
      </c>
      <c r="E28" s="8">
        <f t="shared" si="0"/>
        <v>0.28450000000000003</v>
      </c>
      <c r="F28" s="8">
        <f t="shared" si="1"/>
        <v>2.1213203435596446E-3</v>
      </c>
      <c r="K28" s="7"/>
      <c r="L28" s="7"/>
      <c r="M28" s="7"/>
      <c r="N28" s="7"/>
    </row>
    <row r="29" spans="2:14" x14ac:dyDescent="0.2">
      <c r="B29" s="8" t="s">
        <v>28</v>
      </c>
      <c r="C29" s="8">
        <v>0.28999999999999998</v>
      </c>
      <c r="D29" s="8">
        <v>0.28899999999999998</v>
      </c>
      <c r="E29" s="8">
        <f t="shared" si="0"/>
        <v>0.28949999999999998</v>
      </c>
      <c r="F29" s="8">
        <f t="shared" si="1"/>
        <v>7.0710678118654816E-4</v>
      </c>
      <c r="K29" s="7"/>
      <c r="L29" s="7"/>
      <c r="M29" s="7"/>
      <c r="N29" s="7"/>
    </row>
    <row r="30" spans="2:14" x14ac:dyDescent="0.2">
      <c r="B30" s="8" t="s">
        <v>29</v>
      </c>
      <c r="C30" s="8">
        <v>0.29600000000000004</v>
      </c>
      <c r="D30" s="8">
        <v>0.318</v>
      </c>
      <c r="E30" s="8">
        <f t="shared" si="0"/>
        <v>0.30700000000000005</v>
      </c>
      <c r="F30" s="8">
        <f t="shared" si="1"/>
        <v>1.555634918610402E-2</v>
      </c>
      <c r="K30" s="7"/>
      <c r="L30" s="7"/>
      <c r="M30" s="7"/>
      <c r="N30" s="7"/>
    </row>
    <row r="31" spans="2:14" x14ac:dyDescent="0.2">
      <c r="B31" s="8" t="s">
        <v>30</v>
      </c>
      <c r="C31" s="8">
        <v>0.29599999999999999</v>
      </c>
      <c r="D31" s="8">
        <v>0.32500000000000001</v>
      </c>
      <c r="E31" s="8">
        <f t="shared" si="0"/>
        <v>0.3105</v>
      </c>
      <c r="F31" s="8">
        <f t="shared" si="1"/>
        <v>2.0506096654409896E-2</v>
      </c>
      <c r="K31" s="7"/>
      <c r="L31" s="7"/>
      <c r="M31" s="7"/>
      <c r="N31" s="7"/>
    </row>
    <row r="32" spans="2:14" x14ac:dyDescent="0.2">
      <c r="B32" s="8" t="s">
        <v>31</v>
      </c>
      <c r="C32" s="8">
        <v>0.34899999999999998</v>
      </c>
      <c r="D32" s="8">
        <v>0.27300000000000002</v>
      </c>
      <c r="E32" s="8">
        <f t="shared" si="0"/>
        <v>0.311</v>
      </c>
      <c r="F32" s="8">
        <f t="shared" si="1"/>
        <v>5.374011537017763E-2</v>
      </c>
      <c r="K32" s="7"/>
      <c r="L32" s="7"/>
      <c r="M32" s="7"/>
      <c r="N32" s="7"/>
    </row>
    <row r="33" spans="2:21" x14ac:dyDescent="0.2">
      <c r="B33" s="8" t="s">
        <v>32</v>
      </c>
      <c r="C33" s="8">
        <v>0.29900000000000004</v>
      </c>
      <c r="D33" s="8">
        <v>0.33399999999999996</v>
      </c>
      <c r="E33" s="8">
        <f t="shared" si="0"/>
        <v>0.3165</v>
      </c>
      <c r="F33" s="8">
        <f t="shared" si="1"/>
        <v>2.4748737341529107E-2</v>
      </c>
      <c r="K33" s="7"/>
      <c r="L33" s="7"/>
      <c r="M33" s="7"/>
      <c r="N33" s="7"/>
    </row>
    <row r="34" spans="2:21" x14ac:dyDescent="0.2">
      <c r="B34" s="8" t="s">
        <v>33</v>
      </c>
      <c r="C34" s="8">
        <v>0.31000000000000005</v>
      </c>
      <c r="D34" s="8">
        <v>0.32299999999999995</v>
      </c>
      <c r="E34" s="8">
        <f t="shared" si="0"/>
        <v>0.3165</v>
      </c>
      <c r="F34" s="8">
        <f t="shared" si="1"/>
        <v>9.1923881554250471E-3</v>
      </c>
      <c r="K34" s="7"/>
      <c r="L34" s="7"/>
      <c r="M34" s="7"/>
      <c r="N34" s="7"/>
    </row>
    <row r="35" spans="2:21" x14ac:dyDescent="0.2">
      <c r="B35" s="8" t="s">
        <v>34</v>
      </c>
      <c r="C35" s="8">
        <v>0.32599999999999996</v>
      </c>
      <c r="D35" s="8">
        <v>0.33199999999999996</v>
      </c>
      <c r="E35" s="8">
        <f t="shared" si="0"/>
        <v>0.32899999999999996</v>
      </c>
      <c r="F35" s="8">
        <f t="shared" si="1"/>
        <v>4.2426406871192892E-3</v>
      </c>
      <c r="K35" s="7"/>
      <c r="L35" s="7"/>
      <c r="M35" s="7"/>
      <c r="N35" s="7"/>
    </row>
    <row r="36" spans="2:21" x14ac:dyDescent="0.2">
      <c r="B36" s="8" t="s">
        <v>35</v>
      </c>
      <c r="C36" s="8">
        <v>0.33500000000000002</v>
      </c>
      <c r="D36" s="8">
        <v>0.34</v>
      </c>
      <c r="E36" s="8">
        <f t="shared" si="0"/>
        <v>0.33750000000000002</v>
      </c>
      <c r="F36" s="8">
        <f t="shared" si="1"/>
        <v>3.5355339059327407E-3</v>
      </c>
      <c r="K36" s="7"/>
      <c r="L36" s="7"/>
      <c r="M36" s="7"/>
      <c r="N36" s="7"/>
    </row>
    <row r="37" spans="2:21" x14ac:dyDescent="0.2">
      <c r="B37" s="8" t="s">
        <v>36</v>
      </c>
      <c r="C37" s="8">
        <v>0.35600000000000004</v>
      </c>
      <c r="D37" s="8">
        <v>0.378</v>
      </c>
      <c r="E37" s="8">
        <f t="shared" si="0"/>
        <v>0.36699999999999999</v>
      </c>
      <c r="F37" s="8">
        <f t="shared" si="1"/>
        <v>1.555634918610402E-2</v>
      </c>
      <c r="K37" s="7"/>
      <c r="L37" s="7"/>
      <c r="M37" s="7"/>
      <c r="N37" s="7"/>
    </row>
    <row r="38" spans="2:21" x14ac:dyDescent="0.2">
      <c r="B38" s="8" t="s">
        <v>134</v>
      </c>
      <c r="C38" s="8">
        <v>0.61799999999999999</v>
      </c>
      <c r="D38" s="8">
        <v>0.66700000000000004</v>
      </c>
      <c r="E38" s="8">
        <f t="shared" si="0"/>
        <v>0.64250000000000007</v>
      </c>
      <c r="F38" s="8">
        <f t="shared" si="1"/>
        <v>3.4648232278140859E-2</v>
      </c>
      <c r="K38" s="7"/>
      <c r="L38" s="7"/>
      <c r="M38" s="7"/>
      <c r="N38" s="7"/>
    </row>
    <row r="39" spans="2:21" x14ac:dyDescent="0.2">
      <c r="C39" s="7"/>
      <c r="D39" s="7"/>
      <c r="E39" s="7"/>
      <c r="F39" s="7"/>
      <c r="K39" s="7"/>
      <c r="L39" s="7"/>
      <c r="M39" s="7"/>
      <c r="N39" s="7"/>
      <c r="O39" s="6"/>
      <c r="P39" s="6"/>
      <c r="Q39" s="6"/>
      <c r="R39" s="6"/>
      <c r="S39" s="6"/>
      <c r="T39" s="6"/>
      <c r="U39" s="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2"/>
  <sheetViews>
    <sheetView zoomScale="90" zoomScaleNormal="90" workbookViewId="0">
      <selection activeCell="F24" sqref="F24"/>
    </sheetView>
  </sheetViews>
  <sheetFormatPr baseColWidth="10" defaultColWidth="8.83203125" defaultRowHeight="14" x14ac:dyDescent="0.15"/>
  <cols>
    <col min="1" max="1" width="10.5" style="12" bestFit="1" customWidth="1"/>
    <col min="2" max="3" width="9.83203125" style="12" bestFit="1" customWidth="1"/>
    <col min="4" max="5" width="8.83203125" style="12"/>
    <col min="6" max="7" width="9.83203125" style="12" bestFit="1" customWidth="1"/>
    <col min="8" max="9" width="8.83203125" style="12"/>
    <col min="10" max="11" width="9.83203125" style="12" bestFit="1" customWidth="1"/>
    <col min="12" max="13" width="8.83203125" style="12"/>
    <col min="14" max="15" width="9.83203125" style="12" bestFit="1" customWidth="1"/>
    <col min="16" max="17" width="8.83203125" style="12"/>
    <col min="18" max="19" width="9.83203125" style="12" bestFit="1" customWidth="1"/>
    <col min="20" max="21" width="8.83203125" style="12"/>
    <col min="22" max="23" width="9.83203125" style="12" bestFit="1" customWidth="1"/>
    <col min="24" max="25" width="8.83203125" style="12"/>
    <col min="26" max="27" width="9.83203125" style="12" bestFit="1" customWidth="1"/>
    <col min="28" max="29" width="8.83203125" style="12"/>
    <col min="30" max="31" width="9.83203125" style="12" bestFit="1" customWidth="1"/>
    <col min="32" max="16384" width="8.83203125" style="12"/>
  </cols>
  <sheetData>
    <row r="1" spans="1:33" ht="16" x14ac:dyDescent="0.2">
      <c r="A1" s="11" t="s">
        <v>139</v>
      </c>
    </row>
    <row r="2" spans="1:33" s="15" customFormat="1" x14ac:dyDescent="0.15">
      <c r="A2" s="14"/>
      <c r="M2" s="15" t="s">
        <v>39</v>
      </c>
    </row>
    <row r="3" spans="1:33" s="14" customFormat="1" x14ac:dyDescent="0.15">
      <c r="B3" s="29" t="s">
        <v>69</v>
      </c>
      <c r="C3" s="29"/>
      <c r="D3" s="29"/>
      <c r="E3" s="29"/>
      <c r="F3" s="29" t="s">
        <v>108</v>
      </c>
      <c r="G3" s="29"/>
      <c r="H3" s="29"/>
      <c r="I3" s="29"/>
      <c r="J3" s="29" t="s">
        <v>71</v>
      </c>
      <c r="K3" s="29"/>
      <c r="L3" s="29"/>
      <c r="M3" s="29"/>
      <c r="N3" s="29" t="s">
        <v>72</v>
      </c>
      <c r="O3" s="29"/>
      <c r="P3" s="29"/>
      <c r="Q3" s="29"/>
      <c r="R3" s="29" t="s">
        <v>74</v>
      </c>
      <c r="S3" s="29"/>
      <c r="T3" s="29"/>
      <c r="U3" s="29"/>
      <c r="V3" s="29" t="s">
        <v>79</v>
      </c>
      <c r="W3" s="29"/>
      <c r="X3" s="29"/>
      <c r="Y3" s="29"/>
      <c r="Z3" s="29" t="s">
        <v>81</v>
      </c>
      <c r="AA3" s="29"/>
      <c r="AB3" s="29"/>
      <c r="AC3" s="29"/>
      <c r="AD3" s="29" t="s">
        <v>84</v>
      </c>
      <c r="AE3" s="29"/>
      <c r="AF3" s="29"/>
      <c r="AG3" s="29"/>
    </row>
    <row r="4" spans="1:33" s="14" customFormat="1" x14ac:dyDescent="0.15">
      <c r="A4" s="14" t="s">
        <v>152</v>
      </c>
      <c r="B4" s="9" t="s">
        <v>138</v>
      </c>
      <c r="C4" s="9" t="s">
        <v>137</v>
      </c>
      <c r="D4" s="9" t="s">
        <v>67</v>
      </c>
      <c r="E4" s="9" t="s">
        <v>68</v>
      </c>
      <c r="F4" s="9" t="s">
        <v>138</v>
      </c>
      <c r="G4" s="9" t="s">
        <v>137</v>
      </c>
      <c r="H4" s="9" t="s">
        <v>67</v>
      </c>
      <c r="I4" s="9" t="s">
        <v>68</v>
      </c>
      <c r="J4" s="9" t="s">
        <v>138</v>
      </c>
      <c r="K4" s="9" t="s">
        <v>137</v>
      </c>
      <c r="L4" s="9" t="s">
        <v>67</v>
      </c>
      <c r="M4" s="9" t="s">
        <v>68</v>
      </c>
      <c r="N4" s="9" t="s">
        <v>138</v>
      </c>
      <c r="O4" s="9" t="s">
        <v>137</v>
      </c>
      <c r="P4" s="9" t="s">
        <v>67</v>
      </c>
      <c r="Q4" s="9" t="s">
        <v>68</v>
      </c>
      <c r="R4" s="9" t="s">
        <v>138</v>
      </c>
      <c r="S4" s="9" t="s">
        <v>137</v>
      </c>
      <c r="T4" s="9" t="s">
        <v>67</v>
      </c>
      <c r="U4" s="9" t="s">
        <v>68</v>
      </c>
      <c r="V4" s="9" t="s">
        <v>138</v>
      </c>
      <c r="W4" s="9" t="s">
        <v>137</v>
      </c>
      <c r="X4" s="9" t="s">
        <v>67</v>
      </c>
      <c r="Y4" s="9" t="s">
        <v>68</v>
      </c>
      <c r="Z4" s="9" t="s">
        <v>138</v>
      </c>
      <c r="AA4" s="9" t="s">
        <v>137</v>
      </c>
      <c r="AB4" s="9" t="s">
        <v>67</v>
      </c>
      <c r="AC4" s="9" t="s">
        <v>68</v>
      </c>
      <c r="AD4" s="9" t="s">
        <v>138</v>
      </c>
      <c r="AE4" s="9" t="s">
        <v>137</v>
      </c>
      <c r="AF4" s="9" t="s">
        <v>67</v>
      </c>
      <c r="AG4" s="9" t="s">
        <v>68</v>
      </c>
    </row>
    <row r="5" spans="1:33" s="15" customFormat="1" x14ac:dyDescent="0.15">
      <c r="A5" s="15">
        <v>0</v>
      </c>
      <c r="B5" s="8">
        <v>0</v>
      </c>
      <c r="C5" s="8">
        <v>0</v>
      </c>
      <c r="D5" s="8">
        <f t="shared" ref="D5" si="0">AVERAGE(B5:C5)</f>
        <v>0</v>
      </c>
      <c r="E5" s="8">
        <f t="shared" ref="E5" si="1">_xlfn.STDEV.S(B5:C5)</f>
        <v>0</v>
      </c>
      <c r="F5" s="8">
        <v>0</v>
      </c>
      <c r="G5" s="8">
        <v>0</v>
      </c>
      <c r="H5" s="8">
        <f t="shared" ref="H5:H11" si="2">AVERAGE(F5:G5)</f>
        <v>0</v>
      </c>
      <c r="I5" s="8">
        <f t="shared" ref="I5:I11" si="3">_xlfn.STDEV.S(F5:G5)</f>
        <v>0</v>
      </c>
      <c r="J5" s="8">
        <v>0</v>
      </c>
      <c r="K5" s="8">
        <v>0</v>
      </c>
      <c r="L5" s="8">
        <f t="shared" ref="L5" si="4">AVERAGE(J5:K5)</f>
        <v>0</v>
      </c>
      <c r="M5" s="8">
        <f t="shared" ref="M5" si="5">_xlfn.STDEV.S(J5:K5)</f>
        <v>0</v>
      </c>
      <c r="N5" s="8">
        <v>0</v>
      </c>
      <c r="O5" s="8">
        <v>0</v>
      </c>
      <c r="P5" s="8">
        <f t="shared" ref="P5" si="6">AVERAGE(N5:O5)</f>
        <v>0</v>
      </c>
      <c r="Q5" s="8">
        <f t="shared" ref="Q5" si="7">_xlfn.STDEV.S(N5:O5)</f>
        <v>0</v>
      </c>
      <c r="R5" s="8">
        <v>0</v>
      </c>
      <c r="S5" s="8">
        <v>0</v>
      </c>
      <c r="T5" s="8">
        <f t="shared" ref="T5" si="8">AVERAGE(R5:S5)</f>
        <v>0</v>
      </c>
      <c r="U5" s="8">
        <f t="shared" ref="U5" si="9">_xlfn.STDEV.S(R5:S5)</f>
        <v>0</v>
      </c>
      <c r="V5" s="8">
        <v>0</v>
      </c>
      <c r="W5" s="8">
        <v>0</v>
      </c>
      <c r="X5" s="8">
        <f t="shared" ref="X5:X11" si="10">AVERAGE(V5:W5)</f>
        <v>0</v>
      </c>
      <c r="Y5" s="8">
        <f t="shared" ref="Y5:Y11" si="11">_xlfn.STDEV.S(V5:W5)</f>
        <v>0</v>
      </c>
      <c r="Z5" s="8">
        <v>0</v>
      </c>
      <c r="AA5" s="8">
        <v>0</v>
      </c>
      <c r="AB5" s="8">
        <f t="shared" ref="AB5" si="12">AVERAGE(Z5:AA5)</f>
        <v>0</v>
      </c>
      <c r="AC5" s="8">
        <f t="shared" ref="AC5" si="13">_xlfn.STDEV.S(Z5:AA5)</f>
        <v>0</v>
      </c>
      <c r="AD5" s="8">
        <v>0</v>
      </c>
      <c r="AE5" s="8">
        <v>0</v>
      </c>
      <c r="AF5" s="8">
        <f t="shared" ref="AF5" si="14">AVERAGE(AD5:AE5)</f>
        <v>0</v>
      </c>
      <c r="AG5" s="8">
        <f t="shared" ref="AG5" si="15">_xlfn.STDEV.S(AD5:AE5)</f>
        <v>0</v>
      </c>
    </row>
    <row r="6" spans="1:33" s="15" customFormat="1" x14ac:dyDescent="0.15">
      <c r="A6" s="8">
        <v>2</v>
      </c>
      <c r="B6" s="8">
        <v>1.8000000000000002E-2</v>
      </c>
      <c r="C6" s="8">
        <v>2.0000000000000018E-2</v>
      </c>
      <c r="D6" s="8">
        <f t="shared" ref="D6:D11" si="16">AVERAGE(B6:C6)</f>
        <v>1.900000000000001E-2</v>
      </c>
      <c r="E6" s="8">
        <f t="shared" ref="E6:E11" si="17">_xlfn.STDEV.S(B6:C6)</f>
        <v>1.4142135623731061E-3</v>
      </c>
      <c r="F6" s="7">
        <v>7.0000000000000001E-3</v>
      </c>
      <c r="G6" s="7">
        <v>7.0000000000000001E-3</v>
      </c>
      <c r="H6" s="8">
        <f t="shared" si="2"/>
        <v>7.0000000000000001E-3</v>
      </c>
      <c r="I6" s="8">
        <f t="shared" si="3"/>
        <v>0</v>
      </c>
      <c r="J6" s="8">
        <v>1.5000000000000013E-2</v>
      </c>
      <c r="K6" s="8">
        <v>1.3000000000000012E-2</v>
      </c>
      <c r="L6" s="8">
        <f t="shared" ref="L6:L11" si="18">AVERAGE(J6:K6)</f>
        <v>1.4000000000000012E-2</v>
      </c>
      <c r="M6" s="8">
        <f t="shared" ref="M6:M11" si="19">_xlfn.STDEV.S(J6:K6)</f>
        <v>1.4142135623730963E-3</v>
      </c>
      <c r="N6" s="8">
        <v>1.0000000000000009E-2</v>
      </c>
      <c r="O6" s="8">
        <v>1.0999999999999996E-2</v>
      </c>
      <c r="P6" s="8">
        <f t="shared" ref="P6:P11" si="20">AVERAGE(N6:O6)</f>
        <v>1.0500000000000002E-2</v>
      </c>
      <c r="Q6" s="8">
        <f t="shared" ref="Q6:Q11" si="21">_xlfn.STDEV.S(N6:O6)</f>
        <v>7.0710678118653841E-4</v>
      </c>
      <c r="R6" s="8">
        <v>6.9999999999999923E-3</v>
      </c>
      <c r="S6" s="8">
        <v>9.000000000000008E-3</v>
      </c>
      <c r="T6" s="8">
        <f t="shared" ref="T6:T11" si="22">AVERAGE(R6:S6)</f>
        <v>8.0000000000000002E-3</v>
      </c>
      <c r="U6" s="8">
        <f t="shared" ref="U6:U11" si="23">_xlfn.STDEV.S(R6:S6)</f>
        <v>1.4142135623731061E-3</v>
      </c>
      <c r="V6" s="8">
        <v>1.4000000000000012E-2</v>
      </c>
      <c r="W6" s="8">
        <v>1.100000000000001E-2</v>
      </c>
      <c r="X6" s="8">
        <f t="shared" si="10"/>
        <v>1.2500000000000011E-2</v>
      </c>
      <c r="Y6" s="8">
        <f t="shared" si="11"/>
        <v>2.1213203435596446E-3</v>
      </c>
      <c r="Z6" s="8">
        <v>9.000000000000008E-3</v>
      </c>
      <c r="AA6" s="8">
        <v>9.000000000000008E-3</v>
      </c>
      <c r="AB6" s="8">
        <f t="shared" ref="AB6:AB11" si="24">AVERAGE(Z6:AA6)</f>
        <v>9.000000000000008E-3</v>
      </c>
      <c r="AC6" s="8">
        <f t="shared" ref="AC6:AC11" si="25">_xlfn.STDEV.S(Z6:AA6)</f>
        <v>0</v>
      </c>
      <c r="AD6" s="8">
        <v>6.0000000000000053E-3</v>
      </c>
      <c r="AE6" s="8">
        <v>9.999999999999995E-3</v>
      </c>
      <c r="AF6" s="8">
        <f t="shared" ref="AF6:AF11" si="26">AVERAGE(AD6:AE6)</f>
        <v>8.0000000000000002E-3</v>
      </c>
      <c r="AG6" s="8">
        <f t="shared" ref="AG6:AG11" si="27">_xlfn.STDEV.S(AD6:AE6)</f>
        <v>2.8284271247461827E-3</v>
      </c>
    </row>
    <row r="7" spans="1:33" s="15" customFormat="1" x14ac:dyDescent="0.15">
      <c r="A7" s="8">
        <v>4</v>
      </c>
      <c r="B7" s="8">
        <v>4.4999999999999998E-2</v>
      </c>
      <c r="C7" s="8">
        <v>4.6000000000000013E-2</v>
      </c>
      <c r="D7" s="8">
        <f t="shared" si="16"/>
        <v>4.5500000000000006E-2</v>
      </c>
      <c r="E7" s="8">
        <f t="shared" si="17"/>
        <v>7.0710678118655803E-4</v>
      </c>
      <c r="F7" s="7">
        <v>6.0000000000000001E-3</v>
      </c>
      <c r="G7" s="7">
        <v>3.0000000000000001E-3</v>
      </c>
      <c r="H7" s="8">
        <f t="shared" si="2"/>
        <v>4.5000000000000005E-3</v>
      </c>
      <c r="I7" s="8">
        <f t="shared" si="3"/>
        <v>2.1213203435596424E-3</v>
      </c>
      <c r="J7" s="8">
        <v>2.7999999999999997E-2</v>
      </c>
      <c r="K7" s="8">
        <v>2.4999999999999994E-2</v>
      </c>
      <c r="L7" s="8">
        <f t="shared" si="18"/>
        <v>2.6499999999999996E-2</v>
      </c>
      <c r="M7" s="8">
        <f t="shared" si="19"/>
        <v>2.1213203435596446E-3</v>
      </c>
      <c r="N7" s="8">
        <v>1.9000000000000003E-2</v>
      </c>
      <c r="O7" s="8">
        <v>1.6E-2</v>
      </c>
      <c r="P7" s="8">
        <f t="shared" si="20"/>
        <v>1.7500000000000002E-2</v>
      </c>
      <c r="Q7" s="8">
        <f t="shared" si="21"/>
        <v>2.1213203435596446E-3</v>
      </c>
      <c r="R7" s="8">
        <v>1.6999999999999987E-2</v>
      </c>
      <c r="S7" s="8">
        <v>1.6E-2</v>
      </c>
      <c r="T7" s="8">
        <f t="shared" si="22"/>
        <v>1.6499999999999994E-2</v>
      </c>
      <c r="U7" s="8">
        <f t="shared" si="23"/>
        <v>7.0710678118653841E-4</v>
      </c>
      <c r="V7" s="8">
        <v>2.6000000000000023E-2</v>
      </c>
      <c r="W7" s="8">
        <v>1.3000000000000012E-2</v>
      </c>
      <c r="X7" s="8">
        <f t="shared" si="10"/>
        <v>1.9500000000000017E-2</v>
      </c>
      <c r="Y7" s="8">
        <f t="shared" si="11"/>
        <v>9.1923881554251321E-3</v>
      </c>
      <c r="Z7" s="8">
        <v>1.6E-2</v>
      </c>
      <c r="AA7" s="8">
        <v>1.6E-2</v>
      </c>
      <c r="AB7" s="8">
        <f t="shared" si="24"/>
        <v>1.6E-2</v>
      </c>
      <c r="AC7" s="8">
        <f t="shared" si="25"/>
        <v>0</v>
      </c>
      <c r="AD7" s="8">
        <v>1.2000000000000011E-2</v>
      </c>
      <c r="AE7" s="8">
        <v>6.9999999999999923E-3</v>
      </c>
      <c r="AF7" s="8">
        <f t="shared" si="26"/>
        <v>9.5000000000000015E-3</v>
      </c>
      <c r="AG7" s="8">
        <f t="shared" si="27"/>
        <v>3.5355339059327498E-3</v>
      </c>
    </row>
    <row r="8" spans="1:33" s="15" customFormat="1" x14ac:dyDescent="0.15">
      <c r="A8" s="8">
        <v>6</v>
      </c>
      <c r="B8" s="8">
        <v>0.105</v>
      </c>
      <c r="C8" s="8">
        <v>0.14800000000000002</v>
      </c>
      <c r="D8" s="8">
        <f t="shared" si="16"/>
        <v>0.1265</v>
      </c>
      <c r="E8" s="8">
        <f t="shared" si="17"/>
        <v>3.0405591591021686E-2</v>
      </c>
      <c r="F8" s="7">
        <v>6.4999999999999997E-3</v>
      </c>
      <c r="G8" s="7">
        <v>4.0000000000000001E-3</v>
      </c>
      <c r="H8" s="8">
        <f t="shared" si="2"/>
        <v>5.2499999999999995E-3</v>
      </c>
      <c r="I8" s="8">
        <f t="shared" si="3"/>
        <v>1.7677669529663684E-3</v>
      </c>
      <c r="J8" s="8">
        <v>6.2E-2</v>
      </c>
      <c r="K8" s="8">
        <v>4.5000000000000012E-2</v>
      </c>
      <c r="L8" s="8">
        <f t="shared" si="18"/>
        <v>5.3500000000000006E-2</v>
      </c>
      <c r="M8" s="8">
        <f t="shared" si="19"/>
        <v>1.2020815280171293E-2</v>
      </c>
      <c r="N8" s="8">
        <v>3.0000000000000013E-2</v>
      </c>
      <c r="O8" s="8">
        <v>2.2000000000000006E-2</v>
      </c>
      <c r="P8" s="8">
        <f t="shared" si="20"/>
        <v>2.6000000000000009E-2</v>
      </c>
      <c r="Q8" s="8">
        <f t="shared" si="21"/>
        <v>5.6568542494923914E-3</v>
      </c>
      <c r="R8" s="8">
        <v>4.3999999999999984E-2</v>
      </c>
      <c r="S8" s="8">
        <v>3.9999999999999994E-2</v>
      </c>
      <c r="T8" s="8">
        <f t="shared" si="22"/>
        <v>4.1999999999999989E-2</v>
      </c>
      <c r="U8" s="8">
        <f t="shared" si="23"/>
        <v>2.8284271247461827E-3</v>
      </c>
      <c r="V8" s="8">
        <v>3.3000000000000002E-2</v>
      </c>
      <c r="W8" s="8">
        <v>0.03</v>
      </c>
      <c r="X8" s="8">
        <f t="shared" si="10"/>
        <v>3.15E-2</v>
      </c>
      <c r="Y8" s="8">
        <f t="shared" si="11"/>
        <v>2.1213203435596446E-3</v>
      </c>
      <c r="Z8" s="8">
        <v>3.9999999999999994E-2</v>
      </c>
      <c r="AA8" s="8">
        <v>5.2000000000000005E-2</v>
      </c>
      <c r="AB8" s="8">
        <f t="shared" si="24"/>
        <v>4.5999999999999999E-2</v>
      </c>
      <c r="AC8" s="8">
        <f t="shared" si="25"/>
        <v>8.4852813742386218E-3</v>
      </c>
      <c r="AD8" s="8">
        <v>2.4000000000000007E-2</v>
      </c>
      <c r="AE8" s="8">
        <v>2.0000000000000004E-2</v>
      </c>
      <c r="AF8" s="8">
        <f t="shared" si="26"/>
        <v>2.2000000000000006E-2</v>
      </c>
      <c r="AG8" s="8">
        <f t="shared" si="27"/>
        <v>2.8284271247461927E-3</v>
      </c>
    </row>
    <row r="9" spans="1:33" s="15" customFormat="1" x14ac:dyDescent="0.15">
      <c r="A9" s="8">
        <v>8</v>
      </c>
      <c r="B9" s="8">
        <v>0.187</v>
      </c>
      <c r="C9" s="8">
        <v>0.26200000000000001</v>
      </c>
      <c r="D9" s="8">
        <f t="shared" si="16"/>
        <v>0.22450000000000001</v>
      </c>
      <c r="E9" s="8">
        <f t="shared" si="17"/>
        <v>5.3033008588991154E-2</v>
      </c>
      <c r="F9" s="7">
        <v>7.0000000000000001E-3</v>
      </c>
      <c r="G9" s="7">
        <v>4.0000000000000001E-3</v>
      </c>
      <c r="H9" s="8">
        <f t="shared" si="2"/>
        <v>5.4999999999999997E-3</v>
      </c>
      <c r="I9" s="8">
        <f t="shared" si="3"/>
        <v>2.1213203435596424E-3</v>
      </c>
      <c r="J9" s="8">
        <v>6.4000000000000001E-2</v>
      </c>
      <c r="K9" s="8">
        <v>9.6000000000000002E-2</v>
      </c>
      <c r="L9" s="8">
        <f t="shared" si="18"/>
        <v>0.08</v>
      </c>
      <c r="M9" s="8">
        <f t="shared" si="19"/>
        <v>2.2627416997969527E-2</v>
      </c>
      <c r="N9" s="8">
        <v>4.0999999999999995E-2</v>
      </c>
      <c r="O9" s="8">
        <v>4.4999999999999998E-2</v>
      </c>
      <c r="P9" s="8">
        <f t="shared" si="20"/>
        <v>4.2999999999999997E-2</v>
      </c>
      <c r="Q9" s="8">
        <f t="shared" si="21"/>
        <v>2.8284271247461927E-3</v>
      </c>
      <c r="R9" s="8">
        <v>5.4999999999999993E-2</v>
      </c>
      <c r="S9" s="8">
        <v>4.3999999999999997E-2</v>
      </c>
      <c r="T9" s="8">
        <f t="shared" si="22"/>
        <v>4.9499999999999995E-2</v>
      </c>
      <c r="U9" s="8">
        <f t="shared" si="23"/>
        <v>7.7781745930520091E-3</v>
      </c>
      <c r="V9" s="8">
        <v>4.7000000000000014E-2</v>
      </c>
      <c r="W9" s="8">
        <v>0.06</v>
      </c>
      <c r="X9" s="8">
        <f t="shared" si="10"/>
        <v>5.3500000000000006E-2</v>
      </c>
      <c r="Y9" s="8">
        <f t="shared" si="11"/>
        <v>9.1923881554251373E-3</v>
      </c>
      <c r="Z9" s="8">
        <v>3.9999999999999994E-2</v>
      </c>
      <c r="AA9" s="8">
        <v>5.3000000000000005E-2</v>
      </c>
      <c r="AB9" s="8">
        <f t="shared" si="24"/>
        <v>4.65E-2</v>
      </c>
      <c r="AC9" s="8">
        <f t="shared" si="25"/>
        <v>9.1923881554250905E-3</v>
      </c>
      <c r="AD9" s="8">
        <v>2.6000000000000009E-2</v>
      </c>
      <c r="AE9" s="8">
        <v>1.4999999999999999E-2</v>
      </c>
      <c r="AF9" s="8">
        <f t="shared" si="26"/>
        <v>2.0500000000000004E-2</v>
      </c>
      <c r="AG9" s="8">
        <f t="shared" si="27"/>
        <v>7.7781745930520368E-3</v>
      </c>
    </row>
    <row r="10" spans="1:33" s="15" customFormat="1" x14ac:dyDescent="0.15">
      <c r="A10" s="8">
        <v>10</v>
      </c>
      <c r="B10" s="8">
        <v>0.28200000000000003</v>
      </c>
      <c r="C10" s="8">
        <v>0.254</v>
      </c>
      <c r="D10" s="8">
        <f t="shared" si="16"/>
        <v>0.26800000000000002</v>
      </c>
      <c r="E10" s="8">
        <f t="shared" si="17"/>
        <v>1.9798989873223347E-2</v>
      </c>
      <c r="F10" s="7">
        <v>6.7999999999999996E-3</v>
      </c>
      <c r="G10" s="7">
        <v>6.7999999999999996E-3</v>
      </c>
      <c r="H10" s="8">
        <f t="shared" si="2"/>
        <v>6.7999999999999996E-3</v>
      </c>
      <c r="I10" s="8">
        <f t="shared" si="3"/>
        <v>0</v>
      </c>
      <c r="J10" s="8">
        <v>7.5000000000000011E-2</v>
      </c>
      <c r="K10" s="8">
        <v>8.1000000000000016E-2</v>
      </c>
      <c r="L10" s="8">
        <f t="shared" si="18"/>
        <v>7.8000000000000014E-2</v>
      </c>
      <c r="M10" s="8">
        <f t="shared" si="19"/>
        <v>4.2426406871192892E-3</v>
      </c>
      <c r="N10" s="8">
        <v>6.0000000000000012E-2</v>
      </c>
      <c r="O10" s="8">
        <v>0.05</v>
      </c>
      <c r="P10" s="8">
        <f t="shared" si="20"/>
        <v>5.5000000000000007E-2</v>
      </c>
      <c r="Q10" s="8">
        <f t="shared" si="21"/>
        <v>7.0710678118654814E-3</v>
      </c>
      <c r="R10" s="8">
        <v>9.7000000000000003E-2</v>
      </c>
      <c r="S10" s="8">
        <v>0.13100000000000001</v>
      </c>
      <c r="T10" s="8">
        <f t="shared" si="22"/>
        <v>0.114</v>
      </c>
      <c r="U10" s="8">
        <f t="shared" si="23"/>
        <v>2.4041630560342659E-2</v>
      </c>
      <c r="V10" s="8">
        <v>7.8000000000000014E-2</v>
      </c>
      <c r="W10" s="8">
        <v>0.10300000000000004</v>
      </c>
      <c r="X10" s="8">
        <f t="shared" si="10"/>
        <v>9.0500000000000025E-2</v>
      </c>
      <c r="Y10" s="8">
        <f t="shared" si="11"/>
        <v>1.7677669529663695E-2</v>
      </c>
      <c r="Z10" s="8">
        <v>5.3000000000000005E-2</v>
      </c>
      <c r="AA10" s="8">
        <v>0.05</v>
      </c>
      <c r="AB10" s="8">
        <f t="shared" si="24"/>
        <v>5.1500000000000004E-2</v>
      </c>
      <c r="AC10" s="8">
        <f t="shared" si="25"/>
        <v>2.1213203435596446E-3</v>
      </c>
      <c r="AD10" s="8">
        <v>4.7E-2</v>
      </c>
      <c r="AE10" s="8">
        <v>2.5000000000000008E-2</v>
      </c>
      <c r="AF10" s="8">
        <f t="shared" si="26"/>
        <v>3.6000000000000004E-2</v>
      </c>
      <c r="AG10" s="8">
        <f t="shared" si="27"/>
        <v>1.5556349186104046E-2</v>
      </c>
    </row>
    <row r="11" spans="1:33" s="15" customFormat="1" x14ac:dyDescent="0.15">
      <c r="A11" s="8">
        <v>12</v>
      </c>
      <c r="B11" s="8">
        <v>0.45599999999999996</v>
      </c>
      <c r="C11" s="8">
        <v>0.41700000000000004</v>
      </c>
      <c r="D11" s="8">
        <f t="shared" si="16"/>
        <v>0.4365</v>
      </c>
      <c r="E11" s="8">
        <f t="shared" si="17"/>
        <v>2.7577164466275301E-2</v>
      </c>
      <c r="F11" s="7">
        <v>7.0000000000000001E-3</v>
      </c>
      <c r="G11" s="7">
        <v>6.4999999999999997E-3</v>
      </c>
      <c r="H11" s="8">
        <f t="shared" si="2"/>
        <v>6.7499999999999999E-3</v>
      </c>
      <c r="I11" s="8">
        <f t="shared" si="3"/>
        <v>3.5355339059327408E-4</v>
      </c>
      <c r="J11" s="8">
        <v>0.10900000000000001</v>
      </c>
      <c r="K11" s="8">
        <v>0.11100000000000002</v>
      </c>
      <c r="L11" s="8">
        <f t="shared" si="18"/>
        <v>0.11000000000000001</v>
      </c>
      <c r="M11" s="8">
        <f t="shared" si="19"/>
        <v>1.4142135623730963E-3</v>
      </c>
      <c r="N11" s="8">
        <v>8.6000000000000007E-2</v>
      </c>
      <c r="O11" s="8">
        <v>7.6999999999999999E-2</v>
      </c>
      <c r="P11" s="8">
        <f t="shared" si="20"/>
        <v>8.1500000000000003E-2</v>
      </c>
      <c r="Q11" s="8">
        <f t="shared" si="21"/>
        <v>6.3639610306789329E-3</v>
      </c>
      <c r="R11" s="8">
        <v>0.127</v>
      </c>
      <c r="S11" s="8">
        <v>0.11700000000000001</v>
      </c>
      <c r="T11" s="8">
        <f t="shared" si="22"/>
        <v>0.122</v>
      </c>
      <c r="U11" s="8">
        <f t="shared" si="23"/>
        <v>7.0710678118654719E-3</v>
      </c>
      <c r="V11" s="8">
        <v>0.10700000000000004</v>
      </c>
      <c r="W11" s="8">
        <v>0.14500000000000002</v>
      </c>
      <c r="X11" s="8">
        <f t="shared" si="10"/>
        <v>0.12600000000000003</v>
      </c>
      <c r="Y11" s="8">
        <f t="shared" si="11"/>
        <v>2.6870057685088815E-2</v>
      </c>
      <c r="Z11" s="8">
        <v>8.7000000000000008E-2</v>
      </c>
      <c r="AA11" s="8">
        <v>7.4999999999999997E-2</v>
      </c>
      <c r="AB11" s="8">
        <f t="shared" si="24"/>
        <v>8.1000000000000003E-2</v>
      </c>
      <c r="AC11" s="8">
        <f t="shared" si="25"/>
        <v>8.4852813742385784E-3</v>
      </c>
      <c r="AD11" s="8">
        <v>4.0999999999999995E-2</v>
      </c>
      <c r="AE11" s="8">
        <v>3.0999999999999986E-2</v>
      </c>
      <c r="AF11" s="8">
        <f t="shared" si="26"/>
        <v>3.599999999999999E-2</v>
      </c>
      <c r="AG11" s="8">
        <f t="shared" si="27"/>
        <v>7.0710678118654537E-3</v>
      </c>
    </row>
    <row r="12" spans="1:33" s="9" customFormat="1" x14ac:dyDescent="0.2"/>
  </sheetData>
  <mergeCells count="8">
    <mergeCell ref="Z3:AC3"/>
    <mergeCell ref="AD3:AG3"/>
    <mergeCell ref="V3:Y3"/>
    <mergeCell ref="B3:E3"/>
    <mergeCell ref="F3:I3"/>
    <mergeCell ref="J3:M3"/>
    <mergeCell ref="N3:Q3"/>
    <mergeCell ref="R3:U3"/>
  </mergeCells>
  <phoneticPr fontId="2" type="noConversion"/>
  <pageMargins left="0.7" right="0.7" top="0.75" bottom="0.75" header="0.3" footer="0.3"/>
  <pageSetup paperSize="9" orientation="portrait" horizontalDpi="0" verticalDpi="0" r:id="rId1"/>
  <ignoredErrors>
    <ignoredError sqref="X5:Y5 D5:D11 E5:E11 L5:M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1AFC-1B36-E24D-8D02-3D3DFE033E4A}">
  <dimension ref="A1:A32"/>
  <sheetViews>
    <sheetView topLeftCell="A5" zoomScaleNormal="100" workbookViewId="0">
      <selection activeCell="M21" sqref="M21"/>
    </sheetView>
  </sheetViews>
  <sheetFormatPr baseColWidth="10" defaultColWidth="8.83203125" defaultRowHeight="14" x14ac:dyDescent="0.15"/>
  <cols>
    <col min="1" max="16384" width="8.83203125" style="2"/>
  </cols>
  <sheetData>
    <row r="1" spans="1:1" ht="16" x14ac:dyDescent="0.2">
      <c r="A1" s="11" t="s">
        <v>140</v>
      </c>
    </row>
    <row r="20" spans="1:1" x14ac:dyDescent="0.15">
      <c r="A20" s="13"/>
    </row>
    <row r="32" spans="1:1" x14ac:dyDescent="0.15">
      <c r="A32" s="1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7259-E265-0A44-8024-ABADC8E12EBF}">
  <dimension ref="A1:A32"/>
  <sheetViews>
    <sheetView zoomScaleNormal="100" workbookViewId="0">
      <selection activeCell="J20" sqref="J20"/>
    </sheetView>
  </sheetViews>
  <sheetFormatPr baseColWidth="10" defaultColWidth="8.83203125" defaultRowHeight="14" x14ac:dyDescent="0.15"/>
  <cols>
    <col min="1" max="16384" width="8.83203125" style="2"/>
  </cols>
  <sheetData>
    <row r="1" spans="1:1" ht="16" x14ac:dyDescent="0.2">
      <c r="A1" s="11" t="s">
        <v>141</v>
      </c>
    </row>
    <row r="20" spans="1:1" x14ac:dyDescent="0.15">
      <c r="A20" s="13"/>
    </row>
    <row r="32" spans="1:1" x14ac:dyDescent="0.15">
      <c r="A32" s="1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zoomScaleNormal="100" workbookViewId="0">
      <selection activeCell="O25" sqref="O25"/>
    </sheetView>
  </sheetViews>
  <sheetFormatPr baseColWidth="10" defaultColWidth="8.83203125" defaultRowHeight="14" x14ac:dyDescent="0.15"/>
  <cols>
    <col min="1" max="16384" width="8.83203125" style="2"/>
  </cols>
  <sheetData>
    <row r="1" spans="1:1" ht="16" x14ac:dyDescent="0.2">
      <c r="A1" s="11" t="s">
        <v>142</v>
      </c>
    </row>
    <row r="20" spans="1:1" x14ac:dyDescent="0.15">
      <c r="A20" s="13"/>
    </row>
    <row r="32" spans="1:1" x14ac:dyDescent="0.15">
      <c r="A32" s="13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F27" sqref="F27"/>
    </sheetView>
  </sheetViews>
  <sheetFormatPr baseColWidth="10" defaultColWidth="8.83203125" defaultRowHeight="14" x14ac:dyDescent="0.15"/>
  <cols>
    <col min="1" max="16384" width="8.83203125" style="2"/>
  </cols>
  <sheetData>
    <row r="1" spans="1:1" ht="16" x14ac:dyDescent="0.2">
      <c r="A1" s="11" t="s">
        <v>91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topLeftCell="B2" zoomScale="110" zoomScaleNormal="110" workbookViewId="0">
      <selection activeCell="F29" sqref="F29"/>
    </sheetView>
  </sheetViews>
  <sheetFormatPr baseColWidth="10" defaultColWidth="8.83203125" defaultRowHeight="14" x14ac:dyDescent="0.15"/>
  <cols>
    <col min="1" max="1" width="25.33203125" style="5" bestFit="1" customWidth="1"/>
    <col min="2" max="2" width="8.83203125" style="5"/>
    <col min="3" max="3" width="14.83203125" style="5" customWidth="1"/>
    <col min="4" max="4" width="13.83203125" style="5" customWidth="1"/>
    <col min="5" max="5" width="13.6640625" style="5" customWidth="1"/>
    <col min="6" max="6" width="19.83203125" style="5" customWidth="1"/>
    <col min="7" max="7" width="21.5" style="5" customWidth="1"/>
    <col min="8" max="8" width="18.1640625" style="5" customWidth="1"/>
    <col min="9" max="9" width="15.1640625" style="5" customWidth="1"/>
    <col min="10" max="10" width="16.5" style="5" customWidth="1"/>
    <col min="11" max="11" width="21.1640625" style="5" customWidth="1"/>
    <col min="12" max="16384" width="8.83203125" style="2"/>
  </cols>
  <sheetData>
    <row r="1" spans="1:11" ht="16" x14ac:dyDescent="0.2">
      <c r="A1" s="24" t="s">
        <v>144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6" x14ac:dyDescent="0.2">
      <c r="A3" s="2"/>
      <c r="B3" s="29" t="s">
        <v>145</v>
      </c>
      <c r="C3" s="29"/>
      <c r="D3" s="29"/>
      <c r="E3" s="29"/>
      <c r="F3" s="29"/>
      <c r="G3" s="29"/>
      <c r="H3" s="29"/>
      <c r="I3" s="29"/>
      <c r="J3" s="29"/>
      <c r="K3" s="29"/>
    </row>
    <row r="4" spans="1:11" s="4" customFormat="1" x14ac:dyDescent="0.15">
      <c r="A4" s="14" t="s">
        <v>151</v>
      </c>
      <c r="B4" s="9" t="s">
        <v>85</v>
      </c>
      <c r="C4" s="9" t="s">
        <v>0</v>
      </c>
      <c r="D4" s="9" t="s">
        <v>1</v>
      </c>
      <c r="E4" s="9" t="s">
        <v>2</v>
      </c>
      <c r="F4" s="9" t="s">
        <v>4</v>
      </c>
      <c r="G4" s="9" t="s">
        <v>3</v>
      </c>
      <c r="H4" s="9" t="s">
        <v>5</v>
      </c>
      <c r="I4" s="9" t="s">
        <v>38</v>
      </c>
      <c r="J4" s="9" t="s">
        <v>37</v>
      </c>
      <c r="K4" s="9" t="s">
        <v>86</v>
      </c>
    </row>
    <row r="5" spans="1:11" x14ac:dyDescent="0.1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 spans="1:11" x14ac:dyDescent="0.15">
      <c r="A6" s="8">
        <v>2</v>
      </c>
      <c r="B6" s="8">
        <v>5.0999999999999997E-2</v>
      </c>
      <c r="C6" s="8">
        <v>1E-3</v>
      </c>
      <c r="D6" s="8">
        <v>1.7999999999999999E-2</v>
      </c>
      <c r="E6" s="8">
        <v>2E-3</v>
      </c>
      <c r="F6" s="8">
        <v>-2E-3</v>
      </c>
      <c r="G6" s="8">
        <v>2.3E-2</v>
      </c>
      <c r="H6" s="8">
        <v>1.9E-2</v>
      </c>
      <c r="I6" s="8">
        <v>6.8000000000000005E-2</v>
      </c>
      <c r="J6" s="8">
        <v>2.7E-2</v>
      </c>
      <c r="K6" s="8">
        <v>3.0000000000000001E-3</v>
      </c>
    </row>
    <row r="7" spans="1:11" x14ac:dyDescent="0.15">
      <c r="A7" s="8">
        <v>4</v>
      </c>
      <c r="B7" s="8">
        <v>0.246</v>
      </c>
      <c r="C7" s="8">
        <v>-1.2E-2</v>
      </c>
      <c r="D7" s="8">
        <v>0.104</v>
      </c>
      <c r="E7" s="8">
        <v>-8.0000000000000002E-3</v>
      </c>
      <c r="F7" s="8">
        <v>-3.0000000000000001E-3</v>
      </c>
      <c r="G7" s="8">
        <v>4.9000000000000002E-2</v>
      </c>
      <c r="H7" s="8">
        <v>5.3999999999999999E-2</v>
      </c>
      <c r="I7" s="8">
        <v>0.11</v>
      </c>
      <c r="J7" s="8">
        <v>6.5000000000000002E-2</v>
      </c>
      <c r="K7" s="8">
        <v>7.0000000000000001E-3</v>
      </c>
    </row>
    <row r="8" spans="1:11" x14ac:dyDescent="0.15">
      <c r="A8" s="8">
        <v>6</v>
      </c>
      <c r="B8" s="8">
        <v>0.48199999999999998</v>
      </c>
      <c r="C8" s="8">
        <v>5.0000000000000001E-3</v>
      </c>
      <c r="D8" s="8">
        <v>0.14499999999999999</v>
      </c>
      <c r="E8" s="8">
        <v>-1.0999999999999999E-2</v>
      </c>
      <c r="F8" s="8">
        <v>-3.0000000000000001E-3</v>
      </c>
      <c r="G8" s="8">
        <v>5.7000000000000002E-2</v>
      </c>
      <c r="H8" s="8">
        <v>5.6000000000000001E-2</v>
      </c>
      <c r="I8" s="8">
        <v>0.18</v>
      </c>
      <c r="J8" s="8">
        <v>7.0000000000000007E-2</v>
      </c>
      <c r="K8" s="8">
        <v>1.2E-2</v>
      </c>
    </row>
    <row r="9" spans="1:11" x14ac:dyDescent="0.15">
      <c r="A9" s="8">
        <v>8</v>
      </c>
      <c r="B9" s="8">
        <v>0.60499999999999998</v>
      </c>
      <c r="C9" s="8">
        <v>0.01</v>
      </c>
      <c r="D9" s="8">
        <v>0.153</v>
      </c>
      <c r="E9" s="8">
        <v>-0.02</v>
      </c>
      <c r="F9" s="8">
        <v>2E-3</v>
      </c>
      <c r="G9" s="8">
        <v>5.5E-2</v>
      </c>
      <c r="H9" s="8">
        <v>5.8999999999999997E-2</v>
      </c>
      <c r="I9" s="8">
        <v>0.216</v>
      </c>
      <c r="J9" s="8">
        <v>2.1000000000000001E-2</v>
      </c>
      <c r="K9" s="8">
        <v>0</v>
      </c>
    </row>
    <row r="10" spans="1:11" x14ac:dyDescent="0.15">
      <c r="A10" s="8">
        <v>10</v>
      </c>
      <c r="B10" s="8">
        <v>0.73499999999999999</v>
      </c>
      <c r="C10" s="8">
        <v>-1.6E-2</v>
      </c>
      <c r="D10" s="8">
        <v>0.159</v>
      </c>
      <c r="E10" s="8">
        <v>2.9000000000000001E-2</v>
      </c>
      <c r="F10" s="8">
        <v>5.0000000000000001E-3</v>
      </c>
      <c r="G10" s="8">
        <v>6.4000000000000001E-2</v>
      </c>
      <c r="H10" s="8">
        <v>0.154</v>
      </c>
      <c r="I10" s="8">
        <v>0.223</v>
      </c>
      <c r="J10" s="8">
        <v>3.1E-2</v>
      </c>
      <c r="K10" s="8">
        <v>2E-3</v>
      </c>
    </row>
    <row r="11" spans="1:11" x14ac:dyDescent="0.15">
      <c r="A11" s="8">
        <v>12</v>
      </c>
      <c r="B11" s="8">
        <v>1.002</v>
      </c>
      <c r="C11" s="8">
        <v>-2.1000000000000001E-2</v>
      </c>
      <c r="D11" s="8">
        <v>0.38400000000000001</v>
      </c>
      <c r="E11" s="8">
        <v>5.1999999999999998E-2</v>
      </c>
      <c r="F11" s="8">
        <v>8.0000000000000002E-3</v>
      </c>
      <c r="G11" s="8">
        <v>0.11</v>
      </c>
      <c r="H11" s="8">
        <v>0.46200000000000002</v>
      </c>
      <c r="I11" s="8">
        <v>0.23400000000000001</v>
      </c>
      <c r="J11" s="8">
        <v>4.5999999999999999E-2</v>
      </c>
      <c r="K11" s="8">
        <v>4.0000000000000001E-3</v>
      </c>
    </row>
    <row r="12" spans="1:11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x14ac:dyDescent="0.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x14ac:dyDescent="0.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x14ac:dyDescent="0.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x14ac:dyDescent="0.1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</sheetData>
  <mergeCells count="1">
    <mergeCell ref="B3:K3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topLeftCell="A8" zoomScaleNormal="100" workbookViewId="0">
      <selection activeCell="H19" sqref="H19"/>
    </sheetView>
  </sheetViews>
  <sheetFormatPr baseColWidth="10" defaultColWidth="8.83203125" defaultRowHeight="14" x14ac:dyDescent="0.2"/>
  <cols>
    <col min="1" max="1" width="25.33203125" style="1" bestFit="1" customWidth="1"/>
    <col min="2" max="2" width="15.33203125" style="1" customWidth="1"/>
    <col min="3" max="3" width="16.5" style="1" customWidth="1"/>
    <col min="4" max="4" width="8.83203125" style="1"/>
    <col min="5" max="5" width="16.1640625" style="1" customWidth="1"/>
    <col min="6" max="6" width="14.5" style="1" customWidth="1"/>
    <col min="7" max="7" width="13.83203125" style="1" customWidth="1"/>
    <col min="8" max="16384" width="8.83203125" style="1"/>
  </cols>
  <sheetData>
    <row r="1" spans="1:7" ht="16" x14ac:dyDescent="0.2">
      <c r="A1" s="24" t="s">
        <v>146</v>
      </c>
    </row>
    <row r="3" spans="1:7" x14ac:dyDescent="0.2">
      <c r="A3" s="30" t="s">
        <v>88</v>
      </c>
      <c r="B3" s="31" t="s">
        <v>87</v>
      </c>
      <c r="C3" s="31"/>
      <c r="D3" s="7"/>
      <c r="E3" s="30" t="s">
        <v>88</v>
      </c>
      <c r="F3" s="31" t="s">
        <v>87</v>
      </c>
      <c r="G3" s="31"/>
    </row>
    <row r="4" spans="1:7" ht="30" x14ac:dyDescent="0.2">
      <c r="A4" s="30"/>
      <c r="B4" s="27" t="s">
        <v>148</v>
      </c>
      <c r="C4" s="27" t="s">
        <v>149</v>
      </c>
      <c r="D4" s="7"/>
      <c r="E4" s="30"/>
      <c r="F4" s="27" t="s">
        <v>89</v>
      </c>
      <c r="G4" s="27" t="s">
        <v>150</v>
      </c>
    </row>
    <row r="5" spans="1:7" ht="15" x14ac:dyDescent="0.2">
      <c r="A5" s="28" t="s">
        <v>40</v>
      </c>
      <c r="B5" s="28">
        <v>0.17</v>
      </c>
      <c r="C5" s="28">
        <v>0.36</v>
      </c>
      <c r="D5" s="7"/>
      <c r="E5" s="28" t="s">
        <v>60</v>
      </c>
      <c r="F5" s="28">
        <v>0.67</v>
      </c>
      <c r="G5" s="28">
        <v>0.91</v>
      </c>
    </row>
    <row r="6" spans="1:7" ht="15" x14ac:dyDescent="0.2">
      <c r="A6" s="28" t="s">
        <v>41</v>
      </c>
      <c r="B6" s="28">
        <v>0</v>
      </c>
      <c r="C6" s="28">
        <v>0</v>
      </c>
      <c r="D6" s="7"/>
      <c r="E6" s="28" t="s">
        <v>61</v>
      </c>
      <c r="F6" s="28">
        <v>2</v>
      </c>
      <c r="G6" s="28">
        <v>0.71</v>
      </c>
    </row>
    <row r="7" spans="1:7" ht="15" x14ac:dyDescent="0.2">
      <c r="A7" s="28" t="s">
        <v>42</v>
      </c>
      <c r="B7" s="28">
        <v>0</v>
      </c>
      <c r="C7" s="28">
        <v>0.11</v>
      </c>
      <c r="D7" s="7"/>
      <c r="E7" s="28" t="s">
        <v>62</v>
      </c>
      <c r="F7" s="28">
        <v>1</v>
      </c>
      <c r="G7" s="28">
        <v>1.0900000000000001</v>
      </c>
    </row>
    <row r="8" spans="1:7" ht="15" x14ac:dyDescent="0.2">
      <c r="A8" s="28" t="s">
        <v>43</v>
      </c>
      <c r="B8" s="28">
        <v>0</v>
      </c>
      <c r="C8" s="28">
        <v>0</v>
      </c>
      <c r="D8" s="7"/>
      <c r="E8" s="28" t="s">
        <v>63</v>
      </c>
      <c r="F8" s="28">
        <v>1.67</v>
      </c>
      <c r="G8" s="28">
        <v>0.57999999999999996</v>
      </c>
    </row>
    <row r="9" spans="1:7" ht="15" x14ac:dyDescent="0.2">
      <c r="A9" s="28" t="s">
        <v>44</v>
      </c>
      <c r="B9" s="28">
        <v>0</v>
      </c>
      <c r="C9" s="28">
        <v>0.15</v>
      </c>
      <c r="D9" s="7"/>
      <c r="E9" s="28" t="s">
        <v>64</v>
      </c>
      <c r="F9" s="28">
        <v>0</v>
      </c>
      <c r="G9" s="28">
        <v>0</v>
      </c>
    </row>
    <row r="10" spans="1:7" ht="15" x14ac:dyDescent="0.2">
      <c r="A10" s="28" t="s">
        <v>45</v>
      </c>
      <c r="B10" s="28">
        <v>3.33</v>
      </c>
      <c r="C10" s="28">
        <v>0.25</v>
      </c>
      <c r="D10" s="7"/>
      <c r="E10" s="28" t="s">
        <v>65</v>
      </c>
      <c r="F10" s="28">
        <v>0</v>
      </c>
      <c r="G10" s="28">
        <v>0</v>
      </c>
    </row>
    <row r="11" spans="1:7" ht="15" x14ac:dyDescent="0.2">
      <c r="A11" s="28" t="s">
        <v>46</v>
      </c>
      <c r="B11" s="28">
        <v>0</v>
      </c>
      <c r="C11" s="28">
        <v>1.05</v>
      </c>
      <c r="D11" s="7"/>
      <c r="E11" s="28" t="s">
        <v>66</v>
      </c>
      <c r="F11" s="28">
        <v>0.67</v>
      </c>
      <c r="G11" s="28">
        <v>0.5</v>
      </c>
    </row>
    <row r="12" spans="1:7" ht="15" x14ac:dyDescent="0.2">
      <c r="A12" s="28" t="s">
        <v>47</v>
      </c>
      <c r="B12" s="28">
        <v>0.33</v>
      </c>
      <c r="C12" s="28">
        <v>0.15</v>
      </c>
      <c r="D12" s="7"/>
      <c r="E12" s="28" t="s">
        <v>59</v>
      </c>
      <c r="F12" s="28">
        <v>1</v>
      </c>
      <c r="G12" s="28">
        <v>1</v>
      </c>
    </row>
    <row r="13" spans="1:7" ht="15" x14ac:dyDescent="0.2">
      <c r="A13" s="28" t="s">
        <v>48</v>
      </c>
      <c r="B13" s="28">
        <v>0.33</v>
      </c>
      <c r="C13" s="28">
        <v>1.31</v>
      </c>
      <c r="D13" s="7"/>
      <c r="E13" s="7"/>
      <c r="F13" s="7"/>
      <c r="G13" s="7"/>
    </row>
    <row r="14" spans="1:7" ht="15" x14ac:dyDescent="0.2">
      <c r="A14" s="28" t="s">
        <v>49</v>
      </c>
      <c r="B14" s="28">
        <v>1</v>
      </c>
      <c r="C14" s="28">
        <v>1.1100000000000001</v>
      </c>
      <c r="D14" s="7"/>
      <c r="E14" s="7"/>
      <c r="F14" s="7"/>
      <c r="G14" s="7"/>
    </row>
    <row r="15" spans="1:7" ht="15" x14ac:dyDescent="0.2">
      <c r="A15" s="28" t="s">
        <v>50</v>
      </c>
      <c r="B15" s="28">
        <v>0.5</v>
      </c>
      <c r="C15" s="28">
        <v>0.36</v>
      </c>
      <c r="D15" s="7"/>
      <c r="E15" s="7"/>
      <c r="F15" s="7"/>
      <c r="G15" s="7"/>
    </row>
    <row r="16" spans="1:7" ht="15" x14ac:dyDescent="0.2">
      <c r="A16" s="28" t="s">
        <v>51</v>
      </c>
      <c r="B16" s="28">
        <v>0</v>
      </c>
      <c r="C16" s="28">
        <v>0</v>
      </c>
      <c r="D16" s="7"/>
      <c r="E16" s="7" t="s">
        <v>39</v>
      </c>
      <c r="F16" s="7"/>
      <c r="G16" s="7"/>
    </row>
    <row r="17" spans="1:7" ht="15" x14ac:dyDescent="0.2">
      <c r="A17" s="28" t="s">
        <v>52</v>
      </c>
      <c r="B17" s="28">
        <v>0</v>
      </c>
      <c r="C17" s="28">
        <v>0</v>
      </c>
      <c r="D17" s="7"/>
      <c r="E17" s="7"/>
      <c r="F17" s="7"/>
      <c r="G17" s="7"/>
    </row>
    <row r="18" spans="1:7" ht="15" x14ac:dyDescent="0.2">
      <c r="A18" s="28" t="s">
        <v>53</v>
      </c>
      <c r="B18" s="28">
        <v>0.5</v>
      </c>
      <c r="C18" s="28">
        <v>0.15</v>
      </c>
      <c r="D18" s="7"/>
      <c r="E18" s="7"/>
      <c r="F18" s="7"/>
      <c r="G18" s="7"/>
    </row>
    <row r="19" spans="1:7" ht="15" x14ac:dyDescent="0.2">
      <c r="A19" s="28" t="s">
        <v>54</v>
      </c>
      <c r="B19" s="28">
        <v>0.17</v>
      </c>
      <c r="C19" s="28">
        <v>0</v>
      </c>
      <c r="D19" s="7"/>
      <c r="E19" s="7"/>
      <c r="F19" s="7"/>
      <c r="G19" s="7"/>
    </row>
    <row r="20" spans="1:7" ht="15" x14ac:dyDescent="0.2">
      <c r="A20" s="28" t="s">
        <v>55</v>
      </c>
      <c r="B20" s="28">
        <v>0</v>
      </c>
      <c r="C20" s="28">
        <v>0</v>
      </c>
      <c r="D20" s="7"/>
      <c r="E20" s="7"/>
      <c r="F20" s="7"/>
      <c r="G20" s="7"/>
    </row>
    <row r="21" spans="1:7" ht="15" x14ac:dyDescent="0.2">
      <c r="A21" s="28" t="s">
        <v>56</v>
      </c>
      <c r="B21" s="28">
        <v>0.17</v>
      </c>
      <c r="C21" s="28">
        <v>0.15</v>
      </c>
      <c r="D21" s="7"/>
      <c r="E21" s="7"/>
      <c r="F21" s="7"/>
      <c r="G21" s="7"/>
    </row>
    <row r="22" spans="1:7" ht="15" x14ac:dyDescent="0.2">
      <c r="A22" s="28" t="s">
        <v>57</v>
      </c>
      <c r="B22" s="28">
        <v>0</v>
      </c>
      <c r="C22" s="28">
        <v>0</v>
      </c>
      <c r="D22" s="7"/>
      <c r="E22" s="7"/>
      <c r="F22" s="7"/>
      <c r="G22" s="7"/>
    </row>
    <row r="23" spans="1:7" ht="15" x14ac:dyDescent="0.2">
      <c r="A23" s="28" t="s">
        <v>58</v>
      </c>
      <c r="B23" s="28">
        <v>1.67</v>
      </c>
      <c r="C23" s="28">
        <v>0.73</v>
      </c>
      <c r="D23" s="7"/>
      <c r="E23" s="7"/>
      <c r="F23" s="7"/>
      <c r="G23" s="7"/>
    </row>
    <row r="24" spans="1:7" ht="15" x14ac:dyDescent="0.2">
      <c r="A24" s="28" t="s">
        <v>59</v>
      </c>
      <c r="B24" s="28">
        <v>1</v>
      </c>
      <c r="C24" s="28">
        <v>1</v>
      </c>
      <c r="D24" s="7"/>
      <c r="E24" s="7"/>
      <c r="F24" s="7"/>
      <c r="G24" s="7"/>
    </row>
    <row r="25" spans="1:7" x14ac:dyDescent="0.2">
      <c r="A25" s="25"/>
      <c r="B25" s="25"/>
      <c r="C25" s="25"/>
      <c r="D25" s="7"/>
      <c r="E25" s="7"/>
      <c r="F25" s="7"/>
      <c r="G25" s="7"/>
    </row>
  </sheetData>
  <mergeCells count="4">
    <mergeCell ref="A3:A4"/>
    <mergeCell ref="F3:G3"/>
    <mergeCell ref="B3:C3"/>
    <mergeCell ref="E3:E4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M33"/>
  <sheetViews>
    <sheetView zoomScaleNormal="100" workbookViewId="0">
      <selection activeCell="L22" sqref="L22"/>
    </sheetView>
  </sheetViews>
  <sheetFormatPr baseColWidth="10" defaultColWidth="8.83203125" defaultRowHeight="14" x14ac:dyDescent="0.15"/>
  <cols>
    <col min="1" max="1" width="25.33203125" style="14" bestFit="1" customWidth="1"/>
    <col min="2" max="3" width="9.33203125" style="15" bestFit="1" customWidth="1"/>
    <col min="4" max="5" width="8.83203125" style="15"/>
    <col min="6" max="7" width="9.33203125" style="15" bestFit="1" customWidth="1"/>
    <col min="8" max="9" width="8.83203125" style="15"/>
    <col min="10" max="11" width="9.33203125" style="15" bestFit="1" customWidth="1"/>
    <col min="12" max="13" width="8.83203125" style="15"/>
    <col min="14" max="15" width="9.33203125" style="15" bestFit="1" customWidth="1"/>
    <col min="16" max="17" width="8.83203125" style="15"/>
    <col min="18" max="19" width="9.33203125" style="15" bestFit="1" customWidth="1"/>
    <col min="20" max="21" width="8.83203125" style="15"/>
    <col min="22" max="23" width="9.33203125" style="15" bestFit="1" customWidth="1"/>
    <col min="24" max="25" width="8.83203125" style="15"/>
    <col min="26" max="27" width="9.33203125" style="15" bestFit="1" customWidth="1"/>
    <col min="28" max="29" width="8.83203125" style="15"/>
    <col min="30" max="31" width="9.33203125" style="15" bestFit="1" customWidth="1"/>
    <col min="32" max="33" width="8.83203125" style="15"/>
    <col min="34" max="35" width="9.33203125" style="15" bestFit="1" customWidth="1"/>
    <col min="36" max="37" width="8.83203125" style="15"/>
    <col min="38" max="39" width="9.33203125" style="15" bestFit="1" customWidth="1"/>
    <col min="40" max="41" width="8.83203125" style="15"/>
    <col min="42" max="43" width="9.33203125" style="15" bestFit="1" customWidth="1"/>
    <col min="44" max="45" width="8.83203125" style="15"/>
    <col min="46" max="47" width="9.33203125" style="15" bestFit="1" customWidth="1"/>
    <col min="48" max="49" width="8.83203125" style="15"/>
    <col min="50" max="51" width="9.33203125" style="15" bestFit="1" customWidth="1"/>
    <col min="52" max="53" width="8.83203125" style="15"/>
    <col min="54" max="55" width="9.33203125" style="15" bestFit="1" customWidth="1"/>
    <col min="56" max="57" width="8.83203125" style="15"/>
    <col min="58" max="59" width="9.33203125" style="15" bestFit="1" customWidth="1"/>
    <col min="60" max="61" width="8.83203125" style="15"/>
    <col min="62" max="63" width="9.33203125" style="15" bestFit="1" customWidth="1"/>
    <col min="64" max="16384" width="8.83203125" style="15"/>
  </cols>
  <sheetData>
    <row r="1" spans="1:65" ht="16" x14ac:dyDescent="0.2">
      <c r="A1" s="24" t="s">
        <v>147</v>
      </c>
    </row>
    <row r="2" spans="1:65" x14ac:dyDescent="0.15">
      <c r="M2" s="15" t="s">
        <v>39</v>
      </c>
    </row>
    <row r="3" spans="1:65" s="14" customFormat="1" x14ac:dyDescent="0.15">
      <c r="B3" s="29" t="s">
        <v>69</v>
      </c>
      <c r="C3" s="29"/>
      <c r="D3" s="29"/>
      <c r="E3" s="29"/>
      <c r="F3" s="29" t="s">
        <v>70</v>
      </c>
      <c r="G3" s="29"/>
      <c r="H3" s="29"/>
      <c r="I3" s="29"/>
      <c r="J3" s="29" t="s">
        <v>71</v>
      </c>
      <c r="K3" s="29"/>
      <c r="L3" s="29"/>
      <c r="M3" s="29"/>
      <c r="N3" s="29" t="s">
        <v>72</v>
      </c>
      <c r="O3" s="29"/>
      <c r="P3" s="29"/>
      <c r="Q3" s="29"/>
      <c r="R3" s="29" t="s">
        <v>73</v>
      </c>
      <c r="S3" s="29"/>
      <c r="T3" s="29"/>
      <c r="U3" s="29"/>
      <c r="V3" s="29" t="s">
        <v>74</v>
      </c>
      <c r="W3" s="29"/>
      <c r="X3" s="29"/>
      <c r="Y3" s="29"/>
      <c r="Z3" s="29" t="s">
        <v>75</v>
      </c>
      <c r="AA3" s="29"/>
      <c r="AB3" s="29"/>
      <c r="AC3" s="29"/>
      <c r="AD3" s="29" t="s">
        <v>76</v>
      </c>
      <c r="AE3" s="29"/>
      <c r="AF3" s="29"/>
      <c r="AG3" s="29"/>
      <c r="AH3" s="29" t="s">
        <v>77</v>
      </c>
      <c r="AI3" s="29"/>
      <c r="AJ3" s="29"/>
      <c r="AK3" s="29"/>
      <c r="AL3" s="29" t="s">
        <v>78</v>
      </c>
      <c r="AM3" s="29"/>
      <c r="AN3" s="29"/>
      <c r="AO3" s="29"/>
      <c r="AP3" s="29" t="s">
        <v>79</v>
      </c>
      <c r="AQ3" s="29"/>
      <c r="AR3" s="29"/>
      <c r="AS3" s="29"/>
      <c r="AT3" s="29" t="s">
        <v>80</v>
      </c>
      <c r="AU3" s="29"/>
      <c r="AV3" s="29"/>
      <c r="AW3" s="29"/>
      <c r="AX3" s="29" t="s">
        <v>81</v>
      </c>
      <c r="AY3" s="29"/>
      <c r="AZ3" s="29"/>
      <c r="BA3" s="29"/>
      <c r="BB3" s="29" t="s">
        <v>82</v>
      </c>
      <c r="BC3" s="29"/>
      <c r="BD3" s="29"/>
      <c r="BE3" s="29"/>
      <c r="BF3" s="29" t="s">
        <v>83</v>
      </c>
      <c r="BG3" s="29"/>
      <c r="BH3" s="29"/>
      <c r="BI3" s="29"/>
      <c r="BJ3" s="29" t="s">
        <v>84</v>
      </c>
      <c r="BK3" s="29"/>
      <c r="BL3" s="29"/>
      <c r="BM3" s="29"/>
    </row>
    <row r="4" spans="1:65" s="14" customFormat="1" x14ac:dyDescent="0.15">
      <c r="A4" s="14" t="s">
        <v>151</v>
      </c>
      <c r="B4" s="9" t="s">
        <v>138</v>
      </c>
      <c r="C4" s="9" t="s">
        <v>137</v>
      </c>
      <c r="D4" s="9" t="s">
        <v>67</v>
      </c>
      <c r="E4" s="9" t="s">
        <v>68</v>
      </c>
      <c r="F4" s="9" t="s">
        <v>138</v>
      </c>
      <c r="G4" s="9" t="s">
        <v>137</v>
      </c>
      <c r="H4" s="9" t="s">
        <v>67</v>
      </c>
      <c r="I4" s="9" t="s">
        <v>68</v>
      </c>
      <c r="J4" s="9" t="s">
        <v>138</v>
      </c>
      <c r="K4" s="9" t="s">
        <v>137</v>
      </c>
      <c r="L4" s="9" t="s">
        <v>67</v>
      </c>
      <c r="M4" s="9" t="s">
        <v>68</v>
      </c>
      <c r="N4" s="9" t="s">
        <v>138</v>
      </c>
      <c r="O4" s="9" t="s">
        <v>137</v>
      </c>
      <c r="P4" s="9" t="s">
        <v>67</v>
      </c>
      <c r="Q4" s="9" t="s">
        <v>68</v>
      </c>
      <c r="R4" s="9" t="s">
        <v>138</v>
      </c>
      <c r="S4" s="9" t="s">
        <v>137</v>
      </c>
      <c r="T4" s="9" t="s">
        <v>67</v>
      </c>
      <c r="U4" s="9" t="s">
        <v>68</v>
      </c>
      <c r="V4" s="9" t="s">
        <v>138</v>
      </c>
      <c r="W4" s="9" t="s">
        <v>137</v>
      </c>
      <c r="X4" s="9" t="s">
        <v>67</v>
      </c>
      <c r="Y4" s="9" t="s">
        <v>68</v>
      </c>
      <c r="Z4" s="9" t="s">
        <v>138</v>
      </c>
      <c r="AA4" s="9" t="s">
        <v>137</v>
      </c>
      <c r="AB4" s="9" t="s">
        <v>67</v>
      </c>
      <c r="AC4" s="9" t="s">
        <v>68</v>
      </c>
      <c r="AD4" s="9" t="s">
        <v>138</v>
      </c>
      <c r="AE4" s="9" t="s">
        <v>137</v>
      </c>
      <c r="AF4" s="9" t="s">
        <v>67</v>
      </c>
      <c r="AG4" s="9" t="s">
        <v>68</v>
      </c>
      <c r="AH4" s="9" t="s">
        <v>138</v>
      </c>
      <c r="AI4" s="9" t="s">
        <v>137</v>
      </c>
      <c r="AJ4" s="9" t="s">
        <v>67</v>
      </c>
      <c r="AK4" s="9" t="s">
        <v>68</v>
      </c>
      <c r="AL4" s="9" t="s">
        <v>138</v>
      </c>
      <c r="AM4" s="9" t="s">
        <v>137</v>
      </c>
      <c r="AN4" s="9" t="s">
        <v>67</v>
      </c>
      <c r="AO4" s="9" t="s">
        <v>68</v>
      </c>
      <c r="AP4" s="9" t="s">
        <v>138</v>
      </c>
      <c r="AQ4" s="9" t="s">
        <v>137</v>
      </c>
      <c r="AR4" s="9" t="s">
        <v>67</v>
      </c>
      <c r="AS4" s="9" t="s">
        <v>68</v>
      </c>
      <c r="AT4" s="9" t="s">
        <v>138</v>
      </c>
      <c r="AU4" s="9" t="s">
        <v>137</v>
      </c>
      <c r="AV4" s="9" t="s">
        <v>67</v>
      </c>
      <c r="AW4" s="9" t="s">
        <v>68</v>
      </c>
      <c r="AX4" s="9" t="s">
        <v>138</v>
      </c>
      <c r="AY4" s="9" t="s">
        <v>137</v>
      </c>
      <c r="AZ4" s="9" t="s">
        <v>67</v>
      </c>
      <c r="BA4" s="9" t="s">
        <v>68</v>
      </c>
      <c r="BB4" s="9" t="s">
        <v>138</v>
      </c>
      <c r="BC4" s="9" t="s">
        <v>137</v>
      </c>
      <c r="BD4" s="9" t="s">
        <v>67</v>
      </c>
      <c r="BE4" s="9" t="s">
        <v>68</v>
      </c>
      <c r="BF4" s="9" t="s">
        <v>138</v>
      </c>
      <c r="BG4" s="9" t="s">
        <v>137</v>
      </c>
      <c r="BH4" s="9" t="s">
        <v>67</v>
      </c>
      <c r="BI4" s="9" t="s">
        <v>68</v>
      </c>
      <c r="BJ4" s="9" t="s">
        <v>138</v>
      </c>
      <c r="BK4" s="9" t="s">
        <v>137</v>
      </c>
      <c r="BL4" s="9" t="s">
        <v>67</v>
      </c>
      <c r="BM4" s="9" t="s">
        <v>68</v>
      </c>
    </row>
    <row r="5" spans="1:65" x14ac:dyDescent="0.15">
      <c r="A5" s="15">
        <v>0</v>
      </c>
      <c r="B5" s="8">
        <v>0</v>
      </c>
      <c r="C5" s="8">
        <v>0</v>
      </c>
      <c r="D5" s="8">
        <f t="shared" ref="D5" si="0">AVERAGE(B5:C5)</f>
        <v>0</v>
      </c>
      <c r="E5" s="8">
        <f t="shared" ref="E5" si="1">_xlfn.STDEV.S(B5:C5)</f>
        <v>0</v>
      </c>
      <c r="F5" s="8">
        <v>0</v>
      </c>
      <c r="G5" s="8">
        <v>0</v>
      </c>
      <c r="H5" s="8">
        <f t="shared" ref="H5:H11" si="2">AVERAGE(F5:G5)</f>
        <v>0</v>
      </c>
      <c r="I5" s="8">
        <f t="shared" ref="I5:I11" si="3">_xlfn.STDEV.S(F5:G5)</f>
        <v>0</v>
      </c>
      <c r="J5" s="8">
        <v>0</v>
      </c>
      <c r="K5" s="8">
        <v>0</v>
      </c>
      <c r="L5" s="8">
        <f t="shared" ref="L5" si="4">AVERAGE(J5:K5)</f>
        <v>0</v>
      </c>
      <c r="M5" s="8">
        <f t="shared" ref="M5" si="5">_xlfn.STDEV.S(J5:K5)</f>
        <v>0</v>
      </c>
      <c r="N5" s="8">
        <v>0</v>
      </c>
      <c r="O5" s="8">
        <v>0</v>
      </c>
      <c r="P5" s="8">
        <f t="shared" ref="P5" si="6">AVERAGE(N5:O5)</f>
        <v>0</v>
      </c>
      <c r="Q5" s="8">
        <f t="shared" ref="Q5" si="7">_xlfn.STDEV.S(N5:O5)</f>
        <v>0</v>
      </c>
      <c r="R5" s="8">
        <v>0</v>
      </c>
      <c r="S5" s="8">
        <v>0</v>
      </c>
      <c r="T5" s="8">
        <f t="shared" ref="T5" si="8">AVERAGE(R5:S5)</f>
        <v>0</v>
      </c>
      <c r="U5" s="8">
        <f t="shared" ref="U5" si="9">_xlfn.STDEV.S(R5:S5)</f>
        <v>0</v>
      </c>
      <c r="V5" s="8">
        <v>0</v>
      </c>
      <c r="W5" s="8">
        <v>0</v>
      </c>
      <c r="X5" s="8">
        <f t="shared" ref="X5" si="10">AVERAGE(V5:W5)</f>
        <v>0</v>
      </c>
      <c r="Y5" s="8">
        <f t="shared" ref="Y5" si="11">_xlfn.STDEV.S(V5:W5)</f>
        <v>0</v>
      </c>
      <c r="Z5" s="8">
        <v>0</v>
      </c>
      <c r="AA5" s="8">
        <v>0</v>
      </c>
      <c r="AB5" s="8">
        <f t="shared" ref="AB5" si="12">AVERAGE(Z5:AA5)</f>
        <v>0</v>
      </c>
      <c r="AC5" s="8">
        <f t="shared" ref="AC5" si="13">_xlfn.STDEV.S(Z5:AA5)</f>
        <v>0</v>
      </c>
      <c r="AD5" s="8">
        <v>0</v>
      </c>
      <c r="AE5" s="8">
        <v>0</v>
      </c>
      <c r="AF5" s="8">
        <f t="shared" ref="AF5" si="14">AVERAGE(AD5:AE5)</f>
        <v>0</v>
      </c>
      <c r="AG5" s="8">
        <f t="shared" ref="AG5" si="15">_xlfn.STDEV.S(AD5:AE5)</f>
        <v>0</v>
      </c>
      <c r="AH5" s="8">
        <v>0</v>
      </c>
      <c r="AI5" s="8">
        <v>0</v>
      </c>
      <c r="AJ5" s="8">
        <f t="shared" ref="AJ5" si="16">AVERAGE(AH5:AI5)</f>
        <v>0</v>
      </c>
      <c r="AK5" s="8">
        <f t="shared" ref="AK5" si="17">_xlfn.STDEV.S(AH5:AI5)</f>
        <v>0</v>
      </c>
      <c r="AL5" s="8">
        <v>0</v>
      </c>
      <c r="AM5" s="8">
        <v>0</v>
      </c>
      <c r="AN5" s="8">
        <f t="shared" ref="AN5" si="18">AVERAGE(AL5:AM5)</f>
        <v>0</v>
      </c>
      <c r="AO5" s="8">
        <f t="shared" ref="AO5" si="19">_xlfn.STDEV.S(AL5:AM5)</f>
        <v>0</v>
      </c>
      <c r="AP5" s="8">
        <v>0</v>
      </c>
      <c r="AQ5" s="8">
        <v>0</v>
      </c>
      <c r="AR5" s="8">
        <f t="shared" ref="AR5" si="20">AVERAGE(AP5:AQ5)</f>
        <v>0</v>
      </c>
      <c r="AS5" s="8">
        <f t="shared" ref="AS5" si="21">_xlfn.STDEV.S(AP5:AQ5)</f>
        <v>0</v>
      </c>
      <c r="AT5" s="8">
        <v>0</v>
      </c>
      <c r="AU5" s="8">
        <v>0</v>
      </c>
      <c r="AV5" s="8">
        <f t="shared" ref="AV5" si="22">AVERAGE(AT5:AU5)</f>
        <v>0</v>
      </c>
      <c r="AW5" s="8">
        <f t="shared" ref="AW5" si="23">_xlfn.STDEV.S(AT5:AU5)</f>
        <v>0</v>
      </c>
      <c r="AX5" s="8">
        <v>0</v>
      </c>
      <c r="AY5" s="8">
        <v>0</v>
      </c>
      <c r="AZ5" s="8">
        <f t="shared" ref="AZ5" si="24">AVERAGE(AX5:AY5)</f>
        <v>0</v>
      </c>
      <c r="BA5" s="8">
        <f t="shared" ref="BA5" si="25">_xlfn.STDEV.S(AX5:AY5)</f>
        <v>0</v>
      </c>
      <c r="BB5" s="8">
        <v>0</v>
      </c>
      <c r="BC5" s="8">
        <v>0</v>
      </c>
      <c r="BD5" s="8">
        <f t="shared" ref="BD5" si="26">AVERAGE(BB5:BC5)</f>
        <v>0</v>
      </c>
      <c r="BE5" s="8">
        <f t="shared" ref="BE5" si="27">_xlfn.STDEV.S(BB5:BC5)</f>
        <v>0</v>
      </c>
      <c r="BF5" s="8">
        <v>0</v>
      </c>
      <c r="BG5" s="8">
        <v>0</v>
      </c>
      <c r="BH5" s="8">
        <f t="shared" ref="BH5" si="28">AVERAGE(BF5:BG5)</f>
        <v>0</v>
      </c>
      <c r="BI5" s="8">
        <f t="shared" ref="BI5" si="29">_xlfn.STDEV.S(BF5:BG5)</f>
        <v>0</v>
      </c>
      <c r="BJ5" s="8">
        <v>0</v>
      </c>
      <c r="BK5" s="8">
        <v>0</v>
      </c>
      <c r="BL5" s="8">
        <f t="shared" ref="BL5" si="30">AVERAGE(BJ5:BK5)</f>
        <v>0</v>
      </c>
      <c r="BM5" s="8">
        <f t="shared" ref="BM5" si="31">_xlfn.STDEV.S(BJ5:BK5)</f>
        <v>0</v>
      </c>
    </row>
    <row r="6" spans="1:65" x14ac:dyDescent="0.15">
      <c r="A6" s="8">
        <v>2</v>
      </c>
      <c r="B6" s="8">
        <v>1.8000000000000002E-2</v>
      </c>
      <c r="C6" s="8">
        <v>2.0000000000000018E-2</v>
      </c>
      <c r="D6" s="8">
        <f t="shared" ref="D6:D11" si="32">AVERAGE(B6:C6)</f>
        <v>1.900000000000001E-2</v>
      </c>
      <c r="E6" s="8">
        <f t="shared" ref="E6:E11" si="33">_xlfn.STDEV.S(B6:C6)</f>
        <v>1.4142135623731061E-3</v>
      </c>
      <c r="F6" s="8">
        <v>7.0000000000000001E-3</v>
      </c>
      <c r="G6" s="8">
        <v>7.0000000000000001E-3</v>
      </c>
      <c r="H6" s="8">
        <f t="shared" si="2"/>
        <v>7.0000000000000001E-3</v>
      </c>
      <c r="I6" s="8">
        <f t="shared" si="3"/>
        <v>0</v>
      </c>
      <c r="J6" s="8">
        <v>1.5000000000000013E-2</v>
      </c>
      <c r="K6" s="8">
        <v>1.3000000000000012E-2</v>
      </c>
      <c r="L6" s="8">
        <f t="shared" ref="L6:L11" si="34">AVERAGE(J6:K6)</f>
        <v>1.4000000000000012E-2</v>
      </c>
      <c r="M6" s="8">
        <f t="shared" ref="M6:M11" si="35">_xlfn.STDEV.S(J6:K6)</f>
        <v>1.4142135623730963E-3</v>
      </c>
      <c r="N6" s="8">
        <v>1.0000000000000009E-2</v>
      </c>
      <c r="O6" s="8">
        <v>1.0999999999999996E-2</v>
      </c>
      <c r="P6" s="8">
        <f t="shared" ref="P6:P11" si="36">AVERAGE(N6:O6)</f>
        <v>1.0500000000000002E-2</v>
      </c>
      <c r="Q6" s="8">
        <f t="shared" ref="Q6:Q11" si="37">_xlfn.STDEV.S(N6:O6)</f>
        <v>7.0710678118653841E-4</v>
      </c>
      <c r="R6" s="8">
        <v>9.000000000000008E-3</v>
      </c>
      <c r="S6" s="8">
        <v>1.100000000000001E-2</v>
      </c>
      <c r="T6" s="8">
        <f t="shared" ref="T6:T11" si="38">AVERAGE(R6:S6)</f>
        <v>1.0000000000000009E-2</v>
      </c>
      <c r="U6" s="8">
        <f t="shared" ref="U6:U11" si="39">_xlfn.STDEV.S(R6:S6)</f>
        <v>1.4142135623730963E-3</v>
      </c>
      <c r="V6" s="8">
        <v>6.9999999999999923E-3</v>
      </c>
      <c r="W6" s="8">
        <v>9.000000000000008E-3</v>
      </c>
      <c r="X6" s="8">
        <f t="shared" ref="X6:X11" si="40">AVERAGE(V6:W6)</f>
        <v>8.0000000000000002E-3</v>
      </c>
      <c r="Y6" s="8">
        <f t="shared" ref="Y6:Y11" si="41">_xlfn.STDEV.S(V6:W6)</f>
        <v>1.4142135623731061E-3</v>
      </c>
      <c r="Z6" s="8">
        <v>1.0000000000000009E-2</v>
      </c>
      <c r="AA6" s="8">
        <v>8.0000000000000071E-3</v>
      </c>
      <c r="AB6" s="8">
        <f t="shared" ref="AB6:AB11" si="42">AVERAGE(Z6:AA6)</f>
        <v>9.000000000000008E-3</v>
      </c>
      <c r="AC6" s="8">
        <f t="shared" ref="AC6:AC11" si="43">_xlfn.STDEV.S(Z6:AA6)</f>
        <v>1.4142135623730963E-3</v>
      </c>
      <c r="AD6" s="8">
        <v>9.999999999999995E-3</v>
      </c>
      <c r="AE6" s="8">
        <v>1.2000000000000011E-2</v>
      </c>
      <c r="AF6" s="8">
        <f t="shared" ref="AF6:AF11" si="44">AVERAGE(AD6:AE6)</f>
        <v>1.1000000000000003E-2</v>
      </c>
      <c r="AG6" s="8">
        <f t="shared" ref="AG6:AG11" si="45">_xlfn.STDEV.S(AD6:AE6)</f>
        <v>1.4142135623731061E-3</v>
      </c>
      <c r="AH6" s="8">
        <v>1.7000000000000015E-2</v>
      </c>
      <c r="AI6" s="8">
        <v>1.7000000000000015E-2</v>
      </c>
      <c r="AJ6" s="8">
        <f t="shared" ref="AJ6:AJ11" si="46">AVERAGE(AH6:AI6)</f>
        <v>1.7000000000000015E-2</v>
      </c>
      <c r="AK6" s="8">
        <f t="shared" ref="AK6:AK11" si="47">_xlfn.STDEV.S(AH6:AI6)</f>
        <v>0</v>
      </c>
      <c r="AL6" s="8">
        <v>9.999999999999995E-3</v>
      </c>
      <c r="AM6" s="8">
        <v>7.9999999999999932E-3</v>
      </c>
      <c r="AN6" s="8">
        <f t="shared" ref="AN6:AN11" si="48">AVERAGE(AL6:AM6)</f>
        <v>8.9999999999999941E-3</v>
      </c>
      <c r="AO6" s="8">
        <f t="shared" ref="AO6:AO11" si="49">_xlfn.STDEV.S(AL6:AM6)</f>
        <v>1.4142135623730963E-3</v>
      </c>
      <c r="AP6" s="8">
        <v>1.4000000000000012E-2</v>
      </c>
      <c r="AQ6" s="8">
        <v>1.100000000000001E-2</v>
      </c>
      <c r="AR6" s="8">
        <f t="shared" ref="AR6:AR11" si="50">AVERAGE(AP6:AQ6)</f>
        <v>1.2500000000000011E-2</v>
      </c>
      <c r="AS6" s="8">
        <f t="shared" ref="AS6:AS11" si="51">_xlfn.STDEV.S(AP6:AQ6)</f>
        <v>2.1213203435596446E-3</v>
      </c>
      <c r="AT6" s="8">
        <v>1.0000000000000009E-2</v>
      </c>
      <c r="AU6" s="8">
        <v>1.0000000000000009E-2</v>
      </c>
      <c r="AV6" s="8">
        <f t="shared" ref="AV6:AV11" si="52">AVERAGE(AT6:AU6)</f>
        <v>1.0000000000000009E-2</v>
      </c>
      <c r="AW6" s="8">
        <f t="shared" ref="AW6:AW11" si="53">_xlfn.STDEV.S(AT6:AU6)</f>
        <v>0</v>
      </c>
      <c r="AX6" s="8">
        <v>9.000000000000008E-3</v>
      </c>
      <c r="AY6" s="8">
        <v>9.000000000000008E-3</v>
      </c>
      <c r="AZ6" s="8">
        <f t="shared" ref="AZ6:AZ11" si="54">AVERAGE(AX6:AY6)</f>
        <v>9.000000000000008E-3</v>
      </c>
      <c r="BA6" s="8">
        <f t="shared" ref="BA6:BA11" si="55">_xlfn.STDEV.S(AX6:AY6)</f>
        <v>0</v>
      </c>
      <c r="BB6" s="8">
        <v>1.0000000000000009E-2</v>
      </c>
      <c r="BC6" s="8">
        <v>6.0000000000000053E-3</v>
      </c>
      <c r="BD6" s="8">
        <f t="shared" ref="BD6:BD11" si="56">AVERAGE(BB6:BC6)</f>
        <v>8.0000000000000071E-3</v>
      </c>
      <c r="BE6" s="8">
        <f t="shared" ref="BE6:BE11" si="57">_xlfn.STDEV.S(BB6:BC6)</f>
        <v>2.8284271247461927E-3</v>
      </c>
      <c r="BF6" s="8">
        <v>7.0000000000000062E-3</v>
      </c>
      <c r="BG6" s="8">
        <v>9.999999999999995E-3</v>
      </c>
      <c r="BH6" s="8">
        <f t="shared" ref="BH6:BH11" si="58">AVERAGE(BF6:BG6)</f>
        <v>8.5000000000000006E-3</v>
      </c>
      <c r="BI6" s="8">
        <f t="shared" ref="BI6:BI11" si="59">_xlfn.STDEV.S(BF6:BG6)</f>
        <v>2.1213203435596346E-3</v>
      </c>
      <c r="BJ6" s="8">
        <v>6.0000000000000053E-3</v>
      </c>
      <c r="BK6" s="8">
        <v>9.999999999999995E-3</v>
      </c>
      <c r="BL6" s="8">
        <f t="shared" ref="BL6:BL11" si="60">AVERAGE(BJ6:BK6)</f>
        <v>8.0000000000000002E-3</v>
      </c>
      <c r="BM6" s="8">
        <f t="shared" ref="BM6:BM11" si="61">_xlfn.STDEV.S(BJ6:BK6)</f>
        <v>2.8284271247461827E-3</v>
      </c>
    </row>
    <row r="7" spans="1:65" x14ac:dyDescent="0.15">
      <c r="A7" s="8">
        <v>4</v>
      </c>
      <c r="B7" s="8">
        <v>4.4999999999999998E-2</v>
      </c>
      <c r="C7" s="8">
        <v>4.6000000000000013E-2</v>
      </c>
      <c r="D7" s="8">
        <f t="shared" si="32"/>
        <v>4.5500000000000006E-2</v>
      </c>
      <c r="E7" s="8">
        <f t="shared" si="33"/>
        <v>7.0710678118655803E-4</v>
      </c>
      <c r="F7" s="8">
        <v>6.0000000000000001E-3</v>
      </c>
      <c r="G7" s="8">
        <v>3.0000000000000001E-3</v>
      </c>
      <c r="H7" s="8">
        <f t="shared" si="2"/>
        <v>4.5000000000000005E-3</v>
      </c>
      <c r="I7" s="8">
        <f t="shared" si="3"/>
        <v>2.1213203435596424E-3</v>
      </c>
      <c r="J7" s="8">
        <v>2.7999999999999997E-2</v>
      </c>
      <c r="K7" s="8">
        <v>2.4999999999999994E-2</v>
      </c>
      <c r="L7" s="8">
        <f t="shared" si="34"/>
        <v>2.6499999999999996E-2</v>
      </c>
      <c r="M7" s="8">
        <f t="shared" si="35"/>
        <v>2.1213203435596446E-3</v>
      </c>
      <c r="N7" s="8">
        <v>1.9000000000000003E-2</v>
      </c>
      <c r="O7" s="8">
        <v>1.6E-2</v>
      </c>
      <c r="P7" s="8">
        <f t="shared" si="36"/>
        <v>1.7500000000000002E-2</v>
      </c>
      <c r="Q7" s="8">
        <f t="shared" si="37"/>
        <v>2.1213203435596446E-3</v>
      </c>
      <c r="R7" s="8">
        <v>2.1000000000000005E-2</v>
      </c>
      <c r="S7" s="8">
        <v>2.2000000000000006E-2</v>
      </c>
      <c r="T7" s="8">
        <f t="shared" si="38"/>
        <v>2.1500000000000005E-2</v>
      </c>
      <c r="U7" s="8">
        <f t="shared" si="39"/>
        <v>7.0710678118654816E-4</v>
      </c>
      <c r="V7" s="8">
        <v>1.6999999999999987E-2</v>
      </c>
      <c r="W7" s="8">
        <v>1.6E-2</v>
      </c>
      <c r="X7" s="8">
        <f t="shared" si="40"/>
        <v>1.6499999999999994E-2</v>
      </c>
      <c r="Y7" s="8">
        <f t="shared" si="41"/>
        <v>7.0710678118653841E-4</v>
      </c>
      <c r="Z7" s="8">
        <v>2.5000000000000008E-2</v>
      </c>
      <c r="AA7" s="8">
        <v>1.2999999999999998E-2</v>
      </c>
      <c r="AB7" s="8">
        <f t="shared" si="42"/>
        <v>1.9000000000000003E-2</v>
      </c>
      <c r="AC7" s="8">
        <f t="shared" si="43"/>
        <v>8.4852813742385836E-3</v>
      </c>
      <c r="AD7" s="8">
        <v>1.9000000000000003E-2</v>
      </c>
      <c r="AE7" s="8">
        <v>1.8999999999999989E-2</v>
      </c>
      <c r="AF7" s="8">
        <f t="shared" si="44"/>
        <v>1.8999999999999996E-2</v>
      </c>
      <c r="AG7" s="8">
        <f t="shared" si="45"/>
        <v>9.8130778667735948E-18</v>
      </c>
      <c r="AH7" s="8">
        <v>3.4000000000000002E-2</v>
      </c>
      <c r="AI7" s="8">
        <v>3.2000000000000001E-2</v>
      </c>
      <c r="AJ7" s="8">
        <f t="shared" si="46"/>
        <v>3.3000000000000002E-2</v>
      </c>
      <c r="AK7" s="8">
        <f t="shared" si="47"/>
        <v>1.4142135623730963E-3</v>
      </c>
      <c r="AL7" s="8">
        <v>2.2000000000000006E-2</v>
      </c>
      <c r="AM7" s="8">
        <v>1.9000000000000003E-2</v>
      </c>
      <c r="AN7" s="8">
        <f t="shared" si="48"/>
        <v>2.0500000000000004E-2</v>
      </c>
      <c r="AO7" s="8">
        <f t="shared" si="49"/>
        <v>2.1213203435596446E-3</v>
      </c>
      <c r="AP7" s="8">
        <v>2.6000000000000023E-2</v>
      </c>
      <c r="AQ7" s="8">
        <v>1.3000000000000012E-2</v>
      </c>
      <c r="AR7" s="8">
        <f t="shared" si="50"/>
        <v>1.9500000000000017E-2</v>
      </c>
      <c r="AS7" s="8">
        <f t="shared" si="51"/>
        <v>9.1923881554251321E-3</v>
      </c>
      <c r="AT7" s="8">
        <v>2.2000000000000006E-2</v>
      </c>
      <c r="AU7" s="8">
        <v>2.2000000000000006E-2</v>
      </c>
      <c r="AV7" s="8">
        <f t="shared" si="52"/>
        <v>2.2000000000000006E-2</v>
      </c>
      <c r="AW7" s="8">
        <f t="shared" si="53"/>
        <v>0</v>
      </c>
      <c r="AX7" s="8">
        <v>1.6E-2</v>
      </c>
      <c r="AY7" s="8">
        <v>1.6E-2</v>
      </c>
      <c r="AZ7" s="8">
        <f t="shared" si="54"/>
        <v>1.6E-2</v>
      </c>
      <c r="BA7" s="8">
        <f t="shared" si="55"/>
        <v>0</v>
      </c>
      <c r="BB7" s="8">
        <v>1.8000000000000002E-2</v>
      </c>
      <c r="BC7" s="8">
        <v>8.0000000000000071E-3</v>
      </c>
      <c r="BD7" s="8">
        <f t="shared" si="56"/>
        <v>1.3000000000000005E-2</v>
      </c>
      <c r="BE7" s="8">
        <f t="shared" si="57"/>
        <v>7.0710678118654727E-3</v>
      </c>
      <c r="BF7" s="8">
        <v>1.6E-2</v>
      </c>
      <c r="BG7" s="8">
        <v>1.4999999999999999E-2</v>
      </c>
      <c r="BH7" s="8">
        <f t="shared" si="58"/>
        <v>1.55E-2</v>
      </c>
      <c r="BI7" s="8">
        <f t="shared" si="59"/>
        <v>7.0710678118654816E-4</v>
      </c>
      <c r="BJ7" s="8">
        <v>1.2000000000000011E-2</v>
      </c>
      <c r="BK7" s="8">
        <v>6.9999999999999923E-3</v>
      </c>
      <c r="BL7" s="8">
        <f t="shared" si="60"/>
        <v>9.5000000000000015E-3</v>
      </c>
      <c r="BM7" s="8">
        <f t="shared" si="61"/>
        <v>3.5355339059327498E-3</v>
      </c>
    </row>
    <row r="8" spans="1:65" x14ac:dyDescent="0.15">
      <c r="A8" s="8">
        <v>6</v>
      </c>
      <c r="B8" s="8">
        <v>0.105</v>
      </c>
      <c r="C8" s="8">
        <v>0.14800000000000002</v>
      </c>
      <c r="D8" s="8">
        <f t="shared" si="32"/>
        <v>0.1265</v>
      </c>
      <c r="E8" s="8">
        <f t="shared" si="33"/>
        <v>3.0405591591021686E-2</v>
      </c>
      <c r="F8" s="8">
        <v>6.4999999999999997E-3</v>
      </c>
      <c r="G8" s="8">
        <v>4.0000000000000001E-3</v>
      </c>
      <c r="H8" s="8">
        <f t="shared" si="2"/>
        <v>5.2499999999999995E-3</v>
      </c>
      <c r="I8" s="8">
        <f t="shared" si="3"/>
        <v>1.7677669529663684E-3</v>
      </c>
      <c r="J8" s="8">
        <v>6.2E-2</v>
      </c>
      <c r="K8" s="8">
        <v>4.5000000000000012E-2</v>
      </c>
      <c r="L8" s="8">
        <f t="shared" si="34"/>
        <v>5.3500000000000006E-2</v>
      </c>
      <c r="M8" s="8">
        <f t="shared" si="35"/>
        <v>1.2020815280171293E-2</v>
      </c>
      <c r="N8" s="8">
        <v>3.0000000000000013E-2</v>
      </c>
      <c r="O8" s="8">
        <v>2.2000000000000006E-2</v>
      </c>
      <c r="P8" s="8">
        <f t="shared" si="36"/>
        <v>2.6000000000000009E-2</v>
      </c>
      <c r="Q8" s="8">
        <f t="shared" si="37"/>
        <v>5.6568542494923914E-3</v>
      </c>
      <c r="R8" s="8">
        <v>3.2000000000000015E-2</v>
      </c>
      <c r="S8" s="8">
        <v>3.7999999999999992E-2</v>
      </c>
      <c r="T8" s="8">
        <f t="shared" si="38"/>
        <v>3.5000000000000003E-2</v>
      </c>
      <c r="U8" s="8">
        <f t="shared" si="39"/>
        <v>4.2426406871192692E-3</v>
      </c>
      <c r="V8" s="8">
        <v>4.3999999999999984E-2</v>
      </c>
      <c r="W8" s="8">
        <v>3.9999999999999994E-2</v>
      </c>
      <c r="X8" s="8">
        <f t="shared" si="40"/>
        <v>4.1999999999999989E-2</v>
      </c>
      <c r="Y8" s="8">
        <f t="shared" si="41"/>
        <v>2.8284271247461827E-3</v>
      </c>
      <c r="Z8" s="8">
        <v>3.2000000000000015E-2</v>
      </c>
      <c r="AA8" s="8">
        <v>3.0000000000000013E-2</v>
      </c>
      <c r="AB8" s="8">
        <f t="shared" si="42"/>
        <v>3.1000000000000014E-2</v>
      </c>
      <c r="AC8" s="8">
        <f t="shared" si="43"/>
        <v>1.4142135623730963E-3</v>
      </c>
      <c r="AD8" s="8">
        <v>3.599999999999999E-2</v>
      </c>
      <c r="AE8" s="8">
        <v>5.1999999999999991E-2</v>
      </c>
      <c r="AF8" s="8">
        <f t="shared" si="44"/>
        <v>4.3999999999999991E-2</v>
      </c>
      <c r="AG8" s="8">
        <f t="shared" si="45"/>
        <v>1.1313708498984764E-2</v>
      </c>
      <c r="AH8" s="8">
        <v>9.5000000000000001E-2</v>
      </c>
      <c r="AI8" s="8">
        <v>0.10300000000000001</v>
      </c>
      <c r="AJ8" s="8">
        <f t="shared" si="46"/>
        <v>9.9000000000000005E-2</v>
      </c>
      <c r="AK8" s="8">
        <f t="shared" si="47"/>
        <v>5.6568542494923853E-3</v>
      </c>
      <c r="AL8" s="8">
        <v>3.4999999999999989E-2</v>
      </c>
      <c r="AM8" s="8">
        <v>3.0999999999999986E-2</v>
      </c>
      <c r="AN8" s="8">
        <f t="shared" si="48"/>
        <v>3.2999999999999988E-2</v>
      </c>
      <c r="AO8" s="8">
        <f t="shared" si="49"/>
        <v>2.8284271247461927E-3</v>
      </c>
      <c r="AP8" s="8">
        <v>3.3000000000000002E-2</v>
      </c>
      <c r="AQ8" s="8">
        <v>0.03</v>
      </c>
      <c r="AR8" s="8">
        <f t="shared" si="50"/>
        <v>3.15E-2</v>
      </c>
      <c r="AS8" s="8">
        <f t="shared" si="51"/>
        <v>2.1213203435596446E-3</v>
      </c>
      <c r="AT8" s="8">
        <v>3.6999999999999991E-2</v>
      </c>
      <c r="AU8" s="8">
        <v>2.700000000000001E-2</v>
      </c>
      <c r="AV8" s="8">
        <f t="shared" si="52"/>
        <v>3.2000000000000001E-2</v>
      </c>
      <c r="AW8" s="8">
        <f t="shared" si="53"/>
        <v>7.0710678118654849E-3</v>
      </c>
      <c r="AX8" s="8">
        <v>3.9999999999999994E-2</v>
      </c>
      <c r="AY8" s="8">
        <v>5.2000000000000005E-2</v>
      </c>
      <c r="AZ8" s="8">
        <f t="shared" si="54"/>
        <v>4.5999999999999999E-2</v>
      </c>
      <c r="BA8" s="8">
        <f t="shared" si="55"/>
        <v>8.4852813742386218E-3</v>
      </c>
      <c r="BB8" s="8">
        <v>3.2000000000000015E-2</v>
      </c>
      <c r="BC8" s="8">
        <v>3.599999999999999E-2</v>
      </c>
      <c r="BD8" s="8">
        <f t="shared" si="56"/>
        <v>3.4000000000000002E-2</v>
      </c>
      <c r="BE8" s="8">
        <f t="shared" si="57"/>
        <v>2.8284271247461731E-3</v>
      </c>
      <c r="BF8" s="8">
        <v>4.1999999999999996E-2</v>
      </c>
      <c r="BG8" s="8">
        <v>4.7E-2</v>
      </c>
      <c r="BH8" s="8">
        <f t="shared" si="58"/>
        <v>4.4499999999999998E-2</v>
      </c>
      <c r="BI8" s="8">
        <f t="shared" si="59"/>
        <v>3.5355339059327407E-3</v>
      </c>
      <c r="BJ8" s="8">
        <v>2.4000000000000007E-2</v>
      </c>
      <c r="BK8" s="8">
        <v>2.0000000000000004E-2</v>
      </c>
      <c r="BL8" s="8">
        <f t="shared" si="60"/>
        <v>2.2000000000000006E-2</v>
      </c>
      <c r="BM8" s="8">
        <f t="shared" si="61"/>
        <v>2.8284271247461927E-3</v>
      </c>
    </row>
    <row r="9" spans="1:65" x14ac:dyDescent="0.15">
      <c r="A9" s="8">
        <v>8</v>
      </c>
      <c r="B9" s="8">
        <v>0.187</v>
      </c>
      <c r="C9" s="8">
        <v>0.26200000000000001</v>
      </c>
      <c r="D9" s="8">
        <f t="shared" si="32"/>
        <v>0.22450000000000001</v>
      </c>
      <c r="E9" s="8">
        <f t="shared" si="33"/>
        <v>5.3033008588991154E-2</v>
      </c>
      <c r="F9" s="8">
        <v>7.0000000000000001E-3</v>
      </c>
      <c r="G9" s="8">
        <v>4.0000000000000001E-3</v>
      </c>
      <c r="H9" s="8">
        <f t="shared" si="2"/>
        <v>5.4999999999999997E-3</v>
      </c>
      <c r="I9" s="8">
        <f t="shared" si="3"/>
        <v>2.1213203435596424E-3</v>
      </c>
      <c r="J9" s="8">
        <v>6.4000000000000001E-2</v>
      </c>
      <c r="K9" s="8">
        <v>9.6000000000000002E-2</v>
      </c>
      <c r="L9" s="8">
        <f t="shared" si="34"/>
        <v>0.08</v>
      </c>
      <c r="M9" s="8">
        <f t="shared" si="35"/>
        <v>2.2627416997969527E-2</v>
      </c>
      <c r="N9" s="8">
        <v>4.0999999999999995E-2</v>
      </c>
      <c r="O9" s="8">
        <v>4.4999999999999998E-2</v>
      </c>
      <c r="P9" s="8">
        <f t="shared" si="36"/>
        <v>4.2999999999999997E-2</v>
      </c>
      <c r="Q9" s="8">
        <f t="shared" si="37"/>
        <v>2.8284271247461927E-3</v>
      </c>
      <c r="R9" s="8">
        <v>4.8000000000000001E-2</v>
      </c>
      <c r="S9" s="8">
        <v>6.1000000000000013E-2</v>
      </c>
      <c r="T9" s="8">
        <f t="shared" si="38"/>
        <v>5.4500000000000007E-2</v>
      </c>
      <c r="U9" s="8">
        <f t="shared" si="39"/>
        <v>9.1923881554251373E-3</v>
      </c>
      <c r="V9" s="8">
        <v>5.4999999999999993E-2</v>
      </c>
      <c r="W9" s="8">
        <v>4.3999999999999997E-2</v>
      </c>
      <c r="X9" s="8">
        <f t="shared" si="40"/>
        <v>4.9499999999999995E-2</v>
      </c>
      <c r="Y9" s="8">
        <f t="shared" si="41"/>
        <v>7.7781745930520091E-3</v>
      </c>
      <c r="Z9" s="8">
        <v>5.1000000000000004E-2</v>
      </c>
      <c r="AA9" s="8">
        <v>5.800000000000001E-2</v>
      </c>
      <c r="AB9" s="8">
        <f t="shared" si="42"/>
        <v>5.4500000000000007E-2</v>
      </c>
      <c r="AC9" s="8">
        <f t="shared" si="43"/>
        <v>4.9497474683058368E-3</v>
      </c>
      <c r="AD9" s="8">
        <v>4.4999999999999998E-2</v>
      </c>
      <c r="AE9" s="8">
        <v>5.4999999999999993E-2</v>
      </c>
      <c r="AF9" s="8">
        <f t="shared" si="44"/>
        <v>4.9999999999999996E-2</v>
      </c>
      <c r="AG9" s="8">
        <f t="shared" si="45"/>
        <v>7.0710678118654719E-3</v>
      </c>
      <c r="AH9" s="8">
        <v>9.6000000000000002E-2</v>
      </c>
      <c r="AI9" s="8">
        <v>0.15700000000000003</v>
      </c>
      <c r="AJ9" s="8">
        <f t="shared" si="46"/>
        <v>0.1265</v>
      </c>
      <c r="AK9" s="8">
        <f t="shared" si="47"/>
        <v>4.3133513652379489E-2</v>
      </c>
      <c r="AL9" s="8">
        <v>5.4000000000000006E-2</v>
      </c>
      <c r="AM9" s="8">
        <v>5.5000000000000007E-2</v>
      </c>
      <c r="AN9" s="8">
        <f t="shared" si="48"/>
        <v>5.4500000000000007E-2</v>
      </c>
      <c r="AO9" s="8">
        <f t="shared" si="49"/>
        <v>7.0710678118654816E-4</v>
      </c>
      <c r="AP9" s="8">
        <v>4.7000000000000014E-2</v>
      </c>
      <c r="AQ9" s="8">
        <v>0.06</v>
      </c>
      <c r="AR9" s="8">
        <f t="shared" si="50"/>
        <v>5.3500000000000006E-2</v>
      </c>
      <c r="AS9" s="8">
        <f t="shared" si="51"/>
        <v>9.1923881554251373E-3</v>
      </c>
      <c r="AT9" s="8">
        <v>3.8999999999999993E-2</v>
      </c>
      <c r="AU9" s="8">
        <v>4.3999999999999997E-2</v>
      </c>
      <c r="AV9" s="8">
        <f t="shared" si="52"/>
        <v>4.1499999999999995E-2</v>
      </c>
      <c r="AW9" s="8">
        <f t="shared" si="53"/>
        <v>3.5355339059327407E-3</v>
      </c>
      <c r="AX9" s="8">
        <v>3.9999999999999994E-2</v>
      </c>
      <c r="AY9" s="8">
        <v>5.3000000000000005E-2</v>
      </c>
      <c r="AZ9" s="8">
        <f t="shared" si="54"/>
        <v>4.65E-2</v>
      </c>
      <c r="BA9" s="8">
        <f t="shared" si="55"/>
        <v>9.1923881554250905E-3</v>
      </c>
      <c r="BB9" s="8">
        <v>5.4000000000000006E-2</v>
      </c>
      <c r="BC9" s="8">
        <v>4.4999999999999998E-2</v>
      </c>
      <c r="BD9" s="8">
        <f t="shared" si="56"/>
        <v>4.9500000000000002E-2</v>
      </c>
      <c r="BE9" s="8">
        <f t="shared" si="57"/>
        <v>6.3639610306789329E-3</v>
      </c>
      <c r="BF9" s="8">
        <v>4.5999999999999999E-2</v>
      </c>
      <c r="BG9" s="8">
        <v>5.5000000000000007E-2</v>
      </c>
      <c r="BH9" s="8">
        <f t="shared" si="58"/>
        <v>5.0500000000000003E-2</v>
      </c>
      <c r="BI9" s="8">
        <f t="shared" si="59"/>
        <v>6.3639610306789329E-3</v>
      </c>
      <c r="BJ9" s="8">
        <v>2.6000000000000009E-2</v>
      </c>
      <c r="BK9" s="8">
        <v>1.4999999999999999E-2</v>
      </c>
      <c r="BL9" s="8">
        <f t="shared" si="60"/>
        <v>2.0500000000000004E-2</v>
      </c>
      <c r="BM9" s="8">
        <f t="shared" si="61"/>
        <v>7.7781745930520368E-3</v>
      </c>
    </row>
    <row r="10" spans="1:65" x14ac:dyDescent="0.15">
      <c r="A10" s="8">
        <v>10</v>
      </c>
      <c r="B10" s="8">
        <v>0.28200000000000003</v>
      </c>
      <c r="C10" s="8">
        <v>0.254</v>
      </c>
      <c r="D10" s="8">
        <f t="shared" si="32"/>
        <v>0.26800000000000002</v>
      </c>
      <c r="E10" s="8">
        <f t="shared" si="33"/>
        <v>1.9798989873223347E-2</v>
      </c>
      <c r="F10" s="8">
        <v>6.7999999999999996E-3</v>
      </c>
      <c r="G10" s="8">
        <v>6.7999999999999996E-3</v>
      </c>
      <c r="H10" s="8">
        <f t="shared" si="2"/>
        <v>6.7999999999999996E-3</v>
      </c>
      <c r="I10" s="8">
        <f t="shared" si="3"/>
        <v>0</v>
      </c>
      <c r="J10" s="8">
        <v>7.5000000000000011E-2</v>
      </c>
      <c r="K10" s="8">
        <v>8.1000000000000016E-2</v>
      </c>
      <c r="L10" s="8">
        <f t="shared" si="34"/>
        <v>7.8000000000000014E-2</v>
      </c>
      <c r="M10" s="8">
        <f t="shared" si="35"/>
        <v>4.2426406871192892E-3</v>
      </c>
      <c r="N10" s="8">
        <v>6.0000000000000012E-2</v>
      </c>
      <c r="O10" s="8">
        <v>0.05</v>
      </c>
      <c r="P10" s="8">
        <f t="shared" si="36"/>
        <v>5.5000000000000007E-2</v>
      </c>
      <c r="Q10" s="8">
        <f t="shared" si="37"/>
        <v>7.0710678118654814E-3</v>
      </c>
      <c r="R10" s="8">
        <v>7.3999999999999996E-2</v>
      </c>
      <c r="S10" s="8">
        <v>7.9000000000000001E-2</v>
      </c>
      <c r="T10" s="8">
        <f t="shared" si="38"/>
        <v>7.6499999999999999E-2</v>
      </c>
      <c r="U10" s="8">
        <f t="shared" si="39"/>
        <v>3.5355339059327407E-3</v>
      </c>
      <c r="V10" s="8">
        <v>9.7000000000000003E-2</v>
      </c>
      <c r="W10" s="8">
        <v>0.13100000000000001</v>
      </c>
      <c r="X10" s="8">
        <f t="shared" si="40"/>
        <v>0.114</v>
      </c>
      <c r="Y10" s="8">
        <f t="shared" si="41"/>
        <v>2.4041630560342659E-2</v>
      </c>
      <c r="Z10" s="8">
        <v>0.15400000000000003</v>
      </c>
      <c r="AA10" s="8">
        <v>0.104</v>
      </c>
      <c r="AB10" s="8">
        <f t="shared" si="42"/>
        <v>0.129</v>
      </c>
      <c r="AC10" s="8">
        <f t="shared" si="43"/>
        <v>3.5355339059327487E-2</v>
      </c>
      <c r="AD10" s="8">
        <v>6.9999999999999993E-2</v>
      </c>
      <c r="AE10" s="8">
        <v>7.7000000000000013E-2</v>
      </c>
      <c r="AF10" s="8">
        <f t="shared" si="44"/>
        <v>7.350000000000001E-2</v>
      </c>
      <c r="AG10" s="8">
        <f t="shared" si="45"/>
        <v>4.9497474683058472E-3</v>
      </c>
      <c r="AH10" s="8">
        <v>0.129</v>
      </c>
      <c r="AI10" s="8">
        <v>0.126</v>
      </c>
      <c r="AJ10" s="8">
        <f t="shared" si="46"/>
        <v>0.1275</v>
      </c>
      <c r="AK10" s="8">
        <f t="shared" si="47"/>
        <v>2.1213203435596446E-3</v>
      </c>
      <c r="AL10" s="8">
        <v>7.3999999999999996E-2</v>
      </c>
      <c r="AM10" s="8">
        <v>6.7999999999999991E-2</v>
      </c>
      <c r="AN10" s="8">
        <f t="shared" si="48"/>
        <v>7.0999999999999994E-2</v>
      </c>
      <c r="AO10" s="8">
        <f t="shared" si="49"/>
        <v>4.2426406871192892E-3</v>
      </c>
      <c r="AP10" s="8">
        <v>7.8000000000000014E-2</v>
      </c>
      <c r="AQ10" s="8">
        <v>0.10300000000000004</v>
      </c>
      <c r="AR10" s="8">
        <f t="shared" si="50"/>
        <v>9.0500000000000025E-2</v>
      </c>
      <c r="AS10" s="8">
        <f t="shared" si="51"/>
        <v>1.7677669529663695E-2</v>
      </c>
      <c r="AT10" s="8">
        <v>8.2000000000000003E-2</v>
      </c>
      <c r="AU10" s="8">
        <v>7.6999999999999999E-2</v>
      </c>
      <c r="AV10" s="8">
        <f t="shared" si="52"/>
        <v>7.9500000000000001E-2</v>
      </c>
      <c r="AW10" s="8">
        <f t="shared" si="53"/>
        <v>3.5355339059327407E-3</v>
      </c>
      <c r="AX10" s="8">
        <v>5.3000000000000005E-2</v>
      </c>
      <c r="AY10" s="8">
        <v>0.05</v>
      </c>
      <c r="AZ10" s="8">
        <f t="shared" si="54"/>
        <v>5.1500000000000004E-2</v>
      </c>
      <c r="BA10" s="8">
        <f t="shared" si="55"/>
        <v>2.1213203435596446E-3</v>
      </c>
      <c r="BB10" s="8">
        <v>0.15200000000000002</v>
      </c>
      <c r="BC10" s="8">
        <v>0.14100000000000001</v>
      </c>
      <c r="BD10" s="8">
        <f t="shared" si="56"/>
        <v>0.14650000000000002</v>
      </c>
      <c r="BE10" s="8">
        <f t="shared" si="57"/>
        <v>7.7781745930520299E-3</v>
      </c>
      <c r="BF10" s="8">
        <v>7.2999999999999995E-2</v>
      </c>
      <c r="BG10" s="8">
        <v>9.2000000000000012E-2</v>
      </c>
      <c r="BH10" s="8">
        <f t="shared" si="58"/>
        <v>8.2500000000000004E-2</v>
      </c>
      <c r="BI10" s="8">
        <f t="shared" si="59"/>
        <v>1.3435028842544472E-2</v>
      </c>
      <c r="BJ10" s="8">
        <v>4.7E-2</v>
      </c>
      <c r="BK10" s="8">
        <v>2.5000000000000008E-2</v>
      </c>
      <c r="BL10" s="8">
        <f t="shared" si="60"/>
        <v>3.6000000000000004E-2</v>
      </c>
      <c r="BM10" s="8">
        <f t="shared" si="61"/>
        <v>1.5556349186104046E-2</v>
      </c>
    </row>
    <row r="11" spans="1:65" x14ac:dyDescent="0.15">
      <c r="A11" s="8">
        <v>12</v>
      </c>
      <c r="B11" s="8">
        <v>0.45599999999999996</v>
      </c>
      <c r="C11" s="8">
        <v>0.41700000000000004</v>
      </c>
      <c r="D11" s="8">
        <f t="shared" si="32"/>
        <v>0.4365</v>
      </c>
      <c r="E11" s="8">
        <f t="shared" si="33"/>
        <v>2.7577164466275301E-2</v>
      </c>
      <c r="F11" s="8">
        <v>7.0000000000000001E-3</v>
      </c>
      <c r="G11" s="8">
        <v>6.4999999999999997E-3</v>
      </c>
      <c r="H11" s="8">
        <f t="shared" si="2"/>
        <v>6.7499999999999999E-3</v>
      </c>
      <c r="I11" s="8">
        <f t="shared" si="3"/>
        <v>3.5355339059327408E-4</v>
      </c>
      <c r="J11" s="8">
        <v>0.10900000000000001</v>
      </c>
      <c r="K11" s="8">
        <v>0.11100000000000002</v>
      </c>
      <c r="L11" s="8">
        <f t="shared" si="34"/>
        <v>0.11000000000000001</v>
      </c>
      <c r="M11" s="8">
        <f t="shared" si="35"/>
        <v>1.4142135623730963E-3</v>
      </c>
      <c r="N11" s="8">
        <v>8.6000000000000007E-2</v>
      </c>
      <c r="O11" s="8">
        <v>7.6999999999999999E-2</v>
      </c>
      <c r="P11" s="8">
        <f t="shared" si="36"/>
        <v>8.1500000000000003E-2</v>
      </c>
      <c r="Q11" s="8">
        <f t="shared" si="37"/>
        <v>6.3639610306789329E-3</v>
      </c>
      <c r="R11" s="8">
        <v>0.109</v>
      </c>
      <c r="S11" s="8">
        <v>0.12300000000000001</v>
      </c>
      <c r="T11" s="8">
        <f t="shared" si="38"/>
        <v>0.11600000000000001</v>
      </c>
      <c r="U11" s="8">
        <f t="shared" si="39"/>
        <v>9.8994949366116736E-3</v>
      </c>
      <c r="V11" s="8">
        <v>0.127</v>
      </c>
      <c r="W11" s="8">
        <v>0.11700000000000001</v>
      </c>
      <c r="X11" s="8">
        <f t="shared" si="40"/>
        <v>0.122</v>
      </c>
      <c r="Y11" s="8">
        <f t="shared" si="41"/>
        <v>7.0710678118654719E-3</v>
      </c>
      <c r="Z11" s="8">
        <v>0.11900000000000001</v>
      </c>
      <c r="AA11" s="8">
        <v>0.10099999999999999</v>
      </c>
      <c r="AB11" s="8">
        <f t="shared" si="42"/>
        <v>0.11</v>
      </c>
      <c r="AC11" s="8">
        <f t="shared" si="43"/>
        <v>1.2727922061357866E-2</v>
      </c>
      <c r="AD11" s="8">
        <v>0.11600000000000001</v>
      </c>
      <c r="AE11" s="8">
        <v>0.21100000000000002</v>
      </c>
      <c r="AF11" s="8">
        <f t="shared" si="44"/>
        <v>0.16350000000000001</v>
      </c>
      <c r="AG11" s="8">
        <f t="shared" si="45"/>
        <v>6.7175144212722082E-2</v>
      </c>
      <c r="AH11" s="8">
        <v>0.19800000000000001</v>
      </c>
      <c r="AI11" s="8">
        <v>0.20500000000000002</v>
      </c>
      <c r="AJ11" s="8">
        <f t="shared" si="46"/>
        <v>0.20150000000000001</v>
      </c>
      <c r="AK11" s="8">
        <f t="shared" si="47"/>
        <v>4.9497474683058368E-3</v>
      </c>
      <c r="AL11" s="8">
        <v>0.113</v>
      </c>
      <c r="AM11" s="8">
        <v>0.10299999999999999</v>
      </c>
      <c r="AN11" s="8">
        <f t="shared" si="48"/>
        <v>0.108</v>
      </c>
      <c r="AO11" s="8">
        <f t="shared" si="49"/>
        <v>7.0710678118654814E-3</v>
      </c>
      <c r="AP11" s="8">
        <v>0.10700000000000004</v>
      </c>
      <c r="AQ11" s="8">
        <v>0.14500000000000002</v>
      </c>
      <c r="AR11" s="8">
        <f t="shared" si="50"/>
        <v>0.12600000000000003</v>
      </c>
      <c r="AS11" s="8">
        <f t="shared" si="51"/>
        <v>2.6870057685088815E-2</v>
      </c>
      <c r="AT11" s="8">
        <v>9.4000000000000014E-2</v>
      </c>
      <c r="AU11" s="8">
        <v>9.6000000000000016E-2</v>
      </c>
      <c r="AV11" s="8">
        <f t="shared" si="52"/>
        <v>9.5000000000000015E-2</v>
      </c>
      <c r="AW11" s="8">
        <f t="shared" si="53"/>
        <v>1.4142135623730963E-3</v>
      </c>
      <c r="AX11" s="8">
        <v>8.7000000000000008E-2</v>
      </c>
      <c r="AY11" s="8">
        <v>7.4999999999999997E-2</v>
      </c>
      <c r="AZ11" s="8">
        <f t="shared" si="54"/>
        <v>8.1000000000000003E-2</v>
      </c>
      <c r="BA11" s="8">
        <f t="shared" si="55"/>
        <v>8.4852813742385784E-3</v>
      </c>
      <c r="BB11" s="8">
        <v>0.154</v>
      </c>
      <c r="BC11" s="8">
        <v>0.14499999999999999</v>
      </c>
      <c r="BD11" s="8">
        <f t="shared" si="56"/>
        <v>0.14949999999999999</v>
      </c>
      <c r="BE11" s="8">
        <f t="shared" si="57"/>
        <v>6.3639610306789329E-3</v>
      </c>
      <c r="BF11" s="8">
        <v>0.11900000000000001</v>
      </c>
      <c r="BG11" s="8">
        <v>0.14900000000000002</v>
      </c>
      <c r="BH11" s="8">
        <f t="shared" si="58"/>
        <v>0.13400000000000001</v>
      </c>
      <c r="BI11" s="8">
        <f t="shared" si="59"/>
        <v>2.1213203435596403E-2</v>
      </c>
      <c r="BJ11" s="8">
        <v>4.0999999999999995E-2</v>
      </c>
      <c r="BK11" s="8">
        <v>3.0999999999999986E-2</v>
      </c>
      <c r="BL11" s="8">
        <f t="shared" si="60"/>
        <v>3.599999999999999E-2</v>
      </c>
      <c r="BM11" s="8">
        <f t="shared" si="61"/>
        <v>7.0710678118654537E-3</v>
      </c>
    </row>
    <row r="12" spans="1:65" s="9" customFormat="1" x14ac:dyDescent="0.2"/>
    <row r="13" spans="1:65" s="9" customFormat="1" x14ac:dyDescent="0.15">
      <c r="L13" s="7"/>
      <c r="M13" s="26"/>
      <c r="U13" s="26"/>
      <c r="V13" s="26"/>
      <c r="AB13" s="7"/>
      <c r="AC13" s="15"/>
      <c r="AN13" s="15"/>
      <c r="AO13" s="15"/>
      <c r="AV13" s="15"/>
      <c r="AW13" s="15"/>
      <c r="BD13" s="7"/>
      <c r="BE13" s="7"/>
    </row>
    <row r="14" spans="1:65" s="9" customFormat="1" x14ac:dyDescent="0.15">
      <c r="L14" s="7"/>
      <c r="M14" s="26"/>
      <c r="U14" s="26"/>
      <c r="V14" s="26"/>
      <c r="AB14" s="7"/>
      <c r="AC14" s="15"/>
      <c r="AN14" s="15"/>
      <c r="AO14" s="15"/>
      <c r="AV14" s="15"/>
      <c r="AW14" s="15"/>
      <c r="BD14" s="7"/>
      <c r="BE14" s="7"/>
    </row>
    <row r="15" spans="1:65" s="9" customFormat="1" x14ac:dyDescent="0.15">
      <c r="AB15" s="15"/>
      <c r="AM15" s="15"/>
      <c r="AN15" s="15"/>
      <c r="AU15" s="15"/>
      <c r="AV15" s="15"/>
    </row>
    <row r="16" spans="1:65" s="9" customFormat="1" x14ac:dyDescent="0.15">
      <c r="AB16" s="15"/>
      <c r="AM16" s="15"/>
      <c r="AN16" s="15"/>
      <c r="AU16" s="15"/>
      <c r="AV16" s="15"/>
    </row>
    <row r="17" spans="6:48" s="9" customFormat="1" x14ac:dyDescent="0.15">
      <c r="AB17" s="15"/>
      <c r="AM17" s="15"/>
      <c r="AN17" s="15"/>
      <c r="AU17" s="15"/>
      <c r="AV17" s="15"/>
    </row>
    <row r="18" spans="6:48" s="9" customFormat="1" x14ac:dyDescent="0.15">
      <c r="F18" s="7"/>
      <c r="G18" s="7"/>
      <c r="H18" s="15"/>
      <c r="I18" s="15"/>
      <c r="X18" s="15"/>
      <c r="AI18" s="15"/>
      <c r="AJ18" s="15"/>
      <c r="AQ18" s="15"/>
      <c r="AR18" s="15"/>
    </row>
    <row r="19" spans="6:48" s="9" customFormat="1" x14ac:dyDescent="0.15">
      <c r="T19" s="15"/>
      <c r="AE19" s="15"/>
      <c r="AF19" s="15"/>
      <c r="AM19" s="15"/>
      <c r="AN19" s="15"/>
    </row>
    <row r="20" spans="6:48" s="9" customFormat="1" x14ac:dyDescent="0.15">
      <c r="T20" s="15"/>
      <c r="AE20" s="15"/>
      <c r="AF20" s="15"/>
      <c r="AM20" s="15"/>
      <c r="AN20" s="15"/>
    </row>
    <row r="21" spans="6:48" s="9" customFormat="1" x14ac:dyDescent="0.15">
      <c r="T21" s="15"/>
      <c r="Y21" s="7"/>
      <c r="AE21" s="15"/>
      <c r="AF21" s="15"/>
      <c r="AM21" s="15"/>
      <c r="AN21" s="15"/>
      <c r="AS21" s="7"/>
    </row>
    <row r="22" spans="6:48" s="9" customFormat="1" x14ac:dyDescent="0.15">
      <c r="T22" s="15"/>
      <c r="Z22" s="15"/>
      <c r="AA22" s="15"/>
      <c r="AC22" s="7"/>
      <c r="AD22" s="15"/>
      <c r="AE22" s="15"/>
      <c r="AF22" s="15"/>
      <c r="AM22" s="15"/>
      <c r="AN22" s="15"/>
      <c r="AO22" s="7"/>
    </row>
    <row r="23" spans="6:48" s="9" customFormat="1" x14ac:dyDescent="0.15">
      <c r="T23" s="15"/>
      <c r="Z23" s="15"/>
      <c r="AA23" s="15"/>
      <c r="AC23" s="7"/>
      <c r="AD23" s="15"/>
      <c r="AE23" s="15"/>
      <c r="AF23" s="15"/>
      <c r="AM23" s="15"/>
      <c r="AN23" s="15"/>
      <c r="AO23" s="7"/>
    </row>
    <row r="24" spans="6:48" s="9" customFormat="1" x14ac:dyDescent="0.15">
      <c r="T24" s="15"/>
      <c r="Z24" s="15"/>
      <c r="AA24" s="15"/>
      <c r="AD24" s="15"/>
      <c r="AE24" s="15"/>
      <c r="AF24" s="15"/>
      <c r="AM24" s="15"/>
      <c r="AN24" s="15"/>
    </row>
    <row r="25" spans="6:48" s="9" customFormat="1" x14ac:dyDescent="0.15">
      <c r="T25" s="15"/>
      <c r="Z25" s="15"/>
      <c r="AA25" s="15"/>
      <c r="AD25" s="15"/>
      <c r="AE25" s="15"/>
      <c r="AF25" s="15"/>
      <c r="AM25" s="15"/>
      <c r="AN25" s="15"/>
    </row>
    <row r="26" spans="6:48" s="9" customFormat="1" x14ac:dyDescent="0.15">
      <c r="T26" s="15"/>
      <c r="Z26" s="15"/>
      <c r="AA26" s="15"/>
      <c r="AD26" s="15"/>
      <c r="AE26" s="15"/>
      <c r="AF26" s="15"/>
      <c r="AM26" s="15"/>
      <c r="AN26" s="15"/>
    </row>
    <row r="27" spans="6:48" s="9" customFormat="1" x14ac:dyDescent="0.15">
      <c r="T27" s="15"/>
      <c r="Z27" s="15"/>
      <c r="AA27" s="15"/>
      <c r="AD27" s="15"/>
      <c r="AE27" s="15"/>
      <c r="AF27" s="15"/>
      <c r="AM27" s="15"/>
      <c r="AN27" s="15"/>
    </row>
    <row r="28" spans="6:48" s="9" customFormat="1" x14ac:dyDescent="0.15">
      <c r="AB28" s="15"/>
      <c r="AH28" s="15"/>
      <c r="AI28" s="15"/>
      <c r="AL28" s="15"/>
      <c r="AM28" s="15"/>
      <c r="AN28" s="15"/>
      <c r="AU28" s="15"/>
      <c r="AV28" s="15"/>
    </row>
    <row r="29" spans="6:48" s="9" customFormat="1" x14ac:dyDescent="0.15">
      <c r="AB29" s="15"/>
      <c r="AH29" s="15"/>
      <c r="AI29" s="15"/>
      <c r="AL29" s="15"/>
      <c r="AM29" s="15"/>
      <c r="AN29" s="15"/>
      <c r="AU29" s="15"/>
      <c r="AV29" s="15"/>
    </row>
    <row r="30" spans="6:48" s="9" customFormat="1" x14ac:dyDescent="0.15">
      <c r="AB30" s="15"/>
      <c r="AH30" s="15"/>
      <c r="AI30" s="15"/>
      <c r="AL30" s="15"/>
      <c r="AM30" s="15"/>
      <c r="AN30" s="15"/>
      <c r="AU30" s="15"/>
      <c r="AV30" s="15"/>
    </row>
    <row r="31" spans="6:48" s="9" customFormat="1" x14ac:dyDescent="0.15">
      <c r="AB31" s="15"/>
      <c r="AH31" s="15"/>
      <c r="AI31" s="15"/>
      <c r="AL31" s="15"/>
      <c r="AM31" s="15"/>
      <c r="AN31" s="15"/>
      <c r="AU31" s="15"/>
      <c r="AV31" s="15"/>
    </row>
    <row r="32" spans="6:48" x14ac:dyDescent="0.15">
      <c r="L32" s="9"/>
      <c r="M32" s="9"/>
      <c r="T32" s="9"/>
      <c r="U32" s="9"/>
      <c r="V32" s="9"/>
      <c r="W32" s="9"/>
      <c r="X32" s="9"/>
      <c r="Y32" s="9"/>
      <c r="Z32" s="9"/>
      <c r="AA32" s="9"/>
    </row>
    <row r="33" spans="12:13" x14ac:dyDescent="0.15">
      <c r="L33" s="9"/>
      <c r="M33" s="9"/>
    </row>
  </sheetData>
  <mergeCells count="16">
    <mergeCell ref="V3:Y3"/>
    <mergeCell ref="B3:E3"/>
    <mergeCell ref="F3:I3"/>
    <mergeCell ref="J3:M3"/>
    <mergeCell ref="N3:Q3"/>
    <mergeCell ref="R3:U3"/>
    <mergeCell ref="AX3:BA3"/>
    <mergeCell ref="BB3:BE3"/>
    <mergeCell ref="BF3:BI3"/>
    <mergeCell ref="BJ3:BM3"/>
    <mergeCell ref="Z3:AC3"/>
    <mergeCell ref="AD3:AG3"/>
    <mergeCell ref="AH3:AK3"/>
    <mergeCell ref="AL3:AO3"/>
    <mergeCell ref="AP3:AS3"/>
    <mergeCell ref="AT3:AW3"/>
  </mergeCells>
  <phoneticPr fontId="2" type="noConversion"/>
  <pageMargins left="0.7" right="0.7" top="0.75" bottom="0.75" header="0.3" footer="0.3"/>
  <pageSetup paperSize="9" orientation="portrait" horizontalDpi="0" verticalDpi="0" r:id="rId1"/>
  <ignoredErrors>
    <ignoredError sqref="D5:D11 E5:E1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8"/>
  <sheetViews>
    <sheetView workbookViewId="0"/>
  </sheetViews>
  <sheetFormatPr baseColWidth="10" defaultColWidth="8.83203125" defaultRowHeight="14" x14ac:dyDescent="0.15"/>
  <cols>
    <col min="1" max="1" width="22.1640625" style="2" customWidth="1"/>
    <col min="2" max="2" width="12.33203125" style="2" customWidth="1"/>
    <col min="3" max="4" width="9.33203125" style="2" bestFit="1" customWidth="1"/>
    <col min="5" max="5" width="8.83203125" style="2"/>
    <col min="6" max="7" width="9.33203125" style="2" bestFit="1" customWidth="1"/>
    <col min="8" max="8" width="8.83203125" style="2"/>
    <col min="9" max="10" width="9.33203125" style="2" bestFit="1" customWidth="1"/>
    <col min="11" max="11" width="8.83203125" style="2"/>
    <col min="12" max="13" width="9.33203125" style="2" bestFit="1" customWidth="1"/>
    <col min="14" max="14" width="8.83203125" style="2"/>
    <col min="15" max="16" width="9.33203125" style="2" bestFit="1" customWidth="1"/>
    <col min="17" max="16384" width="8.83203125" style="2"/>
  </cols>
  <sheetData>
    <row r="1" spans="1:17" ht="16" x14ac:dyDescent="0.2">
      <c r="A1" s="11" t="s">
        <v>143</v>
      </c>
    </row>
    <row r="3" spans="1:17" ht="16" x14ac:dyDescent="0.15">
      <c r="A3" s="23" t="s">
        <v>109</v>
      </c>
      <c r="B3" s="7"/>
      <c r="C3" s="32" t="s">
        <v>92</v>
      </c>
      <c r="D3" s="32"/>
      <c r="E3" s="7"/>
      <c r="F3" s="32" t="s">
        <v>15</v>
      </c>
      <c r="G3" s="32"/>
      <c r="H3" s="7"/>
      <c r="I3" s="32" t="s">
        <v>10</v>
      </c>
      <c r="J3" s="32"/>
      <c r="K3" s="7"/>
      <c r="L3" s="32" t="s">
        <v>93</v>
      </c>
      <c r="M3" s="32"/>
      <c r="N3" s="7"/>
      <c r="O3" s="32" t="s">
        <v>94</v>
      </c>
      <c r="P3" s="32"/>
      <c r="Q3" s="12"/>
    </row>
    <row r="4" spans="1:17" s="3" customFormat="1" x14ac:dyDescent="0.15">
      <c r="A4" s="17"/>
      <c r="B4" s="18" t="s">
        <v>105</v>
      </c>
      <c r="C4" s="9" t="s">
        <v>138</v>
      </c>
      <c r="D4" s="9" t="s">
        <v>137</v>
      </c>
      <c r="E4" s="19"/>
      <c r="F4" s="9" t="s">
        <v>138</v>
      </c>
      <c r="G4" s="9" t="s">
        <v>137</v>
      </c>
      <c r="H4" s="19"/>
      <c r="I4" s="9" t="s">
        <v>138</v>
      </c>
      <c r="J4" s="9" t="s">
        <v>137</v>
      </c>
      <c r="K4" s="19"/>
      <c r="L4" s="9" t="s">
        <v>138</v>
      </c>
      <c r="M4" s="9" t="s">
        <v>137</v>
      </c>
      <c r="N4" s="19"/>
      <c r="O4" s="9" t="s">
        <v>138</v>
      </c>
      <c r="P4" s="9" t="s">
        <v>137</v>
      </c>
      <c r="Q4" s="20"/>
    </row>
    <row r="5" spans="1:17" x14ac:dyDescent="0.15">
      <c r="A5" s="7"/>
      <c r="B5" s="21" t="s">
        <v>107</v>
      </c>
      <c r="C5" s="21">
        <v>0.34799999999999998</v>
      </c>
      <c r="D5" s="21">
        <v>0.35299999999999998</v>
      </c>
      <c r="E5" s="7"/>
      <c r="F5" s="21">
        <v>0.376</v>
      </c>
      <c r="G5" s="21">
        <v>0.36199999999999999</v>
      </c>
      <c r="H5" s="7"/>
      <c r="I5" s="21">
        <v>0.40899999999999997</v>
      </c>
      <c r="J5" s="21">
        <v>0.371</v>
      </c>
      <c r="K5" s="7"/>
      <c r="L5" s="21">
        <v>0.35499999999999998</v>
      </c>
      <c r="M5" s="21">
        <v>0.35699999999999998</v>
      </c>
      <c r="N5" s="7"/>
      <c r="O5" s="21">
        <v>0.36799999999999999</v>
      </c>
      <c r="P5" s="21">
        <v>0.36899999999999999</v>
      </c>
      <c r="Q5" s="12"/>
    </row>
    <row r="6" spans="1:17" x14ac:dyDescent="0.15">
      <c r="A6" s="7"/>
      <c r="B6" s="21" t="s">
        <v>104</v>
      </c>
      <c r="C6" s="21">
        <v>0.35799999999999998</v>
      </c>
      <c r="D6" s="21">
        <v>0.33700000000000002</v>
      </c>
      <c r="E6" s="7"/>
      <c r="F6" s="21">
        <v>0.374</v>
      </c>
      <c r="G6" s="21">
        <v>0.371</v>
      </c>
      <c r="H6" s="7"/>
      <c r="I6" s="21">
        <v>0.372</v>
      </c>
      <c r="J6" s="21">
        <v>0.35699999999999998</v>
      </c>
      <c r="K6" s="7"/>
      <c r="L6" s="21">
        <v>0.35</v>
      </c>
      <c r="M6" s="21">
        <v>0.38600000000000001</v>
      </c>
      <c r="N6" s="7"/>
      <c r="O6" s="21">
        <v>0.379</v>
      </c>
      <c r="P6" s="21">
        <v>0.36799999999999999</v>
      </c>
      <c r="Q6" s="12"/>
    </row>
    <row r="7" spans="1:17" x14ac:dyDescent="0.15">
      <c r="A7" s="7"/>
      <c r="B7" s="21" t="s">
        <v>97</v>
      </c>
      <c r="C7" s="21">
        <v>0.35499999999999998</v>
      </c>
      <c r="D7" s="21">
        <v>0.35099999999999998</v>
      </c>
      <c r="E7" s="7"/>
      <c r="F7" s="21">
        <v>0.40200000000000002</v>
      </c>
      <c r="G7" s="21">
        <v>0.38</v>
      </c>
      <c r="H7" s="7"/>
      <c r="I7" s="21">
        <v>0.39</v>
      </c>
      <c r="J7" s="21">
        <v>0.374</v>
      </c>
      <c r="K7" s="7"/>
      <c r="L7" s="21">
        <v>0.36799999999999999</v>
      </c>
      <c r="M7" s="21">
        <v>0.36899999999999999</v>
      </c>
      <c r="N7" s="7"/>
      <c r="O7" s="21">
        <v>0.372</v>
      </c>
      <c r="P7" s="21">
        <v>0.35799999999999998</v>
      </c>
      <c r="Q7" s="12"/>
    </row>
    <row r="8" spans="1:17" x14ac:dyDescent="0.15">
      <c r="A8" s="7"/>
      <c r="B8" s="21" t="s">
        <v>98</v>
      </c>
      <c r="C8" s="21">
        <v>0.35899999999999999</v>
      </c>
      <c r="D8" s="21">
        <v>0.373</v>
      </c>
      <c r="E8" s="7"/>
      <c r="F8" s="21">
        <v>0.26300000000000001</v>
      </c>
      <c r="G8" s="21">
        <v>0.193</v>
      </c>
      <c r="H8" s="7"/>
      <c r="I8" s="21">
        <v>0.38900000000000001</v>
      </c>
      <c r="J8" s="21">
        <v>0.36</v>
      </c>
      <c r="K8" s="7"/>
      <c r="L8" s="21">
        <v>0.39500000000000002</v>
      </c>
      <c r="M8" s="21">
        <v>0.35599999999999998</v>
      </c>
      <c r="N8" s="7"/>
      <c r="O8" s="21">
        <v>0.36799999999999999</v>
      </c>
      <c r="P8" s="21">
        <v>0.39300000000000002</v>
      </c>
      <c r="Q8" s="12"/>
    </row>
    <row r="9" spans="1:17" x14ac:dyDescent="0.15">
      <c r="A9" s="7"/>
      <c r="B9" s="21" t="s">
        <v>99</v>
      </c>
      <c r="C9" s="21">
        <v>0.36799999999999999</v>
      </c>
      <c r="D9" s="21">
        <v>0.36499999999999999</v>
      </c>
      <c r="E9" s="7"/>
      <c r="F9" s="21">
        <v>5.0000000000000001E-3</v>
      </c>
      <c r="G9" s="21">
        <v>4.0000000000000001E-3</v>
      </c>
      <c r="H9" s="7"/>
      <c r="I9" s="21">
        <v>0.39400000000000002</v>
      </c>
      <c r="J9" s="21">
        <v>0.377</v>
      </c>
      <c r="K9" s="7"/>
      <c r="L9" s="21">
        <v>0.36799999999999999</v>
      </c>
      <c r="M9" s="21">
        <v>0.39</v>
      </c>
      <c r="N9" s="7"/>
      <c r="O9" s="21">
        <v>0.35299999999999998</v>
      </c>
      <c r="P9" s="21">
        <v>0.379</v>
      </c>
      <c r="Q9" s="12"/>
    </row>
    <row r="10" spans="1:17" x14ac:dyDescent="0.15">
      <c r="A10" s="7"/>
      <c r="B10" s="21" t="s">
        <v>100</v>
      </c>
      <c r="C10" s="21">
        <v>7.5999999999999998E-2</v>
      </c>
      <c r="D10" s="21">
        <v>6.5000000000000002E-2</v>
      </c>
      <c r="E10" s="7"/>
      <c r="F10" s="21">
        <v>2E-3</v>
      </c>
      <c r="G10" s="21">
        <v>-4.0000000000000001E-3</v>
      </c>
      <c r="H10" s="7"/>
      <c r="I10" s="21">
        <v>0.08</v>
      </c>
      <c r="J10" s="21">
        <v>6.6000000000000003E-2</v>
      </c>
      <c r="K10" s="7"/>
      <c r="L10" s="21">
        <v>1E-3</v>
      </c>
      <c r="M10" s="21">
        <v>3.0000000000000001E-3</v>
      </c>
      <c r="N10" s="7"/>
      <c r="O10" s="21">
        <v>0.122</v>
      </c>
      <c r="P10" s="21">
        <v>0.108</v>
      </c>
      <c r="Q10" s="12"/>
    </row>
    <row r="11" spans="1:17" x14ac:dyDescent="0.15">
      <c r="A11" s="7"/>
      <c r="B11" s="21" t="s">
        <v>101</v>
      </c>
      <c r="C11" s="21">
        <v>3.0000000000000001E-3</v>
      </c>
      <c r="D11" s="21">
        <v>-1E-3</v>
      </c>
      <c r="E11" s="7"/>
      <c r="F11" s="21">
        <v>0</v>
      </c>
      <c r="G11" s="21">
        <v>0</v>
      </c>
      <c r="H11" s="7"/>
      <c r="I11" s="21">
        <v>0</v>
      </c>
      <c r="J11" s="21">
        <v>8.8999999999999996E-2</v>
      </c>
      <c r="K11" s="7"/>
      <c r="L11" s="21">
        <v>0</v>
      </c>
      <c r="M11" s="21">
        <v>0</v>
      </c>
      <c r="N11" s="7"/>
      <c r="O11" s="21">
        <v>0</v>
      </c>
      <c r="P11" s="21">
        <v>0</v>
      </c>
      <c r="Q11" s="12"/>
    </row>
    <row r="12" spans="1:17" x14ac:dyDescent="0.15">
      <c r="A12" s="7"/>
      <c r="B12" s="21" t="s">
        <v>102</v>
      </c>
      <c r="C12" s="21">
        <v>-1E-3</v>
      </c>
      <c r="D12" s="21">
        <v>-2E-3</v>
      </c>
      <c r="E12" s="7"/>
      <c r="F12" s="21">
        <v>-1E-3</v>
      </c>
      <c r="G12" s="21">
        <v>-1E-3</v>
      </c>
      <c r="H12" s="7"/>
      <c r="I12" s="21">
        <v>0.03</v>
      </c>
      <c r="J12" s="21">
        <v>2.8000000000000001E-2</v>
      </c>
      <c r="K12" s="7"/>
      <c r="L12" s="21">
        <v>2E-3</v>
      </c>
      <c r="M12" s="21">
        <v>4.0000000000000001E-3</v>
      </c>
      <c r="N12" s="7"/>
      <c r="O12" s="21">
        <v>0</v>
      </c>
      <c r="P12" s="21">
        <v>6.0000000000000001E-3</v>
      </c>
      <c r="Q12" s="12"/>
    </row>
    <row r="13" spans="1:17" x14ac:dyDescent="0.15">
      <c r="A13" s="7"/>
      <c r="B13" s="21" t="s">
        <v>103</v>
      </c>
      <c r="C13" s="21">
        <v>-7.0000000000000001E-3</v>
      </c>
      <c r="D13" s="21">
        <v>-2E-3</v>
      </c>
      <c r="E13" s="7"/>
      <c r="F13" s="21">
        <v>-4.0000000000000001E-3</v>
      </c>
      <c r="G13" s="21">
        <v>-2E-3</v>
      </c>
      <c r="H13" s="7"/>
      <c r="I13" s="21">
        <v>3.2000000000000001E-2</v>
      </c>
      <c r="J13" s="21">
        <v>3.3000000000000002E-2</v>
      </c>
      <c r="K13" s="7"/>
      <c r="L13" s="21">
        <v>-1E-3</v>
      </c>
      <c r="M13" s="21">
        <v>-2E-3</v>
      </c>
      <c r="N13" s="7"/>
      <c r="O13" s="21">
        <v>2E-3</v>
      </c>
      <c r="P13" s="21">
        <v>-1E-3</v>
      </c>
      <c r="Q13" s="12"/>
    </row>
    <row r="14" spans="1:17" x14ac:dyDescent="0.15">
      <c r="A14" s="7"/>
      <c r="B14" s="21"/>
      <c r="C14" s="21"/>
      <c r="D14" s="21"/>
      <c r="E14" s="7"/>
      <c r="F14" s="21"/>
      <c r="G14" s="21"/>
      <c r="H14" s="7"/>
      <c r="I14" s="21"/>
      <c r="J14" s="21"/>
      <c r="K14" s="7"/>
      <c r="L14" s="21"/>
      <c r="M14" s="21"/>
      <c r="N14" s="7"/>
      <c r="O14" s="21"/>
      <c r="P14" s="21"/>
      <c r="Q14" s="12"/>
    </row>
    <row r="15" spans="1:17" ht="16" x14ac:dyDescent="0.15">
      <c r="A15" s="22" t="s">
        <v>95</v>
      </c>
      <c r="B15" s="7"/>
      <c r="C15" s="32" t="s">
        <v>92</v>
      </c>
      <c r="D15" s="32"/>
      <c r="E15" s="7"/>
      <c r="F15" s="32" t="s">
        <v>15</v>
      </c>
      <c r="G15" s="32"/>
      <c r="H15" s="7"/>
      <c r="I15" s="32" t="s">
        <v>10</v>
      </c>
      <c r="J15" s="32"/>
      <c r="K15" s="7"/>
      <c r="L15" s="32" t="s">
        <v>93</v>
      </c>
      <c r="M15" s="32"/>
      <c r="N15" s="7"/>
      <c r="O15" s="32" t="s">
        <v>94</v>
      </c>
      <c r="P15" s="32"/>
      <c r="Q15" s="12"/>
    </row>
    <row r="16" spans="1:17" s="3" customFormat="1" x14ac:dyDescent="0.15">
      <c r="A16" s="17"/>
      <c r="B16" s="18" t="s">
        <v>105</v>
      </c>
      <c r="C16" s="9" t="s">
        <v>138</v>
      </c>
      <c r="D16" s="9" t="s">
        <v>137</v>
      </c>
      <c r="E16" s="19"/>
      <c r="F16" s="9" t="s">
        <v>138</v>
      </c>
      <c r="G16" s="9" t="s">
        <v>137</v>
      </c>
      <c r="H16" s="19"/>
      <c r="I16" s="9" t="s">
        <v>138</v>
      </c>
      <c r="J16" s="9" t="s">
        <v>137</v>
      </c>
      <c r="K16" s="19"/>
      <c r="L16" s="9" t="s">
        <v>138</v>
      </c>
      <c r="M16" s="9" t="s">
        <v>137</v>
      </c>
      <c r="N16" s="19"/>
      <c r="O16" s="9" t="s">
        <v>138</v>
      </c>
      <c r="P16" s="9" t="s">
        <v>137</v>
      </c>
      <c r="Q16" s="20"/>
    </row>
    <row r="17" spans="1:17" x14ac:dyDescent="0.15">
      <c r="A17" s="7"/>
      <c r="B17" s="21" t="s">
        <v>107</v>
      </c>
      <c r="C17" s="7">
        <v>0.246</v>
      </c>
      <c r="D17" s="7">
        <v>0.245</v>
      </c>
      <c r="E17" s="7"/>
      <c r="F17" s="7">
        <v>0.24</v>
      </c>
      <c r="G17" s="7">
        <v>0.254</v>
      </c>
      <c r="H17" s="7"/>
      <c r="I17" s="21">
        <v>0.191</v>
      </c>
      <c r="J17" s="21">
        <v>0.26550000000000001</v>
      </c>
      <c r="K17" s="7"/>
      <c r="L17" s="7">
        <v>0.246</v>
      </c>
      <c r="M17" s="7">
        <v>0.254</v>
      </c>
      <c r="N17" s="7"/>
      <c r="O17" s="7">
        <v>0.24099999999999999</v>
      </c>
      <c r="P17" s="7">
        <v>0.24099999999999999</v>
      </c>
      <c r="Q17" s="12"/>
    </row>
    <row r="18" spans="1:17" x14ac:dyDescent="0.15">
      <c r="A18" s="7"/>
      <c r="B18" s="21" t="s">
        <v>104</v>
      </c>
      <c r="C18" s="7">
        <v>0.22</v>
      </c>
      <c r="D18" s="7">
        <v>0.23100000000000001</v>
      </c>
      <c r="E18" s="7"/>
      <c r="F18" s="7">
        <v>0.22500000000000001</v>
      </c>
      <c r="G18" s="7">
        <v>0.24199999999999999</v>
      </c>
      <c r="H18" s="7"/>
      <c r="I18" s="21">
        <v>0.1305</v>
      </c>
      <c r="J18" s="21">
        <v>0.19800000000000001</v>
      </c>
      <c r="K18" s="7"/>
      <c r="L18" s="7">
        <v>0.224</v>
      </c>
      <c r="M18" s="7">
        <v>0.245</v>
      </c>
      <c r="N18" s="7"/>
      <c r="O18" s="7">
        <v>0.23599999999999999</v>
      </c>
      <c r="P18" s="7">
        <v>0.223</v>
      </c>
      <c r="Q18" s="12"/>
    </row>
    <row r="19" spans="1:17" x14ac:dyDescent="0.15">
      <c r="A19" s="7"/>
      <c r="B19" s="21" t="s">
        <v>97</v>
      </c>
      <c r="C19" s="7">
        <v>0.215</v>
      </c>
      <c r="D19" s="7">
        <v>0.19</v>
      </c>
      <c r="E19" s="7"/>
      <c r="F19" s="7">
        <v>0.17599999999999999</v>
      </c>
      <c r="G19" s="7">
        <v>0.23799999999999999</v>
      </c>
      <c r="H19" s="7"/>
      <c r="I19" s="21">
        <v>0.10299999999999999</v>
      </c>
      <c r="J19" s="21">
        <v>0.17899999999999999</v>
      </c>
      <c r="K19" s="7"/>
      <c r="L19" s="7">
        <v>0.221</v>
      </c>
      <c r="M19" s="7">
        <v>0.23699999999999999</v>
      </c>
      <c r="N19" s="7"/>
      <c r="O19" s="7">
        <v>0.23200000000000001</v>
      </c>
      <c r="P19" s="7">
        <v>0.22500000000000001</v>
      </c>
      <c r="Q19" s="12"/>
    </row>
    <row r="20" spans="1:17" x14ac:dyDescent="0.15">
      <c r="A20" s="7"/>
      <c r="B20" s="21" t="s">
        <v>98</v>
      </c>
      <c r="C20" s="7">
        <v>0.19500000000000001</v>
      </c>
      <c r="D20" s="7">
        <v>0.16800000000000001</v>
      </c>
      <c r="E20" s="7"/>
      <c r="F20" s="7">
        <v>1.7999999999999999E-2</v>
      </c>
      <c r="G20" s="7">
        <v>0.02</v>
      </c>
      <c r="H20" s="7"/>
      <c r="I20" s="21">
        <v>9.5500000000000002E-2</v>
      </c>
      <c r="J20" s="21">
        <v>0.13450000000000001</v>
      </c>
      <c r="K20" s="7"/>
      <c r="L20" s="7">
        <v>0.215</v>
      </c>
      <c r="M20" s="7">
        <v>0.223</v>
      </c>
      <c r="N20" s="7"/>
      <c r="O20" s="7">
        <v>0.23</v>
      </c>
      <c r="P20" s="7">
        <v>0.19400000000000001</v>
      </c>
      <c r="Q20" s="12"/>
    </row>
    <row r="21" spans="1:17" x14ac:dyDescent="0.15">
      <c r="A21" s="7"/>
      <c r="B21" s="21" t="s">
        <v>99</v>
      </c>
      <c r="C21" s="7">
        <v>0.155</v>
      </c>
      <c r="D21" s="7">
        <v>0.155</v>
      </c>
      <c r="E21" s="7"/>
      <c r="F21" s="7">
        <v>7.0000000000000001E-3</v>
      </c>
      <c r="G21" s="7">
        <v>6.0000000000000001E-3</v>
      </c>
      <c r="H21" s="7"/>
      <c r="I21" s="21">
        <v>3.0000000000000001E-3</v>
      </c>
      <c r="J21" s="21">
        <v>1.5E-3</v>
      </c>
      <c r="K21" s="7"/>
      <c r="L21" s="7">
        <v>1.4999999999999999E-2</v>
      </c>
      <c r="M21" s="7">
        <v>0.11</v>
      </c>
      <c r="N21" s="7"/>
      <c r="O21" s="7">
        <v>0.155</v>
      </c>
      <c r="P21" s="7">
        <v>0.18049999999999999</v>
      </c>
      <c r="Q21" s="12"/>
    </row>
    <row r="22" spans="1:17" x14ac:dyDescent="0.15">
      <c r="A22" s="7"/>
      <c r="B22" s="21" t="s">
        <v>100</v>
      </c>
      <c r="C22" s="7">
        <v>3.0000000000000001E-3</v>
      </c>
      <c r="D22" s="7">
        <v>5.0000000000000001E-3</v>
      </c>
      <c r="E22" s="7"/>
      <c r="F22" s="7">
        <v>1E-3</v>
      </c>
      <c r="G22" s="7">
        <v>1E-3</v>
      </c>
      <c r="H22" s="7"/>
      <c r="I22" s="21">
        <v>-5.0000000000000001E-4</v>
      </c>
      <c r="J22" s="21">
        <v>-1E-3</v>
      </c>
      <c r="K22" s="7"/>
      <c r="L22" s="7">
        <v>5.0000000000000001E-3</v>
      </c>
      <c r="M22" s="7">
        <v>7.0000000000000001E-3</v>
      </c>
      <c r="N22" s="7"/>
      <c r="O22" s="7">
        <v>7.0000000000000001E-3</v>
      </c>
      <c r="P22" s="7">
        <v>6.0000000000000001E-3</v>
      </c>
      <c r="Q22" s="12"/>
    </row>
    <row r="23" spans="1:17" x14ac:dyDescent="0.15">
      <c r="A23" s="7"/>
      <c r="B23" s="21" t="s">
        <v>101</v>
      </c>
      <c r="C23" s="7">
        <v>1E-3</v>
      </c>
      <c r="D23" s="7">
        <v>1E-3</v>
      </c>
      <c r="E23" s="7"/>
      <c r="F23" s="7">
        <v>0</v>
      </c>
      <c r="G23" s="7">
        <v>0</v>
      </c>
      <c r="H23" s="7"/>
      <c r="I23" s="21">
        <v>1E-3</v>
      </c>
      <c r="J23" s="21">
        <v>0</v>
      </c>
      <c r="K23" s="7"/>
      <c r="L23" s="7">
        <v>2E-3</v>
      </c>
      <c r="M23" s="7">
        <v>3.0000000000000001E-3</v>
      </c>
      <c r="N23" s="7"/>
      <c r="O23" s="7">
        <v>2E-3</v>
      </c>
      <c r="P23" s="7">
        <v>1E-3</v>
      </c>
      <c r="Q23" s="12"/>
    </row>
    <row r="24" spans="1:17" x14ac:dyDescent="0.15">
      <c r="A24" s="7"/>
      <c r="B24" s="21" t="s">
        <v>102</v>
      </c>
      <c r="C24" s="7">
        <v>3.0000000000000001E-3</v>
      </c>
      <c r="D24" s="7">
        <v>0</v>
      </c>
      <c r="E24" s="7"/>
      <c r="F24" s="7">
        <v>0</v>
      </c>
      <c r="G24" s="7">
        <v>1E-3</v>
      </c>
      <c r="H24" s="7"/>
      <c r="I24" s="21">
        <v>1E-3</v>
      </c>
      <c r="J24" s="21">
        <v>1E-3</v>
      </c>
      <c r="K24" s="7"/>
      <c r="L24" s="7">
        <v>1E-3</v>
      </c>
      <c r="M24" s="7">
        <v>1E-3</v>
      </c>
      <c r="N24" s="7"/>
      <c r="O24" s="7">
        <v>1E-3</v>
      </c>
      <c r="P24" s="7">
        <v>-1E-3</v>
      </c>
      <c r="Q24" s="12"/>
    </row>
    <row r="25" spans="1:17" x14ac:dyDescent="0.15">
      <c r="A25" s="7"/>
      <c r="B25" s="21" t="s">
        <v>103</v>
      </c>
      <c r="C25" s="7">
        <v>-1E-3</v>
      </c>
      <c r="D25" s="7">
        <v>-1E-3</v>
      </c>
      <c r="E25" s="7"/>
      <c r="F25" s="7">
        <v>3.0000000000000001E-3</v>
      </c>
      <c r="G25" s="7">
        <v>1E-3</v>
      </c>
      <c r="H25" s="7"/>
      <c r="I25" s="21">
        <v>5.0000000000000001E-3</v>
      </c>
      <c r="J25" s="21">
        <v>3.5000000000000001E-3</v>
      </c>
      <c r="K25" s="7"/>
      <c r="L25" s="7">
        <v>-1E-3</v>
      </c>
      <c r="M25" s="7">
        <v>-1E-3</v>
      </c>
      <c r="N25" s="7"/>
      <c r="O25" s="7">
        <v>1E-3</v>
      </c>
      <c r="P25" s="7">
        <v>0</v>
      </c>
      <c r="Q25" s="12"/>
    </row>
    <row r="26" spans="1:17" x14ac:dyDescent="0.15">
      <c r="A26" s="7"/>
      <c r="B26" s="21"/>
      <c r="C26" s="7"/>
      <c r="D26" s="7"/>
      <c r="E26" s="7"/>
      <c r="F26" s="7"/>
      <c r="G26" s="7"/>
      <c r="H26" s="7"/>
      <c r="I26" s="21"/>
      <c r="J26" s="21"/>
      <c r="K26" s="7"/>
      <c r="L26" s="7"/>
      <c r="M26" s="7"/>
      <c r="N26" s="7"/>
      <c r="O26" s="7"/>
      <c r="P26" s="7"/>
      <c r="Q26" s="12"/>
    </row>
    <row r="27" spans="1:17" ht="16" x14ac:dyDescent="0.15">
      <c r="A27" s="22" t="s">
        <v>96</v>
      </c>
      <c r="B27" s="7"/>
      <c r="C27" s="32" t="s">
        <v>92</v>
      </c>
      <c r="D27" s="32"/>
      <c r="E27" s="7"/>
      <c r="F27" s="32" t="s">
        <v>15</v>
      </c>
      <c r="G27" s="32"/>
      <c r="H27" s="7"/>
      <c r="I27" s="32" t="s">
        <v>10</v>
      </c>
      <c r="J27" s="32"/>
      <c r="K27" s="7"/>
      <c r="L27" s="32" t="s">
        <v>93</v>
      </c>
      <c r="M27" s="32"/>
      <c r="N27" s="7"/>
      <c r="O27" s="32" t="s">
        <v>94</v>
      </c>
      <c r="P27" s="32"/>
      <c r="Q27" s="12"/>
    </row>
    <row r="28" spans="1:17" s="3" customFormat="1" x14ac:dyDescent="0.15">
      <c r="A28" s="17"/>
      <c r="B28" s="18" t="s">
        <v>106</v>
      </c>
      <c r="C28" s="9" t="s">
        <v>138</v>
      </c>
      <c r="D28" s="9" t="s">
        <v>137</v>
      </c>
      <c r="E28" s="19"/>
      <c r="F28" s="9" t="s">
        <v>138</v>
      </c>
      <c r="G28" s="9" t="s">
        <v>137</v>
      </c>
      <c r="H28" s="19"/>
      <c r="I28" s="9" t="s">
        <v>138</v>
      </c>
      <c r="J28" s="9" t="s">
        <v>137</v>
      </c>
      <c r="K28" s="19"/>
      <c r="L28" s="9" t="s">
        <v>138</v>
      </c>
      <c r="M28" s="9" t="s">
        <v>137</v>
      </c>
      <c r="N28" s="19"/>
      <c r="O28" s="9" t="s">
        <v>138</v>
      </c>
      <c r="P28" s="9" t="s">
        <v>137</v>
      </c>
      <c r="Q28" s="20"/>
    </row>
    <row r="29" spans="1:17" x14ac:dyDescent="0.15">
      <c r="A29" s="7"/>
      <c r="B29" s="21" t="s">
        <v>107</v>
      </c>
      <c r="C29" s="7">
        <v>6.6500000000000004E-2</v>
      </c>
      <c r="D29" s="7">
        <v>6.3E-2</v>
      </c>
      <c r="E29" s="7"/>
      <c r="F29" s="7">
        <v>7.3999999999999996E-2</v>
      </c>
      <c r="G29" s="7">
        <v>0.155</v>
      </c>
      <c r="H29" s="7"/>
      <c r="I29" s="7">
        <v>9.2999999999999999E-2</v>
      </c>
      <c r="J29" s="7">
        <v>9.5000000000000001E-2</v>
      </c>
      <c r="K29" s="7"/>
      <c r="L29" s="7">
        <v>7.6999999999999985E-2</v>
      </c>
      <c r="M29" s="7">
        <v>7.5999999999999984E-2</v>
      </c>
      <c r="N29" s="7"/>
      <c r="O29" s="7">
        <v>7.7000000000000013E-2</v>
      </c>
      <c r="P29" s="7">
        <v>7.2000000000000008E-2</v>
      </c>
      <c r="Q29" s="12"/>
    </row>
    <row r="30" spans="1:17" x14ac:dyDescent="0.15">
      <c r="A30" s="7"/>
      <c r="B30" s="21" t="s">
        <v>104</v>
      </c>
      <c r="C30" s="7">
        <v>6.0999999999999999E-2</v>
      </c>
      <c r="D30" s="7">
        <v>5.8999999999999997E-2</v>
      </c>
      <c r="E30" s="7"/>
      <c r="F30" s="7">
        <v>7.9000000000000001E-2</v>
      </c>
      <c r="G30" s="7">
        <v>0.127</v>
      </c>
      <c r="H30" s="7"/>
      <c r="I30" s="7">
        <v>0.13599999999999998</v>
      </c>
      <c r="J30" s="7">
        <v>0.126</v>
      </c>
      <c r="K30" s="7"/>
      <c r="L30" s="7">
        <v>7.0000000000000007E-2</v>
      </c>
      <c r="M30" s="7">
        <v>6.6000000000000003E-2</v>
      </c>
      <c r="N30" s="7"/>
      <c r="O30" s="7">
        <v>9.4E-2</v>
      </c>
      <c r="P30" s="7">
        <v>8.199999999999999E-2</v>
      </c>
      <c r="Q30" s="12"/>
    </row>
    <row r="31" spans="1:17" x14ac:dyDescent="0.15">
      <c r="A31" s="7"/>
      <c r="B31" s="21" t="s">
        <v>97</v>
      </c>
      <c r="C31" s="7">
        <v>5.9499999999999997E-2</v>
      </c>
      <c r="D31" s="7">
        <v>5.5000000000000007E-2</v>
      </c>
      <c r="E31" s="7"/>
      <c r="F31" s="7">
        <v>4.2000000000000003E-2</v>
      </c>
      <c r="G31" s="7">
        <v>0.10425</v>
      </c>
      <c r="H31" s="7"/>
      <c r="I31" s="7">
        <v>0.13999999999999999</v>
      </c>
      <c r="J31" s="7">
        <v>0.125</v>
      </c>
      <c r="K31" s="7"/>
      <c r="L31" s="7">
        <v>7.6999999999999985E-2</v>
      </c>
      <c r="M31" s="7">
        <v>6.6000000000000003E-2</v>
      </c>
      <c r="N31" s="7"/>
      <c r="O31" s="7">
        <v>8.3999999999999991E-2</v>
      </c>
      <c r="P31" s="7">
        <v>7.9999999999999988E-2</v>
      </c>
      <c r="Q31" s="12"/>
    </row>
    <row r="32" spans="1:17" x14ac:dyDescent="0.15">
      <c r="A32" s="7"/>
      <c r="B32" s="21" t="s">
        <v>98</v>
      </c>
      <c r="C32" s="7">
        <v>5.3499999999999999E-2</v>
      </c>
      <c r="D32" s="7">
        <v>0.05</v>
      </c>
      <c r="E32" s="7"/>
      <c r="F32" s="7">
        <v>2E-3</v>
      </c>
      <c r="G32" s="7">
        <v>1.2999999999999999E-2</v>
      </c>
      <c r="H32" s="7"/>
      <c r="I32" s="7">
        <v>0.11600000000000001</v>
      </c>
      <c r="J32" s="7">
        <v>0.107</v>
      </c>
      <c r="K32" s="7"/>
      <c r="L32" s="7">
        <v>2.8999999999999991E-2</v>
      </c>
      <c r="M32" s="7">
        <v>3.9E-2</v>
      </c>
      <c r="N32" s="7"/>
      <c r="O32" s="7">
        <v>8.7999999999999995E-2</v>
      </c>
      <c r="P32" s="7">
        <v>8.299999999999999E-2</v>
      </c>
      <c r="Q32" s="12"/>
    </row>
    <row r="33" spans="1:17" x14ac:dyDescent="0.15">
      <c r="A33" s="7"/>
      <c r="B33" s="21" t="s">
        <v>99</v>
      </c>
      <c r="C33" s="7">
        <v>6.1499999999999999E-2</v>
      </c>
      <c r="D33" s="7">
        <v>6.3E-2</v>
      </c>
      <c r="E33" s="7"/>
      <c r="F33" s="7">
        <v>7.6999999999999999E-2</v>
      </c>
      <c r="G33" s="7">
        <v>0.13200000000000001</v>
      </c>
      <c r="H33" s="7"/>
      <c r="I33" s="7">
        <v>0.114</v>
      </c>
      <c r="J33" s="7">
        <v>0.125</v>
      </c>
      <c r="K33" s="7"/>
      <c r="L33" s="7">
        <v>7.5000000000000011E-2</v>
      </c>
      <c r="M33" s="7">
        <v>6.8000000000000005E-2</v>
      </c>
      <c r="N33" s="7"/>
      <c r="O33" s="7">
        <v>9.0999999999999998E-2</v>
      </c>
      <c r="P33" s="7">
        <v>8.199999999999999E-2</v>
      </c>
      <c r="Q33" s="12"/>
    </row>
    <row r="34" spans="1:17" x14ac:dyDescent="0.15">
      <c r="A34" s="7"/>
      <c r="B34" s="21" t="s">
        <v>100</v>
      </c>
      <c r="C34" s="7">
        <v>2.1999999999999999E-2</v>
      </c>
      <c r="D34" s="7">
        <v>1.9000000000000003E-2</v>
      </c>
      <c r="E34" s="7"/>
      <c r="F34" s="7">
        <v>0</v>
      </c>
      <c r="G34" s="7">
        <v>0</v>
      </c>
      <c r="H34" s="7"/>
      <c r="I34" s="7">
        <v>6.2E-2</v>
      </c>
      <c r="J34" s="7">
        <v>5.8999999999999997E-2</v>
      </c>
      <c r="K34" s="7"/>
      <c r="L34" s="7">
        <v>8.0000000000000002E-3</v>
      </c>
      <c r="M34" s="7">
        <v>1.4999999999999999E-2</v>
      </c>
      <c r="N34" s="7"/>
      <c r="O34" s="7">
        <v>1.0999999999999996E-2</v>
      </c>
      <c r="P34" s="7">
        <v>6.9999999999999993E-3</v>
      </c>
      <c r="Q34" s="12"/>
    </row>
    <row r="35" spans="1:17" x14ac:dyDescent="0.15">
      <c r="A35" s="7"/>
      <c r="B35" s="21" t="s">
        <v>101</v>
      </c>
      <c r="C35" s="7">
        <v>0</v>
      </c>
      <c r="D35" s="7">
        <v>0</v>
      </c>
      <c r="E35" s="7"/>
      <c r="F35" s="7">
        <v>0</v>
      </c>
      <c r="G35" s="7">
        <v>0</v>
      </c>
      <c r="H35" s="7"/>
      <c r="I35" s="7">
        <v>2.9999999999999957E-3</v>
      </c>
      <c r="J35" s="7">
        <v>-4.0000000000000036E-3</v>
      </c>
      <c r="K35" s="7"/>
      <c r="L35" s="7">
        <v>9.9999999999999395E-4</v>
      </c>
      <c r="M35" s="7">
        <v>1.9999999999999948E-3</v>
      </c>
      <c r="N35" s="7"/>
      <c r="O35" s="7">
        <v>1.0000000000000009E-3</v>
      </c>
      <c r="P35" s="7">
        <v>-1.0000000000000009E-3</v>
      </c>
      <c r="Q35" s="12"/>
    </row>
    <row r="36" spans="1:17" x14ac:dyDescent="0.15">
      <c r="A36" s="7"/>
      <c r="B36" s="21" t="s">
        <v>102</v>
      </c>
      <c r="C36" s="7">
        <v>-5.0000000000000001E-4</v>
      </c>
      <c r="D36" s="7">
        <v>0</v>
      </c>
      <c r="E36" s="7"/>
      <c r="F36" s="7">
        <v>0</v>
      </c>
      <c r="G36" s="7">
        <v>-1E-3</v>
      </c>
      <c r="H36" s="7"/>
      <c r="I36" s="7">
        <v>-1.7999999999999995E-2</v>
      </c>
      <c r="J36" s="7">
        <v>-8.0000000000000002E-3</v>
      </c>
      <c r="K36" s="7"/>
      <c r="L36" s="7">
        <v>0</v>
      </c>
      <c r="M36" s="7">
        <v>0</v>
      </c>
      <c r="N36" s="7"/>
      <c r="O36" s="7">
        <v>0</v>
      </c>
      <c r="P36" s="7">
        <v>0</v>
      </c>
      <c r="Q36" s="12"/>
    </row>
    <row r="37" spans="1:17" x14ac:dyDescent="0.15">
      <c r="A37" s="7"/>
      <c r="B37" s="21" t="s">
        <v>103</v>
      </c>
      <c r="C37" s="7">
        <v>0</v>
      </c>
      <c r="D37" s="7">
        <v>0</v>
      </c>
      <c r="E37" s="7"/>
      <c r="F37" s="7">
        <v>1E-3</v>
      </c>
      <c r="G37" s="7">
        <v>0</v>
      </c>
      <c r="H37" s="7"/>
      <c r="I37" s="7">
        <v>6.9999999999999923E-3</v>
      </c>
      <c r="J37" s="7">
        <v>-1.0000000000000009E-3</v>
      </c>
      <c r="K37" s="7"/>
      <c r="L37" s="7">
        <v>-1.0000000000000009E-3</v>
      </c>
      <c r="M37" s="7">
        <v>1.0000000000000009E-3</v>
      </c>
      <c r="N37" s="7"/>
      <c r="O37" s="7">
        <v>-1.0000000000000009E-3</v>
      </c>
      <c r="P37" s="7">
        <v>0</v>
      </c>
      <c r="Q37" s="12"/>
    </row>
    <row r="38" spans="1:17" x14ac:dyDescent="0.1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</sheetData>
  <sortState xmlns:xlrd2="http://schemas.microsoft.com/office/spreadsheetml/2017/richdata2" ref="B42:L50">
    <sortCondition ref="B42:B50"/>
  </sortState>
  <mergeCells count="15">
    <mergeCell ref="C27:D27"/>
    <mergeCell ref="F27:G27"/>
    <mergeCell ref="I27:J27"/>
    <mergeCell ref="L27:M27"/>
    <mergeCell ref="O27:P27"/>
    <mergeCell ref="C3:D3"/>
    <mergeCell ref="F3:G3"/>
    <mergeCell ref="I3:J3"/>
    <mergeCell ref="L3:M3"/>
    <mergeCell ref="O3:P3"/>
    <mergeCell ref="C15:D15"/>
    <mergeCell ref="F15:G15"/>
    <mergeCell ref="I15:J15"/>
    <mergeCell ref="L15:M15"/>
    <mergeCell ref="O15:P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Figure 2b</vt:lpstr>
      <vt:lpstr>Figure 2f</vt:lpstr>
      <vt:lpstr>Figure 3d</vt:lpstr>
      <vt:lpstr>Figure 4b</vt:lpstr>
      <vt:lpstr>Supplementary Figure 1a</vt:lpstr>
      <vt:lpstr>Supplementary Figure 1b</vt:lpstr>
      <vt:lpstr>Supplementary Figure 1c</vt:lpstr>
      <vt:lpstr>Supplementary Figure 8</vt:lpstr>
      <vt:lpstr>Supplementary Figure 12</vt:lpstr>
      <vt:lpstr>Supplementary Figure 13</vt:lpstr>
      <vt:lpstr>Supplementary Figure 16</vt:lpstr>
      <vt:lpstr>Supplementary 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2024-04-21T13:45:20Z</dcterms:modified>
</cp:coreProperties>
</file>