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工作表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<sst xmlns="http://schemas.openxmlformats.org/spreadsheetml/2006/main" count="37" uniqueCount="37">
  <si>
    <t>id</t>
  </si>
  <si>
    <t>name</t>
  </si>
  <si>
    <t>level</t>
  </si>
  <si>
    <t xml:space="preserve">damage per hit</t>
  </si>
  <si>
    <t xml:space="preserve">reload time</t>
  </si>
  <si>
    <t xml:space="preserve">expected damage mutifactor</t>
  </si>
  <si>
    <t xml:space="preserve">max targets</t>
  </si>
  <si>
    <t xml:space="preserve">rate of fire</t>
  </si>
  <si>
    <t xml:space="preserve">single target DPS</t>
  </si>
  <si>
    <t xml:space="preserve">muti target DPS</t>
  </si>
  <si>
    <t xml:space="preserve">item value</t>
  </si>
  <si>
    <t xml:space="preserve">map id</t>
  </si>
  <si>
    <t xml:space="preserve">single target HP</t>
  </si>
  <si>
    <t xml:space="preserve">spawns per second</t>
  </si>
  <si>
    <t xml:space="preserve">total HPS</t>
  </si>
  <si>
    <t xml:space="preserve">expected HPS</t>
  </si>
  <si>
    <t xml:space="preserve">muti by</t>
  </si>
  <si>
    <t xml:space="preserve">machine gun</t>
  </si>
  <si>
    <t>1-1</t>
  </si>
  <si>
    <t>1-2</t>
  </si>
  <si>
    <t>1-3</t>
  </si>
  <si>
    <t>1-4</t>
  </si>
  <si>
    <t>1-5</t>
  </si>
  <si>
    <t xml:space="preserve">charged blaster</t>
  </si>
  <si>
    <t>2-1</t>
  </si>
  <si>
    <t>2-2</t>
  </si>
  <si>
    <t>2-3</t>
  </si>
  <si>
    <t>2-4</t>
  </si>
  <si>
    <t>2-5</t>
  </si>
  <si>
    <t>spear</t>
  </si>
  <si>
    <t>shotgun</t>
  </si>
  <si>
    <t>pistol</t>
  </si>
  <si>
    <t>cyclone</t>
  </si>
  <si>
    <t>orbit</t>
  </si>
  <si>
    <t xml:space="preserve">rocket luncher</t>
  </si>
  <si>
    <t>laser</t>
  </si>
  <si>
    <t xml:space="preserve">chainsaw luncher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</si>
</sst>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5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165" xfId="1" applyNumberFormat="1"/>
    <xf fontId="0" fillId="0" borderId="0" numFmtId="49" xfId="0" applyNumberFormat="1"/>
  </cellXfs>
  <cellStyles count="2">
    <cellStyle name="Comma" xfId="1" builtinId="3"/>
    <cellStyle name="Normal" xfId="0" builtinId="0"/>
  </cellStyles>
  <dxfs count="6"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65" formatCode="_(* #,##0_);_(* \(#,##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表格1" ref="A2:K54">
  <autoFilter ref="A2:K54"/>
  <tableColumns count="11">
    <tableColumn id="1" name="id"/>
    <tableColumn id="2" name="name"/>
    <tableColumn id="3" name="level"/>
    <tableColumn id="4" name="damage per hit"/>
    <tableColumn id="5" name="reload time"/>
    <tableColumn id="6" name="expected damage mutifactor"/>
    <tableColumn id="7" name="max targets" dataDxfId="0"/>
    <tableColumn id="8" name="rate of fire" dataDxfId="1"/>
    <tableColumn id="9" name="single target DPS" dataDxfId="2"/>
    <tableColumn id="10" name="muti target DPS" dataDxfId="3"/>
    <tableColumn id="11" name="item 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表格2" ref="N2:R25">
  <autoFilter ref="N2:R25"/>
  <tableColumns count="5">
    <tableColumn id="1" name="map id" dataDxfId="4"/>
    <tableColumn id="2" name="level"/>
    <tableColumn id="3" name="single target HP"/>
    <tableColumn id="4" name="spawns per second"/>
    <tableColumn id="5" name="total HPS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3" ref="T2:U25">
  <autoFilter ref="T2:U25"/>
  <tableColumns count="2">
    <tableColumn id="1" name="expected HPS"/>
    <tableColumn id="2" name="muti by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P4" activeCellId="0" sqref="P4"/>
    </sheetView>
  </sheetViews>
  <sheetFormatPr defaultRowHeight="14.25"/>
  <cols>
    <col bestFit="1" min="2" max="2" width="15.42578125"/>
    <col bestFit="1" min="3" max="3" width="7.28515625"/>
    <col bestFit="1" min="4" max="4" width="17.7109375"/>
    <col bestFit="1" min="5" max="5" width="16.7109375"/>
    <col bestFit="1" customWidth="1" min="6" max="6" width="29.28515625"/>
    <col bestFit="1" customWidth="1" min="7" max="7" width="12.7109375"/>
    <col customWidth="1" min="8" max="8" width="18.5703125"/>
    <col bestFit="1" customWidth="1" min="9" max="9" width="18.28515625"/>
    <col bestFit="1" customWidth="1" min="10" max="10" width="17.140625"/>
    <col bestFit="1" min="11" max="11" width="17"/>
    <col bestFit="1" min="12" max="12" width="16.7109375"/>
    <col bestFit="1" min="13" max="13" width="19.5703125"/>
    <col bestFit="1" min="14" max="14" width="11.140625"/>
    <col bestFit="1" customWidth="1" min="16" max="16" width="17.28515625"/>
    <col bestFit="1" customWidth="1" min="17" max="17" width="20.28515625"/>
    <col bestFit="1" customWidth="1" min="18" max="18" width="11.28515625"/>
    <col customWidth="1" min="20" max="20" width="15.28515625"/>
    <col customWidth="1" min="21" max="21" width="9.85546875"/>
  </cols>
  <sheetData>
    <row r="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N2" t="s">
        <v>11</v>
      </c>
      <c r="O2" t="s">
        <v>2</v>
      </c>
      <c r="P2" t="s">
        <v>12</v>
      </c>
      <c r="Q2" t="s">
        <v>13</v>
      </c>
      <c r="R2" t="s">
        <v>14</v>
      </c>
      <c r="T2" t="s">
        <v>15</v>
      </c>
      <c r="U2" t="s">
        <v>16</v>
      </c>
    </row>
    <row r="3">
      <c r="A3">
        <v>1</v>
      </c>
      <c r="B3" t="s">
        <v>17</v>
      </c>
      <c r="C3">
        <v>1</v>
      </c>
      <c r="D3" s="1">
        <v>5</v>
      </c>
      <c r="E3" s="1">
        <v>2</v>
      </c>
      <c r="F3" s="1">
        <v>10</v>
      </c>
      <c r="G3" s="2">
        <v>1</v>
      </c>
      <c r="H3" s="1">
        <f>(1 / 表格1[[#This Row],[reload time]])</f>
        <v>0.5</v>
      </c>
      <c r="I3" s="1">
        <f>(表格1[[#This Row],[damage per hit]] * 表格1[[#This Row],[rate of fire]] * 表格1[[#This Row],[expected damage mutifactor]])</f>
        <v>25</v>
      </c>
      <c r="J3" s="1">
        <f>(表格1[[#This Row],[single target DPS]] * 表格1[[#This Row],[max targets]])</f>
        <v>25</v>
      </c>
      <c r="N3" s="3">
        <v>1</v>
      </c>
      <c r="O3" s="4" t="s">
        <v>18</v>
      </c>
      <c r="P3">
        <v>10</v>
      </c>
      <c r="Q3">
        <v>1</v>
      </c>
      <c r="R3">
        <f>(表格2[[#This Row],[single target HP]] * 表格2[[#This Row],[spawns per second]])</f>
        <v>10</v>
      </c>
      <c r="T3">
        <v>30</v>
      </c>
      <c r="U3">
        <v>1</v>
      </c>
    </row>
    <row r="4">
      <c r="A4">
        <v>1</v>
      </c>
      <c r="B4" t="s">
        <v>17</v>
      </c>
      <c r="C4">
        <v>2</v>
      </c>
      <c r="D4" s="1">
        <v>6</v>
      </c>
      <c r="E4" s="1">
        <v>1.8</v>
      </c>
      <c r="F4" s="1">
        <v>10</v>
      </c>
      <c r="G4" s="2">
        <v>1</v>
      </c>
      <c r="H4" s="1">
        <f>(1/表格1[[#This Row],[reload time]])</f>
        <v>0.55555555555555558</v>
      </c>
      <c r="I4" s="1">
        <f>(表格1[[#This Row],[damage per hit]]*表格1[[#This Row],[rate of fire]]*表格1[[#This Row],[expected damage mutifactor]])</f>
        <v>33.333333333333336</v>
      </c>
      <c r="J4" s="1">
        <f>(表格1[[#This Row],[single target DPS]]*表格1[[#This Row],[max targets]])</f>
        <v>33.333333333333336</v>
      </c>
      <c r="N4" s="3">
        <v>2</v>
      </c>
      <c r="O4" s="4" t="s">
        <v>19</v>
      </c>
      <c r="P4">
        <v>12</v>
      </c>
      <c r="Q4">
        <v>1.5</v>
      </c>
      <c r="R4">
        <f>(表格2[[#This Row],[single target HP]]*表格2[[#This Row],[spawns per second]])</f>
        <v>18</v>
      </c>
      <c r="T4">
        <f t="shared" ref="T4:T25" si="0">(T3 * U4)</f>
        <v>36</v>
      </c>
      <c r="U4">
        <v>1.2</v>
      </c>
    </row>
    <row r="5">
      <c r="A5">
        <v>1</v>
      </c>
      <c r="B5" t="s">
        <v>17</v>
      </c>
      <c r="C5">
        <v>3</v>
      </c>
      <c r="D5" s="1">
        <v>7</v>
      </c>
      <c r="E5" s="1">
        <v>1.6000000000000001</v>
      </c>
      <c r="F5" s="1">
        <v>10</v>
      </c>
      <c r="G5" s="2">
        <v>1</v>
      </c>
      <c r="H5" s="1">
        <f>(1/表格1[[#This Row],[reload time]])</f>
        <v>0.625</v>
      </c>
      <c r="I5" s="1">
        <f>(表格1[[#This Row],[damage per hit]]*表格1[[#This Row],[rate of fire]]*表格1[[#This Row],[expected damage mutifactor]])</f>
        <v>43.75</v>
      </c>
      <c r="J5" s="1">
        <f>(表格1[[#This Row],[single target DPS]]*表格1[[#This Row],[max targets]])</f>
        <v>43.75</v>
      </c>
      <c r="N5" s="3">
        <v>3</v>
      </c>
      <c r="O5" s="4" t="s">
        <v>20</v>
      </c>
      <c r="P5">
        <v>12</v>
      </c>
      <c r="Q5">
        <v>2</v>
      </c>
      <c r="R5">
        <f>(表格2[[#This Row],[single target HP]]*表格2[[#This Row],[spawns per second]])</f>
        <v>24</v>
      </c>
      <c r="T5">
        <f t="shared" si="0"/>
        <v>43.199999999999996</v>
      </c>
      <c r="U5">
        <v>1.2</v>
      </c>
    </row>
    <row r="6">
      <c r="A6">
        <v>1</v>
      </c>
      <c r="B6" t="s">
        <v>17</v>
      </c>
      <c r="C6">
        <v>4</v>
      </c>
      <c r="D6" s="1">
        <v>9</v>
      </c>
      <c r="E6" s="1">
        <v>1.3</v>
      </c>
      <c r="F6" s="1">
        <v>10</v>
      </c>
      <c r="G6" s="2">
        <v>1</v>
      </c>
      <c r="H6" s="1">
        <f>(1/表格1[[#This Row],[reload time]])</f>
        <v>0.76923076923076916</v>
      </c>
      <c r="I6" s="1">
        <f>(表格1[[#This Row],[damage per hit]]*表格1[[#This Row],[rate of fire]]*表格1[[#This Row],[expected damage mutifactor]])</f>
        <v>69.230769230769226</v>
      </c>
      <c r="J6" s="1">
        <f>(表格1[[#This Row],[single target DPS]]*表格1[[#This Row],[max targets]])</f>
        <v>69.230769230769226</v>
      </c>
      <c r="N6" s="3">
        <v>4</v>
      </c>
      <c r="O6" s="4" t="s">
        <v>21</v>
      </c>
      <c r="P6">
        <v>13</v>
      </c>
      <c r="Q6">
        <v>4</v>
      </c>
      <c r="R6">
        <f>(表格2[[#This Row],[single target HP]]*表格2[[#This Row],[spawns per second]])</f>
        <v>52</v>
      </c>
      <c r="T6">
        <f t="shared" si="0"/>
        <v>51.839999999999996</v>
      </c>
      <c r="U6">
        <v>1.2</v>
      </c>
    </row>
    <row r="7">
      <c r="A7">
        <v>1</v>
      </c>
      <c r="B7" t="s">
        <v>17</v>
      </c>
      <c r="C7">
        <v>5</v>
      </c>
      <c r="D7" s="1">
        <v>11</v>
      </c>
      <c r="E7" s="1">
        <v>1</v>
      </c>
      <c r="F7" s="1">
        <v>10</v>
      </c>
      <c r="G7" s="2">
        <v>2</v>
      </c>
      <c r="H7" s="1">
        <f>(1/表格1[[#This Row],[reload time]])</f>
        <v>1</v>
      </c>
      <c r="I7" s="1">
        <f>(表格1[[#This Row],[damage per hit]]*表格1[[#This Row],[rate of fire]]*表格1[[#This Row],[expected damage mutifactor]])</f>
        <v>110</v>
      </c>
      <c r="J7" s="1">
        <f>(表格1[[#This Row],[single target DPS]]*表格1[[#This Row],[max targets]])</f>
        <v>220</v>
      </c>
      <c r="N7" s="3">
        <v>5</v>
      </c>
      <c r="O7" s="4" t="s">
        <v>22</v>
      </c>
      <c r="P7">
        <v>25</v>
      </c>
      <c r="Q7">
        <v>3</v>
      </c>
      <c r="R7">
        <f>(表格2[[#This Row],[single target HP]]*表格2[[#This Row],[spawns per second]])</f>
        <v>75</v>
      </c>
      <c r="T7">
        <f t="shared" si="0"/>
        <v>77.759999999999991</v>
      </c>
      <c r="U7">
        <v>1.5</v>
      </c>
    </row>
    <row r="8">
      <c r="A8">
        <v>2</v>
      </c>
      <c r="B8" t="s">
        <v>23</v>
      </c>
      <c r="C8">
        <v>1</v>
      </c>
      <c r="D8" s="1">
        <v>3</v>
      </c>
      <c r="E8" s="1">
        <v>0.34999999999999998</v>
      </c>
      <c r="F8" s="1">
        <v>2</v>
      </c>
      <c r="G8" s="2">
        <v>5</v>
      </c>
      <c r="H8" s="1">
        <f>(1/表格1[[#This Row],[reload time]])</f>
        <v>2.8571428571428572</v>
      </c>
      <c r="I8" s="1">
        <f>(表格1[[#This Row],[damage per hit]]*表格1[[#This Row],[rate of fire]]*表格1[[#This Row],[expected damage mutifactor]])</f>
        <v>17.142857142857142</v>
      </c>
      <c r="J8" s="1">
        <f>(表格1[[#This Row],[single target DPS]]*表格1[[#This Row],[max targets]])</f>
        <v>85.714285714285708</v>
      </c>
      <c r="N8" s="3">
        <v>6</v>
      </c>
      <c r="O8" s="4" t="s">
        <v>24</v>
      </c>
      <c r="P8">
        <v>20</v>
      </c>
      <c r="Q8">
        <v>4</v>
      </c>
      <c r="R8">
        <f>(表格2[[#This Row],[single target HP]]*表格2[[#This Row],[spawns per second]])</f>
        <v>80</v>
      </c>
      <c r="T8">
        <f t="shared" si="0"/>
        <v>77.759999999999991</v>
      </c>
      <c r="U8">
        <v>1</v>
      </c>
    </row>
    <row r="9">
      <c r="A9">
        <v>2</v>
      </c>
      <c r="B9" t="s">
        <v>23</v>
      </c>
      <c r="C9">
        <v>2</v>
      </c>
      <c r="D9" s="1">
        <v>4</v>
      </c>
      <c r="E9" s="1">
        <v>0.34999999999999998</v>
      </c>
      <c r="F9" s="1">
        <v>2</v>
      </c>
      <c r="G9" s="2">
        <v>5</v>
      </c>
      <c r="H9" s="1">
        <f>(1/表格1[[#This Row],[reload time]])</f>
        <v>2.8571428571428572</v>
      </c>
      <c r="I9" s="1">
        <f>(表格1[[#This Row],[damage per hit]]*表格1[[#This Row],[rate of fire]]*表格1[[#This Row],[expected damage mutifactor]])</f>
        <v>22.857142857142858</v>
      </c>
      <c r="J9" s="1">
        <f>(表格1[[#This Row],[single target DPS]]*表格1[[#This Row],[max targets]])</f>
        <v>114.28571428571429</v>
      </c>
      <c r="N9" s="3">
        <v>7</v>
      </c>
      <c r="O9" s="4" t="s">
        <v>25</v>
      </c>
      <c r="P9">
        <v>23</v>
      </c>
      <c r="Q9">
        <v>4</v>
      </c>
      <c r="R9">
        <f>(表格2[[#This Row],[single target HP]]*表格2[[#This Row],[spawns per second]])</f>
        <v>92</v>
      </c>
      <c r="T9">
        <f t="shared" si="0"/>
        <v>93.311999999999983</v>
      </c>
      <c r="U9">
        <v>1.2</v>
      </c>
    </row>
    <row r="10">
      <c r="A10">
        <v>2</v>
      </c>
      <c r="B10" t="s">
        <v>23</v>
      </c>
      <c r="C10">
        <v>3</v>
      </c>
      <c r="D10" s="1">
        <v>5</v>
      </c>
      <c r="E10" s="1">
        <v>0.40000000000000002</v>
      </c>
      <c r="F10" s="1">
        <v>4</v>
      </c>
      <c r="G10" s="2">
        <v>5</v>
      </c>
      <c r="H10" s="1">
        <f>(1/表格1[[#This Row],[reload time]])</f>
        <v>2.5</v>
      </c>
      <c r="I10" s="1">
        <f>(表格1[[#This Row],[damage per hit]]*表格1[[#This Row],[rate of fire]]*表格1[[#This Row],[expected damage mutifactor]])</f>
        <v>50</v>
      </c>
      <c r="J10" s="1">
        <f>(表格1[[#This Row],[single target DPS]]*表格1[[#This Row],[max targets]])</f>
        <v>250</v>
      </c>
      <c r="N10" s="3">
        <v>8</v>
      </c>
      <c r="O10" s="4" t="s">
        <v>26</v>
      </c>
      <c r="P10">
        <v>28</v>
      </c>
      <c r="Q10">
        <v>4</v>
      </c>
      <c r="R10">
        <f>(表格2[[#This Row],[single target HP]]*表格2[[#This Row],[spawns per second]])</f>
        <v>112</v>
      </c>
      <c r="T10">
        <f t="shared" si="0"/>
        <v>111.97439999999997</v>
      </c>
      <c r="U10">
        <v>1.2</v>
      </c>
    </row>
    <row r="11">
      <c r="A11">
        <v>2</v>
      </c>
      <c r="B11" t="s">
        <v>23</v>
      </c>
      <c r="C11">
        <v>4</v>
      </c>
      <c r="D11" s="1">
        <v>6</v>
      </c>
      <c r="E11" s="1">
        <v>0.40000000000000002</v>
      </c>
      <c r="F11" s="1">
        <v>4</v>
      </c>
      <c r="G11" s="2">
        <v>5</v>
      </c>
      <c r="H11" s="1">
        <f>(1/表格1[[#This Row],[reload time]])</f>
        <v>2.5</v>
      </c>
      <c r="I11" s="1">
        <f>(表格1[[#This Row],[damage per hit]]*表格1[[#This Row],[rate of fire]]*表格1[[#This Row],[expected damage mutifactor]])</f>
        <v>60</v>
      </c>
      <c r="J11" s="1">
        <f>(表格1[[#This Row],[single target DPS]]*表格1[[#This Row],[max targets]])</f>
        <v>300</v>
      </c>
      <c r="N11" s="3">
        <v>9</v>
      </c>
      <c r="O11" s="4" t="s">
        <v>27</v>
      </c>
      <c r="P11">
        <v>27</v>
      </c>
      <c r="Q11">
        <v>5</v>
      </c>
      <c r="R11">
        <f>(表格2[[#This Row],[single target HP]]*表格2[[#This Row],[spawns per second]])</f>
        <v>135</v>
      </c>
      <c r="T11">
        <f t="shared" si="0"/>
        <v>134.36927999999997</v>
      </c>
      <c r="U11">
        <v>1.2</v>
      </c>
    </row>
    <row r="12">
      <c r="A12">
        <v>2</v>
      </c>
      <c r="B12" t="s">
        <v>23</v>
      </c>
      <c r="C12">
        <v>5</v>
      </c>
      <c r="D12" s="1">
        <v>6</v>
      </c>
      <c r="E12" s="1">
        <v>0.26000000000000001</v>
      </c>
      <c r="F12" s="1">
        <v>4</v>
      </c>
      <c r="G12" s="2">
        <v>5</v>
      </c>
      <c r="H12" s="1">
        <f>(1/表格1[[#This Row],[reload time]])</f>
        <v>3.8461538461538458</v>
      </c>
      <c r="I12" s="1">
        <f>(表格1[[#This Row],[damage per hit]]*表格1[[#This Row],[rate of fire]]*表格1[[#This Row],[expected damage mutifactor]])</f>
        <v>92.307692307692292</v>
      </c>
      <c r="J12" s="1">
        <f>(表格1[[#This Row],[single target DPS]]*表格1[[#This Row],[max targets]])</f>
        <v>461.53846153846143</v>
      </c>
      <c r="N12" s="3">
        <v>10</v>
      </c>
      <c r="O12" s="4" t="s">
        <v>28</v>
      </c>
      <c r="P12">
        <v>29</v>
      </c>
      <c r="Q12">
        <v>7</v>
      </c>
      <c r="R12">
        <f>(表格2[[#This Row],[single target HP]]*表格2[[#This Row],[spawns per second]])</f>
        <v>203</v>
      </c>
      <c r="T12">
        <f t="shared" si="0"/>
        <v>201.55391999999995</v>
      </c>
      <c r="U12">
        <v>1.5</v>
      </c>
    </row>
    <row r="13">
      <c r="A13">
        <v>3</v>
      </c>
      <c r="B13" t="s">
        <v>29</v>
      </c>
      <c r="C13">
        <v>1</v>
      </c>
      <c r="D13" s="1">
        <v>10</v>
      </c>
      <c r="E13" s="1">
        <v>0.59999999999999998</v>
      </c>
      <c r="F13" s="1">
        <v>1</v>
      </c>
      <c r="G13" s="2">
        <v>2</v>
      </c>
      <c r="H13" s="1">
        <f>(1/表格1[[#This Row],[reload time]])</f>
        <v>1.6666666666666667</v>
      </c>
      <c r="I13" s="1">
        <f>(表格1[[#This Row],[damage per hit]]*表格1[[#This Row],[rate of fire]]*表格1[[#This Row],[expected damage mutifactor]])</f>
        <v>16.666666666666668</v>
      </c>
      <c r="J13" s="1">
        <f>(表格1[[#This Row],[single target DPS]]*表格1[[#This Row],[max targets]])</f>
        <v>33.333333333333336</v>
      </c>
      <c r="N13" s="3"/>
      <c r="R13">
        <f>(表格2[[#This Row],[single target HP]]*表格2[[#This Row],[spawns per second]])</f>
        <v>0</v>
      </c>
      <c r="T13">
        <f t="shared" ref="T13:T14" si="1">(T12 * U13)</f>
        <v>201.55391999999995</v>
      </c>
      <c r="U13">
        <v>1</v>
      </c>
    </row>
    <row r="14">
      <c r="A14">
        <v>3</v>
      </c>
      <c r="B14" t="s">
        <v>29</v>
      </c>
      <c r="C14">
        <v>2</v>
      </c>
      <c r="D14" s="1">
        <v>14</v>
      </c>
      <c r="E14" s="1">
        <v>0.5</v>
      </c>
      <c r="F14" s="1">
        <v>1</v>
      </c>
      <c r="G14" s="2">
        <v>2</v>
      </c>
      <c r="H14" s="1">
        <f>(1/表格1[[#This Row],[reload time]])</f>
        <v>2</v>
      </c>
      <c r="I14" s="1">
        <f>(表格1[[#This Row],[damage per hit]]*表格1[[#This Row],[rate of fire]]*表格1[[#This Row],[expected damage mutifactor]])</f>
        <v>28</v>
      </c>
      <c r="J14" s="1">
        <f>(表格1[[#This Row],[single target DPS]]*表格1[[#This Row],[max targets]])</f>
        <v>56</v>
      </c>
      <c r="N14" s="3"/>
      <c r="R14">
        <f>(表格2[[#This Row],[single target HP]]*表格2[[#This Row],[spawns per second]])</f>
        <v>0</v>
      </c>
      <c r="T14">
        <f t="shared" si="1"/>
        <v>241.86470399999993</v>
      </c>
      <c r="U14">
        <v>1.2</v>
      </c>
    </row>
    <row r="15">
      <c r="A15">
        <v>3</v>
      </c>
      <c r="B15" t="s">
        <v>29</v>
      </c>
      <c r="C15">
        <v>3</v>
      </c>
      <c r="D15" s="1">
        <v>16</v>
      </c>
      <c r="E15" s="1">
        <v>0.45000000000000001</v>
      </c>
      <c r="F15" s="1">
        <v>1</v>
      </c>
      <c r="G15" s="2">
        <v>3</v>
      </c>
      <c r="H15" s="1">
        <f>(1/表格1[[#This Row],[reload time]])</f>
        <v>2.2222222222222223</v>
      </c>
      <c r="I15" s="1">
        <f>(表格1[[#This Row],[damage per hit]]*表格1[[#This Row],[rate of fire]]*表格1[[#This Row],[expected damage mutifactor]])</f>
        <v>35.555555555555557</v>
      </c>
      <c r="J15" s="1">
        <f>(表格1[[#This Row],[single target DPS]]*表格1[[#This Row],[max targets]])</f>
        <v>106.66666666666667</v>
      </c>
      <c r="N15" s="3"/>
      <c r="R15">
        <f>(表格2[[#This Row],[single target HP]]*表格2[[#This Row],[spawns per second]])</f>
        <v>0</v>
      </c>
      <c r="T15">
        <f t="shared" si="0"/>
        <v>290.23764479999988</v>
      </c>
      <c r="U15">
        <v>1.2</v>
      </c>
    </row>
    <row r="16">
      <c r="A16">
        <v>3</v>
      </c>
      <c r="B16" t="s">
        <v>29</v>
      </c>
      <c r="C16">
        <v>4</v>
      </c>
      <c r="D16" s="1">
        <v>18</v>
      </c>
      <c r="E16" s="1">
        <v>0.29999999999999999</v>
      </c>
      <c r="F16" s="1">
        <v>1</v>
      </c>
      <c r="G16" s="2">
        <v>3</v>
      </c>
      <c r="H16" s="1">
        <f>(1/表格1[[#This Row],[reload time]])</f>
        <v>3.3333333333333335</v>
      </c>
      <c r="I16" s="1">
        <f>(表格1[[#This Row],[damage per hit]]*表格1[[#This Row],[rate of fire]]*表格1[[#This Row],[expected damage mutifactor]])</f>
        <v>60</v>
      </c>
      <c r="J16" s="1">
        <f>(表格1[[#This Row],[single target DPS]]*表格1[[#This Row],[max targets]])</f>
        <v>180</v>
      </c>
      <c r="N16" s="3"/>
      <c r="R16">
        <f>(表格2[[#This Row],[single target HP]]*表格2[[#This Row],[spawns per second]])</f>
        <v>0</v>
      </c>
      <c r="T16">
        <f t="shared" si="0"/>
        <v>348.28517375999985</v>
      </c>
      <c r="U16">
        <v>1.2</v>
      </c>
    </row>
    <row r="17">
      <c r="A17">
        <v>3</v>
      </c>
      <c r="B17" t="s">
        <v>29</v>
      </c>
      <c r="C17">
        <v>5</v>
      </c>
      <c r="D17" s="1">
        <v>22</v>
      </c>
      <c r="E17" s="1">
        <v>0.25</v>
      </c>
      <c r="F17" s="1">
        <v>1</v>
      </c>
      <c r="G17" s="2">
        <v>4</v>
      </c>
      <c r="H17" s="1">
        <f>(1/表格1[[#This Row],[reload time]])</f>
        <v>4</v>
      </c>
      <c r="I17" s="1">
        <f>(表格1[[#This Row],[damage per hit]]*表格1[[#This Row],[rate of fire]]*表格1[[#This Row],[expected damage mutifactor]])</f>
        <v>88</v>
      </c>
      <c r="J17" s="1">
        <f>(表格1[[#This Row],[single target DPS]]*表格1[[#This Row],[max targets]])</f>
        <v>352</v>
      </c>
      <c r="N17" s="3"/>
      <c r="R17">
        <f>(表格2[[#This Row],[single target HP]]*表格2[[#This Row],[spawns per second]])</f>
        <v>0</v>
      </c>
      <c r="T17">
        <f t="shared" si="0"/>
        <v>417.94220851199981</v>
      </c>
      <c r="U17">
        <v>1.2</v>
      </c>
    </row>
    <row r="18">
      <c r="A18">
        <v>4</v>
      </c>
      <c r="B18" t="s">
        <v>30</v>
      </c>
      <c r="C18">
        <v>1</v>
      </c>
      <c r="D18" s="1">
        <v>20</v>
      </c>
      <c r="E18" s="1">
        <v>2</v>
      </c>
      <c r="F18" s="1">
        <v>1</v>
      </c>
      <c r="G18" s="2">
        <v>3</v>
      </c>
      <c r="H18" s="1">
        <f>(1/表格1[[#This Row],[reload time]])</f>
        <v>0.5</v>
      </c>
      <c r="I18" s="1">
        <f>(表格1[[#This Row],[damage per hit]]*表格1[[#This Row],[rate of fire]]*表格1[[#This Row],[expected damage mutifactor]])</f>
        <v>10</v>
      </c>
      <c r="J18" s="1">
        <f>(表格1[[#This Row],[single target DPS]]*表格1[[#This Row],[max targets]])</f>
        <v>30</v>
      </c>
      <c r="N18" s="3"/>
      <c r="R18">
        <f>(表格2[[#This Row],[single target HP]]*表格2[[#This Row],[spawns per second]])</f>
        <v>0</v>
      </c>
      <c r="T18">
        <f t="shared" si="0"/>
        <v>501.53065021439977</v>
      </c>
      <c r="U18">
        <v>1.2</v>
      </c>
    </row>
    <row r="19">
      <c r="A19">
        <v>4</v>
      </c>
      <c r="B19" t="s">
        <v>30</v>
      </c>
      <c r="C19">
        <v>2</v>
      </c>
      <c r="D19" s="1">
        <v>22</v>
      </c>
      <c r="E19" s="1">
        <v>1.8</v>
      </c>
      <c r="F19" s="1">
        <v>1</v>
      </c>
      <c r="G19" s="2">
        <v>5</v>
      </c>
      <c r="H19" s="1">
        <f>(1/表格1[[#This Row],[reload time]])</f>
        <v>0.55555555555555558</v>
      </c>
      <c r="I19" s="1">
        <f>(表格1[[#This Row],[damage per hit]]*表格1[[#This Row],[rate of fire]]*表格1[[#This Row],[expected damage mutifactor]])</f>
        <v>12.222222222222223</v>
      </c>
      <c r="J19" s="1">
        <f>(表格1[[#This Row],[single target DPS]]*表格1[[#This Row],[max targets]])</f>
        <v>61.111111111111114</v>
      </c>
      <c r="N19" s="3"/>
      <c r="R19">
        <f>(表格2[[#This Row],[single target HP]]*表格2[[#This Row],[spawns per second]])</f>
        <v>0</v>
      </c>
      <c r="T19">
        <f t="shared" si="0"/>
        <v>601.83678025727966</v>
      </c>
      <c r="U19">
        <v>1.2</v>
      </c>
    </row>
    <row r="20">
      <c r="A20">
        <v>4</v>
      </c>
      <c r="B20" t="s">
        <v>30</v>
      </c>
      <c r="C20">
        <v>3</v>
      </c>
      <c r="D20" s="1">
        <v>24</v>
      </c>
      <c r="E20" s="1">
        <v>1.6000000000000001</v>
      </c>
      <c r="F20" s="1">
        <v>1</v>
      </c>
      <c r="G20" s="2">
        <v>5</v>
      </c>
      <c r="H20" s="1">
        <f>(1/表格1[[#This Row],[reload time]])</f>
        <v>0.625</v>
      </c>
      <c r="I20" s="1">
        <f>(表格1[[#This Row],[damage per hit]]*表格1[[#This Row],[rate of fire]]*表格1[[#This Row],[expected damage mutifactor]])</f>
        <v>15</v>
      </c>
      <c r="J20" s="1">
        <f>(表格1[[#This Row],[single target DPS]]*表格1[[#This Row],[max targets]])</f>
        <v>75</v>
      </c>
      <c r="N20" s="3"/>
      <c r="R20">
        <f>(表格2[[#This Row],[single target HP]]*表格2[[#This Row],[spawns per second]])</f>
        <v>0</v>
      </c>
      <c r="T20">
        <f t="shared" si="0"/>
        <v>722.20413630873554</v>
      </c>
      <c r="U20">
        <v>1.2</v>
      </c>
    </row>
    <row r="21">
      <c r="A21">
        <v>4</v>
      </c>
      <c r="B21" t="s">
        <v>30</v>
      </c>
      <c r="C21">
        <v>4</v>
      </c>
      <c r="D21" s="1">
        <v>28</v>
      </c>
      <c r="E21" s="1">
        <v>1.5</v>
      </c>
      <c r="F21" s="1">
        <v>1</v>
      </c>
      <c r="G21" s="2">
        <v>7</v>
      </c>
      <c r="H21" s="1">
        <f>(1/表格1[[#This Row],[reload time]])</f>
        <v>0.66666666666666663</v>
      </c>
      <c r="I21" s="1">
        <f>(表格1[[#This Row],[damage per hit]]*表格1[[#This Row],[rate of fire]]*表格1[[#This Row],[expected damage mutifactor]])</f>
        <v>18.666666666666664</v>
      </c>
      <c r="J21" s="1">
        <f>(表格1[[#This Row],[single target DPS]]*表格1[[#This Row],[max targets]])</f>
        <v>130.66666666666666</v>
      </c>
      <c r="N21" s="3"/>
      <c r="R21">
        <f>(表格2[[#This Row],[single target HP]]*表格2[[#This Row],[spawns per second]])</f>
        <v>0</v>
      </c>
      <c r="T21">
        <f t="shared" si="0"/>
        <v>866.64496357048267</v>
      </c>
      <c r="U21">
        <v>1.2</v>
      </c>
    </row>
    <row r="22">
      <c r="A22">
        <v>4</v>
      </c>
      <c r="B22" t="s">
        <v>30</v>
      </c>
      <c r="C22">
        <v>5</v>
      </c>
      <c r="D22" s="1">
        <v>30</v>
      </c>
      <c r="E22" s="1">
        <v>1.5</v>
      </c>
      <c r="F22" s="1">
        <v>2</v>
      </c>
      <c r="G22" s="2">
        <v>14</v>
      </c>
      <c r="H22" s="1">
        <f>(1/表格1[[#This Row],[reload time]])</f>
        <v>0.66666666666666663</v>
      </c>
      <c r="I22" s="1">
        <f>(表格1[[#This Row],[damage per hit]]*表格1[[#This Row],[rate of fire]]*表格1[[#This Row],[expected damage mutifactor]])</f>
        <v>40</v>
      </c>
      <c r="J22" s="1">
        <f>(表格1[[#This Row],[single target DPS]]*表格1[[#This Row],[max targets]])</f>
        <v>560</v>
      </c>
      <c r="N22" s="3"/>
      <c r="R22">
        <f>(表格2[[#This Row],[single target HP]]*表格2[[#This Row],[spawns per second]])</f>
        <v>0</v>
      </c>
      <c r="T22">
        <f t="shared" si="0"/>
        <v>1039.9739562845791</v>
      </c>
      <c r="U22">
        <v>1.2</v>
      </c>
    </row>
    <row r="23">
      <c r="A23">
        <v>5</v>
      </c>
      <c r="B23" t="s">
        <v>31</v>
      </c>
      <c r="C23">
        <v>1</v>
      </c>
      <c r="D23" s="1">
        <v>20</v>
      </c>
      <c r="E23" s="1">
        <v>1</v>
      </c>
      <c r="F23" s="1">
        <v>1</v>
      </c>
      <c r="G23" s="2">
        <v>1</v>
      </c>
      <c r="H23" s="1">
        <f>(1/表格1[[#This Row],[reload time]])</f>
        <v>1</v>
      </c>
      <c r="I23" s="1">
        <f>(表格1[[#This Row],[damage per hit]]*表格1[[#This Row],[rate of fire]]*表格1[[#This Row],[expected damage mutifactor]])</f>
        <v>20</v>
      </c>
      <c r="J23" s="1">
        <f>(表格1[[#This Row],[single target DPS]]*表格1[[#This Row],[max targets]])</f>
        <v>20</v>
      </c>
      <c r="N23" s="3"/>
      <c r="R23">
        <f>(表格2[[#This Row],[single target HP]]*表格2[[#This Row],[spawns per second]])</f>
        <v>0</v>
      </c>
      <c r="T23">
        <f t="shared" si="0"/>
        <v>1247.9687475414948</v>
      </c>
      <c r="U23">
        <v>1.2</v>
      </c>
    </row>
    <row r="24">
      <c r="A24">
        <v>5</v>
      </c>
      <c r="B24" t="s">
        <v>31</v>
      </c>
      <c r="C24">
        <v>2</v>
      </c>
      <c r="D24" s="1">
        <v>35</v>
      </c>
      <c r="E24" s="1">
        <v>1</v>
      </c>
      <c r="F24" s="1">
        <v>1</v>
      </c>
      <c r="G24" s="2">
        <v>1</v>
      </c>
      <c r="H24" s="1">
        <f>(1/表格1[[#This Row],[reload time]])</f>
        <v>1</v>
      </c>
      <c r="I24" s="1">
        <f>(表格1[[#This Row],[damage per hit]]*表格1[[#This Row],[rate of fire]]*表格1[[#This Row],[expected damage mutifactor]])</f>
        <v>35</v>
      </c>
      <c r="J24" s="1">
        <f>(表格1[[#This Row],[single target DPS]]*表格1[[#This Row],[max targets]])</f>
        <v>35</v>
      </c>
      <c r="N24" s="3"/>
      <c r="R24">
        <f>(表格2[[#This Row],[single target HP]]*表格2[[#This Row],[spawns per second]])</f>
        <v>0</v>
      </c>
      <c r="T24">
        <f t="shared" si="0"/>
        <v>1497.5624970497938</v>
      </c>
      <c r="U24">
        <v>1.2</v>
      </c>
    </row>
    <row r="25">
      <c r="A25">
        <v>5</v>
      </c>
      <c r="B25" t="s">
        <v>31</v>
      </c>
      <c r="C25">
        <v>3</v>
      </c>
      <c r="D25" s="1">
        <v>75</v>
      </c>
      <c r="E25" s="1">
        <v>1</v>
      </c>
      <c r="F25" s="1">
        <v>1</v>
      </c>
      <c r="G25" s="2">
        <v>1</v>
      </c>
      <c r="H25" s="1">
        <f>(1/表格1[[#This Row],[reload time]])</f>
        <v>1</v>
      </c>
      <c r="I25" s="1">
        <f>(表格1[[#This Row],[damage per hit]]*表格1[[#This Row],[rate of fire]]*表格1[[#This Row],[expected damage mutifactor]])</f>
        <v>75</v>
      </c>
      <c r="J25" s="1">
        <f>(表格1[[#This Row],[single target DPS]]*表格1[[#This Row],[max targets]])</f>
        <v>75</v>
      </c>
      <c r="N25" s="3"/>
      <c r="R25">
        <f>(表格2[[#This Row],[single target HP]]*表格2[[#This Row],[spawns per second]])</f>
        <v>0</v>
      </c>
      <c r="T25">
        <f t="shared" si="0"/>
        <v>1797.0749964597526</v>
      </c>
      <c r="U25">
        <v>1.2</v>
      </c>
    </row>
    <row r="26">
      <c r="A26">
        <v>5</v>
      </c>
      <c r="B26" t="s">
        <v>31</v>
      </c>
      <c r="C26">
        <v>4</v>
      </c>
      <c r="D26" s="1">
        <v>80</v>
      </c>
      <c r="E26" s="1">
        <v>0.75</v>
      </c>
      <c r="F26" s="1">
        <v>1</v>
      </c>
      <c r="G26" s="2">
        <v>1</v>
      </c>
      <c r="H26" s="1">
        <f>(1/表格1[[#This Row],[reload time]])</f>
        <v>1.3333333333333333</v>
      </c>
      <c r="I26" s="1">
        <f>(表格1[[#This Row],[damage per hit]]*表格1[[#This Row],[rate of fire]]*表格1[[#This Row],[expected damage mutifactor]])</f>
        <v>106.66666666666666</v>
      </c>
      <c r="J26" s="1">
        <f>(表格1[[#This Row],[single target DPS]]*表格1[[#This Row],[max targets]])</f>
        <v>106.66666666666666</v>
      </c>
    </row>
    <row r="27">
      <c r="A27">
        <v>5</v>
      </c>
      <c r="B27" t="s">
        <v>31</v>
      </c>
      <c r="C27">
        <v>5</v>
      </c>
      <c r="D27" s="1">
        <v>100</v>
      </c>
      <c r="E27" s="1">
        <v>0.5</v>
      </c>
      <c r="F27" s="1">
        <v>1</v>
      </c>
      <c r="G27" s="2">
        <v>1</v>
      </c>
      <c r="H27" s="1">
        <f>(1/表格1[[#This Row],[reload time]])</f>
        <v>2</v>
      </c>
      <c r="I27" s="1">
        <f>(表格1[[#This Row],[damage per hit]]*表格1[[#This Row],[rate of fire]]*表格1[[#This Row],[expected damage mutifactor]])</f>
        <v>200</v>
      </c>
      <c r="J27" s="1">
        <f>(表格1[[#This Row],[single target DPS]]*表格1[[#This Row],[max targets]])</f>
        <v>200</v>
      </c>
    </row>
    <row r="28">
      <c r="A28">
        <v>6</v>
      </c>
      <c r="B28" t="s">
        <v>32</v>
      </c>
      <c r="C28">
        <v>1</v>
      </c>
      <c r="D28" s="1">
        <v>24</v>
      </c>
      <c r="E28" s="1">
        <v>2</v>
      </c>
      <c r="F28" s="1">
        <v>1</v>
      </c>
      <c r="G28" s="2">
        <v>8</v>
      </c>
      <c r="H28" s="1">
        <f>(1/表格1[[#This Row],[reload time]])</f>
        <v>0.5</v>
      </c>
      <c r="I28" s="1">
        <f>(表格1[[#This Row],[damage per hit]]*表格1[[#This Row],[rate of fire]]*表格1[[#This Row],[expected damage mutifactor]])</f>
        <v>12</v>
      </c>
      <c r="J28" s="1">
        <f>(表格1[[#This Row],[single target DPS]]*表格1[[#This Row],[max targets]])</f>
        <v>96</v>
      </c>
    </row>
    <row r="29">
      <c r="A29">
        <v>6</v>
      </c>
      <c r="B29" t="s">
        <v>32</v>
      </c>
      <c r="C29">
        <v>2</v>
      </c>
      <c r="D29" s="1">
        <v>27</v>
      </c>
      <c r="E29" s="1">
        <v>2</v>
      </c>
      <c r="F29" s="1">
        <v>1</v>
      </c>
      <c r="G29" s="2">
        <v>10</v>
      </c>
      <c r="H29" s="1">
        <f>(1/表格1[[#This Row],[reload time]])</f>
        <v>0.5</v>
      </c>
      <c r="I29" s="1">
        <f>(表格1[[#This Row],[damage per hit]]*表格1[[#This Row],[rate of fire]]*表格1[[#This Row],[expected damage mutifactor]])</f>
        <v>13.5</v>
      </c>
      <c r="J29" s="1">
        <f>(表格1[[#This Row],[single target DPS]]*表格1[[#This Row],[max targets]])</f>
        <v>135</v>
      </c>
    </row>
    <row r="30">
      <c r="A30">
        <v>6</v>
      </c>
      <c r="B30" t="s">
        <v>32</v>
      </c>
      <c r="C30">
        <v>3</v>
      </c>
      <c r="D30" s="1">
        <v>30</v>
      </c>
      <c r="E30" s="1">
        <v>1.8</v>
      </c>
      <c r="F30" s="1">
        <v>1</v>
      </c>
      <c r="G30" s="2">
        <v>12</v>
      </c>
      <c r="H30" s="1">
        <f>(1/表格1[[#This Row],[reload time]])</f>
        <v>0.55555555555555558</v>
      </c>
      <c r="I30" s="1">
        <f>(表格1[[#This Row],[damage per hit]]*表格1[[#This Row],[rate of fire]]*表格1[[#This Row],[expected damage mutifactor]])</f>
        <v>16.666666666666668</v>
      </c>
      <c r="J30" s="1">
        <f>(表格1[[#This Row],[single target DPS]]*表格1[[#This Row],[max targets]])</f>
        <v>200</v>
      </c>
    </row>
    <row r="31">
      <c r="A31">
        <v>6</v>
      </c>
      <c r="B31" t="s">
        <v>32</v>
      </c>
      <c r="C31">
        <v>4</v>
      </c>
      <c r="D31" s="1">
        <v>40</v>
      </c>
      <c r="E31" s="1">
        <v>1.8</v>
      </c>
      <c r="F31" s="1">
        <v>1</v>
      </c>
      <c r="G31" s="2">
        <v>15</v>
      </c>
      <c r="H31" s="1">
        <f>(1/表格1[[#This Row],[reload time]])</f>
        <v>0.55555555555555558</v>
      </c>
      <c r="I31" s="1">
        <f>(表格1[[#This Row],[damage per hit]]*表格1[[#This Row],[rate of fire]]*表格1[[#This Row],[expected damage mutifactor]])</f>
        <v>22.222222222222221</v>
      </c>
      <c r="J31" s="1">
        <f>(表格1[[#This Row],[single target DPS]]*表格1[[#This Row],[max targets]])</f>
        <v>333.33333333333331</v>
      </c>
    </row>
    <row r="32">
      <c r="A32">
        <v>6</v>
      </c>
      <c r="B32" t="s">
        <v>32</v>
      </c>
      <c r="C32">
        <v>5</v>
      </c>
      <c r="D32" s="1">
        <v>50</v>
      </c>
      <c r="E32" s="1">
        <v>1.5</v>
      </c>
      <c r="F32" s="1">
        <v>1</v>
      </c>
      <c r="G32" s="2">
        <v>20</v>
      </c>
      <c r="H32" s="1">
        <f>(1/表格1[[#This Row],[reload time]])</f>
        <v>0.66666666666666663</v>
      </c>
      <c r="I32" s="1">
        <f>(表格1[[#This Row],[damage per hit]]*表格1[[#This Row],[rate of fire]]*表格1[[#This Row],[expected damage mutifactor]])</f>
        <v>33.333333333333329</v>
      </c>
      <c r="J32" s="1">
        <f>(表格1[[#This Row],[single target DPS]]*表格1[[#This Row],[max targets]])</f>
        <v>666.66666666666652</v>
      </c>
    </row>
    <row r="33">
      <c r="A33">
        <v>7</v>
      </c>
      <c r="B33" t="s">
        <v>33</v>
      </c>
      <c r="C33">
        <v>1</v>
      </c>
      <c r="D33" s="1">
        <v>15</v>
      </c>
      <c r="E33" s="1">
        <v>2</v>
      </c>
      <c r="F33" s="1">
        <v>1</v>
      </c>
      <c r="G33" s="2">
        <v>5</v>
      </c>
      <c r="H33" s="1">
        <f>(1/表格1[[#This Row],[reload time]])</f>
        <v>0.5</v>
      </c>
      <c r="I33" s="1">
        <f>(表格1[[#This Row],[damage per hit]]*表格1[[#This Row],[rate of fire]]*表格1[[#This Row],[expected damage mutifactor]])</f>
        <v>7.5</v>
      </c>
      <c r="J33" s="1">
        <f>(表格1[[#This Row],[single target DPS]]*表格1[[#This Row],[max targets]])</f>
        <v>37.5</v>
      </c>
    </row>
    <row r="34">
      <c r="A34">
        <v>7</v>
      </c>
      <c r="B34" t="s">
        <v>33</v>
      </c>
      <c r="C34">
        <v>2</v>
      </c>
      <c r="D34" s="1">
        <v>18</v>
      </c>
      <c r="E34" s="1">
        <v>1.5</v>
      </c>
      <c r="F34" s="1">
        <v>2</v>
      </c>
      <c r="G34" s="2">
        <v>5</v>
      </c>
      <c r="H34" s="1">
        <f>(1/表格1[[#This Row],[reload time]])</f>
        <v>0.66666666666666663</v>
      </c>
      <c r="I34" s="1">
        <f>(表格1[[#This Row],[damage per hit]]*表格1[[#This Row],[rate of fire]]*表格1[[#This Row],[expected damage mutifactor]])</f>
        <v>24</v>
      </c>
      <c r="J34" s="1">
        <f>(表格1[[#This Row],[single target DPS]]*表格1[[#This Row],[max targets]])</f>
        <v>120</v>
      </c>
    </row>
    <row r="35">
      <c r="A35">
        <v>7</v>
      </c>
      <c r="B35" t="s">
        <v>33</v>
      </c>
      <c r="C35">
        <v>3</v>
      </c>
      <c r="D35" s="1">
        <v>20</v>
      </c>
      <c r="E35" s="1">
        <v>1.5</v>
      </c>
      <c r="F35" s="1">
        <v>3</v>
      </c>
      <c r="G35" s="2">
        <v>5</v>
      </c>
      <c r="H35" s="1">
        <f>(1/表格1[[#This Row],[reload time]])</f>
        <v>0.66666666666666663</v>
      </c>
      <c r="I35" s="1">
        <f>(表格1[[#This Row],[damage per hit]]*表格1[[#This Row],[rate of fire]]*表格1[[#This Row],[expected damage mutifactor]])</f>
        <v>40</v>
      </c>
      <c r="J35" s="1">
        <f>(表格1[[#This Row],[single target DPS]]*表格1[[#This Row],[max targets]])</f>
        <v>200</v>
      </c>
    </row>
    <row r="36">
      <c r="A36">
        <v>7</v>
      </c>
      <c r="B36" t="s">
        <v>33</v>
      </c>
      <c r="C36">
        <v>4</v>
      </c>
      <c r="D36" s="1">
        <v>25</v>
      </c>
      <c r="E36" s="1">
        <v>1.2</v>
      </c>
      <c r="F36" s="1">
        <v>3</v>
      </c>
      <c r="G36" s="2">
        <v>5</v>
      </c>
      <c r="H36" s="1">
        <f>(1/表格1[[#This Row],[reload time]])</f>
        <v>0.83333333333333337</v>
      </c>
      <c r="I36" s="1">
        <f>(表格1[[#This Row],[damage per hit]]*表格1[[#This Row],[rate of fire]]*表格1[[#This Row],[expected damage mutifactor]])</f>
        <v>62.500000000000007</v>
      </c>
      <c r="J36" s="1">
        <f>(表格1[[#This Row],[single target DPS]]*表格1[[#This Row],[max targets]])</f>
        <v>312.50000000000006</v>
      </c>
    </row>
    <row r="37">
      <c r="A37">
        <v>7</v>
      </c>
      <c r="B37" t="s">
        <v>33</v>
      </c>
      <c r="C37">
        <v>5</v>
      </c>
      <c r="D37" s="1">
        <v>27</v>
      </c>
      <c r="E37" s="1">
        <v>1.2</v>
      </c>
      <c r="F37" s="1">
        <v>4</v>
      </c>
      <c r="G37" s="2">
        <v>5</v>
      </c>
      <c r="H37" s="1">
        <f>(1/表格1[[#This Row],[reload time]])</f>
        <v>0.83333333333333337</v>
      </c>
      <c r="I37" s="1">
        <f>(表格1[[#This Row],[damage per hit]]*表格1[[#This Row],[rate of fire]]*表格1[[#This Row],[expected damage mutifactor]])</f>
        <v>90</v>
      </c>
      <c r="J37" s="1">
        <f>(表格1[[#This Row],[single target DPS]]*表格1[[#This Row],[max targets]])</f>
        <v>450</v>
      </c>
    </row>
    <row r="38">
      <c r="A38">
        <v>8</v>
      </c>
      <c r="B38" t="s">
        <v>34</v>
      </c>
      <c r="C38">
        <v>1</v>
      </c>
      <c r="D38" s="1">
        <v>25</v>
      </c>
      <c r="E38" s="1">
        <v>1</v>
      </c>
      <c r="F38" s="1">
        <v>1</v>
      </c>
      <c r="G38" s="2">
        <v>2</v>
      </c>
      <c r="H38" s="1">
        <f>(1/表格1[[#This Row],[reload time]])</f>
        <v>1</v>
      </c>
      <c r="I38" s="1">
        <f>(表格1[[#This Row],[damage per hit]]*表格1[[#This Row],[rate of fire]]*表格1[[#This Row],[expected damage mutifactor]])</f>
        <v>25</v>
      </c>
      <c r="J38" s="1">
        <f>(表格1[[#This Row],[single target DPS]]*表格1[[#This Row],[max targets]])</f>
        <v>50</v>
      </c>
    </row>
    <row r="39">
      <c r="A39">
        <v>8</v>
      </c>
      <c r="B39" t="s">
        <v>34</v>
      </c>
      <c r="C39">
        <v>2</v>
      </c>
      <c r="D39" s="1">
        <v>35</v>
      </c>
      <c r="E39" s="1">
        <v>1</v>
      </c>
      <c r="F39" s="1">
        <v>1</v>
      </c>
      <c r="G39" s="2">
        <v>2</v>
      </c>
      <c r="H39" s="1">
        <f>(1/表格1[[#This Row],[reload time]])</f>
        <v>1</v>
      </c>
      <c r="I39" s="1">
        <f>(表格1[[#This Row],[damage per hit]]*表格1[[#This Row],[rate of fire]]*表格1[[#This Row],[expected damage mutifactor]])</f>
        <v>35</v>
      </c>
      <c r="J39" s="1">
        <f>(表格1[[#This Row],[single target DPS]]*表格1[[#This Row],[max targets]])</f>
        <v>70</v>
      </c>
    </row>
    <row r="40">
      <c r="A40">
        <v>8</v>
      </c>
      <c r="B40" t="s">
        <v>34</v>
      </c>
      <c r="C40">
        <v>3</v>
      </c>
      <c r="D40" s="1">
        <v>50</v>
      </c>
      <c r="E40" s="1">
        <v>1</v>
      </c>
      <c r="F40" s="1">
        <v>1</v>
      </c>
      <c r="G40" s="2">
        <v>2</v>
      </c>
      <c r="H40" s="1">
        <f>(1/表格1[[#This Row],[reload time]])</f>
        <v>1</v>
      </c>
      <c r="I40" s="1">
        <f>(表格1[[#This Row],[damage per hit]]*表格1[[#This Row],[rate of fire]]*表格1[[#This Row],[expected damage mutifactor]])</f>
        <v>50</v>
      </c>
      <c r="J40" s="1">
        <f>(表格1[[#This Row],[single target DPS]]*表格1[[#This Row],[max targets]])</f>
        <v>100</v>
      </c>
    </row>
    <row r="41">
      <c r="A41">
        <v>8</v>
      </c>
      <c r="B41" t="s">
        <v>34</v>
      </c>
      <c r="C41">
        <v>4</v>
      </c>
      <c r="D41" s="1">
        <v>70</v>
      </c>
      <c r="E41" s="1">
        <v>0.75</v>
      </c>
      <c r="F41" s="1">
        <v>1</v>
      </c>
      <c r="G41" s="2">
        <v>2</v>
      </c>
      <c r="H41" s="1">
        <f>(1/表格1[[#This Row],[reload time]])</f>
        <v>1.3333333333333333</v>
      </c>
      <c r="I41" s="1">
        <f>(表格1[[#This Row],[damage per hit]]*表格1[[#This Row],[rate of fire]]*表格1[[#This Row],[expected damage mutifactor]])</f>
        <v>93.333333333333329</v>
      </c>
      <c r="J41" s="1">
        <f>(表格1[[#This Row],[single target DPS]]*表格1[[#This Row],[max targets]])</f>
        <v>186.66666666666666</v>
      </c>
    </row>
    <row r="42">
      <c r="A42">
        <v>8</v>
      </c>
      <c r="B42" t="s">
        <v>34</v>
      </c>
      <c r="C42">
        <v>5</v>
      </c>
      <c r="D42" s="1">
        <v>110</v>
      </c>
      <c r="E42" s="1">
        <v>0.75</v>
      </c>
      <c r="F42" s="1">
        <v>1</v>
      </c>
      <c r="G42" s="2">
        <v>2</v>
      </c>
      <c r="H42" s="1">
        <f>(1/表格1[[#This Row],[reload time]])</f>
        <v>1.3333333333333333</v>
      </c>
      <c r="I42" s="1">
        <f>(表格1[[#This Row],[damage per hit]]*表格1[[#This Row],[rate of fire]]*表格1[[#This Row],[expected damage mutifactor]])</f>
        <v>146.66666666666666</v>
      </c>
      <c r="J42" s="1">
        <f>(表格1[[#This Row],[single target DPS]]*表格1[[#This Row],[max targets]])</f>
        <v>293.33333333333331</v>
      </c>
    </row>
    <row r="43">
      <c r="A43">
        <v>9</v>
      </c>
      <c r="B43" t="s">
        <v>35</v>
      </c>
      <c r="C43">
        <v>1</v>
      </c>
      <c r="D43" s="1">
        <v>36</v>
      </c>
      <c r="E43" s="1">
        <v>2</v>
      </c>
      <c r="F43" s="1">
        <v>1</v>
      </c>
      <c r="G43" s="2">
        <v>1</v>
      </c>
      <c r="H43" s="1">
        <f>(1/表格1[[#This Row],[reload time]])</f>
        <v>0.5</v>
      </c>
      <c r="I43" s="1">
        <f>(表格1[[#This Row],[damage per hit]]*表格1[[#This Row],[rate of fire]]*表格1[[#This Row],[expected damage mutifactor]])</f>
        <v>18</v>
      </c>
      <c r="J43" s="1">
        <f>(表格1[[#This Row],[single target DPS]]*表格1[[#This Row],[max targets]])</f>
        <v>18</v>
      </c>
    </row>
    <row r="44">
      <c r="A44">
        <v>9</v>
      </c>
      <c r="B44" t="s">
        <v>35</v>
      </c>
      <c r="C44">
        <v>2</v>
      </c>
      <c r="D44" s="1">
        <v>48</v>
      </c>
      <c r="E44" s="1">
        <v>1.6000000000000001</v>
      </c>
      <c r="F44" s="1">
        <v>1</v>
      </c>
      <c r="G44" s="2">
        <v>1</v>
      </c>
      <c r="H44" s="1">
        <f>(1/表格1[[#This Row],[reload time]])</f>
        <v>0.625</v>
      </c>
      <c r="I44" s="1">
        <f>(表格1[[#This Row],[damage per hit]]*表格1[[#This Row],[rate of fire]]*表格1[[#This Row],[expected damage mutifactor]])</f>
        <v>30</v>
      </c>
      <c r="J44" s="1">
        <f>(表格1[[#This Row],[single target DPS]]*表格1[[#This Row],[max targets]])</f>
        <v>30</v>
      </c>
    </row>
    <row r="45">
      <c r="A45">
        <v>9</v>
      </c>
      <c r="B45" t="s">
        <v>35</v>
      </c>
      <c r="C45">
        <v>3</v>
      </c>
      <c r="D45" s="1">
        <v>72</v>
      </c>
      <c r="E45" s="1">
        <v>1.1000000000000001</v>
      </c>
      <c r="F45" s="1">
        <v>1</v>
      </c>
      <c r="G45" s="2">
        <v>1</v>
      </c>
      <c r="H45" s="1">
        <f>(1/表格1[[#This Row],[reload time]])</f>
        <v>0.90909090909090906</v>
      </c>
      <c r="I45" s="1">
        <f>(表格1[[#This Row],[damage per hit]]*表格1[[#This Row],[rate of fire]]*表格1[[#This Row],[expected damage mutifactor]])</f>
        <v>65.454545454545453</v>
      </c>
      <c r="J45" s="1">
        <f>(表格1[[#This Row],[single target DPS]]*表格1[[#This Row],[max targets]])</f>
        <v>65.454545454545453</v>
      </c>
    </row>
    <row r="46">
      <c r="A46">
        <v>9</v>
      </c>
      <c r="B46" t="s">
        <v>35</v>
      </c>
      <c r="C46">
        <v>4</v>
      </c>
      <c r="D46" s="1">
        <v>84</v>
      </c>
      <c r="E46" s="1">
        <v>0.80000000000000004</v>
      </c>
      <c r="F46" s="1">
        <v>1</v>
      </c>
      <c r="G46" s="2">
        <v>1</v>
      </c>
      <c r="H46" s="1">
        <f>(1/表格1[[#This Row],[reload time]])</f>
        <v>1.25</v>
      </c>
      <c r="I46" s="1">
        <f>(表格1[[#This Row],[damage per hit]]*表格1[[#This Row],[rate of fire]]*表格1[[#This Row],[expected damage mutifactor]])</f>
        <v>105</v>
      </c>
      <c r="J46" s="1">
        <f>(表格1[[#This Row],[single target DPS]]*表格1[[#This Row],[max targets]])</f>
        <v>105</v>
      </c>
    </row>
    <row r="47">
      <c r="A47">
        <v>9</v>
      </c>
      <c r="B47" t="s">
        <v>35</v>
      </c>
      <c r="C47">
        <v>5</v>
      </c>
      <c r="D47" s="1">
        <v>96</v>
      </c>
      <c r="E47" s="1">
        <v>0.59999999999999998</v>
      </c>
      <c r="F47" s="1">
        <v>1</v>
      </c>
      <c r="G47" s="2">
        <v>1</v>
      </c>
      <c r="H47" s="1">
        <f>(1/表格1[[#This Row],[reload time]])</f>
        <v>1.6666666666666667</v>
      </c>
      <c r="I47" s="1">
        <f>(表格1[[#This Row],[damage per hit]]*表格1[[#This Row],[rate of fire]]*表格1[[#This Row],[expected damage mutifactor]])</f>
        <v>160</v>
      </c>
      <c r="J47" s="1">
        <f>(表格1[[#This Row],[single target DPS]]*表格1[[#This Row],[max targets]])</f>
        <v>160</v>
      </c>
    </row>
    <row r="48">
      <c r="A48">
        <v>10</v>
      </c>
      <c r="B48" t="s">
        <v>36</v>
      </c>
      <c r="C48">
        <v>1</v>
      </c>
      <c r="D48" s="1">
        <v>20</v>
      </c>
      <c r="E48" s="1">
        <v>1</v>
      </c>
      <c r="F48" s="1">
        <v>1</v>
      </c>
      <c r="G48" s="2">
        <v>1</v>
      </c>
      <c r="H48" s="1">
        <f>(1/表格1[[#This Row],[reload time]])</f>
        <v>1</v>
      </c>
      <c r="I48" s="1">
        <f>(表格1[[#This Row],[damage per hit]]*表格1[[#This Row],[rate of fire]]*表格1[[#This Row],[expected damage mutifactor]])</f>
        <v>20</v>
      </c>
      <c r="J48" s="1">
        <f>(表格1[[#This Row],[single target DPS]]*表格1[[#This Row],[max targets]])</f>
        <v>20</v>
      </c>
    </row>
    <row r="49">
      <c r="A49">
        <v>10</v>
      </c>
      <c r="B49" t="s">
        <v>36</v>
      </c>
      <c r="C49">
        <v>2</v>
      </c>
      <c r="D49" s="1">
        <v>40</v>
      </c>
      <c r="E49" s="1">
        <v>1</v>
      </c>
      <c r="F49" s="1">
        <v>1</v>
      </c>
      <c r="G49" s="2">
        <v>1</v>
      </c>
      <c r="H49" s="1">
        <f>(1/表格1[[#This Row],[reload time]])</f>
        <v>1</v>
      </c>
      <c r="I49" s="1">
        <f>(表格1[[#This Row],[damage per hit]]*表格1[[#This Row],[rate of fire]]*表格1[[#This Row],[expected damage mutifactor]])</f>
        <v>40</v>
      </c>
      <c r="J49" s="1">
        <f>(表格1[[#This Row],[single target DPS]]*表格1[[#This Row],[max targets]])</f>
        <v>40</v>
      </c>
    </row>
    <row r="50">
      <c r="A50">
        <v>10</v>
      </c>
      <c r="B50" t="s">
        <v>36</v>
      </c>
      <c r="C50">
        <v>3</v>
      </c>
      <c r="D50" s="1">
        <v>70</v>
      </c>
      <c r="E50" s="1">
        <v>1</v>
      </c>
      <c r="F50" s="1">
        <v>1</v>
      </c>
      <c r="G50" s="2">
        <v>1</v>
      </c>
      <c r="H50" s="1">
        <f>(1/表格1[[#This Row],[reload time]])</f>
        <v>1</v>
      </c>
      <c r="I50" s="1">
        <f>(表格1[[#This Row],[damage per hit]]*表格1[[#This Row],[rate of fire]]*表格1[[#This Row],[expected damage mutifactor]])</f>
        <v>70</v>
      </c>
      <c r="J50" s="1">
        <f>(表格1[[#This Row],[single target DPS]]*表格1[[#This Row],[max targets]])</f>
        <v>70</v>
      </c>
    </row>
    <row r="51">
      <c r="A51">
        <v>10</v>
      </c>
      <c r="B51" t="s">
        <v>36</v>
      </c>
      <c r="C51">
        <v>4</v>
      </c>
      <c r="D51" s="1">
        <v>75</v>
      </c>
      <c r="E51" s="1">
        <v>0.75</v>
      </c>
      <c r="F51" s="1">
        <v>1</v>
      </c>
      <c r="G51" s="2">
        <v>1</v>
      </c>
      <c r="H51" s="1">
        <f>(1/表格1[[#This Row],[reload time]])</f>
        <v>1.3333333333333333</v>
      </c>
      <c r="I51" s="1">
        <f>(表格1[[#This Row],[damage per hit]]*表格1[[#This Row],[rate of fire]]*表格1[[#This Row],[expected damage mutifactor]])</f>
        <v>100</v>
      </c>
      <c r="J51" s="1">
        <f>(表格1[[#This Row],[single target DPS]]*表格1[[#This Row],[max targets]])</f>
        <v>100</v>
      </c>
    </row>
    <row r="52">
      <c r="A52">
        <v>10</v>
      </c>
      <c r="B52" t="s">
        <v>36</v>
      </c>
      <c r="C52">
        <v>5</v>
      </c>
      <c r="D52" s="1">
        <v>125</v>
      </c>
      <c r="E52" s="1">
        <v>0.75</v>
      </c>
      <c r="F52" s="1">
        <v>1</v>
      </c>
      <c r="G52" s="2">
        <v>1</v>
      </c>
      <c r="H52" s="1">
        <f>(1/表格1[[#This Row],[reload time]])</f>
        <v>1.3333333333333333</v>
      </c>
      <c r="I52" s="1">
        <f>(表格1[[#This Row],[damage per hit]]*表格1[[#This Row],[rate of fire]]*表格1[[#This Row],[expected damage mutifactor]])</f>
        <v>166.66666666666666</v>
      </c>
      <c r="J52" s="1">
        <f>(表格1[[#This Row],[single target DPS]]*表格1[[#This Row],[max targets]])</f>
        <v>166.66666666666666</v>
      </c>
    </row>
    <row r="53">
      <c r="G53" s="2"/>
      <c r="H53" s="1"/>
      <c r="I53" s="1"/>
      <c r="J53" s="1"/>
    </row>
    <row r="54">
      <c r="G54" s="2"/>
      <c r="H54" s="1"/>
      <c r="I54" s="1"/>
      <c r="J5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2025-03-09T04:56:33Z</dcterms:modified>
</cp:coreProperties>
</file>