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2"/>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R35"/>
  <c r="Q35"/>
  <c r="P35"/>
  <c r="O35"/>
  <c r="G36"/>
  <c r="G37"/>
  <c r="F35"/>
  <c r="G35" s="1"/>
  <c r="R38"/>
  <c r="Q38"/>
  <c r="P38"/>
  <c r="O38"/>
  <c r="N38"/>
  <c r="N35"/>
  <c r="F38"/>
  <c r="E38"/>
  <c r="E35"/>
  <c r="G52" i="4"/>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3"/>
  <c r="G24"/>
  <c r="G25"/>
  <c r="G26"/>
  <c r="G27"/>
  <c r="G28"/>
  <c r="G29"/>
  <c r="G30"/>
  <c r="G31"/>
  <c r="G32"/>
  <c r="G33"/>
  <c r="G39"/>
  <c r="G40"/>
  <c r="G41"/>
  <c r="G42"/>
  <c r="G43"/>
  <c r="G44"/>
  <c r="G45"/>
  <c r="G46"/>
  <c r="G47"/>
  <c r="G48"/>
  <c r="G49"/>
  <c r="G50"/>
  <c r="G51"/>
  <c r="G52"/>
  <c r="G53"/>
  <c r="G54"/>
  <c r="G55"/>
  <c r="G56"/>
  <c r="G57"/>
  <c r="G58"/>
  <c r="G59"/>
  <c r="G60"/>
  <c r="G61"/>
  <c r="G62"/>
  <c r="G63"/>
  <c r="G64"/>
  <c r="G65"/>
  <c r="G67"/>
  <c r="G68"/>
  <c r="G69"/>
  <c r="G70"/>
  <c r="G71"/>
  <c r="G73"/>
  <c r="G74"/>
  <c r="G75"/>
  <c r="G4"/>
  <c r="A5" i="5"/>
  <c r="A4"/>
  <c r="A3"/>
  <c r="G22" i="2" l="1"/>
  <c r="G38"/>
</calcChain>
</file>

<file path=xl/sharedStrings.xml><?xml version="1.0" encoding="utf-8"?>
<sst xmlns="http://schemas.openxmlformats.org/spreadsheetml/2006/main" count="620" uniqueCount="414">
  <si>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</si>
  <si>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</si>
  <si>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</si>
  <si>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</si>
  <si>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</si>
  <si>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</si>
  <si>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</si>
  <si>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</si>
  <si>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</si>
  <si>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</si>
  <si>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</si>
  <si>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</si>
  <si>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</si>
  <si>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</si>
  <si>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</si>
  <si>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</si>
  <si>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</si>
  <si>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</si>
  <si>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</si>
  <si>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</si>
  <si>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</si>
  <si>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</si>
  <si>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</si>
  <si>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</si>
  <si>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</si>
  <si>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</si>
  <si>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</si>
  <si>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</si>
  <si>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</si>
  <si>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</si>
  <si>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</si>
  <si>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</si>
  <si>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</si>
  <si>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</si>
  <si>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</si>
  <si>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</si>
  <si>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</si>
  <si>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</si>
  <si>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</si>
  <si>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</si>
  <si>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</si>
  <si>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</si>
  <si>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</si>
  <si>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</si>
  <si>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</si>
  <si>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</si>
  <si>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</si>
  <si>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</si>
  <si>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</si>
  <si>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</si>
  <si>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</si>
  <si>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</si>
  <si>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</si>
  <si>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</si>
  <si>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</si>
  <si>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</si>
  <si>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</si>
  <si>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</si>
  <si>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</si>
  <si>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</si>
  <si>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</si>
  <si>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</si>
  <si>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</si>
  <si>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</si>
  <si>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</si>
  <si>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</si>
  <si>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</si>
  <si>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</si>
  <si>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</si>
  <si>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</si>
  <si>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</si>
  <si>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</si>
  <si>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</si>
  <si>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</si>
  <si>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</si>
  <si>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</si>
  <si>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</si>
  <si>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</si>
  <si>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</si>
  <si>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</si>
  <si>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</si>
  <si>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</si>
  <si>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</si>
  <si>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</si>
  <si>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</si>
  <si>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</si>
  <si>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</si>
  <si>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</si>
  <si>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</si>
  <si>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</si>
  <si>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</si>
  <si>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</si>
  <si>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</si>
  <si>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</si>
  <si>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</si>
  <si>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</si>
  <si>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</si>
  <si>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</si>
  <si>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</si>
  <si>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</si>
  <si>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</si>
  <si>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</si>
  <si>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</si>
  <si>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</si>
  <si>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</si>
  <si>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</si>
  <si>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</si>
  <si>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</si>
  <si>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</si>
  <si>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</si>
  <si>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</si>
  <si>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</si>
  <si>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</si>
  <si>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</si>
  <si>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</si>
  <si>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</si>
  <si>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</si>
  <si>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</si>
  <si>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</si>
  <si>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</si>
  <si>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</si>
  <si>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</si>
  <si>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</si>
  <si>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</si>
  <si>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</si>
  <si>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</si>
  <si>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</si>
  <si>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</si>
  <si>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</si>
  <si>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</si>
  <si>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</si>
  <si>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</si>
  <si>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</si>
  <si>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</si>
  <si>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</si>
  <si>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</si>
  <si>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</si>
  <si>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</si>
  <si>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</si>
  <si>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</si>
  <si>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</si>
  <si>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</si>
  <si>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</si>
  <si>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</si>
  <si>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</si>
  <si>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</si>
  <si>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</si>
  <si>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</si>
  <si>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</si>
  <si>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</si>
  <si>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</si>
  <si>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</si>
  <si>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</si>
  <si>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</si>
  <si>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</si>
  <si>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</si>
  <si>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</si>
  <si>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</si>
  <si>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</si>
  <si>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</si>
  <si>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</si>
  <si>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</si>
  <si>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</si>
  <si>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</si>
  <si>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</si>
  <si>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</si>
  <si>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</si>
  <si>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</si>
  <si>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</si>
  <si>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</si>
  <si>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</si>
  <si>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</si>
  <si>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</si>
  <si>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</si>
  <si>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</si>
  <si>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</si>
  <si>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</si>
  <si>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</si>
  <si>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</si>
  <si>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</si>
  <si>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</si>
  <si>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</si>
  <si>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</si>
  <si>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</si>
  <si>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</si>
  <si>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</si>
  <si>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</si>
  <si>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</si>
  <si>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</si>
  <si>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</si>
  <si>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</si>
  <si>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</si>
  <si>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</si>
  <si>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</si>
  <si>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</si>
  <si>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</si>
  <si>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</si>
  <si>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</si>
  <si>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</si>
  <si>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</si>
  <si>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</si>
  <si>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</si>
  <si>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</si>
  <si>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</si>
  <si>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</si>
  <si>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</si>
  <si>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</si>
  <si>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</si>
  <si>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</si>
  <si>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</si>
  <si>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</si>
  <si>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</si>
  <si>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</si>
  <si>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</si>
  <si>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</si>
  <si>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</si>
  <si>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</si>
  <si>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</si>
  <si>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</si>
  <si>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</si>
  <si>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</si>
  <si>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</si>
  <si>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</si>
  <si>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</si>
  <si>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</si>
  <si>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</si>
  <si>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</si>
  <si>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</si>
  <si>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</si>
  <si>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</si>
  <si>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</si>
  <si>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</si>
  <si>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</si>
  <si>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</si>
  <si>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</si>
  <si>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</si>
  <si>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</si>
  <si>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</si>
  <si>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</si>
  <si>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</si>
  <si>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</si>
  <si>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</si>
  <si>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</si>
  <si>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</si>
  <si>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</si>
  <si>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</si>
  <si>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</si>
  <si>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</si>
  <si>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</si>
  <si>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</si>
  <si>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</si>
  <si>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</si>
  <si>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</si>
  <si>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</si>
  <si>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</si>
  <si>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</si>
  <si>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</si>
  <si>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</si>
  <si>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</si>
  <si>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</si>
  <si>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</si>
  <si>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</si>
  <si>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</si>
  <si>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</si>
  <si>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</si>
  <si>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</si>
  <si>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</si>
  <si>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</si>
  <si>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</si>
  <si>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</si>
  <si>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</si>
  <si>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</si>
  <si>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</si>
  <si>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</si>
  <si>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</si>
  <si>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</si>
  <si>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</si>
  <si>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</si>
  <si>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</si>
  <si>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</si>
  <si>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</si>
  <si>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</si>
  <si>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</si>
  <si>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</si>
  <si>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</si>
  <si>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</si>
  <si>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</si>
  <si>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</si>
  <si>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</si>
  <si>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</si>
  <si>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</si>
  <si>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</si>
  <si>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</si>
  <si>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</si>
  <si>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</si>
  <si>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</si>
  <si>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</si>
  <si>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</si>
  <si>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</si>
  <si>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</si>
  <si>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</si>
  <si>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</si>
  <si>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</si>
  <si>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</si>
  <si>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</si>
  <si>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</si>
  <si>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</si>
  <si>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</si>
  <si>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</si>
  <si>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</si>
  <si>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</si>
  <si>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</si>
  <si>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</si>
  <si>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</si>
  <si>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</si>
  <si>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</si>
  <si>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</si>
  <si>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</si>
  <si>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</si>
  <si>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</si>
  <si>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</si>
  <si>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</si>
  <si>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</si>
  <si>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</si>
  <si>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</si>
  <si>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</si>
  <si>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</si>
  <si>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</si>
  <si>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</si>
  <si>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</si>
  <si>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</si>
  <si>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</si>
  <si>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</si>
  <si>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</si>
  <si>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</si>
  <si>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</si>
  <si>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</si>
  <si>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</si>
  <si>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</si>
  <si>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</si>
  <si>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</si>
  <si>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</si>
  <si>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</si>
  <si>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</si>
  <si>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</si>
  <si>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</si>
  <si>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</si>
  <si>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</si>
  <si>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</si>
  <si>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</si>
  <si>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</si>
  <si>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</si>
  <si>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</si>
  <si>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</si>
  <si>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</si>
  <si>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</si>
  <si>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</si>
  <si>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</si>
  <si>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</si>
  <si>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</si>
  <si>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</si>
  <si>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</si>
  <si>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</si>
  <si>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</si>
  <si>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</si>
  <si>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</si>
  <si>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</si>
  <si>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</si>
  <si>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</si>
  <si>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</si>
  <si>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</si>
  <si>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</si>
  <si>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</si>
  <si>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</si>
  <si>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</si>
  <si>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</si>
  <si>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</si>
  <si>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</si>
  <si>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</si>
  <si>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</si>
  <si>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</si>
  <si>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</si>
  <si>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</si>
  <si>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</si>
  <si>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</si>
  <si>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</si>
  <si>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</si>
  <si>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</si>
  <si>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</si>
  <si>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</si>
  <si>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</si>
  <si>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</si>
  <si>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</si>
  <si>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</si>
  <si>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</si>
  <si>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</si>
  <si>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</si>
  <si>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</si>
  <si>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</si>
  <si>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</si>
  <si>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</si>
  <si>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</si>
  <si>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</si>
  <si>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2019Q1指标结果</t>
    <phoneticPr fontId="10" type="noConversion"/>
  </si>
  <si>
    <t>主要是补充告知业务有所增加</t>
  </si>
  <si>
    <t>迎接开门红，退保量也有所增加，特别是CFI件数大幅增加导致金额也相应增加。</t>
  </si>
  <si>
    <t>主要原因是加大了质检力度，发现的问题较原来有所增多</t>
  </si>
  <si>
    <t>支付时效延长</t>
    <phoneticPr fontId="2" type="noConversion"/>
  </si>
  <si>
    <t>拒赔时效较长</t>
    <phoneticPr fontId="2" type="noConversion"/>
  </si>
  <si>
    <t>正常扣费，无异常</t>
    <phoneticPr fontId="2" type="noConversion"/>
  </si>
  <si>
    <t>有大额赔付</t>
    <phoneticPr fontId="2" type="noConversion"/>
  </si>
  <si>
    <t>HR</t>
    <phoneticPr fontId="2" type="noConversion"/>
  </si>
  <si>
    <t>培训记录</t>
    <phoneticPr fontId="2" type="noConversion"/>
  </si>
  <si>
    <t>理赔系统抽取</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</si>
</sst>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0">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36">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0" fontId="0" fillId="0" borderId="32" xfId="0" applyNumberFormat="1" applyBorder="1" applyAlignment="1"/>
    <xf numFmtId="0" fontId="0" fillId="0" borderId="33" xfId="0" applyNumberFormat="1" applyBorder="1" applyAlignment="1"/>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6" fillId="0" borderId="24" xfId="0" applyFont="1" applyBorder="1" applyAlignment="1">
      <alignment horizontal="left" vertical="center" wrapText="1"/>
    </xf>
    <xf numFmtId="0" fontId="16" fillId="0" borderId="11" xfId="0" applyFont="1" applyBorder="1" applyAlignment="1">
      <alignment horizontal="left" vertical="center" wrapText="1"/>
    </xf>
    <xf numFmtId="43" fontId="16" fillId="0" borderId="24" xfId="3" applyFont="1" applyBorder="1" applyAlignment="1">
      <alignment horizontal="left" vertical="center" wrapText="1"/>
    </xf>
    <xf numFmtId="0" fontId="16" fillId="0" borderId="25" xfId="0" applyFont="1" applyBorder="1" applyAlignment="1">
      <alignment horizontal="left" vertical="center" wrapText="1"/>
    </xf>
    <xf numFmtId="10" fontId="16" fillId="0" borderId="24" xfId="0" applyNumberFormat="1" applyFont="1" applyFill="1" applyBorder="1" applyAlignment="1">
      <alignment horizontal="left" vertical="center" wrapText="1"/>
    </xf>
    <xf numFmtId="10" fontId="16" fillId="0" borderId="24" xfId="0" applyNumberFormat="1" applyFont="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5"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4" xfId="0" applyFont="1" applyFill="1" applyBorder="1" applyAlignment="1">
      <alignment horizontal="left" vertical="center" wrapText="1"/>
    </xf>
    <xf numFmtId="0" fontId="18" fillId="0" borderId="24" xfId="4" applyFont="1" applyFill="1" applyBorder="1" applyAlignment="1">
      <alignment horizontal="left" vertical="center" wrapText="1"/>
    </xf>
    <xf numFmtId="0" fontId="15" fillId="0" borderId="7" xfId="0" applyFont="1" applyFill="1" applyBorder="1" applyAlignment="1">
      <alignment horizontal="center" vertical="center"/>
    </xf>
    <xf numFmtId="9" fontId="16" fillId="0" borderId="24" xfId="0" applyNumberFormat="1" applyFont="1" applyFill="1" applyBorder="1" applyAlignment="1">
      <alignment horizontal="left" vertical="center" wrapText="1"/>
    </xf>
    <xf numFmtId="176"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0" fontId="16" fillId="0" borderId="26" xfId="0"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6" fillId="0" borderId="19" xfId="0" applyFont="1" applyBorder="1" applyAlignment="1">
      <alignment horizontal="left" vertical="center" wrapText="1"/>
    </xf>
    <xf numFmtId="176" fontId="16" fillId="0" borderId="19" xfId="0" applyNumberFormat="1" applyFont="1" applyBorder="1" applyAlignment="1">
      <alignment horizontal="left" vertical="center" wrapText="1"/>
    </xf>
    <xf numFmtId="10" fontId="16" fillId="0" borderId="19" xfId="0" applyNumberFormat="1" applyFont="1" applyBorder="1" applyAlignment="1">
      <alignment horizontal="left" vertical="center" wrapText="1"/>
    </xf>
    <xf numFmtId="0" fontId="16" fillId="0" borderId="19" xfId="0" applyFont="1" applyFill="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2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4" t="s">
        <v>205</v>
      </c>
      <c r="B1" s="105"/>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6" t="s">
        <v>196</v>
      </c>
      <c r="B1" s="107"/>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tabSelected="1" zoomScale="70" zoomScaleNormal="70" workbookViewId="0">
      <pane xSplit="4" ySplit="3" topLeftCell="E40" activePane="bottomRight" state="frozen"/>
      <selection pane="topRight" activeCell="E1" sqref="E1"/>
      <selection pane="bottomLeft" activeCell="A4" sqref="A4"/>
      <selection pane="bottomRight" activeCell="I22" sqref="I22"/>
    </sheetView>
  </sheetViews>
  <sheetFormatPr defaultColWidth="9" defaultRowHeight="18.75" outlineLevelCol="1"/>
  <cols>
    <col min="1" max="1" width="4.625" style="60" customWidth="1"/>
    <col min="2" max="2" width="27.375" style="61" customWidth="1"/>
    <col min="3" max="3" width="20.5" style="61" hidden="1" customWidth="1" outlineLevel="1"/>
    <col min="4" max="4" width="22.5" style="62" hidden="1" customWidth="1" outlineLevel="1"/>
    <col min="5"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2.625" style="22" bestFit="1" customWidth="1"/>
    <col min="14" max="15" width="10.75" style="22" customWidth="1"/>
    <col min="16" max="17" width="10.125" style="22" customWidth="1"/>
    <col min="18" max="18" width="9.75" style="22" customWidth="1"/>
    <col min="19" max="16384" width="9" style="22"/>
  </cols>
  <sheetData>
    <row r="1" spans="1:19">
      <c r="A1" s="120" t="s">
        <v>46</v>
      </c>
      <c r="B1" s="120"/>
      <c r="C1" s="120"/>
      <c r="D1" s="120"/>
      <c r="E1" s="120"/>
      <c r="F1" s="120"/>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403</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19" t="s">
        <v>230</v>
      </c>
      <c r="D4" s="119"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11"/>
      <c r="D5" s="111"/>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09"/>
      <c r="D6" s="109"/>
      <c r="E6" s="37"/>
      <c r="F6" s="37"/>
      <c r="G6" s="33">
        <f t="shared" si="0"/>
        <v>0</v>
      </c>
      <c r="H6" s="91"/>
      <c r="I6" s="14" t="s">
        <v>214</v>
      </c>
      <c r="J6" s="34"/>
      <c r="M6" s="14"/>
      <c r="N6" s="14"/>
      <c r="O6" s="14"/>
      <c r="P6" s="14"/>
      <c r="Q6" s="14"/>
      <c r="R6" s="14"/>
      <c r="S6" s="14"/>
    </row>
    <row r="7" spans="1:19" ht="14.25" customHeight="1">
      <c r="A7" s="30">
        <v>2</v>
      </c>
      <c r="B7" s="31" t="s">
        <v>209</v>
      </c>
      <c r="C7" s="121" t="s">
        <v>232</v>
      </c>
      <c r="D7" s="121" t="s">
        <v>233</v>
      </c>
      <c r="E7" s="38"/>
      <c r="F7" s="38"/>
      <c r="G7" s="33">
        <f t="shared" si="0"/>
        <v>0</v>
      </c>
      <c r="H7" s="38"/>
      <c r="I7" s="34"/>
      <c r="J7" s="34"/>
      <c r="M7" s="14"/>
      <c r="N7" s="14"/>
      <c r="O7" s="14"/>
      <c r="P7" s="14"/>
      <c r="Q7" s="14"/>
      <c r="R7" s="14"/>
      <c r="S7" s="14"/>
    </row>
    <row r="8" spans="1:19" ht="14.25" customHeight="1">
      <c r="A8" s="35">
        <v>2.1</v>
      </c>
      <c r="B8" s="36" t="s">
        <v>50</v>
      </c>
      <c r="C8" s="111"/>
      <c r="D8" s="111"/>
      <c r="E8" s="37"/>
      <c r="F8" s="37"/>
      <c r="G8" s="33">
        <f t="shared" si="0"/>
        <v>0</v>
      </c>
      <c r="H8" s="37"/>
      <c r="I8" s="39" t="s">
        <v>215</v>
      </c>
      <c r="J8" s="34"/>
      <c r="M8" s="14" t="s">
        <v>366</v>
      </c>
      <c r="N8" s="14"/>
      <c r="O8" s="14"/>
      <c r="P8" s="14"/>
      <c r="Q8" s="14"/>
      <c r="R8" s="14"/>
      <c r="S8" s="14"/>
    </row>
    <row r="9" spans="1:19" ht="14.25" customHeight="1">
      <c r="A9" s="35">
        <v>2.2000000000000002</v>
      </c>
      <c r="B9" s="36" t="s">
        <v>51</v>
      </c>
      <c r="C9" s="109"/>
      <c r="D9" s="109"/>
      <c r="E9" s="37"/>
      <c r="F9" s="37"/>
      <c r="G9" s="33">
        <f t="shared" si="0"/>
        <v>0</v>
      </c>
      <c r="H9" s="37"/>
      <c r="I9" s="39" t="s">
        <v>215</v>
      </c>
      <c r="J9" s="34"/>
      <c r="M9" s="14" t="s">
        <v>366</v>
      </c>
      <c r="N9" s="14"/>
      <c r="O9" s="14"/>
      <c r="P9" s="14"/>
      <c r="Q9" s="14"/>
      <c r="R9" s="14"/>
      <c r="S9" s="14"/>
    </row>
    <row r="10" spans="1:19" ht="14.25" customHeight="1">
      <c r="A10" s="30">
        <v>3</v>
      </c>
      <c r="B10" s="31" t="s">
        <v>52</v>
      </c>
      <c r="C10" s="112" t="s">
        <v>234</v>
      </c>
      <c r="D10" s="112" t="s">
        <v>235</v>
      </c>
      <c r="E10" s="32"/>
      <c r="F10" s="32"/>
      <c r="G10" s="33">
        <f t="shared" si="0"/>
        <v>0</v>
      </c>
      <c r="H10" s="32"/>
      <c r="I10" s="34"/>
      <c r="J10" s="34"/>
      <c r="M10" s="14"/>
      <c r="N10" s="14"/>
      <c r="O10" s="14"/>
      <c r="P10" s="14"/>
      <c r="Q10" s="14"/>
      <c r="R10" s="14"/>
      <c r="S10" s="14"/>
    </row>
    <row r="11" spans="1:19" ht="14.25" customHeight="1">
      <c r="A11" s="35">
        <v>3.1</v>
      </c>
      <c r="B11" s="36" t="s">
        <v>53</v>
      </c>
      <c r="C11" s="111"/>
      <c r="D11" s="111"/>
      <c r="E11" s="37"/>
      <c r="F11" s="37"/>
      <c r="G11" s="33">
        <f t="shared" si="0"/>
        <v>0</v>
      </c>
      <c r="H11" s="37"/>
      <c r="I11" s="39" t="s">
        <v>227</v>
      </c>
      <c r="J11" s="34"/>
      <c r="M11" s="14" t="s">
        <v>367</v>
      </c>
      <c r="N11" s="14"/>
      <c r="O11" s="14"/>
      <c r="P11" s="14"/>
      <c r="Q11" s="14"/>
      <c r="R11" s="14"/>
      <c r="S11" s="14"/>
    </row>
    <row r="12" spans="1:19" ht="14.25" customHeight="1">
      <c r="A12" s="35">
        <v>3.2</v>
      </c>
      <c r="B12" s="36" t="s">
        <v>54</v>
      </c>
      <c r="C12" s="111"/>
      <c r="D12" s="111"/>
      <c r="E12" s="37"/>
      <c r="F12" s="37"/>
      <c r="G12" s="33">
        <f t="shared" si="0"/>
        <v>0</v>
      </c>
      <c r="H12" s="37"/>
      <c r="I12" s="39" t="s">
        <v>227</v>
      </c>
      <c r="J12" s="34"/>
      <c r="M12" s="14" t="s">
        <v>367</v>
      </c>
      <c r="N12" s="14"/>
      <c r="O12" s="14"/>
      <c r="P12" s="14"/>
      <c r="Q12" s="14"/>
      <c r="R12" s="14"/>
      <c r="S12" s="14"/>
    </row>
    <row r="13" spans="1:19" ht="14.25" customHeight="1">
      <c r="A13" s="35">
        <v>3.3</v>
      </c>
      <c r="B13" s="36" t="s">
        <v>55</v>
      </c>
      <c r="C13" s="109"/>
      <c r="D13" s="109"/>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19" t="s">
        <v>240</v>
      </c>
      <c r="D16" s="119" t="s">
        <v>241</v>
      </c>
      <c r="E16" s="32"/>
      <c r="F16" s="32"/>
      <c r="G16" s="33">
        <f t="shared" si="0"/>
        <v>0</v>
      </c>
      <c r="H16" s="32"/>
      <c r="I16" s="34"/>
      <c r="J16" s="99"/>
      <c r="M16" s="14"/>
      <c r="N16" s="14"/>
      <c r="O16" s="14"/>
      <c r="P16" s="14"/>
      <c r="Q16" s="14"/>
      <c r="R16" s="14"/>
      <c r="S16" s="14"/>
    </row>
    <row r="17" spans="1:19" ht="14.25" customHeight="1">
      <c r="A17" s="35">
        <v>6.1</v>
      </c>
      <c r="B17" s="36" t="s">
        <v>60</v>
      </c>
      <c r="C17" s="111"/>
      <c r="D17" s="111"/>
      <c r="E17" s="37"/>
      <c r="F17" s="37"/>
      <c r="G17" s="33">
        <f t="shared" si="0"/>
        <v>0</v>
      </c>
      <c r="H17" s="37"/>
      <c r="I17" s="39" t="s">
        <v>215</v>
      </c>
      <c r="J17" s="99"/>
      <c r="M17" s="14" t="s">
        <v>366</v>
      </c>
      <c r="N17" s="14"/>
      <c r="O17" s="14"/>
      <c r="P17" s="14"/>
      <c r="Q17" s="14"/>
      <c r="R17" s="14"/>
      <c r="S17" s="14"/>
    </row>
    <row r="18" spans="1:19" ht="14.25" customHeight="1">
      <c r="A18" s="35">
        <v>6.2</v>
      </c>
      <c r="B18" s="36" t="s">
        <v>61</v>
      </c>
      <c r="C18" s="109"/>
      <c r="D18" s="109"/>
      <c r="E18" s="37"/>
      <c r="F18" s="37"/>
      <c r="G18" s="33">
        <f t="shared" si="0"/>
        <v>0</v>
      </c>
      <c r="H18" s="37"/>
      <c r="I18" s="39" t="s">
        <v>215</v>
      </c>
      <c r="J18" s="99"/>
      <c r="M18" s="14" t="s">
        <v>366</v>
      </c>
      <c r="N18" s="14"/>
      <c r="O18" s="14"/>
      <c r="P18" s="14"/>
      <c r="Q18" s="14"/>
      <c r="R18" s="14"/>
      <c r="S18" s="14"/>
    </row>
    <row r="19" spans="1:19" ht="14.25" customHeight="1">
      <c r="A19" s="30">
        <v>7</v>
      </c>
      <c r="B19" s="31" t="s">
        <v>206</v>
      </c>
      <c r="C19" s="119" t="s">
        <v>242</v>
      </c>
      <c r="D19" s="119" t="s">
        <v>243</v>
      </c>
      <c r="E19" s="38"/>
      <c r="F19" s="38"/>
      <c r="G19" s="33">
        <f t="shared" si="0"/>
        <v>0</v>
      </c>
      <c r="H19" s="38"/>
      <c r="I19" s="34"/>
      <c r="J19" s="99"/>
      <c r="M19" s="14"/>
      <c r="N19" s="14"/>
      <c r="O19" s="14"/>
      <c r="P19" s="14"/>
      <c r="Q19" s="14"/>
      <c r="R19" s="14"/>
      <c r="S19" s="14"/>
    </row>
    <row r="20" spans="1:19" ht="14.25" customHeight="1">
      <c r="A20" s="35">
        <v>7.1</v>
      </c>
      <c r="B20" s="36" t="s">
        <v>62</v>
      </c>
      <c r="C20" s="111"/>
      <c r="D20" s="111"/>
      <c r="E20" s="37"/>
      <c r="F20" s="37"/>
      <c r="G20" s="33">
        <f t="shared" si="0"/>
        <v>0</v>
      </c>
      <c r="H20" s="37"/>
      <c r="I20" s="39" t="s">
        <v>215</v>
      </c>
      <c r="J20" s="99"/>
      <c r="M20" s="14" t="s">
        <v>366</v>
      </c>
      <c r="N20" s="14"/>
      <c r="O20" s="14"/>
      <c r="P20" s="14"/>
      <c r="Q20" s="14"/>
      <c r="R20" s="14"/>
      <c r="S20" s="14"/>
    </row>
    <row r="21" spans="1:19" ht="14.25" customHeight="1">
      <c r="A21" s="35">
        <v>7.2</v>
      </c>
      <c r="B21" s="36" t="s">
        <v>63</v>
      </c>
      <c r="C21" s="109"/>
      <c r="D21" s="109"/>
      <c r="E21" s="37"/>
      <c r="F21" s="37"/>
      <c r="G21" s="33">
        <f t="shared" si="0"/>
        <v>0</v>
      </c>
      <c r="H21" s="37"/>
      <c r="I21" s="39" t="s">
        <v>215</v>
      </c>
      <c r="J21" s="99"/>
      <c r="M21" s="14" t="s">
        <v>366</v>
      </c>
      <c r="N21" s="14"/>
      <c r="O21" s="14"/>
      <c r="P21" s="14"/>
      <c r="Q21" s="14"/>
      <c r="R21" s="14"/>
      <c r="S21" s="14"/>
    </row>
    <row r="22" spans="1:19" ht="14.25" customHeight="1">
      <c r="A22" s="30">
        <v>8</v>
      </c>
      <c r="B22" s="31" t="s">
        <v>64</v>
      </c>
      <c r="C22" s="119" t="s">
        <v>244</v>
      </c>
      <c r="D22" s="119" t="s">
        <v>245</v>
      </c>
      <c r="E22" s="43">
        <f>E23/E24*1000</f>
        <v>0.27463724996567035</v>
      </c>
      <c r="F22" s="43">
        <f>F23/F24*1000</f>
        <v>0.23037228160707704</v>
      </c>
      <c r="G22" s="33">
        <f t="shared" si="0"/>
        <v>-0.16117612728836472</v>
      </c>
      <c r="H22" s="43"/>
      <c r="I22" s="34"/>
      <c r="J22" s="99"/>
      <c r="M22" s="14"/>
      <c r="N22" s="14"/>
      <c r="O22" s="14"/>
      <c r="P22" s="14"/>
      <c r="Q22" s="14"/>
      <c r="R22" s="14"/>
      <c r="S22" s="14"/>
    </row>
    <row r="23" spans="1:19" ht="14.25" customHeight="1">
      <c r="A23" s="35">
        <v>8.1</v>
      </c>
      <c r="B23" s="36" t="s">
        <v>65</v>
      </c>
      <c r="C23" s="111"/>
      <c r="D23" s="111"/>
      <c r="E23" s="37">
        <v>6</v>
      </c>
      <c r="F23" s="37">
        <v>5</v>
      </c>
      <c r="G23" s="33">
        <f t="shared" si="0"/>
        <v>-0.16666666666666663</v>
      </c>
      <c r="H23" s="37"/>
      <c r="I23" s="14" t="s">
        <v>217</v>
      </c>
      <c r="J23" s="99"/>
      <c r="M23" s="14" t="s">
        <v>367</v>
      </c>
      <c r="N23" s="100">
        <v>2</v>
      </c>
      <c r="O23" s="14"/>
      <c r="P23" s="101">
        <v>3</v>
      </c>
      <c r="Q23" s="14"/>
      <c r="R23" s="14"/>
      <c r="S23" s="14"/>
    </row>
    <row r="24" spans="1:19" ht="14.25" customHeight="1">
      <c r="A24" s="35">
        <v>8.1999999999999993</v>
      </c>
      <c r="B24" s="36" t="s">
        <v>66</v>
      </c>
      <c r="C24" s="109"/>
      <c r="D24" s="109"/>
      <c r="E24" s="37">
        <v>21847</v>
      </c>
      <c r="F24" s="37">
        <v>21704</v>
      </c>
      <c r="G24" s="33">
        <f t="shared" si="0"/>
        <v>-6.5455211241818301E-3</v>
      </c>
      <c r="H24" s="37"/>
      <c r="I24" s="14" t="s">
        <v>217</v>
      </c>
      <c r="J24" s="99"/>
      <c r="M24" s="14" t="s">
        <v>367</v>
      </c>
      <c r="N24" s="102">
        <v>15579</v>
      </c>
      <c r="O24" s="102">
        <v>3968</v>
      </c>
      <c r="P24" s="102">
        <v>1986</v>
      </c>
      <c r="Q24" s="14"/>
      <c r="R24" s="102">
        <v>171</v>
      </c>
      <c r="S24" s="14"/>
    </row>
    <row r="25" spans="1:19" ht="14.25" customHeight="1">
      <c r="A25" s="30">
        <v>9</v>
      </c>
      <c r="B25" s="31" t="s">
        <v>67</v>
      </c>
      <c r="C25" s="119" t="s">
        <v>246</v>
      </c>
      <c r="D25" s="119" t="s">
        <v>247</v>
      </c>
      <c r="E25" s="32"/>
      <c r="F25" s="32"/>
      <c r="G25" s="33">
        <f t="shared" si="0"/>
        <v>0</v>
      </c>
      <c r="H25" s="32"/>
      <c r="I25" s="34"/>
      <c r="J25" s="34"/>
      <c r="M25" s="14"/>
      <c r="N25" s="14"/>
      <c r="O25" s="14"/>
      <c r="P25" s="14"/>
      <c r="Q25" s="14"/>
      <c r="R25" s="14"/>
      <c r="S25" s="14"/>
    </row>
    <row r="26" spans="1:19" ht="14.25" customHeight="1">
      <c r="A26" s="35">
        <v>9.1</v>
      </c>
      <c r="B26" s="36" t="s">
        <v>68</v>
      </c>
      <c r="C26" s="111"/>
      <c r="D26" s="111"/>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09"/>
      <c r="D27" s="109"/>
      <c r="E27" s="37"/>
      <c r="F27" s="37"/>
      <c r="G27" s="33">
        <f t="shared" si="0"/>
        <v>0</v>
      </c>
      <c r="H27" s="37"/>
      <c r="I27" s="39" t="s">
        <v>226</v>
      </c>
      <c r="J27" s="34"/>
      <c r="M27" s="14"/>
      <c r="N27" s="14"/>
      <c r="O27" s="14"/>
      <c r="P27" s="14"/>
      <c r="Q27" s="14"/>
      <c r="R27" s="14"/>
      <c r="S27" s="14"/>
    </row>
    <row r="28" spans="1:19" ht="14.25" customHeight="1">
      <c r="A28" s="30">
        <v>10</v>
      </c>
      <c r="B28" s="31" t="s">
        <v>70</v>
      </c>
      <c r="C28" s="119" t="s">
        <v>248</v>
      </c>
      <c r="D28" s="119"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09"/>
      <c r="D29" s="109"/>
      <c r="E29" s="37"/>
      <c r="F29" s="37"/>
      <c r="G29" s="33">
        <f t="shared" si="0"/>
        <v>0</v>
      </c>
      <c r="H29" s="37"/>
      <c r="I29" s="14" t="s">
        <v>215</v>
      </c>
      <c r="J29" s="34"/>
      <c r="M29" s="14" t="s">
        <v>368</v>
      </c>
      <c r="N29" s="14"/>
      <c r="O29" s="14"/>
      <c r="P29" s="14"/>
      <c r="Q29" s="14"/>
      <c r="R29" s="14"/>
      <c r="S29" s="14"/>
    </row>
    <row r="30" spans="1:19" ht="14.25" customHeight="1">
      <c r="A30" s="30">
        <v>12</v>
      </c>
      <c r="B30" s="31" t="s">
        <v>72</v>
      </c>
      <c r="C30" s="119" t="s">
        <v>250</v>
      </c>
      <c r="D30" s="119"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09"/>
      <c r="D31" s="109"/>
      <c r="E31" s="37"/>
      <c r="F31" s="37"/>
      <c r="G31" s="33">
        <f t="shared" si="0"/>
        <v>0</v>
      </c>
      <c r="H31" s="37"/>
      <c r="I31" s="14" t="s">
        <v>215</v>
      </c>
      <c r="J31" s="34"/>
      <c r="M31" s="14" t="s">
        <v>368</v>
      </c>
      <c r="N31" s="14"/>
      <c r="O31" s="14"/>
      <c r="P31" s="14"/>
      <c r="Q31" s="14"/>
      <c r="R31" s="14"/>
      <c r="S31" s="14"/>
    </row>
    <row r="32" spans="1:19" ht="14.25" customHeight="1">
      <c r="A32" s="30">
        <v>14</v>
      </c>
      <c r="B32" s="31" t="s">
        <v>74</v>
      </c>
      <c r="C32" s="118" t="s">
        <v>252</v>
      </c>
      <c r="D32" s="118"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7"/>
      <c r="D33" s="117"/>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2" t="s">
        <v>256</v>
      </c>
      <c r="D35" s="112" t="s">
        <v>257</v>
      </c>
      <c r="E35" s="32">
        <f>E36/E37</f>
        <v>0.99675850891410045</v>
      </c>
      <c r="F35" s="32">
        <f>F36/F37</f>
        <v>0.99534883720930234</v>
      </c>
      <c r="G35" s="38">
        <f t="shared" si="0"/>
        <v>-1.4142560030251383E-3</v>
      </c>
      <c r="H35" s="32"/>
      <c r="I35" s="34"/>
      <c r="J35" s="34"/>
      <c r="M35" s="39"/>
      <c r="N35" s="32">
        <f>N36/N37</f>
        <v>0.9952904238618524</v>
      </c>
      <c r="O35" s="32" t="e">
        <f t="shared" ref="O35:R35" si="1">O36/O37</f>
        <v>#DIV/0!</v>
      </c>
      <c r="P35" s="32" t="e">
        <f t="shared" si="1"/>
        <v>#DIV/0!</v>
      </c>
      <c r="Q35" s="32" t="e">
        <f t="shared" si="1"/>
        <v>#DIV/0!</v>
      </c>
      <c r="R35" s="32">
        <f t="shared" si="1"/>
        <v>1</v>
      </c>
      <c r="S35" s="39"/>
    </row>
    <row r="36" spans="1:19" s="61" customFormat="1" ht="14.25" customHeight="1">
      <c r="A36" s="35">
        <v>17.100000000000001</v>
      </c>
      <c r="B36" s="36" t="s">
        <v>80</v>
      </c>
      <c r="C36" s="116"/>
      <c r="D36" s="114"/>
      <c r="E36" s="37">
        <v>615</v>
      </c>
      <c r="F36" s="37">
        <v>642</v>
      </c>
      <c r="G36" s="38">
        <f t="shared" si="0"/>
        <v>4.3902439024390283E-2</v>
      </c>
      <c r="H36" s="37"/>
      <c r="I36" s="39" t="s">
        <v>217</v>
      </c>
      <c r="J36" s="34"/>
      <c r="M36" s="39" t="s">
        <v>367</v>
      </c>
      <c r="N36" s="37">
        <v>634</v>
      </c>
      <c r="O36" s="37">
        <v>0</v>
      </c>
      <c r="P36" s="37">
        <v>0</v>
      </c>
      <c r="Q36" s="39">
        <v>0</v>
      </c>
      <c r="R36" s="37">
        <v>8</v>
      </c>
      <c r="S36" s="14"/>
    </row>
    <row r="37" spans="1:19" s="61" customFormat="1" ht="14.25" customHeight="1">
      <c r="A37" s="35">
        <v>17.2</v>
      </c>
      <c r="B37" s="36" t="s">
        <v>81</v>
      </c>
      <c r="C37" s="117"/>
      <c r="D37" s="115"/>
      <c r="E37" s="37">
        <v>617</v>
      </c>
      <c r="F37" s="37">
        <v>645</v>
      </c>
      <c r="G37" s="38">
        <f t="shared" si="0"/>
        <v>4.5380875202593263E-2</v>
      </c>
      <c r="H37" s="37"/>
      <c r="I37" s="39" t="s">
        <v>217</v>
      </c>
      <c r="J37" s="34"/>
      <c r="M37" s="39" t="s">
        <v>367</v>
      </c>
      <c r="N37" s="37">
        <v>637</v>
      </c>
      <c r="O37" s="37">
        <v>0</v>
      </c>
      <c r="P37" s="37">
        <v>0</v>
      </c>
      <c r="Q37" s="39">
        <v>0</v>
      </c>
      <c r="R37" s="37">
        <v>8</v>
      </c>
      <c r="S37" s="14"/>
    </row>
    <row r="38" spans="1:19" s="61" customFormat="1" ht="14.25" customHeight="1">
      <c r="A38" s="30">
        <v>18</v>
      </c>
      <c r="B38" s="31" t="s">
        <v>82</v>
      </c>
      <c r="C38" s="112" t="s">
        <v>258</v>
      </c>
      <c r="D38" s="112" t="s">
        <v>259</v>
      </c>
      <c r="E38" s="32">
        <f>E39/E40</f>
        <v>1</v>
      </c>
      <c r="F38" s="32">
        <f>F39/F40</f>
        <v>0.99224806201550386</v>
      </c>
      <c r="G38" s="38">
        <f t="shared" si="0"/>
        <v>-7.7519379844961378E-3</v>
      </c>
      <c r="H38" s="32"/>
      <c r="I38" s="34"/>
      <c r="J38" s="34"/>
      <c r="M38" s="39"/>
      <c r="N38" s="32">
        <f t="shared" ref="N38:R38" si="2">N39/N40</f>
        <v>0.99215070643642067</v>
      </c>
      <c r="O38" s="32" t="e">
        <f t="shared" si="2"/>
        <v>#DIV/0!</v>
      </c>
      <c r="P38" s="32" t="e">
        <f t="shared" si="2"/>
        <v>#DIV/0!</v>
      </c>
      <c r="Q38" s="32" t="e">
        <f t="shared" si="2"/>
        <v>#DIV/0!</v>
      </c>
      <c r="R38" s="32">
        <f t="shared" si="2"/>
        <v>1</v>
      </c>
      <c r="S38" s="39"/>
    </row>
    <row r="39" spans="1:19" s="61" customFormat="1" ht="14.25" customHeight="1">
      <c r="A39" s="35">
        <v>18.100000000000001</v>
      </c>
      <c r="B39" s="36" t="s">
        <v>83</v>
      </c>
      <c r="C39" s="116"/>
      <c r="D39" s="116"/>
      <c r="E39" s="37">
        <v>617</v>
      </c>
      <c r="F39" s="37">
        <v>640</v>
      </c>
      <c r="G39" s="38">
        <f t="shared" si="0"/>
        <v>3.7277147487844386E-2</v>
      </c>
      <c r="H39" s="37"/>
      <c r="I39" s="39" t="s">
        <v>217</v>
      </c>
      <c r="J39" s="34"/>
      <c r="M39" s="39" t="s">
        <v>367</v>
      </c>
      <c r="N39" s="37">
        <v>632</v>
      </c>
      <c r="O39" s="37">
        <v>0</v>
      </c>
      <c r="P39" s="37">
        <v>0</v>
      </c>
      <c r="Q39" s="39">
        <v>0</v>
      </c>
      <c r="R39" s="37">
        <v>8</v>
      </c>
      <c r="S39" s="39"/>
    </row>
    <row r="40" spans="1:19" s="61" customFormat="1" ht="14.25" customHeight="1">
      <c r="A40" s="35">
        <v>18.2</v>
      </c>
      <c r="B40" s="36" t="s">
        <v>81</v>
      </c>
      <c r="C40" s="117"/>
      <c r="D40" s="117"/>
      <c r="E40" s="37">
        <v>617</v>
      </c>
      <c r="F40" s="37">
        <v>645</v>
      </c>
      <c r="G40" s="38">
        <f t="shared" si="0"/>
        <v>4.5380875202593263E-2</v>
      </c>
      <c r="H40" s="37"/>
      <c r="I40" s="39" t="s">
        <v>217</v>
      </c>
      <c r="J40" s="34"/>
      <c r="M40" s="39" t="s">
        <v>367</v>
      </c>
      <c r="N40" s="37">
        <v>637</v>
      </c>
      <c r="O40" s="37">
        <v>0</v>
      </c>
      <c r="P40" s="37">
        <v>0</v>
      </c>
      <c r="Q40" s="39">
        <v>0</v>
      </c>
      <c r="R40" s="37">
        <v>8</v>
      </c>
      <c r="S40" s="39"/>
    </row>
    <row r="41" spans="1:19" ht="14.25" customHeight="1">
      <c r="A41" s="30">
        <v>19</v>
      </c>
      <c r="B41" s="31" t="s">
        <v>84</v>
      </c>
      <c r="C41" s="118" t="s">
        <v>260</v>
      </c>
      <c r="D41" s="118"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7"/>
      <c r="D42" s="117"/>
      <c r="E42" s="37"/>
      <c r="F42" s="37"/>
      <c r="G42" s="33">
        <f t="shared" si="0"/>
        <v>0</v>
      </c>
      <c r="H42" s="37"/>
      <c r="I42" s="14" t="s">
        <v>225</v>
      </c>
      <c r="J42" s="34"/>
      <c r="M42" s="14" t="s">
        <v>368</v>
      </c>
      <c r="N42" s="14"/>
      <c r="O42" s="14"/>
      <c r="P42" s="14"/>
      <c r="Q42" s="14"/>
      <c r="R42" s="14"/>
      <c r="S42" s="14"/>
    </row>
    <row r="43" spans="1:19" ht="14.25" customHeight="1">
      <c r="A43" s="30">
        <v>21</v>
      </c>
      <c r="B43" s="31" t="s">
        <v>86</v>
      </c>
      <c r="C43" s="118" t="s">
        <v>262</v>
      </c>
      <c r="D43" s="118"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7"/>
      <c r="D44" s="117"/>
      <c r="E44" s="37"/>
      <c r="F44" s="37"/>
      <c r="G44" s="33">
        <f t="shared" si="0"/>
        <v>0</v>
      </c>
      <c r="H44" s="37"/>
      <c r="I44" s="14" t="s">
        <v>215</v>
      </c>
      <c r="J44" s="34"/>
      <c r="M44" s="14" t="s">
        <v>368</v>
      </c>
      <c r="N44" s="14"/>
      <c r="O44" s="14"/>
      <c r="P44" s="14"/>
      <c r="Q44" s="14"/>
      <c r="R44" s="14"/>
      <c r="S44" s="14"/>
    </row>
    <row r="45" spans="1:19" ht="14.25" customHeight="1">
      <c r="A45" s="30">
        <v>23</v>
      </c>
      <c r="B45" s="31" t="s">
        <v>88</v>
      </c>
      <c r="C45" s="112" t="s">
        <v>264</v>
      </c>
      <c r="D45" s="112" t="s">
        <v>265</v>
      </c>
      <c r="E45" s="32"/>
      <c r="F45" s="32"/>
      <c r="G45" s="33">
        <f t="shared" si="0"/>
        <v>0</v>
      </c>
      <c r="H45" s="32"/>
      <c r="I45" s="34"/>
      <c r="J45" s="34"/>
      <c r="M45" s="14"/>
      <c r="N45" s="14"/>
      <c r="O45" s="14"/>
      <c r="P45" s="14"/>
      <c r="Q45" s="14"/>
      <c r="R45" s="14"/>
      <c r="S45" s="14"/>
    </row>
    <row r="46" spans="1:19" ht="14.25" customHeight="1">
      <c r="A46" s="35">
        <v>23.1</v>
      </c>
      <c r="B46" s="36" t="s">
        <v>89</v>
      </c>
      <c r="C46" s="111"/>
      <c r="D46" s="111"/>
      <c r="E46" s="45"/>
      <c r="F46" s="45"/>
      <c r="G46" s="33">
        <f t="shared" si="0"/>
        <v>0</v>
      </c>
      <c r="H46" s="45"/>
      <c r="I46" s="14" t="s">
        <v>219</v>
      </c>
      <c r="J46" s="34"/>
      <c r="M46" s="14" t="s">
        <v>367</v>
      </c>
      <c r="N46" s="14"/>
      <c r="O46" s="14"/>
      <c r="P46" s="14"/>
      <c r="Q46" s="14"/>
      <c r="R46" s="14"/>
      <c r="S46" s="14"/>
    </row>
    <row r="47" spans="1:19" ht="14.25" customHeight="1">
      <c r="A47" s="35">
        <v>23.2</v>
      </c>
      <c r="B47" s="36" t="s">
        <v>90</v>
      </c>
      <c r="C47" s="109"/>
      <c r="D47" s="109"/>
      <c r="E47" s="45"/>
      <c r="F47" s="45"/>
      <c r="G47" s="33">
        <f t="shared" si="0"/>
        <v>0</v>
      </c>
      <c r="H47" s="45"/>
      <c r="I47" s="14" t="s">
        <v>219</v>
      </c>
      <c r="J47" s="34"/>
      <c r="M47" s="14" t="s">
        <v>367</v>
      </c>
      <c r="N47" s="14"/>
      <c r="O47" s="14"/>
      <c r="P47" s="14"/>
      <c r="Q47" s="14"/>
      <c r="R47" s="14"/>
      <c r="S47" s="14"/>
    </row>
    <row r="48" spans="1:19" ht="14.25" customHeight="1">
      <c r="A48" s="46">
        <v>24</v>
      </c>
      <c r="B48" s="31" t="s">
        <v>91</v>
      </c>
      <c r="C48" s="112" t="s">
        <v>266</v>
      </c>
      <c r="D48" s="112" t="s">
        <v>267</v>
      </c>
      <c r="E48" s="32">
        <v>0.99870466321243523</v>
      </c>
      <c r="F48" s="32">
        <v>0.99735449735449733</v>
      </c>
      <c r="G48" s="33">
        <f t="shared" si="0"/>
        <v>-1.3519170458210494E-3</v>
      </c>
      <c r="H48" s="32"/>
      <c r="I48" s="47"/>
      <c r="J48" s="47"/>
      <c r="M48" s="14"/>
      <c r="N48" s="14"/>
      <c r="O48" s="14"/>
      <c r="P48" s="14"/>
      <c r="Q48" s="14"/>
      <c r="R48" s="14"/>
      <c r="S48" s="14"/>
    </row>
    <row r="49" spans="1:19" ht="14.25" customHeight="1">
      <c r="A49" s="48">
        <v>24.1</v>
      </c>
      <c r="B49" s="36" t="s">
        <v>92</v>
      </c>
      <c r="C49" s="114"/>
      <c r="D49" s="111"/>
      <c r="E49" s="45">
        <v>771</v>
      </c>
      <c r="F49" s="45">
        <v>754</v>
      </c>
      <c r="G49" s="33">
        <f t="shared" si="0"/>
        <v>-2.2049286640726362E-2</v>
      </c>
      <c r="H49" s="45"/>
      <c r="I49" s="14" t="s">
        <v>217</v>
      </c>
      <c r="J49" s="47"/>
      <c r="M49" s="14"/>
      <c r="N49" s="14"/>
      <c r="O49" s="14"/>
      <c r="P49" s="14"/>
      <c r="Q49" s="14"/>
      <c r="R49" s="14"/>
      <c r="S49" s="14"/>
    </row>
    <row r="50" spans="1:19" ht="14.25" customHeight="1">
      <c r="A50" s="48">
        <v>24.2</v>
      </c>
      <c r="B50" s="36" t="s">
        <v>93</v>
      </c>
      <c r="C50" s="114"/>
      <c r="D50" s="111"/>
      <c r="E50" s="45">
        <v>1</v>
      </c>
      <c r="F50" s="45">
        <v>2</v>
      </c>
      <c r="G50" s="33">
        <f t="shared" si="0"/>
        <v>1</v>
      </c>
      <c r="H50" s="45" t="s">
        <v>404</v>
      </c>
      <c r="I50" s="14" t="s">
        <v>217</v>
      </c>
      <c r="J50" s="47"/>
      <c r="M50" s="14"/>
      <c r="N50" s="14"/>
      <c r="O50" s="14"/>
      <c r="P50" s="14"/>
      <c r="Q50" s="14"/>
      <c r="R50" s="14"/>
      <c r="S50" s="14"/>
    </row>
    <row r="51" spans="1:19" ht="14.25" customHeight="1">
      <c r="A51" s="48">
        <v>24.3</v>
      </c>
      <c r="B51" s="36" t="s">
        <v>94</v>
      </c>
      <c r="C51" s="115"/>
      <c r="D51" s="109"/>
      <c r="E51" s="37">
        <v>771</v>
      </c>
      <c r="F51" s="37">
        <v>754</v>
      </c>
      <c r="G51" s="33">
        <f t="shared" si="0"/>
        <v>-2.2049286640726362E-2</v>
      </c>
      <c r="H51" s="37"/>
      <c r="I51" s="14" t="s">
        <v>217</v>
      </c>
      <c r="J51" s="47"/>
      <c r="M51" s="14"/>
      <c r="N51" s="14"/>
      <c r="O51" s="14"/>
      <c r="P51" s="14"/>
      <c r="Q51" s="14"/>
      <c r="R51" s="14"/>
      <c r="S51" s="14"/>
    </row>
    <row r="52" spans="1:19" ht="14.25" customHeight="1">
      <c r="A52" s="46">
        <v>25</v>
      </c>
      <c r="B52" s="31" t="s">
        <v>95</v>
      </c>
      <c r="C52" s="112" t="s">
        <v>268</v>
      </c>
      <c r="D52" s="112" t="s">
        <v>269</v>
      </c>
      <c r="E52" s="32"/>
      <c r="F52" s="32"/>
      <c r="G52" s="33">
        <f t="shared" si="0"/>
        <v>0</v>
      </c>
      <c r="H52" s="32"/>
      <c r="I52" s="47"/>
      <c r="J52" s="47"/>
      <c r="M52" s="14"/>
      <c r="N52" s="14"/>
      <c r="O52" s="14"/>
      <c r="P52" s="14"/>
      <c r="Q52" s="14"/>
      <c r="R52" s="14"/>
      <c r="S52" s="14"/>
    </row>
    <row r="53" spans="1:19" ht="14.25" customHeight="1">
      <c r="A53" s="48">
        <v>25.1</v>
      </c>
      <c r="B53" s="36" t="s">
        <v>96</v>
      </c>
      <c r="C53" s="114"/>
      <c r="D53" s="111"/>
      <c r="E53" s="49"/>
      <c r="F53" s="49"/>
      <c r="G53" s="33">
        <f t="shared" si="0"/>
        <v>0</v>
      </c>
      <c r="H53" s="49" t="s">
        <v>405</v>
      </c>
      <c r="I53" s="14" t="s">
        <v>383</v>
      </c>
      <c r="J53" s="47"/>
      <c r="M53" s="14" t="s">
        <v>367</v>
      </c>
      <c r="N53" s="14"/>
      <c r="O53" s="14"/>
      <c r="P53" s="14"/>
      <c r="Q53" s="14"/>
      <c r="R53" s="14"/>
      <c r="S53" s="14"/>
    </row>
    <row r="54" spans="1:19" ht="14.25" customHeight="1">
      <c r="A54" s="48">
        <v>25.2</v>
      </c>
      <c r="B54" s="36" t="s">
        <v>97</v>
      </c>
      <c r="C54" s="114"/>
      <c r="D54" s="111"/>
      <c r="E54" s="49"/>
      <c r="F54" s="49"/>
      <c r="G54" s="33">
        <f t="shared" si="0"/>
        <v>0</v>
      </c>
      <c r="H54" s="49"/>
      <c r="I54" s="14" t="s">
        <v>383</v>
      </c>
      <c r="J54" s="47"/>
      <c r="M54" s="14" t="s">
        <v>367</v>
      </c>
      <c r="N54" s="14"/>
      <c r="O54" s="14"/>
      <c r="P54" s="14"/>
      <c r="Q54" s="14"/>
      <c r="R54" s="14"/>
      <c r="S54" s="14"/>
    </row>
    <row r="55" spans="1:19" ht="14.25" customHeight="1">
      <c r="A55" s="48">
        <v>25.3</v>
      </c>
      <c r="B55" s="36" t="s">
        <v>98</v>
      </c>
      <c r="C55" s="114"/>
      <c r="D55" s="111"/>
      <c r="E55" s="49"/>
      <c r="F55" s="49"/>
      <c r="G55" s="33">
        <f t="shared" si="0"/>
        <v>0</v>
      </c>
      <c r="H55" s="49"/>
      <c r="I55" s="14" t="s">
        <v>383</v>
      </c>
      <c r="J55" s="47"/>
      <c r="M55" s="14" t="s">
        <v>367</v>
      </c>
      <c r="N55" s="14"/>
      <c r="O55" s="14"/>
      <c r="P55" s="14"/>
      <c r="Q55" s="14"/>
      <c r="R55" s="14"/>
      <c r="S55" s="14"/>
    </row>
    <row r="56" spans="1:19" ht="14.25" customHeight="1">
      <c r="A56" s="48">
        <v>25.4</v>
      </c>
      <c r="B56" s="36" t="s">
        <v>99</v>
      </c>
      <c r="C56" s="115"/>
      <c r="D56" s="109"/>
      <c r="E56" s="49"/>
      <c r="F56" s="49"/>
      <c r="G56" s="33">
        <f t="shared" si="0"/>
        <v>0</v>
      </c>
      <c r="H56" s="49"/>
      <c r="I56" s="14" t="s">
        <v>383</v>
      </c>
      <c r="J56" s="47"/>
      <c r="M56" s="14" t="s">
        <v>367</v>
      </c>
      <c r="N56" s="14"/>
      <c r="O56" s="14"/>
      <c r="P56" s="14"/>
      <c r="Q56" s="14"/>
      <c r="R56" s="14"/>
      <c r="S56" s="14"/>
    </row>
    <row r="57" spans="1:19" ht="14.25" customHeight="1">
      <c r="A57" s="46">
        <v>26</v>
      </c>
      <c r="B57" s="31" t="s">
        <v>100</v>
      </c>
      <c r="C57" s="112" t="s">
        <v>270</v>
      </c>
      <c r="D57" s="112" t="s">
        <v>271</v>
      </c>
      <c r="E57" s="32">
        <v>1.4308482046004047E-2</v>
      </c>
      <c r="F57" s="32">
        <v>3.1972589854772733E-3</v>
      </c>
      <c r="G57" s="33">
        <f t="shared" si="0"/>
        <v>-0.77654799613281289</v>
      </c>
      <c r="H57" s="32"/>
      <c r="I57" s="47"/>
      <c r="J57" s="47"/>
      <c r="M57" s="14"/>
      <c r="N57" s="14"/>
      <c r="O57" s="14"/>
      <c r="P57" s="14"/>
      <c r="Q57" s="14"/>
      <c r="R57" s="14"/>
      <c r="S57" s="14"/>
    </row>
    <row r="58" spans="1:19" ht="14.25" customHeight="1">
      <c r="A58" s="48">
        <v>26.1</v>
      </c>
      <c r="B58" s="36" t="s">
        <v>101</v>
      </c>
      <c r="C58" s="111"/>
      <c r="D58" s="111"/>
      <c r="E58" s="37">
        <v>146629407.49000001</v>
      </c>
      <c r="F58" s="103">
        <v>43126876</v>
      </c>
      <c r="G58" s="33">
        <f t="shared" si="0"/>
        <v>-0.70587839957723886</v>
      </c>
      <c r="H58" s="37"/>
      <c r="I58" s="50" t="s">
        <v>387</v>
      </c>
      <c r="J58" s="47"/>
      <c r="M58" s="14" t="s">
        <v>367</v>
      </c>
      <c r="N58" s="14"/>
      <c r="O58" s="14"/>
      <c r="P58" s="14"/>
      <c r="Q58" s="14"/>
      <c r="R58" s="14"/>
      <c r="S58" s="14"/>
    </row>
    <row r="59" spans="1:19" ht="14.25" customHeight="1">
      <c r="A59" s="48">
        <v>26.2</v>
      </c>
      <c r="B59" s="36" t="s">
        <v>102</v>
      </c>
      <c r="C59" s="111"/>
      <c r="D59" s="111"/>
      <c r="E59" s="37">
        <v>640000</v>
      </c>
      <c r="F59" s="103">
        <v>990545</v>
      </c>
      <c r="G59" s="33">
        <f t="shared" si="0"/>
        <v>0.54772656250000007</v>
      </c>
      <c r="H59" s="37"/>
      <c r="I59" s="50" t="s">
        <v>387</v>
      </c>
      <c r="J59" s="47"/>
      <c r="M59" s="14" t="s">
        <v>367</v>
      </c>
      <c r="N59" s="14"/>
      <c r="O59" s="14"/>
      <c r="P59" s="14"/>
      <c r="Q59" s="14"/>
      <c r="R59" s="14"/>
      <c r="S59" s="14"/>
    </row>
    <row r="60" spans="1:19" ht="14.25" customHeight="1">
      <c r="A60" s="48">
        <v>26.3</v>
      </c>
      <c r="B60" s="36" t="s">
        <v>103</v>
      </c>
      <c r="C60" s="111"/>
      <c r="D60" s="111"/>
      <c r="E60" s="37">
        <v>22549033.899999999</v>
      </c>
      <c r="F60" s="103">
        <v>8335890.8899999997</v>
      </c>
      <c r="G60" s="33">
        <f t="shared" si="0"/>
        <v>-0.63032159484225181</v>
      </c>
      <c r="H60" s="37"/>
      <c r="I60" s="50" t="s">
        <v>393</v>
      </c>
      <c r="J60" s="47"/>
      <c r="M60" s="14" t="s">
        <v>394</v>
      </c>
      <c r="N60" s="14"/>
      <c r="O60" s="14"/>
      <c r="P60" s="14"/>
      <c r="Q60" s="14"/>
      <c r="R60" s="14"/>
      <c r="S60" s="14"/>
    </row>
    <row r="61" spans="1:19" ht="14.25" customHeight="1">
      <c r="A61" s="48">
        <v>26.4</v>
      </c>
      <c r="B61" s="36" t="s">
        <v>104</v>
      </c>
      <c r="C61" s="111"/>
      <c r="D61" s="111"/>
      <c r="E61" s="37">
        <v>8401784</v>
      </c>
      <c r="F61" s="103">
        <v>9998954</v>
      </c>
      <c r="G61" s="33">
        <f t="shared" si="0"/>
        <v>0.19009891232623932</v>
      </c>
      <c r="H61" s="37"/>
      <c r="I61" s="50" t="s">
        <v>393</v>
      </c>
      <c r="J61" s="47"/>
      <c r="M61" s="14" t="s">
        <v>394</v>
      </c>
      <c r="N61" s="14"/>
      <c r="O61" s="14"/>
      <c r="P61" s="14"/>
      <c r="Q61" s="14"/>
      <c r="R61" s="14"/>
      <c r="S61" s="14"/>
    </row>
    <row r="62" spans="1:19" ht="14.25" customHeight="1">
      <c r="A62" s="48">
        <v>26.5</v>
      </c>
      <c r="B62" s="36" t="s">
        <v>105</v>
      </c>
      <c r="C62" s="109"/>
      <c r="D62" s="109"/>
      <c r="E62" s="37">
        <v>8129345182.5300007</v>
      </c>
      <c r="F62" s="37">
        <v>8063962358.7300005</v>
      </c>
      <c r="G62" s="33">
        <f t="shared" si="0"/>
        <v>-8.0428155444189908E-3</v>
      </c>
      <c r="H62" s="37"/>
      <c r="I62" s="50" t="s">
        <v>393</v>
      </c>
      <c r="J62" s="47"/>
      <c r="M62" s="14" t="s">
        <v>394</v>
      </c>
      <c r="N62" s="14"/>
      <c r="O62" s="14"/>
      <c r="P62" s="14"/>
      <c r="Q62" s="14"/>
      <c r="R62" s="14"/>
      <c r="S62" s="14"/>
    </row>
    <row r="63" spans="1:19" ht="14.25" customHeight="1">
      <c r="A63" s="46">
        <v>27</v>
      </c>
      <c r="B63" s="31" t="s">
        <v>106</v>
      </c>
      <c r="C63" s="113" t="s">
        <v>272</v>
      </c>
      <c r="D63" s="113" t="s">
        <v>273</v>
      </c>
      <c r="E63" s="51">
        <v>0</v>
      </c>
      <c r="F63" s="51">
        <v>3.9787798408488064E-3</v>
      </c>
      <c r="G63" s="33">
        <f t="shared" si="0"/>
        <v>1</v>
      </c>
      <c r="H63" s="51" t="s">
        <v>406</v>
      </c>
      <c r="I63" s="47"/>
      <c r="J63" s="47"/>
      <c r="M63" s="14"/>
      <c r="N63" s="14"/>
      <c r="O63" s="14"/>
      <c r="P63" s="14"/>
      <c r="Q63" s="14"/>
      <c r="R63" s="14"/>
      <c r="S63" s="14"/>
    </row>
    <row r="64" spans="1:19" ht="14.25" customHeight="1">
      <c r="A64" s="48">
        <v>27.1</v>
      </c>
      <c r="B64" s="36" t="s">
        <v>107</v>
      </c>
      <c r="C64" s="111"/>
      <c r="D64" s="111"/>
      <c r="E64" s="45">
        <v>0</v>
      </c>
      <c r="F64" s="45">
        <v>3</v>
      </c>
      <c r="G64" s="33">
        <f t="shared" si="0"/>
        <v>1</v>
      </c>
      <c r="H64" s="45" t="s">
        <v>406</v>
      </c>
      <c r="I64" s="14" t="s">
        <v>395</v>
      </c>
      <c r="J64" s="47"/>
      <c r="M64" s="14"/>
      <c r="N64" s="14"/>
      <c r="O64" s="14"/>
      <c r="P64" s="14"/>
      <c r="Q64" s="14"/>
      <c r="R64" s="14"/>
      <c r="S64" s="14"/>
    </row>
    <row r="65" spans="1:19" ht="14.25" customHeight="1">
      <c r="A65" s="48">
        <v>27.2</v>
      </c>
      <c r="B65" s="36" t="s">
        <v>108</v>
      </c>
      <c r="C65" s="109"/>
      <c r="D65" s="109"/>
      <c r="E65" s="45">
        <v>771</v>
      </c>
      <c r="F65" s="45">
        <v>754</v>
      </c>
      <c r="G65" s="33">
        <f t="shared" si="0"/>
        <v>-2.2049286640726362E-2</v>
      </c>
      <c r="H65" s="45"/>
      <c r="I65" s="14" t="s">
        <v>395</v>
      </c>
      <c r="J65" s="47"/>
      <c r="M65" s="14"/>
      <c r="N65" s="14"/>
      <c r="O65" s="14"/>
      <c r="P65" s="14"/>
      <c r="Q65" s="14"/>
      <c r="R65" s="14"/>
      <c r="S65" s="14"/>
    </row>
    <row r="66" spans="1:19" ht="75">
      <c r="A66" s="46">
        <v>28</v>
      </c>
      <c r="B66" s="31" t="s">
        <v>109</v>
      </c>
      <c r="C66" s="52" t="s">
        <v>274</v>
      </c>
      <c r="D66" s="52" t="s">
        <v>275</v>
      </c>
      <c r="E66" s="41" t="s">
        <v>110</v>
      </c>
      <c r="F66" s="41"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08" t="s">
        <v>276</v>
      </c>
      <c r="D67" s="108" t="s">
        <v>277</v>
      </c>
      <c r="E67" s="45"/>
      <c r="F67" s="45"/>
      <c r="G67" s="33">
        <f t="shared" si="0"/>
        <v>0</v>
      </c>
      <c r="H67" s="45"/>
      <c r="I67" s="14" t="s">
        <v>396</v>
      </c>
      <c r="J67" s="47"/>
      <c r="M67" s="14"/>
      <c r="N67" s="14"/>
      <c r="O67" s="14"/>
      <c r="P67" s="14"/>
      <c r="Q67" s="14"/>
      <c r="R67" s="14"/>
      <c r="S67" s="14"/>
    </row>
    <row r="68" spans="1:19" ht="14.25" customHeight="1">
      <c r="A68" s="46">
        <v>30</v>
      </c>
      <c r="B68" s="31" t="s">
        <v>112</v>
      </c>
      <c r="C68" s="109"/>
      <c r="D68" s="109"/>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3">IF(AND(E69=0,F69&lt;&gt;0),1,IF(AND(E69=0,F69=0),0,F69/E69-1))</f>
        <v>0</v>
      </c>
      <c r="H69" s="45"/>
      <c r="I69" s="14" t="s">
        <v>396</v>
      </c>
      <c r="J69" s="47"/>
      <c r="M69" s="14" t="s">
        <v>398</v>
      </c>
      <c r="N69" s="14"/>
      <c r="O69" s="14"/>
      <c r="P69" s="14"/>
      <c r="Q69" s="14"/>
      <c r="R69" s="14"/>
      <c r="S69" s="14"/>
    </row>
    <row r="70" spans="1:19" ht="14.25" customHeight="1">
      <c r="A70" s="46">
        <v>32</v>
      </c>
      <c r="B70" s="31" t="s">
        <v>113</v>
      </c>
      <c r="C70" s="108" t="s">
        <v>280</v>
      </c>
      <c r="D70" s="108" t="s">
        <v>281</v>
      </c>
      <c r="E70" s="45"/>
      <c r="F70" s="45"/>
      <c r="G70" s="33">
        <f t="shared" si="3"/>
        <v>0</v>
      </c>
      <c r="H70" s="45"/>
      <c r="I70" s="14" t="s">
        <v>399</v>
      </c>
      <c r="J70" s="47"/>
      <c r="M70" s="14" t="s">
        <v>398</v>
      </c>
      <c r="N70" s="14"/>
      <c r="O70" s="14"/>
      <c r="P70" s="14"/>
      <c r="Q70" s="14"/>
      <c r="R70" s="14"/>
      <c r="S70" s="14"/>
    </row>
    <row r="71" spans="1:19" ht="14.25" customHeight="1">
      <c r="A71" s="46">
        <v>33</v>
      </c>
      <c r="B71" s="31" t="s">
        <v>114</v>
      </c>
      <c r="C71" s="109"/>
      <c r="D71" s="109"/>
      <c r="E71" s="45"/>
      <c r="F71" s="45"/>
      <c r="G71" s="33">
        <f t="shared" si="3"/>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10" t="s">
        <v>284</v>
      </c>
      <c r="D73" s="110" t="s">
        <v>285</v>
      </c>
      <c r="E73" s="55"/>
      <c r="F73" s="55"/>
      <c r="G73" s="33">
        <f t="shared" si="3"/>
        <v>0</v>
      </c>
      <c r="H73" s="55"/>
      <c r="I73" s="14" t="s">
        <v>383</v>
      </c>
      <c r="J73" s="47"/>
      <c r="M73" s="14"/>
      <c r="N73" s="14"/>
      <c r="O73" s="14"/>
      <c r="P73" s="14"/>
      <c r="Q73" s="14"/>
      <c r="R73" s="14"/>
      <c r="S73" s="14"/>
    </row>
    <row r="74" spans="1:19" ht="14.25" customHeight="1">
      <c r="A74" s="46">
        <v>36</v>
      </c>
      <c r="B74" s="31" t="s">
        <v>370</v>
      </c>
      <c r="C74" s="111"/>
      <c r="D74" s="111"/>
      <c r="E74" s="55"/>
      <c r="F74" s="55"/>
      <c r="G74" s="33">
        <f t="shared" si="3"/>
        <v>0</v>
      </c>
      <c r="H74" s="55"/>
      <c r="I74" s="14" t="s">
        <v>383</v>
      </c>
      <c r="J74" s="47"/>
      <c r="M74" s="14"/>
      <c r="N74" s="14"/>
      <c r="O74" s="14"/>
      <c r="P74" s="14"/>
      <c r="Q74" s="14"/>
      <c r="R74" s="14"/>
      <c r="S74" s="14"/>
    </row>
    <row r="75" spans="1:19" ht="14.25" customHeight="1" thickBot="1">
      <c r="A75" s="56">
        <v>37</v>
      </c>
      <c r="B75" s="57" t="s">
        <v>371</v>
      </c>
      <c r="C75" s="109"/>
      <c r="D75" s="109"/>
      <c r="E75" s="58"/>
      <c r="F75" s="58"/>
      <c r="G75" s="33">
        <f t="shared" si="3"/>
        <v>0</v>
      </c>
      <c r="H75" s="59"/>
      <c r="I75" s="14" t="s">
        <v>383</v>
      </c>
      <c r="J75" s="47"/>
      <c r="M75" s="14"/>
      <c r="N75" s="14"/>
      <c r="O75" s="14"/>
      <c r="P75" s="14"/>
      <c r="Q75" s="14"/>
      <c r="R75" s="14"/>
      <c r="S75" s="14"/>
    </row>
  </sheetData>
  <mergeCells count="45">
    <mergeCell ref="A1:F1"/>
    <mergeCell ref="C4:C6"/>
    <mergeCell ref="D4:D6"/>
    <mergeCell ref="C7:C9"/>
    <mergeCell ref="D7:D9"/>
    <mergeCell ref="C10:C13"/>
    <mergeCell ref="D10:D13"/>
    <mergeCell ref="C16:C18"/>
    <mergeCell ref="D16:D18"/>
    <mergeCell ref="C19:C21"/>
    <mergeCell ref="D19:D21"/>
    <mergeCell ref="C22:C24"/>
    <mergeCell ref="D22:D24"/>
    <mergeCell ref="C25:C27"/>
    <mergeCell ref="D25:D27"/>
    <mergeCell ref="C28:C29"/>
    <mergeCell ref="D28:D29"/>
    <mergeCell ref="C30:C31"/>
    <mergeCell ref="D30:D31"/>
    <mergeCell ref="C32:C33"/>
    <mergeCell ref="D32:D33"/>
    <mergeCell ref="C35:C37"/>
    <mergeCell ref="D35:D37"/>
    <mergeCell ref="C38:C40"/>
    <mergeCell ref="D38:D40"/>
    <mergeCell ref="C41:C42"/>
    <mergeCell ref="D41:D42"/>
    <mergeCell ref="C43:C44"/>
    <mergeCell ref="D43:D44"/>
    <mergeCell ref="C45:C47"/>
    <mergeCell ref="D45:D47"/>
    <mergeCell ref="C48:C51"/>
    <mergeCell ref="D48:D51"/>
    <mergeCell ref="C52:C56"/>
    <mergeCell ref="D52:D56"/>
    <mergeCell ref="C70:C71"/>
    <mergeCell ref="D70:D71"/>
    <mergeCell ref="C73:C75"/>
    <mergeCell ref="D73:D75"/>
    <mergeCell ref="C57:C62"/>
    <mergeCell ref="D57:D62"/>
    <mergeCell ref="C63:C65"/>
    <mergeCell ref="D63:D65"/>
    <mergeCell ref="C67:C68"/>
    <mergeCell ref="D67:D68"/>
  </mergeCells>
  <phoneticPr fontId="2" type="noConversion"/>
  <conditionalFormatting sqref="G4:G75">
    <cfRule type="cellIs" dxfId="25" priority="9" stopIfTrue="1" operator="lessThanOrEqual">
      <formula>-0.3</formula>
    </cfRule>
    <cfRule type="cellIs" dxfId="24" priority="10" stopIfTrue="1" operator="greaterThanOrEqual">
      <formula>0.3</formula>
    </cfRule>
  </conditionalFormatting>
  <dataValidations count="8">
    <dataValidation type="list" allowBlank="1" showInputMessage="1" showErrorMessage="1" sqref="J15 H15 E15:F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H72 E72:F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zoomScale="70" zoomScaleNormal="70" workbookViewId="0">
      <pane xSplit="2" ySplit="3" topLeftCell="D4" activePane="bottomRight" state="frozen"/>
      <selection pane="topRight" activeCell="C1" sqref="C1"/>
      <selection pane="bottomLeft" activeCell="A4" sqref="A4"/>
      <selection pane="bottomRight" activeCell="J4" sqref="J4:J40"/>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3" t="s">
        <v>199</v>
      </c>
      <c r="B1" s="124"/>
      <c r="C1" s="125"/>
      <c r="D1" s="125"/>
      <c r="E1" s="125"/>
      <c r="F1" s="126"/>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403</v>
      </c>
      <c r="G3" s="10" t="s">
        <v>380</v>
      </c>
      <c r="H3" s="10" t="s">
        <v>381</v>
      </c>
      <c r="I3" s="10" t="s">
        <v>211</v>
      </c>
      <c r="J3" s="10" t="s">
        <v>212</v>
      </c>
    </row>
    <row r="4" spans="1:12">
      <c r="A4" s="46">
        <v>1</v>
      </c>
      <c r="B4" s="64" t="s">
        <v>120</v>
      </c>
      <c r="C4" s="113" t="s">
        <v>286</v>
      </c>
      <c r="D4" s="113" t="s">
        <v>287</v>
      </c>
      <c r="E4" s="51"/>
      <c r="F4" s="51"/>
      <c r="G4" s="33">
        <f t="shared" ref="G4:G26" si="0">IF(AND(E4=0,F4&lt;&gt;0),1,IF(AND(E4=0,F4=0),0,F4/E4-1))</f>
        <v>0</v>
      </c>
      <c r="H4" s="51"/>
      <c r="I4" s="47"/>
      <c r="J4" s="47"/>
    </row>
    <row r="5" spans="1:12">
      <c r="A5" s="48">
        <v>1.1000000000000001</v>
      </c>
      <c r="B5" s="65" t="s">
        <v>121</v>
      </c>
      <c r="C5" s="127"/>
      <c r="D5" s="111"/>
      <c r="E5" s="45">
        <v>0</v>
      </c>
      <c r="F5" s="45">
        <v>0</v>
      </c>
      <c r="G5" s="33">
        <f t="shared" si="0"/>
        <v>0</v>
      </c>
      <c r="H5" s="45"/>
      <c r="I5" s="14" t="s">
        <v>216</v>
      </c>
      <c r="J5" s="34" t="s">
        <v>411</v>
      </c>
    </row>
    <row r="6" spans="1:12">
      <c r="A6" s="48">
        <v>1.2</v>
      </c>
      <c r="B6" s="65" t="s">
        <v>122</v>
      </c>
      <c r="C6" s="128"/>
      <c r="D6" s="109"/>
      <c r="E6" s="45">
        <v>1</v>
      </c>
      <c r="F6" s="45">
        <v>1</v>
      </c>
      <c r="G6" s="33">
        <f t="shared" si="0"/>
        <v>0</v>
      </c>
      <c r="H6" s="45"/>
      <c r="I6" s="14" t="s">
        <v>216</v>
      </c>
      <c r="J6" s="34" t="s">
        <v>411</v>
      </c>
    </row>
    <row r="7" spans="1:12">
      <c r="A7" s="46">
        <v>2</v>
      </c>
      <c r="B7" s="64" t="s">
        <v>123</v>
      </c>
      <c r="C7" s="108" t="s">
        <v>288</v>
      </c>
      <c r="D7" s="108" t="s">
        <v>235</v>
      </c>
      <c r="E7" s="45"/>
      <c r="F7" s="45"/>
      <c r="G7" s="33">
        <f t="shared" si="0"/>
        <v>0</v>
      </c>
      <c r="H7" s="45"/>
      <c r="I7" s="14"/>
      <c r="J7" s="34"/>
    </row>
    <row r="8" spans="1:12">
      <c r="A8" s="48">
        <v>2.1</v>
      </c>
      <c r="B8" s="65" t="s">
        <v>124</v>
      </c>
      <c r="C8" s="111"/>
      <c r="D8" s="111"/>
      <c r="E8" s="45">
        <v>1</v>
      </c>
      <c r="F8" s="45">
        <v>1</v>
      </c>
      <c r="G8" s="33">
        <f t="shared" si="0"/>
        <v>0</v>
      </c>
      <c r="H8" s="45"/>
      <c r="I8" s="14" t="s">
        <v>216</v>
      </c>
      <c r="J8" s="34" t="s">
        <v>411</v>
      </c>
    </row>
    <row r="9" spans="1:12">
      <c r="A9" s="48">
        <v>2.2000000000000002</v>
      </c>
      <c r="B9" s="65" t="s">
        <v>125</v>
      </c>
      <c r="C9" s="111"/>
      <c r="D9" s="111"/>
      <c r="E9" s="45">
        <v>1</v>
      </c>
      <c r="F9" s="45">
        <v>1</v>
      </c>
      <c r="G9" s="33">
        <f t="shared" si="0"/>
        <v>0</v>
      </c>
      <c r="H9" s="45"/>
      <c r="I9" s="14" t="s">
        <v>216</v>
      </c>
      <c r="J9" s="34" t="s">
        <v>411</v>
      </c>
    </row>
    <row r="10" spans="1:12">
      <c r="A10" s="48">
        <v>2.2999999999999998</v>
      </c>
      <c r="B10" s="65" t="s">
        <v>126</v>
      </c>
      <c r="C10" s="109"/>
      <c r="D10" s="109"/>
      <c r="E10" s="45">
        <v>1</v>
      </c>
      <c r="F10" s="45">
        <v>1</v>
      </c>
      <c r="G10" s="33">
        <f t="shared" si="0"/>
        <v>0</v>
      </c>
      <c r="H10" s="45"/>
      <c r="I10" s="14" t="s">
        <v>216</v>
      </c>
      <c r="J10" s="34" t="s">
        <v>411</v>
      </c>
    </row>
    <row r="11" spans="1:12">
      <c r="A11" s="46">
        <v>3</v>
      </c>
      <c r="B11" s="64" t="s">
        <v>56</v>
      </c>
      <c r="C11" s="45" t="s">
        <v>289</v>
      </c>
      <c r="D11" s="45" t="s">
        <v>290</v>
      </c>
      <c r="E11" s="45">
        <v>11</v>
      </c>
      <c r="F11" s="45">
        <v>11</v>
      </c>
      <c r="G11" s="33">
        <f t="shared" si="0"/>
        <v>0</v>
      </c>
      <c r="H11" s="45"/>
      <c r="I11" s="14" t="s">
        <v>216</v>
      </c>
      <c r="J11" s="34" t="s">
        <v>412</v>
      </c>
    </row>
    <row r="12" spans="1:12" ht="93.75">
      <c r="A12" s="46">
        <v>4</v>
      </c>
      <c r="B12" s="64" t="s">
        <v>127</v>
      </c>
      <c r="C12" s="52" t="s">
        <v>291</v>
      </c>
      <c r="D12" s="53" t="s">
        <v>292</v>
      </c>
      <c r="E12" s="53"/>
      <c r="F12" s="53"/>
      <c r="G12" s="33">
        <f>IF((F12=E12)=TRUE,0,1)</f>
        <v>0</v>
      </c>
      <c r="H12" s="53"/>
      <c r="I12" s="14" t="s">
        <v>214</v>
      </c>
      <c r="J12" s="54"/>
      <c r="K12" s="22" t="s">
        <v>128</v>
      </c>
      <c r="L12" s="22" t="s">
        <v>129</v>
      </c>
    </row>
    <row r="13" spans="1:12">
      <c r="A13" s="46">
        <v>5</v>
      </c>
      <c r="B13" s="64" t="s">
        <v>130</v>
      </c>
      <c r="C13" s="122" t="s">
        <v>293</v>
      </c>
      <c r="D13" s="122" t="s">
        <v>294</v>
      </c>
      <c r="E13" s="66"/>
      <c r="F13" s="66"/>
      <c r="G13" s="33">
        <f t="shared" si="0"/>
        <v>0</v>
      </c>
      <c r="H13" s="66"/>
      <c r="I13" s="47"/>
      <c r="J13" s="47"/>
    </row>
    <row r="14" spans="1:12" ht="37.5">
      <c r="A14" s="48">
        <v>5.0999999999999996</v>
      </c>
      <c r="B14" s="65" t="s">
        <v>131</v>
      </c>
      <c r="C14" s="111"/>
      <c r="D14" s="111"/>
      <c r="E14" s="45">
        <v>15.33</v>
      </c>
      <c r="F14" s="45">
        <v>12.32</v>
      </c>
      <c r="G14" s="33">
        <f t="shared" si="0"/>
        <v>-0.19634703196347025</v>
      </c>
      <c r="H14" s="132" t="s">
        <v>407</v>
      </c>
      <c r="I14" s="14" t="s">
        <v>216</v>
      </c>
      <c r="J14" s="47" t="s">
        <v>413</v>
      </c>
    </row>
    <row r="15" spans="1:12">
      <c r="A15" s="48">
        <v>5.2</v>
      </c>
      <c r="B15" s="65" t="s">
        <v>132</v>
      </c>
      <c r="C15" s="109"/>
      <c r="D15" s="109"/>
      <c r="E15" s="45">
        <v>56</v>
      </c>
      <c r="F15" s="45">
        <v>44</v>
      </c>
      <c r="G15" s="33">
        <f t="shared" si="0"/>
        <v>-0.2142857142857143</v>
      </c>
      <c r="H15" s="132"/>
      <c r="I15" s="14" t="s">
        <v>216</v>
      </c>
      <c r="J15" s="47" t="s">
        <v>413</v>
      </c>
    </row>
    <row r="16" spans="1:12">
      <c r="A16" s="46">
        <v>6</v>
      </c>
      <c r="B16" s="64" t="s">
        <v>133</v>
      </c>
      <c r="C16" s="122" t="s">
        <v>295</v>
      </c>
      <c r="D16" s="122" t="s">
        <v>296</v>
      </c>
      <c r="E16" s="66"/>
      <c r="F16" s="66"/>
      <c r="G16" s="33">
        <f t="shared" si="0"/>
        <v>0</v>
      </c>
      <c r="H16" s="133"/>
      <c r="I16" s="47"/>
      <c r="J16" s="47"/>
    </row>
    <row r="17" spans="1:10" ht="37.5">
      <c r="A17" s="48">
        <v>6.1</v>
      </c>
      <c r="B17" s="65" t="s">
        <v>134</v>
      </c>
      <c r="C17" s="111"/>
      <c r="D17" s="111"/>
      <c r="E17" s="45">
        <v>13</v>
      </c>
      <c r="F17" s="45">
        <v>88</v>
      </c>
      <c r="G17" s="33">
        <f t="shared" si="0"/>
        <v>5.7692307692307692</v>
      </c>
      <c r="H17" s="132" t="s">
        <v>408</v>
      </c>
      <c r="I17" s="14" t="s">
        <v>216</v>
      </c>
      <c r="J17" s="47" t="s">
        <v>413</v>
      </c>
    </row>
    <row r="18" spans="1:10">
      <c r="A18" s="48">
        <v>6.2</v>
      </c>
      <c r="B18" s="65" t="s">
        <v>135</v>
      </c>
      <c r="C18" s="109"/>
      <c r="D18" s="109"/>
      <c r="E18" s="45">
        <v>56</v>
      </c>
      <c r="F18" s="45">
        <v>46</v>
      </c>
      <c r="G18" s="33">
        <f t="shared" si="0"/>
        <v>-0.1785714285714286</v>
      </c>
      <c r="H18" s="132"/>
      <c r="I18" s="14" t="s">
        <v>216</v>
      </c>
      <c r="J18" s="47" t="s">
        <v>413</v>
      </c>
    </row>
    <row r="19" spans="1:10">
      <c r="A19" s="46">
        <v>7</v>
      </c>
      <c r="B19" s="64" t="s">
        <v>136</v>
      </c>
      <c r="C19" s="113" t="s">
        <v>297</v>
      </c>
      <c r="D19" s="113" t="s">
        <v>298</v>
      </c>
      <c r="E19" s="51"/>
      <c r="F19" s="51"/>
      <c r="G19" s="33">
        <f t="shared" si="0"/>
        <v>0</v>
      </c>
      <c r="H19" s="134"/>
      <c r="I19" s="47"/>
      <c r="J19" s="47"/>
    </row>
    <row r="20" spans="1:10">
      <c r="A20" s="48">
        <v>7.1</v>
      </c>
      <c r="B20" s="65" t="s">
        <v>137</v>
      </c>
      <c r="C20" s="111"/>
      <c r="D20" s="111"/>
      <c r="E20" s="45">
        <v>56</v>
      </c>
      <c r="F20" s="45">
        <v>44</v>
      </c>
      <c r="G20" s="33">
        <f t="shared" si="0"/>
        <v>-0.2142857142857143</v>
      </c>
      <c r="H20" s="132"/>
      <c r="I20" s="14" t="s">
        <v>216</v>
      </c>
      <c r="J20" s="47" t="s">
        <v>413</v>
      </c>
    </row>
    <row r="21" spans="1:10">
      <c r="A21" s="48">
        <v>7.2</v>
      </c>
      <c r="B21" s="65" t="s">
        <v>138</v>
      </c>
      <c r="C21" s="109"/>
      <c r="D21" s="109"/>
      <c r="E21" s="45">
        <v>56</v>
      </c>
      <c r="F21" s="45">
        <v>44</v>
      </c>
      <c r="G21" s="33">
        <f t="shared" si="0"/>
        <v>-0.2142857142857143</v>
      </c>
      <c r="H21" s="132"/>
      <c r="I21" s="14" t="s">
        <v>216</v>
      </c>
      <c r="J21" s="47" t="s">
        <v>413</v>
      </c>
    </row>
    <row r="22" spans="1:10">
      <c r="A22" s="46">
        <v>8</v>
      </c>
      <c r="B22" s="64" t="s">
        <v>139</v>
      </c>
      <c r="C22" s="113" t="s">
        <v>299</v>
      </c>
      <c r="D22" s="113" t="s">
        <v>300</v>
      </c>
      <c r="E22" s="51"/>
      <c r="F22" s="51"/>
      <c r="G22" s="33">
        <f t="shared" si="0"/>
        <v>0</v>
      </c>
      <c r="H22" s="134"/>
      <c r="I22" s="47"/>
      <c r="J22" s="47"/>
    </row>
    <row r="23" spans="1:10" ht="56.25">
      <c r="A23" s="48">
        <v>8.1</v>
      </c>
      <c r="B23" s="65" t="s">
        <v>140</v>
      </c>
      <c r="C23" s="111"/>
      <c r="D23" s="111"/>
      <c r="E23" s="45">
        <v>2893.69</v>
      </c>
      <c r="F23" s="45">
        <v>2227.4499999999998</v>
      </c>
      <c r="G23" s="33">
        <f t="shared" si="0"/>
        <v>-0.23023889912188256</v>
      </c>
      <c r="H23" s="132" t="s">
        <v>409</v>
      </c>
      <c r="I23" s="14" t="s">
        <v>216</v>
      </c>
      <c r="J23" s="47" t="s">
        <v>413</v>
      </c>
    </row>
    <row r="24" spans="1:10" ht="37.5">
      <c r="A24" s="48">
        <v>8.1999999999999993</v>
      </c>
      <c r="B24" s="65" t="s">
        <v>141</v>
      </c>
      <c r="C24" s="109"/>
      <c r="D24" s="109"/>
      <c r="E24" s="37">
        <v>381496.67</v>
      </c>
      <c r="F24" s="37">
        <v>2041283.98</v>
      </c>
      <c r="G24" s="33">
        <f t="shared" si="0"/>
        <v>4.3507255515493757</v>
      </c>
      <c r="H24" s="132" t="s">
        <v>410</v>
      </c>
      <c r="I24" s="14" t="s">
        <v>216</v>
      </c>
      <c r="J24" s="47" t="s">
        <v>413</v>
      </c>
    </row>
    <row r="25" spans="1:10">
      <c r="A25" s="46">
        <v>9</v>
      </c>
      <c r="B25" s="64" t="s">
        <v>142</v>
      </c>
      <c r="C25" s="118" t="s">
        <v>301</v>
      </c>
      <c r="D25" s="118" t="s">
        <v>302</v>
      </c>
      <c r="E25" s="37">
        <v>0</v>
      </c>
      <c r="F25" s="37">
        <v>0</v>
      </c>
      <c r="G25" s="33">
        <f t="shared" si="0"/>
        <v>0</v>
      </c>
      <c r="H25" s="135"/>
      <c r="I25" s="14" t="s">
        <v>216</v>
      </c>
      <c r="J25" s="34"/>
    </row>
    <row r="26" spans="1:10">
      <c r="A26" s="46">
        <v>10</v>
      </c>
      <c r="B26" s="64" t="s">
        <v>143</v>
      </c>
      <c r="C26" s="116"/>
      <c r="D26" s="116"/>
      <c r="E26" s="37">
        <v>0</v>
      </c>
      <c r="F26" s="37">
        <v>0</v>
      </c>
      <c r="G26" s="33">
        <f t="shared" si="0"/>
        <v>0</v>
      </c>
      <c r="H26" s="37"/>
      <c r="I26" s="14" t="s">
        <v>216</v>
      </c>
      <c r="J26" s="34"/>
    </row>
    <row r="27" spans="1:10">
      <c r="A27" s="46">
        <v>11</v>
      </c>
      <c r="B27" s="64" t="s">
        <v>144</v>
      </c>
      <c r="C27" s="116"/>
      <c r="D27" s="116"/>
      <c r="E27" s="37">
        <v>0</v>
      </c>
      <c r="F27" s="37">
        <v>0</v>
      </c>
      <c r="G27" s="33">
        <f t="shared" ref="G27:G40" si="1">IF(AND(E27=0,F27&lt;&gt;0),1,IF(AND(E27=0,F27=0),0,F27/E27-1))</f>
        <v>0</v>
      </c>
      <c r="H27" s="37"/>
      <c r="I27" s="14" t="s">
        <v>216</v>
      </c>
      <c r="J27" s="34"/>
    </row>
    <row r="28" spans="1:10">
      <c r="A28" s="46">
        <v>12</v>
      </c>
      <c r="B28" s="64" t="s">
        <v>145</v>
      </c>
      <c r="C28" s="117"/>
      <c r="D28" s="117"/>
      <c r="E28" s="37">
        <v>0</v>
      </c>
      <c r="F28" s="37">
        <v>0</v>
      </c>
      <c r="G28" s="33">
        <f t="shared" si="1"/>
        <v>0</v>
      </c>
      <c r="H28" s="37"/>
      <c r="I28" s="14" t="s">
        <v>216</v>
      </c>
      <c r="J28" s="34"/>
    </row>
    <row r="29" spans="1:10">
      <c r="A29" s="46">
        <v>13</v>
      </c>
      <c r="B29" s="64" t="s">
        <v>146</v>
      </c>
      <c r="C29" s="108" t="s">
        <v>303</v>
      </c>
      <c r="D29" s="108" t="s">
        <v>304</v>
      </c>
      <c r="E29" s="45">
        <v>0</v>
      </c>
      <c r="F29" s="45">
        <v>0</v>
      </c>
      <c r="G29" s="33">
        <f t="shared" si="1"/>
        <v>0</v>
      </c>
      <c r="H29" s="45"/>
      <c r="I29" s="14" t="s">
        <v>216</v>
      </c>
      <c r="J29" s="47"/>
    </row>
    <row r="30" spans="1:10">
      <c r="A30" s="46">
        <v>14</v>
      </c>
      <c r="B30" s="64" t="s">
        <v>147</v>
      </c>
      <c r="C30" s="109"/>
      <c r="D30" s="109"/>
      <c r="E30" s="45">
        <v>0</v>
      </c>
      <c r="F30" s="45">
        <v>0</v>
      </c>
      <c r="G30" s="33">
        <f t="shared" si="1"/>
        <v>0</v>
      </c>
      <c r="H30" s="45"/>
      <c r="I30" s="14" t="s">
        <v>216</v>
      </c>
      <c r="J30" s="47"/>
    </row>
    <row r="31" spans="1:10">
      <c r="A31" s="46">
        <v>15</v>
      </c>
      <c r="B31" s="64" t="s">
        <v>148</v>
      </c>
      <c r="C31" s="108" t="s">
        <v>305</v>
      </c>
      <c r="D31" s="108" t="s">
        <v>306</v>
      </c>
      <c r="E31" s="45">
        <v>0</v>
      </c>
      <c r="F31" s="45">
        <v>0</v>
      </c>
      <c r="G31" s="33">
        <f t="shared" si="1"/>
        <v>0</v>
      </c>
      <c r="H31" s="45"/>
      <c r="I31" s="14" t="s">
        <v>216</v>
      </c>
      <c r="J31" s="47"/>
    </row>
    <row r="32" spans="1:10">
      <c r="A32" s="46">
        <v>16</v>
      </c>
      <c r="B32" s="64" t="s">
        <v>149</v>
      </c>
      <c r="C32" s="109"/>
      <c r="D32" s="109"/>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08" t="s">
        <v>308</v>
      </c>
      <c r="D34" s="108" t="s">
        <v>309</v>
      </c>
      <c r="E34" s="45"/>
      <c r="F34" s="45"/>
      <c r="G34" s="33">
        <f t="shared" si="1"/>
        <v>0</v>
      </c>
      <c r="H34" s="45"/>
      <c r="I34" s="14" t="s">
        <v>218</v>
      </c>
      <c r="J34" s="47"/>
    </row>
    <row r="35" spans="1:12">
      <c r="A35" s="46">
        <v>19</v>
      </c>
      <c r="B35" s="64" t="s">
        <v>114</v>
      </c>
      <c r="C35" s="109"/>
      <c r="D35" s="109"/>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08" t="s">
        <v>314</v>
      </c>
      <c r="D38" s="108" t="s">
        <v>315</v>
      </c>
      <c r="E38" s="45"/>
      <c r="F38" s="45"/>
      <c r="G38" s="33">
        <f t="shared" si="1"/>
        <v>0</v>
      </c>
      <c r="H38" s="45"/>
      <c r="I38" s="14" t="s">
        <v>384</v>
      </c>
      <c r="J38" s="47"/>
    </row>
    <row r="39" spans="1:12">
      <c r="A39" s="46">
        <v>23</v>
      </c>
      <c r="B39" s="64" t="s">
        <v>370</v>
      </c>
      <c r="C39" s="111"/>
      <c r="D39" s="111"/>
      <c r="E39" s="45"/>
      <c r="F39" s="45"/>
      <c r="G39" s="33">
        <f t="shared" si="1"/>
        <v>0</v>
      </c>
      <c r="H39" s="45"/>
      <c r="I39" s="14" t="s">
        <v>384</v>
      </c>
      <c r="J39" s="47"/>
    </row>
    <row r="40" spans="1:12" ht="19.5" thickBot="1">
      <c r="A40" s="56">
        <v>24</v>
      </c>
      <c r="B40" s="67" t="s">
        <v>371</v>
      </c>
      <c r="C40" s="109"/>
      <c r="D40" s="109"/>
      <c r="E40" s="68"/>
      <c r="F40" s="68"/>
      <c r="G40" s="33">
        <f t="shared" si="1"/>
        <v>0</v>
      </c>
      <c r="H40" s="68"/>
      <c r="I40" s="14" t="s">
        <v>384</v>
      </c>
      <c r="J40" s="47"/>
    </row>
  </sheetData>
  <dataConsolidate/>
  <mergeCells count="23">
    <mergeCell ref="A1:F1"/>
    <mergeCell ref="C4:C6"/>
    <mergeCell ref="D4:D6"/>
    <mergeCell ref="C7:C10"/>
    <mergeCell ref="D7:D10"/>
    <mergeCell ref="C13:C15"/>
    <mergeCell ref="D13:D15"/>
    <mergeCell ref="C16:C18"/>
    <mergeCell ref="D16:D18"/>
    <mergeCell ref="C19:C21"/>
    <mergeCell ref="D19:D21"/>
    <mergeCell ref="C22:C24"/>
    <mergeCell ref="D22:D24"/>
    <mergeCell ref="C25:C28"/>
    <mergeCell ref="D25:D28"/>
    <mergeCell ref="C29:C30"/>
    <mergeCell ref="D29:D30"/>
    <mergeCell ref="C31:C32"/>
    <mergeCell ref="D31:D32"/>
    <mergeCell ref="C34:C35"/>
    <mergeCell ref="D34:D35"/>
    <mergeCell ref="C38:C40"/>
    <mergeCell ref="D38:D4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H12 E12:F12 J12">
      <formula1>$K$12:$L$12</formula1>
    </dataValidation>
    <dataValidation type="list" allowBlank="1" showInputMessage="1" showErrorMessage="1" sqref="H36 E36:F36 J36">
      <formula1>$K$36:$L$36</formula1>
    </dataValidation>
    <dataValidation type="list" allowBlank="1" showInputMessage="1" showErrorMessage="1" sqref="H37 E37:F37 J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30" t="s">
        <v>220</v>
      </c>
      <c r="B1" s="130"/>
      <c r="C1" s="130"/>
      <c r="D1" s="130"/>
      <c r="E1" s="130"/>
      <c r="F1" s="131"/>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08" t="s">
        <v>318</v>
      </c>
      <c r="D5" s="108" t="s">
        <v>319</v>
      </c>
      <c r="E5" s="45"/>
      <c r="F5" s="45"/>
      <c r="G5" s="33">
        <f t="shared" si="0"/>
        <v>0</v>
      </c>
      <c r="H5" s="45"/>
      <c r="I5" s="47"/>
      <c r="J5" s="75"/>
    </row>
    <row r="6" spans="1:12" ht="37.5">
      <c r="A6" s="76">
        <v>2.1</v>
      </c>
      <c r="B6" s="77" t="s">
        <v>157</v>
      </c>
      <c r="C6" s="111"/>
      <c r="D6" s="111"/>
      <c r="E6" s="45"/>
      <c r="F6" s="45"/>
      <c r="G6" s="33">
        <f t="shared" si="0"/>
        <v>0</v>
      </c>
      <c r="H6" s="45"/>
      <c r="I6" s="14" t="s">
        <v>385</v>
      </c>
      <c r="J6" s="75"/>
    </row>
    <row r="7" spans="1:12">
      <c r="A7" s="76">
        <v>2.2000000000000002</v>
      </c>
      <c r="B7" s="77" t="s">
        <v>158</v>
      </c>
      <c r="C7" s="111"/>
      <c r="D7" s="111"/>
      <c r="E7" s="45"/>
      <c r="F7" s="45"/>
      <c r="G7" s="33">
        <f t="shared" si="0"/>
        <v>0</v>
      </c>
      <c r="H7" s="45"/>
      <c r="I7" s="14" t="s">
        <v>385</v>
      </c>
      <c r="J7" s="75"/>
    </row>
    <row r="8" spans="1:12">
      <c r="A8" s="76">
        <v>2.2999999999999998</v>
      </c>
      <c r="B8" s="77" t="s">
        <v>159</v>
      </c>
      <c r="C8" s="109"/>
      <c r="D8" s="109"/>
      <c r="E8" s="45"/>
      <c r="F8" s="45"/>
      <c r="G8" s="33">
        <f t="shared" si="0"/>
        <v>0</v>
      </c>
      <c r="H8" s="45"/>
      <c r="I8" s="14" t="s">
        <v>385</v>
      </c>
      <c r="J8" s="75"/>
    </row>
    <row r="9" spans="1:12">
      <c r="A9" s="73">
        <v>3</v>
      </c>
      <c r="B9" s="74" t="s">
        <v>160</v>
      </c>
      <c r="C9" s="113" t="s">
        <v>320</v>
      </c>
      <c r="D9" s="113" t="s">
        <v>321</v>
      </c>
      <c r="E9" s="51"/>
      <c r="F9" s="51"/>
      <c r="G9" s="33">
        <f t="shared" si="0"/>
        <v>0</v>
      </c>
      <c r="H9" s="51"/>
      <c r="I9" s="47"/>
      <c r="J9" s="47"/>
    </row>
    <row r="10" spans="1:12" ht="56.25">
      <c r="A10" s="76">
        <v>3.1</v>
      </c>
      <c r="B10" s="77" t="s">
        <v>372</v>
      </c>
      <c r="C10" s="111"/>
      <c r="D10" s="111"/>
      <c r="E10" s="37"/>
      <c r="F10" s="37"/>
      <c r="G10" s="33">
        <f t="shared" si="0"/>
        <v>0</v>
      </c>
      <c r="H10" s="37"/>
      <c r="I10" s="14" t="s">
        <v>385</v>
      </c>
      <c r="J10" s="34"/>
    </row>
    <row r="11" spans="1:12" ht="56.25">
      <c r="A11" s="76">
        <v>3.2</v>
      </c>
      <c r="B11" s="77" t="s">
        <v>373</v>
      </c>
      <c r="C11" s="109"/>
      <c r="D11" s="109"/>
      <c r="E11" s="37"/>
      <c r="F11" s="37"/>
      <c r="G11" s="33">
        <f t="shared" si="0"/>
        <v>0</v>
      </c>
      <c r="H11" s="37"/>
      <c r="I11" s="14" t="s">
        <v>385</v>
      </c>
      <c r="J11" s="34"/>
    </row>
    <row r="12" spans="1:12">
      <c r="A12" s="73">
        <v>4</v>
      </c>
      <c r="B12" s="74" t="s">
        <v>161</v>
      </c>
      <c r="C12" s="122" t="s">
        <v>322</v>
      </c>
      <c r="D12" s="122" t="s">
        <v>323</v>
      </c>
      <c r="E12" s="66"/>
      <c r="F12" s="66"/>
      <c r="G12" s="33">
        <f t="shared" si="0"/>
        <v>0</v>
      </c>
      <c r="H12" s="66"/>
      <c r="I12" s="34"/>
      <c r="J12" s="34"/>
    </row>
    <row r="13" spans="1:12">
      <c r="A13" s="76">
        <v>4.0999999999999996</v>
      </c>
      <c r="B13" s="77" t="s">
        <v>207</v>
      </c>
      <c r="C13" s="111"/>
      <c r="D13" s="111"/>
      <c r="E13" s="37"/>
      <c r="F13" s="37"/>
      <c r="G13" s="33">
        <f t="shared" si="0"/>
        <v>0</v>
      </c>
      <c r="H13" s="37"/>
      <c r="I13" s="14" t="s">
        <v>384</v>
      </c>
      <c r="J13" s="34"/>
    </row>
    <row r="14" spans="1:12">
      <c r="A14" s="76">
        <v>4.2</v>
      </c>
      <c r="B14" s="77" t="s">
        <v>374</v>
      </c>
      <c r="C14" s="109"/>
      <c r="D14" s="109"/>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8" t="s">
        <v>328</v>
      </c>
      <c r="D17" s="118" t="s">
        <v>329</v>
      </c>
      <c r="E17" s="37"/>
      <c r="F17" s="37"/>
      <c r="G17" s="33">
        <f t="shared" si="0"/>
        <v>0</v>
      </c>
      <c r="H17" s="37"/>
      <c r="I17" s="14" t="s">
        <v>384</v>
      </c>
      <c r="J17" s="78"/>
    </row>
    <row r="18" spans="1:12">
      <c r="A18" s="73">
        <v>8</v>
      </c>
      <c r="B18" s="74" t="s">
        <v>166</v>
      </c>
      <c r="C18" s="111"/>
      <c r="D18" s="111"/>
      <c r="E18" s="37"/>
      <c r="F18" s="37"/>
      <c r="G18" s="33">
        <f t="shared" si="0"/>
        <v>0</v>
      </c>
      <c r="H18" s="37"/>
      <c r="I18" s="14" t="s">
        <v>384</v>
      </c>
      <c r="J18" s="78"/>
    </row>
    <row r="19" spans="1:12">
      <c r="A19" s="73">
        <v>9</v>
      </c>
      <c r="B19" s="74" t="s">
        <v>375</v>
      </c>
      <c r="C19" s="109"/>
      <c r="D19" s="109"/>
      <c r="E19" s="45"/>
      <c r="F19" s="45"/>
      <c r="G19" s="33">
        <f>IF((F19=E19)=TRUE,0,1)</f>
        <v>0</v>
      </c>
      <c r="H19" s="45"/>
      <c r="I19" s="14" t="s">
        <v>384</v>
      </c>
      <c r="J19" s="34"/>
    </row>
    <row r="20" spans="1:12" ht="37.5">
      <c r="A20" s="73">
        <v>10</v>
      </c>
      <c r="B20" s="74" t="s">
        <v>376</v>
      </c>
      <c r="C20" s="118" t="s">
        <v>330</v>
      </c>
      <c r="D20" s="118" t="s">
        <v>331</v>
      </c>
      <c r="E20" s="37"/>
      <c r="F20" s="37"/>
      <c r="G20" s="33">
        <f t="shared" si="0"/>
        <v>0</v>
      </c>
      <c r="H20" s="37"/>
      <c r="I20" s="14" t="s">
        <v>384</v>
      </c>
      <c r="J20" s="34"/>
    </row>
    <row r="21" spans="1:12" ht="37.5">
      <c r="A21" s="73">
        <v>11</v>
      </c>
      <c r="B21" s="74" t="s">
        <v>377</v>
      </c>
      <c r="C21" s="117"/>
      <c r="D21" s="117"/>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13" t="s">
        <v>334</v>
      </c>
      <c r="D23" s="113" t="s">
        <v>335</v>
      </c>
      <c r="E23" s="51"/>
      <c r="F23" s="51"/>
      <c r="G23" s="33">
        <f t="shared" si="0"/>
        <v>0</v>
      </c>
      <c r="H23" s="51"/>
      <c r="I23" s="47"/>
      <c r="J23" s="47"/>
    </row>
    <row r="24" spans="1:12">
      <c r="A24" s="76">
        <v>13.1</v>
      </c>
      <c r="B24" s="83" t="s">
        <v>171</v>
      </c>
      <c r="C24" s="111"/>
      <c r="D24" s="111"/>
      <c r="E24" s="45"/>
      <c r="F24" s="45"/>
      <c r="G24" s="33">
        <f t="shared" si="0"/>
        <v>0</v>
      </c>
      <c r="H24" s="45"/>
      <c r="I24" s="14" t="s">
        <v>384</v>
      </c>
      <c r="J24" s="47"/>
    </row>
    <row r="25" spans="1:12">
      <c r="A25" s="76">
        <v>13.2</v>
      </c>
      <c r="B25" s="83" t="s">
        <v>117</v>
      </c>
      <c r="C25" s="111"/>
      <c r="D25" s="111"/>
      <c r="E25" s="45"/>
      <c r="F25" s="45"/>
      <c r="G25" s="33">
        <f t="shared" si="0"/>
        <v>0</v>
      </c>
      <c r="H25" s="45"/>
      <c r="I25" s="14" t="s">
        <v>384</v>
      </c>
      <c r="J25" s="47"/>
    </row>
    <row r="26" spans="1:12">
      <c r="A26" s="76">
        <v>13.3</v>
      </c>
      <c r="B26" s="83" t="s">
        <v>118</v>
      </c>
      <c r="C26" s="111"/>
      <c r="D26" s="111"/>
      <c r="E26" s="45"/>
      <c r="F26" s="45"/>
      <c r="G26" s="33">
        <f t="shared" si="0"/>
        <v>0</v>
      </c>
      <c r="H26" s="45"/>
      <c r="I26" s="14" t="s">
        <v>384</v>
      </c>
      <c r="J26" s="47"/>
    </row>
    <row r="27" spans="1:12" ht="37.5">
      <c r="A27" s="76">
        <v>13.4</v>
      </c>
      <c r="B27" s="83" t="s">
        <v>119</v>
      </c>
      <c r="C27" s="109"/>
      <c r="D27" s="109"/>
      <c r="E27" s="45"/>
      <c r="F27" s="45"/>
      <c r="G27" s="33">
        <f t="shared" si="0"/>
        <v>0</v>
      </c>
      <c r="H27" s="45"/>
      <c r="I27" s="14" t="s">
        <v>384</v>
      </c>
      <c r="J27" s="47"/>
    </row>
    <row r="28" spans="1:12">
      <c r="A28" s="73">
        <v>14</v>
      </c>
      <c r="B28" s="82" t="s">
        <v>172</v>
      </c>
      <c r="C28" s="113" t="s">
        <v>336</v>
      </c>
      <c r="D28" s="113" t="s">
        <v>337</v>
      </c>
      <c r="E28" s="51"/>
      <c r="F28" s="51"/>
      <c r="G28" s="33">
        <f t="shared" si="0"/>
        <v>0</v>
      </c>
      <c r="H28" s="51"/>
      <c r="I28" s="47"/>
      <c r="J28" s="47"/>
    </row>
    <row r="29" spans="1:12">
      <c r="A29" s="76">
        <v>14.1</v>
      </c>
      <c r="B29" s="83" t="s">
        <v>173</v>
      </c>
      <c r="C29" s="111"/>
      <c r="D29" s="111"/>
      <c r="E29" s="45"/>
      <c r="F29" s="45"/>
      <c r="G29" s="33">
        <f t="shared" si="0"/>
        <v>0</v>
      </c>
      <c r="H29" s="45"/>
      <c r="I29" s="14" t="s">
        <v>384</v>
      </c>
      <c r="J29" s="47"/>
    </row>
    <row r="30" spans="1:12">
      <c r="A30" s="76">
        <v>14.2</v>
      </c>
      <c r="B30" s="83" t="s">
        <v>174</v>
      </c>
      <c r="C30" s="111"/>
      <c r="D30" s="111"/>
      <c r="E30" s="45"/>
      <c r="F30" s="45"/>
      <c r="G30" s="33">
        <f t="shared" si="0"/>
        <v>0</v>
      </c>
      <c r="H30" s="45"/>
      <c r="I30" s="14" t="s">
        <v>384</v>
      </c>
      <c r="J30" s="47"/>
    </row>
    <row r="31" spans="1:12">
      <c r="A31" s="76">
        <v>14.3</v>
      </c>
      <c r="B31" s="77" t="s">
        <v>175</v>
      </c>
      <c r="C31" s="109"/>
      <c r="D31" s="109"/>
      <c r="E31" s="45"/>
      <c r="F31" s="45"/>
      <c r="G31" s="33">
        <f t="shared" si="0"/>
        <v>0</v>
      </c>
      <c r="H31" s="45"/>
      <c r="I31" s="14" t="s">
        <v>384</v>
      </c>
      <c r="J31" s="47"/>
    </row>
    <row r="32" spans="1:12">
      <c r="A32" s="73">
        <v>15</v>
      </c>
      <c r="B32" s="74" t="s">
        <v>176</v>
      </c>
      <c r="C32" s="118" t="s">
        <v>338</v>
      </c>
      <c r="D32" s="118" t="s">
        <v>339</v>
      </c>
      <c r="E32" s="37"/>
      <c r="F32" s="37"/>
      <c r="G32" s="33">
        <f t="shared" si="0"/>
        <v>0</v>
      </c>
      <c r="H32" s="37"/>
      <c r="I32" s="47"/>
      <c r="J32" s="47"/>
    </row>
    <row r="33" spans="1:12" ht="16.5" customHeight="1">
      <c r="A33" s="76">
        <v>15.1</v>
      </c>
      <c r="B33" s="77" t="s">
        <v>177</v>
      </c>
      <c r="C33" s="111"/>
      <c r="D33" s="111"/>
      <c r="E33" s="45"/>
      <c r="F33" s="45"/>
      <c r="G33" s="33">
        <f t="shared" si="0"/>
        <v>0</v>
      </c>
      <c r="H33" s="45"/>
      <c r="I33" s="14" t="s">
        <v>384</v>
      </c>
      <c r="J33" s="47"/>
    </row>
    <row r="34" spans="1:12">
      <c r="A34" s="76">
        <v>15.2</v>
      </c>
      <c r="B34" s="77" t="s">
        <v>178</v>
      </c>
      <c r="C34" s="109"/>
      <c r="D34" s="109"/>
      <c r="E34" s="45"/>
      <c r="F34" s="45"/>
      <c r="G34" s="33">
        <f t="shared" si="0"/>
        <v>0</v>
      </c>
      <c r="H34" s="45"/>
      <c r="I34" s="14" t="s">
        <v>384</v>
      </c>
      <c r="J34" s="47"/>
    </row>
    <row r="35" spans="1:12" ht="37.5">
      <c r="A35" s="84">
        <v>16</v>
      </c>
      <c r="B35" s="82" t="s">
        <v>179</v>
      </c>
      <c r="C35" s="118" t="s">
        <v>340</v>
      </c>
      <c r="D35" s="118" t="s">
        <v>341</v>
      </c>
      <c r="E35" s="37"/>
      <c r="F35" s="37"/>
      <c r="G35" s="33">
        <f t="shared" si="0"/>
        <v>0</v>
      </c>
      <c r="H35" s="37"/>
      <c r="I35" s="14" t="s">
        <v>385</v>
      </c>
      <c r="J35" s="75"/>
    </row>
    <row r="36" spans="1:12" ht="37.5">
      <c r="A36" s="84">
        <v>17</v>
      </c>
      <c r="B36" s="82" t="s">
        <v>180</v>
      </c>
      <c r="C36" s="117"/>
      <c r="D36" s="117"/>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8" t="s">
        <v>344</v>
      </c>
      <c r="D38" s="118" t="s">
        <v>345</v>
      </c>
      <c r="E38" s="37"/>
      <c r="F38" s="37"/>
      <c r="G38" s="33">
        <f t="shared" si="0"/>
        <v>0</v>
      </c>
      <c r="H38" s="37"/>
      <c r="I38" s="14" t="s">
        <v>384</v>
      </c>
      <c r="J38" s="75"/>
    </row>
    <row r="39" spans="1:12" ht="37.5">
      <c r="A39" s="84">
        <v>20</v>
      </c>
      <c r="B39" s="82" t="s">
        <v>185</v>
      </c>
      <c r="C39" s="117"/>
      <c r="D39" s="117"/>
      <c r="E39" s="37"/>
      <c r="F39" s="37"/>
      <c r="G39" s="33">
        <f t="shared" si="0"/>
        <v>0</v>
      </c>
      <c r="H39" s="37"/>
      <c r="I39" s="14" t="s">
        <v>384</v>
      </c>
      <c r="J39" s="75"/>
    </row>
    <row r="40" spans="1:12">
      <c r="A40" s="84">
        <v>21</v>
      </c>
      <c r="B40" s="82" t="s">
        <v>186</v>
      </c>
      <c r="C40" s="118" t="s">
        <v>346</v>
      </c>
      <c r="D40" s="118" t="s">
        <v>347</v>
      </c>
      <c r="E40" s="37"/>
      <c r="F40" s="37"/>
      <c r="G40" s="33">
        <f t="shared" si="0"/>
        <v>0</v>
      </c>
      <c r="H40" s="37"/>
      <c r="I40" s="34"/>
      <c r="J40" s="78"/>
    </row>
    <row r="41" spans="1:12" ht="37.5">
      <c r="A41" s="85">
        <v>21.1</v>
      </c>
      <c r="B41" s="83" t="s">
        <v>187</v>
      </c>
      <c r="C41" s="116"/>
      <c r="D41" s="116"/>
      <c r="E41" s="37"/>
      <c r="F41" s="37"/>
      <c r="G41" s="33">
        <f t="shared" si="0"/>
        <v>0</v>
      </c>
      <c r="H41" s="37"/>
      <c r="I41" s="14" t="s">
        <v>385</v>
      </c>
      <c r="J41" s="78"/>
    </row>
    <row r="42" spans="1:12" ht="37.5">
      <c r="A42" s="85">
        <v>21.2</v>
      </c>
      <c r="B42" s="83" t="s">
        <v>188</v>
      </c>
      <c r="C42" s="117"/>
      <c r="D42" s="117"/>
      <c r="E42" s="37"/>
      <c r="F42" s="37"/>
      <c r="G42" s="33">
        <f t="shared" si="0"/>
        <v>0</v>
      </c>
      <c r="H42" s="37"/>
      <c r="I42" s="14" t="s">
        <v>385</v>
      </c>
      <c r="J42" s="78"/>
    </row>
    <row r="43" spans="1:12">
      <c r="A43" s="84">
        <v>22</v>
      </c>
      <c r="B43" s="82" t="s">
        <v>189</v>
      </c>
      <c r="C43" s="121" t="s">
        <v>348</v>
      </c>
      <c r="D43" s="121" t="s">
        <v>349</v>
      </c>
      <c r="E43" s="38"/>
      <c r="F43" s="38"/>
      <c r="G43" s="33">
        <f t="shared" si="0"/>
        <v>0</v>
      </c>
      <c r="H43" s="38"/>
      <c r="I43" s="34"/>
      <c r="J43" s="78"/>
    </row>
    <row r="44" spans="1:12" ht="37.5">
      <c r="A44" s="76">
        <v>22.1</v>
      </c>
      <c r="B44" s="77" t="s">
        <v>190</v>
      </c>
      <c r="C44" s="111"/>
      <c r="D44" s="111"/>
      <c r="E44" s="45"/>
      <c r="F44" s="45"/>
      <c r="G44" s="33">
        <f t="shared" si="0"/>
        <v>0</v>
      </c>
      <c r="H44" s="45"/>
      <c r="I44" s="14" t="s">
        <v>385</v>
      </c>
      <c r="J44" s="75"/>
    </row>
    <row r="45" spans="1:12" ht="37.5">
      <c r="A45" s="76">
        <v>22.2</v>
      </c>
      <c r="B45" s="86" t="s">
        <v>191</v>
      </c>
      <c r="C45" s="109"/>
      <c r="D45" s="109"/>
      <c r="E45" s="87"/>
      <c r="F45" s="87"/>
      <c r="G45" s="33">
        <f t="shared" si="0"/>
        <v>0</v>
      </c>
      <c r="H45" s="87"/>
      <c r="I45" s="14" t="s">
        <v>385</v>
      </c>
      <c r="J45" s="75"/>
    </row>
    <row r="46" spans="1:12" ht="37.5">
      <c r="A46" s="73">
        <v>23</v>
      </c>
      <c r="B46" s="88" t="s">
        <v>192</v>
      </c>
      <c r="C46" s="108" t="s">
        <v>350</v>
      </c>
      <c r="D46" s="108" t="s">
        <v>351</v>
      </c>
      <c r="E46" s="45"/>
      <c r="F46" s="45"/>
      <c r="G46" s="33">
        <f t="shared" si="0"/>
        <v>0</v>
      </c>
      <c r="H46" s="45"/>
      <c r="I46" s="14" t="s">
        <v>386</v>
      </c>
      <c r="J46" s="47"/>
    </row>
    <row r="47" spans="1:12" ht="37.5">
      <c r="A47" s="73">
        <v>24</v>
      </c>
      <c r="B47" s="88" t="s">
        <v>193</v>
      </c>
      <c r="C47" s="109"/>
      <c r="D47" s="109"/>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08" t="s">
        <v>355</v>
      </c>
      <c r="D50" s="108" t="s">
        <v>356</v>
      </c>
      <c r="E50" s="45"/>
      <c r="F50" s="45"/>
      <c r="G50" s="33">
        <f t="shared" si="0"/>
        <v>0</v>
      </c>
      <c r="H50" s="45"/>
      <c r="I50" s="14" t="s">
        <v>218</v>
      </c>
      <c r="J50" s="47"/>
    </row>
    <row r="51" spans="1:12">
      <c r="A51" s="73">
        <v>28</v>
      </c>
      <c r="B51" s="88" t="s">
        <v>195</v>
      </c>
      <c r="C51" s="109"/>
      <c r="D51" s="109"/>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08" t="s">
        <v>359</v>
      </c>
      <c r="D53" s="108" t="s">
        <v>315</v>
      </c>
      <c r="E53" s="45"/>
      <c r="F53" s="45"/>
      <c r="G53" s="33">
        <f t="shared" si="0"/>
        <v>0</v>
      </c>
      <c r="H53" s="45"/>
      <c r="I53" s="14" t="s">
        <v>384</v>
      </c>
      <c r="J53" s="47"/>
    </row>
    <row r="54" spans="1:12">
      <c r="A54" s="73">
        <v>31</v>
      </c>
      <c r="B54" s="82" t="s">
        <v>369</v>
      </c>
      <c r="C54" s="111"/>
      <c r="D54" s="111"/>
      <c r="E54" s="45"/>
      <c r="F54" s="45"/>
      <c r="G54" s="33">
        <f t="shared" si="0"/>
        <v>0</v>
      </c>
      <c r="H54" s="45"/>
      <c r="I54" s="14" t="s">
        <v>384</v>
      </c>
      <c r="J54" s="47"/>
    </row>
    <row r="55" spans="1:12" ht="37.5">
      <c r="A55" s="73">
        <v>32</v>
      </c>
      <c r="B55" s="82" t="s">
        <v>370</v>
      </c>
      <c r="C55" s="111"/>
      <c r="D55" s="111"/>
      <c r="E55" s="45"/>
      <c r="F55" s="45"/>
      <c r="G55" s="33">
        <f t="shared" si="0"/>
        <v>0</v>
      </c>
      <c r="H55" s="45"/>
      <c r="I55" s="14" t="s">
        <v>384</v>
      </c>
      <c r="J55" s="47"/>
    </row>
    <row r="56" spans="1:12" ht="16.5" customHeight="1" thickBot="1">
      <c r="A56" s="56">
        <v>33</v>
      </c>
      <c r="B56" s="57" t="s">
        <v>371</v>
      </c>
      <c r="C56" s="129"/>
      <c r="D56" s="109"/>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A1:F1"/>
    <mergeCell ref="C5:C8"/>
    <mergeCell ref="D5:D8"/>
    <mergeCell ref="C9:C11"/>
    <mergeCell ref="D9:D11"/>
    <mergeCell ref="C12:C14"/>
    <mergeCell ref="D12:D14"/>
    <mergeCell ref="C17:C19"/>
    <mergeCell ref="D17:D19"/>
    <mergeCell ref="C20:C21"/>
    <mergeCell ref="D20:D21"/>
    <mergeCell ref="C23:C27"/>
    <mergeCell ref="D23:D27"/>
    <mergeCell ref="C28:C31"/>
    <mergeCell ref="D28:D31"/>
    <mergeCell ref="C32:C34"/>
    <mergeCell ref="D32:D34"/>
    <mergeCell ref="C35:C36"/>
    <mergeCell ref="D35:D36"/>
    <mergeCell ref="C38:C39"/>
    <mergeCell ref="D38:D39"/>
    <mergeCell ref="C40:C42"/>
    <mergeCell ref="D40:D42"/>
    <mergeCell ref="C53:C56"/>
    <mergeCell ref="D53:D56"/>
    <mergeCell ref="C43:C45"/>
    <mergeCell ref="D43:D45"/>
    <mergeCell ref="C46:C47"/>
    <mergeCell ref="D46:D47"/>
    <mergeCell ref="C50:C51"/>
    <mergeCell ref="D50:D5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2019-04-12T10:21:54Z</dcterms:modified>
</cp:coreProperties>
</file>