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25" yWindow="5205" windowWidth="19320" windowHeight="5550" tabRatio="868" activeTab="2"/>
  </bookViews>
  <sheets>
    <sheet name="目录" sheetId="5" r:id="rId1"/>
    <sheet name="FM02-分支机构封面页" sheetId="1"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_xlnm._FilterDatabase" localSheetId="2" hidden="1">'OR04-人身保险公司分支机构销售、承保、保全业务线操作风险'!$A$3:$S$75</definedName>
    <definedName name="_xlnm._FilterDatabase" localSheetId="3" hidden="1">'OR08-人身保险公司分支机构理赔业务线操作风险'!$A$3:$L$40</definedName>
    <definedName name="隶属保监局">[1]分支机构封面页!$H$1:$H$36</definedName>
  </definedNames>
  <calcPr calcId="124519"/>
</workbook>
</file>

<file path=xl/calcChain.xml><?xml version="1.0" encoding="utf-8"?>
<calcChain xmlns="http://schemas.openxmlformats.org/spreadsheetml/2006/main">
  <c r="F22" i="2"/>
  <c r="E22"/>
  <c r="G58"/>
  <c r="G62"/>
  <c r="O38"/>
  <c r="P38"/>
  <c r="Q38"/>
  <c r="R38"/>
  <c r="N38"/>
  <c r="O35"/>
  <c r="P35"/>
  <c r="Q35"/>
  <c r="R35"/>
  <c r="N35"/>
  <c r="F38"/>
  <c r="F35"/>
  <c r="G35" s="1"/>
  <c r="E38"/>
  <c r="E35"/>
  <c r="G52" i="4"/>
  <c r="G37"/>
  <c r="G22"/>
  <c r="G19"/>
  <c r="G16"/>
  <c r="G15"/>
  <c r="G37" i="3"/>
  <c r="G36"/>
  <c r="G12"/>
  <c r="G66" i="2"/>
  <c r="G72"/>
  <c r="G34"/>
  <c r="G15"/>
  <c r="G5" i="4"/>
  <c r="G6"/>
  <c r="G7"/>
  <c r="G8"/>
  <c r="G9"/>
  <c r="G10"/>
  <c r="G11"/>
  <c r="G12"/>
  <c r="G13"/>
  <c r="G14"/>
  <c r="G17"/>
  <c r="G18"/>
  <c r="G20"/>
  <c r="G21"/>
  <c r="G23"/>
  <c r="G24"/>
  <c r="G25"/>
  <c r="G26"/>
  <c r="G27"/>
  <c r="G28"/>
  <c r="G29"/>
  <c r="G30"/>
  <c r="G31"/>
  <c r="G32"/>
  <c r="G33"/>
  <c r="G34"/>
  <c r="G35"/>
  <c r="G36"/>
  <c r="G38"/>
  <c r="G39"/>
  <c r="G40"/>
  <c r="G41"/>
  <c r="G42"/>
  <c r="G43"/>
  <c r="G44"/>
  <c r="G45"/>
  <c r="G46"/>
  <c r="G47"/>
  <c r="G48"/>
  <c r="G49"/>
  <c r="G50"/>
  <c r="G51"/>
  <c r="G53"/>
  <c r="G54"/>
  <c r="G55"/>
  <c r="G56"/>
  <c r="G4"/>
  <c r="G5" i="3"/>
  <c r="G6"/>
  <c r="G7"/>
  <c r="G8"/>
  <c r="G9"/>
  <c r="G10"/>
  <c r="G11"/>
  <c r="G13"/>
  <c r="G14"/>
  <c r="G15"/>
  <c r="G16"/>
  <c r="G17"/>
  <c r="G18"/>
  <c r="G19"/>
  <c r="G20"/>
  <c r="G21"/>
  <c r="G22"/>
  <c r="G23"/>
  <c r="G24"/>
  <c r="G25"/>
  <c r="G26"/>
  <c r="G4"/>
  <c r="G27"/>
  <c r="G28"/>
  <c r="G29"/>
  <c r="G30"/>
  <c r="G31"/>
  <c r="G32"/>
  <c r="G33"/>
  <c r="G34"/>
  <c r="G35"/>
  <c r="G38"/>
  <c r="G39"/>
  <c r="G40"/>
  <c r="G5" i="2"/>
  <c r="G6"/>
  <c r="G7"/>
  <c r="G8"/>
  <c r="G9"/>
  <c r="G10"/>
  <c r="G11"/>
  <c r="G12"/>
  <c r="G13"/>
  <c r="G14"/>
  <c r="G16"/>
  <c r="G17"/>
  <c r="G18"/>
  <c r="G19"/>
  <c r="G20"/>
  <c r="G21"/>
  <c r="G23"/>
  <c r="G24"/>
  <c r="G25"/>
  <c r="G26"/>
  <c r="G27"/>
  <c r="G28"/>
  <c r="G29"/>
  <c r="G30"/>
  <c r="G31"/>
  <c r="G32"/>
  <c r="G33"/>
  <c r="G36"/>
  <c r="G37"/>
  <c r="G39"/>
  <c r="G40"/>
  <c r="G41"/>
  <c r="G42"/>
  <c r="G43"/>
  <c r="G44"/>
  <c r="G45"/>
  <c r="G46"/>
  <c r="G47"/>
  <c r="G48"/>
  <c r="G49"/>
  <c r="G50"/>
  <c r="G51"/>
  <c r="G52"/>
  <c r="G53"/>
  <c r="G54"/>
  <c r="G55"/>
  <c r="G56"/>
  <c r="G57"/>
  <c r="G59"/>
  <c r="G60"/>
  <c r="G61"/>
  <c r="G63"/>
  <c r="G64"/>
  <c r="G65"/>
  <c r="G67"/>
  <c r="G68"/>
  <c r="G69"/>
  <c r="G70"/>
  <c r="G71"/>
  <c r="G73"/>
  <c r="G74"/>
  <c r="G75"/>
  <c r="G4"/>
  <c r="A5" i="5"/>
  <c r="A4"/>
  <c r="A3"/>
  <c r="G22" i="2" l="1"/>
  <c r="G38"/>
</calcChain>
</file>

<file path=xl/sharedStrings.xml><?xml version="1.0" encoding="utf-8"?>
<sst xmlns="http://schemas.openxmlformats.org/spreadsheetml/2006/main" count="614" uniqueCount="412">
  <si>
    <t>北京保监局</t>
  </si>
  <si>
    <t>天津保监局</t>
  </si>
  <si>
    <t>公司中文名称</t>
    <phoneticPr fontId="3" type="noConversion"/>
  </si>
  <si>
    <t>河北保监局</t>
  </si>
  <si>
    <t>山西保监局</t>
  </si>
  <si>
    <t>公司类型</t>
    <phoneticPr fontId="3" type="noConversion"/>
  </si>
  <si>
    <t>内蒙古保监局</t>
  </si>
  <si>
    <t>辽宁保监局</t>
  </si>
  <si>
    <t>注册地址</t>
    <phoneticPr fontId="3" type="noConversion"/>
  </si>
  <si>
    <t>吉林保监局</t>
  </si>
  <si>
    <t>保险机构法人许可证号（经营保险业务许可证）</t>
    <phoneticPr fontId="3" type="noConversion"/>
  </si>
  <si>
    <t>黑龙江保监局</t>
  </si>
  <si>
    <t>开业时间</t>
    <phoneticPr fontId="3" type="noConversion"/>
  </si>
  <si>
    <t>上海保监局</t>
  </si>
  <si>
    <t>江苏保监局</t>
  </si>
  <si>
    <t>联系人姓名</t>
    <phoneticPr fontId="3" type="noConversion"/>
  </si>
  <si>
    <t>浙江保监局</t>
  </si>
  <si>
    <t>联系人办公室电话</t>
    <phoneticPr fontId="3" type="noConversion"/>
  </si>
  <si>
    <t>安徽保监局</t>
  </si>
  <si>
    <t>联系人移动电话</t>
    <phoneticPr fontId="3" type="noConversion"/>
  </si>
  <si>
    <t>福建保监局</t>
  </si>
  <si>
    <t>江西保监局</t>
  </si>
  <si>
    <t>联系人电子信箱</t>
    <phoneticPr fontId="3" type="noConversion"/>
  </si>
  <si>
    <t>山东保监局</t>
  </si>
  <si>
    <t>分支机构隶属保监局</t>
    <phoneticPr fontId="3" type="noConversion"/>
  </si>
  <si>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</si>
  <si>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</si>
  <si>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</si>
  <si>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</si>
  <si>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</si>
  <si>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</si>
  <si>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</si>
  <si>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</si>
  <si>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</si>
  <si>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</si>
  <si>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</si>
  <si>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</si>
  <si>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</si>
  <si>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</si>
  <si>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</si>
  <si>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</si>
  <si>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</si>
  <si>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</si>
  <si>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</si>
  <si>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</si>
  <si>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</si>
  <si>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</si>
  <si>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</si>
  <si>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</si>
  <si>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</si>
  <si>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</si>
  <si>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</si>
  <si>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</si>
  <si>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</si>
  <si>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</si>
  <si>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</si>
  <si>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</si>
  <si>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</si>
  <si>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</si>
  <si>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</si>
  <si>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</si>
  <si>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</si>
  <si>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</si>
  <si>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</si>
  <si>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</si>
  <si>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</si>
  <si>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</si>
  <si>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</si>
  <si>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</si>
  <si>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</si>
  <si>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</si>
  <si>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</si>
  <si>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</si>
  <si>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</si>
  <si>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</si>
  <si>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</si>
  <si>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</si>
  <si>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</si>
  <si>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</si>
  <si>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</si>
  <si>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评估期内承保的保单件数</t>
  </si>
  <si>
    <t>新契约回访完成率</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</si>
  <si>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</si>
  <si>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</si>
  <si>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</si>
  <si>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</si>
  <si>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</si>
  <si>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</si>
  <si>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</si>
  <si>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</si>
  <si>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</si>
  <si>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</si>
  <si>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</si>
  <si>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</si>
  <si>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</si>
  <si>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</si>
  <si>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</si>
  <si>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</si>
  <si>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</si>
  <si>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</si>
  <si>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</si>
  <si>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</si>
  <si>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</si>
  <si>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</si>
  <si>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</si>
  <si>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</si>
  <si>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</si>
  <si>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</si>
  <si>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</si>
  <si>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</si>
  <si>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</si>
  <si>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</si>
  <si>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</si>
  <si>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</si>
  <si>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</si>
  <si>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</si>
  <si>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</si>
  <si>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</si>
  <si>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</si>
  <si>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</si>
  <si>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</si>
  <si>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</si>
  <si>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</si>
  <si>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</si>
  <si>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</si>
  <si>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</si>
  <si>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</si>
  <si>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</si>
  <si>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</si>
  <si>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</si>
  <si>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</si>
  <si>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</si>
  <si>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</si>
  <si>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</si>
  <si>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</si>
  <si>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</si>
  <si>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</si>
  <si>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</si>
  <si>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</si>
  <si>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</si>
  <si>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</si>
  <si>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</si>
  <si>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</si>
  <si>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</si>
  <si>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</si>
  <si>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</si>
  <si>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</si>
  <si>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</si>
  <si>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</si>
  <si>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</si>
  <si>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</si>
  <si>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</si>
  <si>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</si>
  <si>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</si>
  <si>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</si>
  <si>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</si>
  <si>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</si>
  <si>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</si>
  <si>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</si>
  <si>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员工培训频率</t>
  </si>
  <si>
    <t>管理方式</t>
  </si>
  <si>
    <t>1|不存在公司会计、出纳、稽核等不相容岗位兼职情况</t>
  </si>
  <si>
    <t>2|存在公司会计、出纳、稽核等不相容岗位兼职情况</t>
  </si>
  <si>
    <t>出现错报、漏报、未按时报送等差错的次数</t>
  </si>
  <si>
    <t>出现重大错报或漏报的次数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</si>
  <si>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</si>
  <si>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</si>
  <si>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</si>
  <si>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</si>
  <si>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</si>
  <si>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</si>
  <si>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</si>
  <si>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</si>
  <si>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</si>
  <si>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</si>
  <si>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</si>
  <si>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</si>
  <si>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</si>
  <si>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</si>
  <si>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</si>
  <si>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</si>
  <si>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</si>
  <si>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</si>
  <si>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</si>
  <si>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</si>
  <si>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</si>
  <si>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</si>
  <si>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</si>
  <si>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</si>
  <si>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</si>
  <si>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</si>
  <si>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</si>
  <si>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</si>
  <si>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</si>
  <si>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分支机构封面页</t>
    <phoneticPr fontId="2" type="noConversion"/>
  </si>
  <si>
    <t>行次</t>
    <phoneticPr fontId="2" type="noConversion"/>
  </si>
  <si>
    <t>评价指标</t>
    <phoneticPr fontId="2" type="noConversion"/>
  </si>
  <si>
    <t>人身保险公司分支机构理赔业务线操作风险</t>
    <phoneticPr fontId="2" type="noConversion"/>
  </si>
  <si>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</si>
  <si>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</si>
  <si>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</si>
  <si>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</si>
  <si>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</si>
  <si>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</si>
  <si>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销售人员协议签订率</t>
    <phoneticPr fontId="2" type="noConversion"/>
  </si>
  <si>
    <t>最近4个季度内员工培训人次</t>
    <phoneticPr fontId="2" type="noConversion"/>
  </si>
  <si>
    <t>重大操作风险事件次数</t>
    <phoneticPr fontId="2" type="noConversion"/>
  </si>
  <si>
    <t>部门负责人具有5年以上保险相关从业经验的占比</t>
    <phoneticPr fontId="2" type="noConversion"/>
  </si>
  <si>
    <t>业绩考核</t>
    <phoneticPr fontId="2" type="noConversion"/>
  </si>
  <si>
    <t>自评部门</t>
    <phoneticPr fontId="10" type="noConversion"/>
  </si>
  <si>
    <t>证据</t>
    <phoneticPr fontId="10" type="noConversion"/>
  </si>
  <si>
    <t>各分公司</t>
    <phoneticPr fontId="2" type="noConversion"/>
  </si>
  <si>
    <t>总公司人力资源部</t>
    <phoneticPr fontId="2" type="noConversion"/>
  </si>
  <si>
    <t>分公司</t>
    <phoneticPr fontId="2" type="noConversion"/>
  </si>
  <si>
    <t>总公司客服部</t>
  </si>
  <si>
    <t>总公司客服部</t>
    <phoneticPr fontId="2" type="noConversion"/>
  </si>
  <si>
    <t>总公司信息技术部</t>
    <phoneticPr fontId="2" type="noConversion"/>
  </si>
  <si>
    <t>总公司续期保费部</t>
    <phoneticPr fontId="2" type="noConversion"/>
  </si>
  <si>
    <t>保险分支机构总公司财务管理操作风险</t>
  </si>
  <si>
    <t>1|省级分公司和中心支公司总公司财务部门负责人的业绩考核与操作风险相挂钩</t>
  </si>
  <si>
    <t>2|省级分公司和中心支公司总公司财务部门负责人的业绩考核不与操作风险相挂钩</t>
  </si>
  <si>
    <t>1|总公司财务系统与单证系统、业务系统、再保系统、精算系统等对接，实现系统间数据自动交换</t>
  </si>
  <si>
    <t>2|总公司财务系统未与单证系统、业务系统、再保系统、精算系统等对接，未能实现系统间数据自动交换</t>
  </si>
  <si>
    <t>总公司法律合规部</t>
    <phoneticPr fontId="2" type="noConversion"/>
  </si>
  <si>
    <t>总公司个险渠道</t>
    <phoneticPr fontId="2" type="noConversion"/>
  </si>
  <si>
    <t>总公司人力资源部</t>
  </si>
  <si>
    <t>指标说明</t>
    <phoneticPr fontId="2" type="noConversion"/>
  </si>
  <si>
    <t>评价标准</t>
    <phoneticPr fontId="2"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</si>
  <si>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</si>
  <si>
    <t>管理层离职率≤30%，得3分；30%＜管理层离职率≤50%，得1.5分；管理层离职率&gt;50%，得0分。</t>
  </si>
  <si>
    <t>从业经验指省级分公司和中心支公司销售、承保、保全部门负责人从事保险相关工作的时间。</t>
  </si>
  <si>
    <t>评估期期末省级分公司和中心支公司销售、承保、保全部门负责人具有5年以上相关保险从业经验的占比高于（或等于）80%，得2分；占比高于（或等于）50%低于80%，得1分；占比低于50%，得0分。</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</si>
  <si>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2" type="noConversion"/>
  </si>
  <si>
    <t>员工流失率≤15%，得3分；15%＜员工流失率≤30%，得1.5分；员工流失率&gt;30%，得0分。</t>
    <phoneticPr fontId="2" type="noConversion"/>
  </si>
  <si>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</si>
  <si>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</si>
  <si>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业绩考核指省级分公司和中心支公司销售、承保、保全部门负责人的业绩考核是否与操作风险相挂钩。</t>
  </si>
  <si>
    <t>将操作风险纳入省级分公司和中心支公司销售、承保、保全部门负责人考核体系的，得4分；否则，得0分。</t>
  </si>
  <si>
    <t>中介协议签订率=评估期期末公司与代理机构签订有效的合作协议份数÷代理机构总家数×100%。合作协议过期视为无效。</t>
    <phoneticPr fontId="12" type="noConversion"/>
  </si>
  <si>
    <t>中介协议签订率=100%，得1分；否则，得0分。</t>
    <phoneticPr fontId="12"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</si>
  <si>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3" type="noConversion"/>
  </si>
  <si>
    <t>销售人员协议签订率=100%，得2分；否则，得0分。</t>
    <phoneticPr fontId="12" type="noConversion"/>
  </si>
  <si>
    <t>千张保单投诉量=评估期公司受理的有效投诉件数总量/期末有效保单总量*1000（单位：件/千张）。投诉件包括公司受理的投诉件和监管部门转办的投诉件。</t>
    <phoneticPr fontId="12" type="noConversion"/>
  </si>
  <si>
    <t>千张保单投诉量≤3，得2分；3&lt;千张保单投诉量≤5，得1分；千张保单投诉量&gt;5，得0分。</t>
    <phoneticPr fontId="12"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</si>
  <si>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12" type="noConversion"/>
  </si>
  <si>
    <t>评价得分=2×代理制销售人员13个月留存率。</t>
    <phoneticPr fontId="12" type="noConversion"/>
  </si>
  <si>
    <t>展业操作风险事件指公司存在销售误导，给予或承诺给予保险合同约定以外利益，未履行告知义务，代签名或代抄录风险提示语句，未经批准擅自制作或印制产品宣传材料等情形。</t>
  </si>
  <si>
    <t>最近4个季度，监管部门发现公司存在展业操作风险事件的，每项次扣2分；公司自查发现存在展业操作风险事件的，每项次扣0.5分，扣完6分为止。</t>
    <phoneticPr fontId="12"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</si>
  <si>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</si>
  <si>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最近4个季度，监管部门发现公司存在中介业务操作风险事件的，每项次扣2分；公司自查发现存在中介业务操作风险事件的，每项次扣0.5分，扣完6分为止。</t>
    <phoneticPr fontId="12" type="noConversion"/>
  </si>
  <si>
    <t>销售人员管理操作风险事件指公司存在销售人员侵占或挪用客户资金，截留保费，参与非法集资，违规销售非保险金融产品等情形。</t>
  </si>
  <si>
    <t xml:space="preserve"> 最近4个季度，监管部门或公司自查发现存在销售人员管理操作风险事件的，每项次扣3分，扣完6分为止。</t>
    <phoneticPr fontId="2" type="noConversion"/>
  </si>
  <si>
    <t>承保标的风险评估评价公司是否建立了保险标的生调、体检等核验和风险评估制度，能否严格按制度规定展开核验可能产生的操作风险。</t>
    <phoneticPr fontId="12" type="noConversion"/>
  </si>
  <si>
    <t>公司建立了保险标的生调、体检等核验和风险评估制度，并能严格按制度规定展开核验的，得1分；其他情况，得0分。</t>
    <phoneticPr fontId="12"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</si>
  <si>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2" type="noConversion"/>
  </si>
  <si>
    <t>90%&lt;犹豫期内电话回访成功率≤100% ，得2分；  80%&lt;犹豫期内电话回访成功率≤90%，得1分；   70%&lt;犹豫期内电话回访成功率≤80%，得0.5分；犹豫期内电话回访成功率≤70%，得 0分。</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</si>
  <si>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</si>
  <si>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 xml:space="preserve"> 95%≤新契约回访完成率≤100%，得2分；90%≤新契约回访完成率&lt;95%，得1分；新契约回访完成率&lt;90% ，得0分。 </t>
    <phoneticPr fontId="2"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</si>
  <si>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</si>
  <si>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最近4个季度，公司因反洗钱工作被监管部门处罚的，每项次扣2分；下发监管函的，每项次扣1分，扣完4分为止。</t>
    <phoneticPr fontId="2"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</si>
  <si>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</si>
  <si>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最近4个季度，监管部门发现公司存在承保管理操作风险事件的，每项次扣3分；公司自查发现存在承保管理操作风险事件的，每项次扣0.5分，扣完6分为止。</t>
    <phoneticPr fontId="2" type="noConversion"/>
  </si>
  <si>
    <t>续期收费率=评估期本期应收实收保费 ÷ 评估期本期应收保费 ×100%。续期收费指根据保险合同约定按期缴方式支付保险费的第二期及以后各期保险费的过程。</t>
  </si>
  <si>
    <t>续期收费率≥90%,得3分；80%≤续期收费率&lt;90%,得1.5分;续期收费率&lt;80%,得0分。</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</si>
  <si>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</si>
  <si>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</si>
  <si>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</si>
  <si>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</si>
  <si>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2" type="noConversion"/>
  </si>
  <si>
    <t>保单失效率≤3%,得3分；3%&lt;保单失效率≤5%,得1.5分;保单失效率&gt;5%,得0分。</t>
  </si>
  <si>
    <t>保全差错率=评估期内保全差错件总量（包括保全撤销、影像重扫补扫、非客户原因的账号变更、审批修改、审批退回）÷ 评估期操作的确认生效的保全件总量×100%.</t>
  </si>
  <si>
    <t>保全差错率≤1%,得2分；1%&lt;保全差错率≤2%,得1分;保全差错率&gt;2%,得0分。</t>
  </si>
  <si>
    <t>保单质押贷款支付方式评价公司保单质押贷款是否通过银行转账支付至投保人银行账户可能产生的操作风险。</t>
  </si>
  <si>
    <t>评估期，保单质押贷款均通过银行转账支付至投保人银行账户的，得1分；否则，得0分。</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</si>
  <si>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</si>
  <si>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</si>
  <si>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</si>
  <si>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</si>
  <si>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</si>
  <si>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</si>
  <si>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佣金系统计提评价公司佣金及手续费是否通过系统跟单自动计提可能产生的操作风险。</t>
  </si>
  <si>
    <t>评估期各业务条线佣金及手续费均通过系统跟单自动计提的，得2分；否则，得0分。</t>
  </si>
  <si>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</si>
  <si>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设行业平均水平为θ，评分为：x&lt;θ，10分；θ≤x&lt;1.5θ，5分；1.5θ≤x&lt;2θ，2分；2θ≤x，0分。</t>
  </si>
  <si>
    <t>从业经验指省级分公司及中心支公司理赔部门负责人从事保险理赔相关工作的时间。</t>
  </si>
  <si>
    <t>评估期期末省级分公司及中心支公司理赔部门负责人具有保险理赔工作5年以上相关从业经验的占比高于（或等于）80%，得5分；占比高于（或等于）50%低于80%，得2分；占比低于50%，得0分。</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</si>
  <si>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</si>
  <si>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</si>
  <si>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</si>
  <si>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</si>
  <si>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</si>
  <si>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</si>
  <si>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2"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</si>
  <si>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</si>
  <si>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2" type="noConversion"/>
  </si>
  <si>
    <t>赔款转账直付比例=评估期转账支付至被保险人（或受益人）银行账户的赔款件数÷评估期已决赔案数量×100%</t>
  </si>
  <si>
    <t>赔款转账直付比例≥95%的，得6分；90%≤赔款转账直付比例＜95%，得2分；赔款转账直付比例＜90%的，得0分</t>
    <phoneticPr fontId="2"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</si>
  <si>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</si>
  <si>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非寿险业务估损代数偏差率≤20%，得4分；非寿险业务估损代数偏差率＞20%，得0分。</t>
    <phoneticPr fontId="2" type="noConversion"/>
  </si>
  <si>
    <t>理赔档案管理评价公司是否存在理赔档案管理遗失、理赔档案案卷资料不完整或要素填写不完整、理赔档案案卷归档不及时等以及其他理赔档案管理不善情形。</t>
  </si>
  <si>
    <t>评估期公司理赔档案管理中存在以下情形的，每项次扣1分，扣完4分为止：
理赔档案遗失、理赔档案案卷资料不完整或要素填写不完整、理赔档案归档不及时等以及其他理赔档案管理不善情形。</t>
    <phoneticPr fontId="2"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</si>
  <si>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</si>
  <si>
    <t>最近4个季度，监管部门发现公司存在理赔操管理作风险事件的，每项次扣3分；公司自查发现公司存在理赔操管理作风险事件的，每项次扣0.5分，扣完20分为止。</t>
    <phoneticPr fontId="2" type="noConversion"/>
  </si>
  <si>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</si>
  <si>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2" type="noConversion"/>
  </si>
  <si>
    <t>公司理赔环节每发现1项次重大操作风险事件，理赔业务线内部操作流程总得分扣减10分，扣完60分为止。</t>
    <phoneticPr fontId="2"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</si>
  <si>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</si>
  <si>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</si>
  <si>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</si>
  <si>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</si>
  <si>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系统对接指公司理赔信息系统与接报案系统对接。</t>
  </si>
  <si>
    <t>公司理赔信息系统与接报案系统对接，理赔信息系统中报案时间由接报案系统直接导入，报案时间无法手工修改的，得1分；否则，得0分。</t>
  </si>
  <si>
    <t>亿元保费理赔操作风险事件数=（理赔管理操作风险事件数+反欺诈操作风险事件数）/（评估期内原保费收入+评估期内保户投资款本年新增交费+评估期内投连险独立账户本年新增交费）（亿元）</t>
  </si>
  <si>
    <t>设行业平均水平为θ，评分为：x&lt;θ，10分；θ≤x&lt;1.5θ，5分；1.5θ≤x&lt;2θ，2分；2θ≤x，0分。</t>
    <phoneticPr fontId="2" type="noConversion"/>
  </si>
  <si>
    <t>从业经验指省级分公司财会部门负责人从事财务、会计类工作的时间。</t>
  </si>
  <si>
    <t>省级分公司财会部门负责人具有5年以上财务、会计类工作经验的，得5分；否则，得0分。</t>
  </si>
  <si>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</si>
  <si>
    <t>财会部门人员流失率小于或等于20%，得2分；超过20％的，得0分。</t>
    <phoneticPr fontId="2" type="noConversion"/>
  </si>
  <si>
    <t>会计人员会计证持证率=期末省级分公司及所有下辖分支机构参加财务工作一年以上的会计人员中持有会计证人员数量÷期末省级分公司及所有下辖分支机构参加财务工作一年以上的会计人员总数</t>
  </si>
  <si>
    <t>会计证持证率=100%的，得2分; 会计证持证率＜100%的,得0分。</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</si>
  <si>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</si>
  <si>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</si>
  <si>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管理方式指是否存在公司会计、出纳、稽核等不相容岗位兼职的情况。</t>
  </si>
  <si>
    <t>不存在公司会计、出纳、稽核等不相容岗位兼职情况的 得2分；否则，得0分。</t>
  </si>
  <si>
    <t>业绩考核指省级分公司财会部门负责人和中心支公司财会部门负责人的业绩考核是否与操作风险相挂钩。</t>
  </si>
  <si>
    <t>省级分公司和中心支公司财务部门负责人的业绩考核与操作风险相挂钩的，得2分；否则，得0分</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</si>
  <si>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</si>
  <si>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</si>
  <si>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</si>
  <si>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</si>
  <si>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</si>
  <si>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</si>
  <si>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</si>
  <si>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</si>
  <si>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非现金付款比率=评估期内非现金付款金额÷（评估期内赔付金+评估期内退保金）×100％</t>
  </si>
  <si>
    <t>非现金付款比率≥95%，得3分；90%≤非现金付款比率＜95%，得1分；非现金付i款比率＜90%，得0分。</t>
  </si>
  <si>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</si>
  <si>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</si>
  <si>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</si>
  <si>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</si>
  <si>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费用预算执行情况评价省级分公司执行总公司预算情况。</t>
  </si>
  <si>
    <t>评估期末公司本年度累计实际发生费用未超过预算的，得3分；否则，得0分。</t>
  </si>
  <si>
    <t>费用管理操作风险事件包括公司以虚列经济事项、虚列人员薪酬、虚假发票报销费用等方式违规套取费用等情形。</t>
  </si>
  <si>
    <t>最近4个季度，监管部门发现公司存在费用管理操作风险事件的，每项次扣3分；公司自查发现公司存在费用管理操作风险事件的，每项次扣0.5分，扣完12分为止。</t>
  </si>
  <si>
    <t>空白单证缺失率＝最近4个季度内已发放空白单证缺失的数量÷最近4个季度内空白单证发放的数量×100％。</t>
  </si>
  <si>
    <t>有价单证缺失率小于0.1％的，得2分；否则，得0分。</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</si>
  <si>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</si>
  <si>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</si>
  <si>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</si>
  <si>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</si>
  <si>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</si>
  <si>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</si>
  <si>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公司财务环节每发现1项次重大操作风险事件，财务管理内部操作流程总得分扣减10分，扣完60分为止。</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</si>
  <si>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</si>
  <si>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</si>
  <si>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系统对接指财务系统与单证系统、业务系统、再保系统、精算系统等对接，实现系统间数据自动交换的</t>
  </si>
  <si>
    <t>财务系统与单证系统、业务系统、再保系统、精算系统等对接，实现系统间数据自动交换的，得2分；否则，得0分。</t>
  </si>
  <si>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</si>
  <si>
    <t>备注</t>
    <phoneticPr fontId="10" type="noConversion"/>
  </si>
  <si>
    <t>个险</t>
    <phoneticPr fontId="10" type="noConversion"/>
  </si>
  <si>
    <t>团险</t>
    <phoneticPr fontId="10" type="noConversion"/>
  </si>
  <si>
    <t>银保</t>
    <phoneticPr fontId="10" type="noConversion"/>
  </si>
  <si>
    <t>多元</t>
    <phoneticPr fontId="10" type="noConversion"/>
  </si>
  <si>
    <t>续期</t>
    <phoneticPr fontId="10" type="noConversion"/>
  </si>
  <si>
    <t>如有扣分，请提供分渠道明细数据</t>
    <phoneticPr fontId="2" type="noConversion"/>
  </si>
  <si>
    <t>请提供分渠道明细数据</t>
    <phoneticPr fontId="2" type="noConversion"/>
  </si>
  <si>
    <t>如有扣分，请简要备注说明</t>
    <phoneticPr fontId="2" type="noConversion"/>
  </si>
  <si>
    <t>最近4个季度评估公司原保费收入</t>
  </si>
  <si>
    <t>最近4个季度保户投资款本年新增交费</t>
  </si>
  <si>
    <t>最近4个季度投连险独立账户本年新增交费</t>
  </si>
  <si>
    <t>期末省级分公司及所有下辖分支机构参加财务工作一年以上的会计人员中持有会计证人员数量</t>
  </si>
  <si>
    <t>期末省级分公司及所有下辖分支机构参加财务工作一年以上的会计人员总数</t>
  </si>
  <si>
    <t>财务部门总人数</t>
  </si>
  <si>
    <t>财务报告评价依据</t>
  </si>
  <si>
    <t>最近4个季度监管部门发现财务核算操作风险事件的次数</t>
  </si>
  <si>
    <t>最近4个季度公司自查发现财务核算操作风险事件的次数</t>
  </si>
  <si>
    <t>最近4个季度税收操作风险事件次数</t>
    <phoneticPr fontId="2" type="noConversion"/>
  </si>
  <si>
    <t>最近4个季度税收操作风险事件次数</t>
  </si>
  <si>
    <t>变动幅度</t>
    <phoneticPr fontId="10" type="noConversion"/>
  </si>
  <si>
    <t>变动说明</t>
    <phoneticPr fontId="10" type="noConversion"/>
  </si>
  <si>
    <t>客服</t>
    <phoneticPr fontId="10" type="noConversion"/>
  </si>
  <si>
    <t>总公司会计运营部</t>
  </si>
  <si>
    <t>总公司会计运营部</t>
    <phoneticPr fontId="2" type="noConversion"/>
  </si>
  <si>
    <t>总公司财务管理部</t>
    <phoneticPr fontId="2" type="noConversion"/>
  </si>
  <si>
    <t>总公司财务管理部 &amp; 会计运营部</t>
    <phoneticPr fontId="2" type="noConversion"/>
  </si>
  <si>
    <t>总公司客服部找戚悦提供</t>
    <phoneticPr fontId="2" type="noConversion"/>
  </si>
  <si>
    <t>报告期间</t>
    <phoneticPr fontId="3" type="noConversion"/>
  </si>
  <si>
    <t>公司英文名称</t>
    <phoneticPr fontId="3" type="noConversion"/>
  </si>
  <si>
    <t>分支机构负责人</t>
    <phoneticPr fontId="3" type="noConversion"/>
  </si>
  <si>
    <t>业务范围（经营范围）</t>
    <phoneticPr fontId="3" type="noConversion"/>
  </si>
  <si>
    <t>联系人传真号码</t>
    <phoneticPr fontId="3" type="noConversion"/>
  </si>
  <si>
    <t>总公司客服部找戚悦提供</t>
    <phoneticPr fontId="2" type="noConversion"/>
  </si>
  <si>
    <t>请提供分渠道明细数据</t>
    <phoneticPr fontId="2" type="noConversion"/>
  </si>
  <si>
    <t>总公司客服部</t>
    <phoneticPr fontId="2" type="noConversion"/>
  </si>
  <si>
    <t>分公司</t>
    <phoneticPr fontId="2" type="noConversion"/>
  </si>
  <si>
    <t>公司销售、承保、保全环节发现重大操作风险事件的次数</t>
    <phoneticPr fontId="2" type="noConversion"/>
  </si>
  <si>
    <t>如有扣分，请简要备注说明</t>
    <phoneticPr fontId="2" type="noConversion"/>
  </si>
  <si>
    <t>总公司信息技术部</t>
    <phoneticPr fontId="2" type="noConversion"/>
  </si>
  <si>
    <t>填写</t>
    <phoneticPr fontId="2" type="noConversion"/>
  </si>
  <si>
    <t>2018Q3指标结果</t>
    <phoneticPr fontId="10" type="noConversion"/>
  </si>
  <si>
    <t>2018Q4指标结果</t>
    <phoneticPr fontId="10" type="noConversion"/>
  </si>
  <si>
    <t>评估期内承保的保单中完成回访的保单件数</t>
    <phoneticPr fontId="2" type="noConversion"/>
  </si>
  <si>
    <t>评估期内通过电话回访方式在犹豫期内完成新契约回访的保单件数</t>
    <phoneticPr fontId="2" type="noConversion"/>
  </si>
  <si>
    <t>2019Q1指标结果</t>
    <phoneticPr fontId="10" type="noConversion"/>
  </si>
  <si>
    <t>主要是补充告知业务有所增加</t>
  </si>
  <si>
    <t>HR</t>
    <phoneticPr fontId="2" type="noConversion"/>
  </si>
  <si>
    <t>培训记录</t>
    <phoneticPr fontId="2" type="noConversion"/>
  </si>
  <si>
    <t>总公司人力资源部</t>
    <phoneticPr fontId="2" type="noConversion"/>
  </si>
  <si>
    <t>理赔系统抽取</t>
    <phoneticPr fontId="2" type="noConversion"/>
  </si>
  <si>
    <t>部分复杂赔案时效较长</t>
    <phoneticPr fontId="2" type="noConversion"/>
  </si>
  <si>
    <t>总公司信息技术部</t>
    <phoneticPr fontId="2" type="noConversion"/>
  </si>
  <si>
    <t>总公司会计运营部</t>
    <phoneticPr fontId="2" type="noConversion"/>
  </si>
</sst>
</file>

<file path=xl/styles.xml><?xml version="1.0" encoding="utf-8"?>
<styleSheet xmlns="http://schemas.openxmlformats.org/spreadsheetml/2006/main">
  <numFmts count="2">
    <numFmt numFmtId="43" formatCode="_ * #,##0.00_ ;_ * \-#,##0.00_ ;_ * &quot;-&quot;??_ ;_ @_ "/>
    <numFmt numFmtId="176" formatCode="0.00_);[Red]\(0.00\)"/>
  </numFmts>
  <fonts count="21">
    <font>
      <sz val="11"/>
      <color theme="1"/>
      <name val="宋体"/>
      <family val="2"/>
      <charset val="134"/>
      <scheme val="minor"/>
    </font>
    <font>
      <sz val="10"/>
      <color theme="1"/>
      <name val="Arial"/>
      <family val="2"/>
      <charset val="134"/>
    </font>
    <font>
      <sz val="9"/>
      <name val="宋体"/>
      <family val="2"/>
      <charset val="134"/>
      <scheme val="minor"/>
    </font>
    <font>
      <sz val="9"/>
      <name val="宋体"/>
      <family val="3"/>
      <charset val="134"/>
      <scheme val="minor"/>
    </font>
    <font>
      <sz val="9"/>
      <color theme="1"/>
      <name val="Arial Unicode MS"/>
      <family val="2"/>
      <charset val="134"/>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sz val="9"/>
      <name val="Tahoma"/>
      <family val="2"/>
    </font>
    <font>
      <sz val="9"/>
      <name val="Tahoma"/>
      <family val="2"/>
      <charset val="134"/>
    </font>
    <font>
      <b/>
      <sz val="14"/>
      <color theme="0"/>
      <name val="宋体"/>
      <family val="3"/>
      <charset val="134"/>
      <scheme val="minor"/>
    </font>
    <font>
      <b/>
      <sz val="14"/>
      <name val="宋体"/>
      <family val="3"/>
      <charset val="134"/>
      <scheme val="minor"/>
    </font>
    <font>
      <sz val="14"/>
      <color theme="1"/>
      <name val="宋体"/>
      <family val="3"/>
      <charset val="134"/>
      <scheme val="minor"/>
    </font>
    <font>
      <b/>
      <sz val="14"/>
      <color theme="1"/>
      <name val="宋体"/>
      <family val="3"/>
      <charset val="134"/>
      <scheme val="minor"/>
    </font>
    <font>
      <sz val="14"/>
      <name val="宋体"/>
      <family val="3"/>
      <charset val="134"/>
      <scheme val="minor"/>
    </font>
    <font>
      <b/>
      <sz val="14"/>
      <color rgb="FFFF0000"/>
      <name val="微软雅黑"/>
      <family val="2"/>
      <charset val="134"/>
    </font>
    <font>
      <sz val="10"/>
      <color theme="1"/>
      <name val="宋体"/>
      <family val="3"/>
      <charset val="134"/>
      <scheme val="minor"/>
    </font>
  </fonts>
  <fills count="6">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theme="9" tint="-0.249977111117893"/>
      </top>
      <bottom style="thin">
        <color indexed="64"/>
      </bottom>
      <diagonal/>
    </border>
    <border>
      <left style="thick">
        <color theme="9" tint="-0.249977111117893"/>
      </left>
      <right style="thin">
        <color indexed="64"/>
      </right>
      <top style="thin">
        <color indexed="64"/>
      </top>
      <bottom style="thin">
        <color indexed="64"/>
      </bottom>
      <diagonal/>
    </border>
    <border>
      <left style="thin">
        <color indexed="64"/>
      </left>
      <right style="thick">
        <color theme="9" tint="-0.249977111117893"/>
      </right>
      <top style="thin">
        <color indexed="64"/>
      </top>
      <bottom style="thin">
        <color indexed="64"/>
      </bottom>
      <diagonal/>
    </border>
    <border>
      <left/>
      <right style="medium">
        <color theme="9" tint="-0.249977111117893"/>
      </right>
      <top style="thick">
        <color theme="9" tint="-0.249977111117893"/>
      </top>
      <bottom style="thick">
        <color theme="9" tint="-0.249977111117893"/>
      </bottom>
      <diagonal/>
    </border>
    <border>
      <left style="thin">
        <color indexed="8"/>
      </left>
      <right style="thin">
        <color indexed="8"/>
      </right>
      <top style="thin">
        <color indexed="8"/>
      </top>
      <bottom/>
      <diagonal/>
    </border>
    <border>
      <left style="thin">
        <color indexed="8"/>
      </left>
      <right style="thin">
        <color indexed="8"/>
      </right>
      <top/>
      <bottom/>
      <diagonal/>
    </border>
  </borders>
  <cellStyleXfs count="6">
    <xf numFmtId="0" fontId="0" fillId="0" borderId="0">
      <alignment vertical="center"/>
    </xf>
    <xf numFmtId="0" fontId="1" fillId="0" borderId="0">
      <alignment vertical="center"/>
    </xf>
    <xf numFmtId="0" fontId="8" fillId="0" borderId="0" applyNumberFormat="0" applyFill="0" applyBorder="0" applyAlignment="0" applyProtection="0">
      <alignment vertical="center"/>
    </xf>
    <xf numFmtId="43" fontId="11" fillId="0" borderId="0" applyFont="0" applyFill="0" applyBorder="0" applyAlignment="0" applyProtection="0">
      <alignment vertical="center"/>
    </xf>
    <xf numFmtId="0" fontId="11" fillId="0" borderId="0">
      <alignment vertical="center"/>
    </xf>
    <xf numFmtId="9" fontId="11" fillId="0" borderId="0" applyFont="0" applyFill="0" applyBorder="0" applyAlignment="0" applyProtection="0">
      <alignment vertical="center"/>
    </xf>
  </cellStyleXfs>
  <cellXfs count="137">
    <xf numFmtId="0" fontId="0" fillId="0" borderId="0" xfId="0">
      <alignment vertical="center"/>
    </xf>
    <xf numFmtId="0" fontId="1" fillId="0" borderId="0" xfId="1">
      <alignment vertical="center"/>
    </xf>
    <xf numFmtId="0" fontId="0" fillId="0" borderId="0" xfId="0" applyAlignment="1"/>
    <xf numFmtId="0" fontId="4" fillId="0" borderId="0" xfId="1" applyFont="1" applyAlignment="1"/>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9" fillId="0" borderId="4" xfId="2" applyFont="1" applyBorder="1">
      <alignment vertical="center"/>
    </xf>
    <xf numFmtId="0" fontId="9" fillId="0" borderId="6" xfId="2" applyFont="1" applyBorder="1">
      <alignment vertical="center"/>
    </xf>
    <xf numFmtId="0" fontId="15" fillId="5" borderId="7" xfId="0" applyFont="1" applyFill="1" applyBorder="1" applyAlignment="1">
      <alignment horizontal="center" vertical="center" wrapText="1"/>
    </xf>
    <xf numFmtId="0" fontId="16" fillId="0" borderId="0" xfId="1" applyFont="1">
      <alignment vertical="center"/>
    </xf>
    <xf numFmtId="0" fontId="16" fillId="4" borderId="3" xfId="1" applyFont="1" applyFill="1" applyBorder="1" applyAlignment="1"/>
    <xf numFmtId="0" fontId="16" fillId="4" borderId="4" xfId="1" applyFont="1" applyFill="1" applyBorder="1" applyAlignment="1"/>
    <xf numFmtId="0" fontId="16" fillId="0" borderId="7" xfId="0" applyFont="1" applyBorder="1">
      <alignment vertical="center"/>
    </xf>
    <xf numFmtId="0" fontId="16" fillId="4" borderId="4" xfId="1" applyFont="1" applyFill="1" applyBorder="1" applyAlignment="1">
      <alignment horizontal="left"/>
    </xf>
    <xf numFmtId="0" fontId="16" fillId="4" borderId="4" xfId="1" quotePrefix="1" applyFont="1" applyFill="1" applyBorder="1" applyAlignment="1">
      <alignment horizontal="left"/>
    </xf>
    <xf numFmtId="31" fontId="16" fillId="4" borderId="4" xfId="1" applyNumberFormat="1" applyFont="1" applyFill="1" applyBorder="1" applyAlignment="1">
      <alignment horizontal="left"/>
    </xf>
    <xf numFmtId="0" fontId="16" fillId="4" borderId="4" xfId="1" applyFont="1" applyFill="1" applyBorder="1" applyAlignment="1">
      <alignment horizontal="left" wrapText="1"/>
    </xf>
    <xf numFmtId="0" fontId="16" fillId="4" borderId="5" xfId="1" applyFont="1" applyFill="1" applyBorder="1" applyAlignment="1"/>
    <xf numFmtId="0" fontId="16" fillId="4" borderId="6" xfId="1" applyFont="1" applyFill="1" applyBorder="1" applyAlignment="1">
      <alignment horizontal="left"/>
    </xf>
    <xf numFmtId="0" fontId="15" fillId="0" borderId="0" xfId="0" applyFont="1" applyFill="1" applyBorder="1" applyAlignment="1">
      <alignment horizontal="center" vertical="center"/>
    </xf>
    <xf numFmtId="0" fontId="16" fillId="0" borderId="0" xfId="0" applyFont="1">
      <alignment vertical="center"/>
    </xf>
    <xf numFmtId="0" fontId="15" fillId="0" borderId="17" xfId="0" applyFont="1" applyFill="1" applyBorder="1" applyAlignment="1">
      <alignment horizontal="center" vertical="center"/>
    </xf>
    <xf numFmtId="0" fontId="15" fillId="0" borderId="14" xfId="0" applyFont="1" applyFill="1" applyBorder="1" applyAlignment="1">
      <alignment horizontal="center" vertical="center"/>
    </xf>
    <xf numFmtId="0" fontId="15" fillId="0" borderId="15"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23" xfId="0" applyFont="1" applyFill="1" applyBorder="1" applyAlignment="1">
      <alignment horizontal="center" vertical="center"/>
    </xf>
    <xf numFmtId="0" fontId="17" fillId="0" borderId="3" xfId="0" applyFont="1" applyFill="1" applyBorder="1" applyAlignment="1">
      <alignment horizontal="left" vertical="center"/>
    </xf>
    <xf numFmtId="0" fontId="17" fillId="0" borderId="7" xfId="0" applyFont="1" applyFill="1" applyBorder="1">
      <alignment vertical="center"/>
    </xf>
    <xf numFmtId="10" fontId="16" fillId="0" borderId="19" xfId="0" applyNumberFormat="1" applyFont="1" applyFill="1" applyBorder="1" applyAlignment="1">
      <alignment horizontal="right" vertical="center"/>
    </xf>
    <xf numFmtId="9" fontId="16" fillId="4" borderId="19" xfId="0" applyNumberFormat="1" applyFont="1" applyFill="1" applyBorder="1" applyAlignment="1">
      <alignment horizontal="right" vertical="center"/>
    </xf>
    <xf numFmtId="0" fontId="16" fillId="0" borderId="7" xfId="0" applyFont="1" applyFill="1" applyBorder="1" applyAlignment="1">
      <alignment horizontal="right" vertical="center"/>
    </xf>
    <xf numFmtId="0" fontId="16" fillId="0" borderId="3" xfId="0" applyFont="1" applyFill="1" applyBorder="1" applyAlignment="1">
      <alignment horizontal="left" vertical="center"/>
    </xf>
    <xf numFmtId="0" fontId="16" fillId="0" borderId="7" xfId="0" applyFont="1" applyFill="1" applyBorder="1" applyAlignment="1">
      <alignment horizontal="left" vertical="center" indent="1"/>
    </xf>
    <xf numFmtId="0" fontId="16" fillId="0" borderId="19" xfId="0" applyFont="1" applyFill="1" applyBorder="1" applyAlignment="1">
      <alignment horizontal="right" vertical="center"/>
    </xf>
    <xf numFmtId="9" fontId="16" fillId="0" borderId="19" xfId="0" applyNumberFormat="1" applyFont="1" applyFill="1" applyBorder="1" applyAlignment="1">
      <alignment horizontal="right" vertical="center"/>
    </xf>
    <xf numFmtId="0" fontId="16" fillId="0" borderId="7" xfId="0" applyFont="1" applyFill="1" applyBorder="1">
      <alignment vertical="center"/>
    </xf>
    <xf numFmtId="0" fontId="16" fillId="0" borderId="19" xfId="0" applyFont="1" applyFill="1" applyBorder="1" applyAlignment="1">
      <alignment vertical="center"/>
    </xf>
    <xf numFmtId="0" fontId="16" fillId="0" borderId="19" xfId="0" applyFont="1" applyFill="1" applyBorder="1" applyAlignment="1">
      <alignment vertical="center" wrapText="1"/>
    </xf>
    <xf numFmtId="0" fontId="16" fillId="0" borderId="7" xfId="0" applyFont="1" applyFill="1" applyBorder="1" applyAlignment="1">
      <alignment vertical="center"/>
    </xf>
    <xf numFmtId="176" fontId="16" fillId="0" borderId="19" xfId="0" applyNumberFormat="1" applyFont="1" applyFill="1" applyBorder="1" applyAlignment="1">
      <alignment horizontal="right" vertical="center"/>
    </xf>
    <xf numFmtId="0" fontId="18" fillId="0" borderId="7" xfId="4" applyFont="1" applyFill="1" applyBorder="1" applyAlignment="1">
      <alignment horizontal="left" vertical="center"/>
    </xf>
    <xf numFmtId="0" fontId="16" fillId="0" borderId="19" xfId="0" applyFont="1" applyBorder="1" applyAlignment="1">
      <alignment horizontal="right" vertical="center"/>
    </xf>
    <xf numFmtId="0" fontId="17" fillId="0" borderId="3" xfId="0" applyFont="1" applyBorder="1" applyAlignment="1">
      <alignment horizontal="left" vertical="center"/>
    </xf>
    <xf numFmtId="0" fontId="16" fillId="0" borderId="7" xfId="0" applyFont="1" applyBorder="1" applyAlignment="1">
      <alignment horizontal="right" vertical="center"/>
    </xf>
    <xf numFmtId="0" fontId="16" fillId="0" borderId="3" xfId="0" applyFont="1" applyBorder="1" applyAlignment="1">
      <alignment horizontal="left" vertical="center"/>
    </xf>
    <xf numFmtId="43" fontId="16" fillId="0" borderId="19" xfId="0" applyNumberFormat="1" applyFont="1" applyFill="1" applyBorder="1" applyAlignment="1">
      <alignment horizontal="right" vertical="center"/>
    </xf>
    <xf numFmtId="0" fontId="18" fillId="0" borderId="7" xfId="0" applyFont="1" applyBorder="1" applyAlignment="1">
      <alignment vertical="top"/>
    </xf>
    <xf numFmtId="10" fontId="16" fillId="0" borderId="19" xfId="0" applyNumberFormat="1" applyFont="1" applyBorder="1" applyAlignment="1">
      <alignment horizontal="right" vertical="center"/>
    </xf>
    <xf numFmtId="0" fontId="16" fillId="0" borderId="19" xfId="0" applyFont="1" applyBorder="1" applyAlignment="1">
      <alignment vertical="center"/>
    </xf>
    <xf numFmtId="0" fontId="16" fillId="0" borderId="19" xfId="0" applyFont="1" applyBorder="1" applyAlignment="1">
      <alignment vertical="center" wrapText="1"/>
    </xf>
    <xf numFmtId="0" fontId="16" fillId="0" borderId="7" xfId="0" applyFont="1" applyBorder="1" applyAlignment="1">
      <alignment vertical="center"/>
    </xf>
    <xf numFmtId="43" fontId="16" fillId="0" borderId="19" xfId="3" applyFont="1" applyBorder="1" applyAlignment="1">
      <alignment horizontal="right" vertical="center"/>
    </xf>
    <xf numFmtId="0" fontId="17" fillId="0" borderId="5" xfId="0" applyFont="1" applyBorder="1" applyAlignment="1">
      <alignment horizontal="left" vertical="center"/>
    </xf>
    <xf numFmtId="0" fontId="17" fillId="0" borderId="9" xfId="0" applyFont="1" applyFill="1" applyBorder="1">
      <alignment vertical="center"/>
    </xf>
    <xf numFmtId="43" fontId="16" fillId="0" borderId="20" xfId="3" applyFont="1" applyBorder="1" applyAlignment="1">
      <alignment horizontal="right" vertical="center"/>
    </xf>
    <xf numFmtId="43" fontId="16" fillId="0" borderId="7" xfId="3" applyFont="1" applyBorder="1" applyAlignment="1">
      <alignment horizontal="right" vertical="center"/>
    </xf>
    <xf numFmtId="0" fontId="16" fillId="0" borderId="0" xfId="0" applyFont="1" applyBorder="1" applyAlignment="1">
      <alignment horizontal="left" vertical="center"/>
    </xf>
    <xf numFmtId="0" fontId="16" fillId="0" borderId="0" xfId="0" applyFont="1" applyFill="1">
      <alignment vertical="center"/>
    </xf>
    <xf numFmtId="0" fontId="16" fillId="0" borderId="0" xfId="0" applyFont="1" applyAlignment="1">
      <alignment horizontal="right" vertical="center"/>
    </xf>
    <xf numFmtId="0" fontId="15" fillId="0" borderId="18" xfId="0" applyFont="1" applyFill="1" applyBorder="1" applyAlignment="1">
      <alignment horizontal="center" vertical="center"/>
    </xf>
    <xf numFmtId="0" fontId="17" fillId="0" borderId="7" xfId="0" applyFont="1" applyBorder="1">
      <alignment vertical="center"/>
    </xf>
    <xf numFmtId="0" fontId="16" fillId="0" borderId="7" xfId="0" applyFont="1" applyBorder="1" applyAlignment="1">
      <alignment horizontal="left" vertical="center" indent="1"/>
    </xf>
    <xf numFmtId="176" fontId="16" fillId="0" borderId="19" xfId="0" applyNumberFormat="1" applyFont="1" applyBorder="1" applyAlignment="1">
      <alignment horizontal="right" vertical="center"/>
    </xf>
    <xf numFmtId="0" fontId="17" fillId="0" borderId="9" xfId="0" applyFont="1" applyBorder="1">
      <alignment vertical="center"/>
    </xf>
    <xf numFmtId="0" fontId="16" fillId="0" borderId="20" xfId="0" applyFont="1" applyBorder="1" applyAlignment="1">
      <alignment horizontal="right" vertical="center"/>
    </xf>
    <xf numFmtId="0" fontId="16" fillId="0" borderId="0" xfId="0" applyFont="1" applyAlignment="1">
      <alignment horizontal="left" vertical="center"/>
    </xf>
    <xf numFmtId="0" fontId="17" fillId="0" borderId="0" xfId="0" applyFont="1" applyBorder="1" applyAlignment="1">
      <alignment horizontal="center" vertical="center"/>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3" xfId="0" applyFont="1" applyBorder="1" applyAlignment="1">
      <alignment horizontal="left" vertical="center"/>
    </xf>
    <xf numFmtId="0" fontId="17" fillId="0" borderId="7" xfId="0" applyFont="1" applyBorder="1" applyAlignment="1">
      <alignment vertical="center" wrapText="1"/>
    </xf>
    <xf numFmtId="0" fontId="16" fillId="0" borderId="7" xfId="0" applyFont="1" applyBorder="1" applyAlignment="1">
      <alignment horizontal="left" vertical="center"/>
    </xf>
    <xf numFmtId="0" fontId="16" fillId="0" borderId="13" xfId="0" applyFont="1" applyBorder="1" applyAlignment="1">
      <alignment horizontal="left" vertical="center"/>
    </xf>
    <xf numFmtId="0" fontId="16" fillId="0" borderId="7" xfId="0" applyFont="1" applyBorder="1" applyAlignment="1">
      <alignment horizontal="left" vertical="center" wrapText="1" indent="1"/>
    </xf>
    <xf numFmtId="0" fontId="16" fillId="0" borderId="7" xfId="0" applyFont="1" applyFill="1" applyBorder="1" applyAlignment="1">
      <alignment horizontal="left" vertical="center"/>
    </xf>
    <xf numFmtId="0" fontId="16" fillId="0" borderId="0" xfId="0" applyFont="1" applyFill="1" applyAlignment="1">
      <alignment vertical="center" wrapText="1"/>
    </xf>
    <xf numFmtId="0" fontId="16" fillId="0" borderId="7" xfId="0" applyFont="1" applyFill="1" applyBorder="1" applyAlignment="1">
      <alignment vertical="center" wrapText="1"/>
    </xf>
    <xf numFmtId="9" fontId="16" fillId="4" borderId="7" xfId="0" applyNumberFormat="1" applyFont="1" applyFill="1" applyBorder="1" applyAlignment="1">
      <alignment horizontal="right" vertical="center"/>
    </xf>
    <xf numFmtId="0" fontId="17" fillId="0" borderId="7" xfId="0" applyFont="1" applyFill="1" applyBorder="1" applyAlignment="1">
      <alignment vertical="center" wrapText="1"/>
    </xf>
    <xf numFmtId="0" fontId="16" fillId="0" borderId="7" xfId="0" applyFont="1" applyFill="1" applyBorder="1" applyAlignment="1">
      <alignment horizontal="left" vertical="center" wrapText="1" indent="1"/>
    </xf>
    <xf numFmtId="0" fontId="17" fillId="0" borderId="13" xfId="0" applyFont="1" applyFill="1" applyBorder="1" applyAlignment="1">
      <alignment horizontal="left" vertical="center"/>
    </xf>
    <xf numFmtId="0" fontId="16" fillId="0" borderId="13" xfId="0" applyFont="1" applyFill="1" applyBorder="1" applyAlignment="1">
      <alignment horizontal="left" vertical="center"/>
    </xf>
    <xf numFmtId="0" fontId="18" fillId="0" borderId="7" xfId="0" applyFont="1" applyBorder="1" applyAlignment="1">
      <alignment horizontal="left" vertical="center" wrapText="1" indent="1"/>
    </xf>
    <xf numFmtId="0" fontId="16" fillId="0" borderId="21" xfId="0" applyFont="1" applyBorder="1" applyAlignment="1">
      <alignment horizontal="right" vertical="center"/>
    </xf>
    <xf numFmtId="0" fontId="15" fillId="0" borderId="7" xfId="0" applyFont="1" applyBorder="1" applyAlignment="1">
      <alignment vertical="center" wrapText="1"/>
    </xf>
    <xf numFmtId="9" fontId="16" fillId="0" borderId="20" xfId="0" applyNumberFormat="1" applyFont="1" applyBorder="1" applyAlignment="1">
      <alignment horizontal="right" vertical="center"/>
    </xf>
    <xf numFmtId="10" fontId="16" fillId="0" borderId="21" xfId="0" applyNumberFormat="1" applyFont="1" applyFill="1" applyBorder="1" applyAlignment="1">
      <alignment horizontal="right" vertical="center"/>
    </xf>
    <xf numFmtId="0" fontId="16" fillId="0" borderId="28" xfId="0" applyFont="1" applyFill="1" applyBorder="1" applyAlignment="1">
      <alignment horizontal="right" vertical="center"/>
    </xf>
    <xf numFmtId="0" fontId="16" fillId="0" borderId="18" xfId="0" applyFont="1" applyBorder="1">
      <alignment vertical="center"/>
    </xf>
    <xf numFmtId="0" fontId="16" fillId="0" borderId="29" xfId="0" applyFont="1" applyFill="1" applyBorder="1" applyAlignment="1">
      <alignment horizontal="right" vertical="center"/>
    </xf>
    <xf numFmtId="9" fontId="16" fillId="4" borderId="30" xfId="0" applyNumberFormat="1" applyFont="1" applyFill="1" applyBorder="1" applyAlignment="1">
      <alignment horizontal="right" vertical="center"/>
    </xf>
    <xf numFmtId="0" fontId="19" fillId="0" borderId="31" xfId="0" applyFont="1" applyFill="1" applyBorder="1" applyAlignment="1">
      <alignment horizontal="center" vertical="center"/>
    </xf>
    <xf numFmtId="0" fontId="15" fillId="0" borderId="0" xfId="0" applyFont="1" applyFill="1" applyBorder="1" applyAlignment="1">
      <alignment horizontal="right" vertical="center"/>
    </xf>
    <xf numFmtId="0" fontId="15" fillId="5" borderId="7" xfId="0" applyFont="1" applyFill="1" applyBorder="1" applyAlignment="1">
      <alignment horizontal="right" vertical="center" wrapText="1"/>
    </xf>
    <xf numFmtId="0" fontId="16" fillId="0" borderId="27" xfId="0" applyFont="1" applyFill="1" applyBorder="1" applyAlignment="1">
      <alignment vertical="center"/>
    </xf>
    <xf numFmtId="0" fontId="16" fillId="0" borderId="27" xfId="0" applyFont="1" applyFill="1" applyBorder="1" applyAlignment="1">
      <alignment horizontal="right" vertical="center"/>
    </xf>
    <xf numFmtId="10" fontId="16" fillId="0" borderId="7" xfId="5" applyNumberFormat="1" applyFont="1" applyFill="1" applyBorder="1">
      <alignment vertical="center"/>
    </xf>
    <xf numFmtId="0" fontId="0" fillId="0" borderId="32" xfId="0" applyNumberFormat="1" applyBorder="1" applyAlignment="1"/>
    <xf numFmtId="0" fontId="0" fillId="0" borderId="33" xfId="0" applyNumberFormat="1" applyBorder="1" applyAlignment="1"/>
    <xf numFmtId="0" fontId="0" fillId="0" borderId="0" xfId="0" applyNumberFormat="1">
      <alignment vertical="center"/>
    </xf>
    <xf numFmtId="3" fontId="16" fillId="0" borderId="19" xfId="0" applyNumberFormat="1" applyFont="1" applyFill="1" applyBorder="1" applyAlignment="1">
      <alignment horizontal="right"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16" fillId="0" borderId="24" xfId="0" applyFont="1" applyBorder="1" applyAlignment="1">
      <alignment horizontal="left" vertical="center" wrapText="1"/>
    </xf>
    <xf numFmtId="0" fontId="16" fillId="0" borderId="11" xfId="0" applyFont="1" applyBorder="1" applyAlignment="1">
      <alignment horizontal="left" vertical="center" wrapText="1"/>
    </xf>
    <xf numFmtId="43" fontId="16" fillId="0" borderId="24" xfId="3" applyFont="1" applyBorder="1" applyAlignment="1">
      <alignment horizontal="left" vertical="center" wrapText="1"/>
    </xf>
    <xf numFmtId="0" fontId="16" fillId="0" borderId="25" xfId="0" applyFont="1" applyBorder="1" applyAlignment="1">
      <alignment horizontal="left" vertical="center" wrapText="1"/>
    </xf>
    <xf numFmtId="10" fontId="16" fillId="0" borderId="24" xfId="0" applyNumberFormat="1" applyFont="1" applyFill="1" applyBorder="1" applyAlignment="1">
      <alignment horizontal="left" vertical="center" wrapText="1"/>
    </xf>
    <xf numFmtId="10" fontId="16" fillId="0" borderId="24" xfId="0" applyNumberFormat="1" applyFont="1" applyBorder="1" applyAlignment="1">
      <alignment horizontal="left" vertical="center" wrapText="1"/>
    </xf>
    <xf numFmtId="10" fontId="16" fillId="0" borderId="25" xfId="0" applyNumberFormat="1" applyFont="1" applyFill="1" applyBorder="1" applyAlignment="1">
      <alignment horizontal="left" vertical="center" wrapText="1"/>
    </xf>
    <xf numFmtId="10" fontId="16" fillId="0" borderId="11" xfId="0" applyNumberFormat="1" applyFont="1" applyFill="1" applyBorder="1" applyAlignment="1">
      <alignment horizontal="left" vertical="center" wrapText="1"/>
    </xf>
    <xf numFmtId="0" fontId="16" fillId="0" borderId="25"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24" xfId="0" applyFont="1" applyFill="1" applyBorder="1" applyAlignment="1">
      <alignment horizontal="left" vertical="center" wrapText="1"/>
    </xf>
    <xf numFmtId="0" fontId="18" fillId="0" borderId="24" xfId="4" applyFont="1" applyFill="1" applyBorder="1" applyAlignment="1">
      <alignment horizontal="left" vertical="center" wrapText="1"/>
    </xf>
    <xf numFmtId="0" fontId="15" fillId="0" borderId="7" xfId="0" applyFont="1" applyFill="1" applyBorder="1" applyAlignment="1">
      <alignment horizontal="center" vertical="center"/>
    </xf>
    <xf numFmtId="9" fontId="16" fillId="0" borderId="24" xfId="0" applyNumberFormat="1" applyFont="1" applyFill="1" applyBorder="1" applyAlignment="1">
      <alignment horizontal="left" vertical="center" wrapText="1"/>
    </xf>
    <xf numFmtId="176" fontId="16" fillId="0" borderId="24" xfId="0" applyNumberFormat="1" applyFont="1" applyBorder="1" applyAlignment="1">
      <alignment horizontal="left" vertical="center" wrapText="1"/>
    </xf>
    <xf numFmtId="0" fontId="15" fillId="0" borderId="1"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22" xfId="0" applyFont="1" applyFill="1" applyBorder="1" applyAlignment="1">
      <alignment horizontal="center" vertical="center"/>
    </xf>
    <xf numFmtId="0" fontId="15" fillId="0" borderId="2" xfId="0" applyFont="1" applyFill="1" applyBorder="1" applyAlignment="1">
      <alignment horizontal="center" vertical="center"/>
    </xf>
    <xf numFmtId="10" fontId="16" fillId="0" borderId="25" xfId="0" applyNumberFormat="1" applyFont="1" applyBorder="1" applyAlignment="1">
      <alignment horizontal="left" vertical="center" wrapText="1"/>
    </xf>
    <xf numFmtId="10" fontId="16" fillId="0" borderId="11" xfId="0" applyNumberFormat="1" applyFont="1" applyBorder="1" applyAlignment="1">
      <alignment horizontal="left" vertical="center" wrapText="1"/>
    </xf>
    <xf numFmtId="0" fontId="16" fillId="0" borderId="26" xfId="0" applyFont="1" applyBorder="1" applyAlignment="1">
      <alignment horizontal="left" vertical="center" wrapText="1"/>
    </xf>
    <xf numFmtId="0" fontId="17" fillId="0" borderId="14" xfId="0" applyFont="1" applyBorder="1" applyAlignment="1">
      <alignment horizontal="center" vertical="center"/>
    </xf>
    <xf numFmtId="0" fontId="17" fillId="0" borderId="15" xfId="0" applyFont="1" applyBorder="1" applyAlignment="1">
      <alignment horizontal="center" vertical="center"/>
    </xf>
    <xf numFmtId="10" fontId="20" fillId="0" borderId="19" xfId="0" applyNumberFormat="1" applyFont="1" applyBorder="1" applyAlignment="1">
      <alignment horizontal="left" vertical="center" wrapText="1"/>
    </xf>
    <xf numFmtId="0" fontId="20" fillId="0" borderId="19" xfId="0" applyFont="1" applyBorder="1" applyAlignment="1">
      <alignment horizontal="left" vertical="center" wrapText="1"/>
    </xf>
    <xf numFmtId="176" fontId="20" fillId="0" borderId="19" xfId="0" applyNumberFormat="1" applyFont="1" applyBorder="1" applyAlignment="1">
      <alignment horizontal="left" vertical="center" wrapText="1"/>
    </xf>
    <xf numFmtId="0" fontId="20" fillId="0" borderId="19" xfId="0" applyFont="1" applyFill="1" applyBorder="1" applyAlignment="1">
      <alignment horizontal="left" vertical="center" wrapText="1"/>
    </xf>
  </cellXfs>
  <cellStyles count="6">
    <cellStyle name="百分比" xfId="5" builtinId="5"/>
    <cellStyle name="常规" xfId="0" builtinId="0"/>
    <cellStyle name="常规 2" xfId="4"/>
    <cellStyle name="常规 4" xfId="1"/>
    <cellStyle name="超链接" xfId="2" builtinId="8"/>
    <cellStyle name="千位分隔" xfId="3" builtinId="3"/>
  </cellStyles>
  <dxfs count="3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E17" sqref="E17"/>
    </sheetView>
  </sheetViews>
  <sheetFormatPr defaultRowHeight="13.5"/>
  <cols>
    <col min="2" max="2" width="59.25" bestFit="1" customWidth="1"/>
  </cols>
  <sheetData>
    <row r="1" spans="1:2" ht="51" customHeight="1">
      <c r="A1" s="105" t="s">
        <v>203</v>
      </c>
      <c r="B1" s="106"/>
    </row>
    <row r="2" spans="1:2" ht="15">
      <c r="A2" s="4" t="s">
        <v>202</v>
      </c>
      <c r="B2" s="5" t="s">
        <v>198</v>
      </c>
    </row>
    <row r="3" spans="1:2" ht="16.5">
      <c r="A3" s="6">
        <f>ROW()-2</f>
        <v>1</v>
      </c>
      <c r="B3" s="8" t="s">
        <v>199</v>
      </c>
    </row>
    <row r="4" spans="1:2" ht="16.5">
      <c r="A4" s="6">
        <f>ROW()-2</f>
        <v>2</v>
      </c>
      <c r="B4" s="8" t="s">
        <v>200</v>
      </c>
    </row>
    <row r="5" spans="1:2" ht="17.25" thickBot="1">
      <c r="A5" s="7">
        <f>ROW()-2</f>
        <v>3</v>
      </c>
      <c r="B5" s="9" t="s">
        <v>201</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
  <sheetViews>
    <sheetView workbookViewId="0">
      <selection activeCell="B12" sqref="B12"/>
    </sheetView>
  </sheetViews>
  <sheetFormatPr defaultColWidth="8.875" defaultRowHeight="13.5"/>
  <cols>
    <col min="1" max="1" width="56.125" style="3" bestFit="1" customWidth="1"/>
    <col min="2" max="2" width="51.125" style="3" customWidth="1"/>
    <col min="3" max="3" width="13.125" style="1" bestFit="1" customWidth="1"/>
    <col min="4" max="7" width="8.875" style="1"/>
    <col min="8" max="8" width="0" style="1" hidden="1" customWidth="1"/>
    <col min="9" max="16384" width="8.875" style="1"/>
  </cols>
  <sheetData>
    <row r="1" spans="1:8" ht="18.75">
      <c r="A1" s="107" t="s">
        <v>194</v>
      </c>
      <c r="B1" s="108"/>
      <c r="C1" s="10" t="s">
        <v>209</v>
      </c>
      <c r="D1" s="11"/>
      <c r="H1" s="2" t="s">
        <v>0</v>
      </c>
    </row>
    <row r="2" spans="1:8" ht="15" customHeight="1">
      <c r="A2" s="12" t="s">
        <v>386</v>
      </c>
      <c r="B2" s="13"/>
      <c r="C2" s="14" t="s">
        <v>211</v>
      </c>
      <c r="D2" s="11"/>
      <c r="H2" s="2" t="s">
        <v>1</v>
      </c>
    </row>
    <row r="3" spans="1:8" ht="15" customHeight="1">
      <c r="A3" s="12" t="s">
        <v>2</v>
      </c>
      <c r="B3" s="15"/>
      <c r="C3" s="11"/>
      <c r="D3" s="11"/>
      <c r="H3" s="2" t="s">
        <v>3</v>
      </c>
    </row>
    <row r="4" spans="1:8" ht="15" customHeight="1">
      <c r="A4" s="12" t="s">
        <v>387</v>
      </c>
      <c r="B4" s="15"/>
      <c r="C4" s="11"/>
      <c r="D4" s="11"/>
      <c r="H4" s="2" t="s">
        <v>4</v>
      </c>
    </row>
    <row r="5" spans="1:8" ht="15" customHeight="1">
      <c r="A5" s="12" t="s">
        <v>5</v>
      </c>
      <c r="B5" s="15"/>
      <c r="C5" s="11"/>
      <c r="D5" s="11"/>
      <c r="H5" s="2" t="s">
        <v>6</v>
      </c>
    </row>
    <row r="6" spans="1:8" ht="15" customHeight="1">
      <c r="A6" s="12" t="s">
        <v>388</v>
      </c>
      <c r="B6" s="15"/>
      <c r="C6" s="11"/>
      <c r="D6" s="11"/>
      <c r="H6" s="2" t="s">
        <v>7</v>
      </c>
    </row>
    <row r="7" spans="1:8" ht="15" customHeight="1">
      <c r="A7" s="12" t="s">
        <v>8</v>
      </c>
      <c r="B7" s="15"/>
      <c r="C7" s="11"/>
      <c r="D7" s="11"/>
      <c r="H7" s="2" t="s">
        <v>9</v>
      </c>
    </row>
    <row r="8" spans="1:8" ht="15" customHeight="1">
      <c r="A8" s="12" t="s">
        <v>10</v>
      </c>
      <c r="B8" s="16"/>
      <c r="C8" s="11"/>
      <c r="D8" s="11"/>
      <c r="H8" s="2" t="s">
        <v>11</v>
      </c>
    </row>
    <row r="9" spans="1:8" ht="15" customHeight="1">
      <c r="A9" s="12" t="s">
        <v>12</v>
      </c>
      <c r="B9" s="17"/>
      <c r="C9" s="11"/>
      <c r="D9" s="11"/>
      <c r="H9" s="2" t="s">
        <v>13</v>
      </c>
    </row>
    <row r="10" spans="1:8" ht="18.75">
      <c r="A10" s="12" t="s">
        <v>389</v>
      </c>
      <c r="B10" s="18"/>
      <c r="C10" s="11"/>
      <c r="D10" s="11"/>
      <c r="H10" s="2" t="s">
        <v>14</v>
      </c>
    </row>
    <row r="11" spans="1:8" ht="15" customHeight="1">
      <c r="A11" s="12" t="s">
        <v>15</v>
      </c>
      <c r="B11" s="15"/>
      <c r="C11" s="11"/>
      <c r="D11" s="11"/>
      <c r="H11" s="2" t="s">
        <v>16</v>
      </c>
    </row>
    <row r="12" spans="1:8" ht="15" customHeight="1">
      <c r="A12" s="12" t="s">
        <v>17</v>
      </c>
      <c r="B12" s="15"/>
      <c r="C12" s="11"/>
      <c r="D12" s="11"/>
      <c r="H12" s="2" t="s">
        <v>18</v>
      </c>
    </row>
    <row r="13" spans="1:8" ht="15" customHeight="1">
      <c r="A13" s="12" t="s">
        <v>19</v>
      </c>
      <c r="B13" s="15"/>
      <c r="C13" s="11"/>
      <c r="D13" s="11"/>
      <c r="H13" s="2" t="s">
        <v>20</v>
      </c>
    </row>
    <row r="14" spans="1:8" ht="15" customHeight="1">
      <c r="A14" s="12" t="s">
        <v>390</v>
      </c>
      <c r="B14" s="15"/>
      <c r="C14" s="11"/>
      <c r="D14" s="11"/>
      <c r="H14" s="2" t="s">
        <v>21</v>
      </c>
    </row>
    <row r="15" spans="1:8" ht="15" customHeight="1">
      <c r="A15" s="12" t="s">
        <v>22</v>
      </c>
      <c r="B15" s="15"/>
      <c r="C15" s="11"/>
      <c r="D15" s="11"/>
      <c r="H15" s="2" t="s">
        <v>23</v>
      </c>
    </row>
    <row r="16" spans="1:8" ht="15" customHeight="1" thickBot="1">
      <c r="A16" s="19" t="s">
        <v>24</v>
      </c>
      <c r="B16" s="20"/>
      <c r="C16" s="11"/>
      <c r="D16" s="11"/>
      <c r="H16" s="2" t="s">
        <v>26</v>
      </c>
    </row>
    <row r="17" spans="1:8" ht="18.75">
      <c r="A17" s="11"/>
      <c r="B17" s="11"/>
      <c r="C17" s="11"/>
      <c r="D17" s="11"/>
      <c r="H17" s="2" t="s">
        <v>25</v>
      </c>
    </row>
    <row r="18" spans="1:8">
      <c r="A18" s="1"/>
      <c r="B18" s="1"/>
      <c r="H18" s="2" t="s">
        <v>27</v>
      </c>
    </row>
    <row r="19" spans="1:8">
      <c r="A19" s="1"/>
      <c r="B19" s="1"/>
      <c r="H19" s="2" t="s">
        <v>28</v>
      </c>
    </row>
    <row r="20" spans="1:8">
      <c r="A20" s="1"/>
      <c r="B20" s="1"/>
      <c r="H20" s="2" t="s">
        <v>29</v>
      </c>
    </row>
    <row r="21" spans="1:8">
      <c r="A21" s="1"/>
      <c r="B21" s="1"/>
      <c r="H21" s="2" t="s">
        <v>30</v>
      </c>
    </row>
    <row r="22" spans="1:8">
      <c r="A22" s="1"/>
      <c r="B22" s="1"/>
      <c r="H22" s="2" t="s">
        <v>31</v>
      </c>
    </row>
    <row r="23" spans="1:8">
      <c r="A23" s="1"/>
      <c r="B23" s="1"/>
      <c r="H23" s="2" t="s">
        <v>32</v>
      </c>
    </row>
    <row r="24" spans="1:8">
      <c r="A24" s="1"/>
      <c r="B24" s="1"/>
      <c r="H24" s="2" t="s">
        <v>33</v>
      </c>
    </row>
    <row r="25" spans="1:8">
      <c r="A25" s="1"/>
      <c r="B25" s="1"/>
      <c r="H25" s="2" t="s">
        <v>34</v>
      </c>
    </row>
    <row r="26" spans="1:8">
      <c r="A26" s="1"/>
      <c r="B26" s="1"/>
      <c r="H26" s="2" t="s">
        <v>35</v>
      </c>
    </row>
    <row r="27" spans="1:8">
      <c r="A27" s="1"/>
      <c r="B27" s="1"/>
      <c r="H27" s="2" t="s">
        <v>36</v>
      </c>
    </row>
    <row r="28" spans="1:8">
      <c r="A28" s="1"/>
      <c r="B28" s="1"/>
      <c r="H28" s="2" t="s">
        <v>37</v>
      </c>
    </row>
    <row r="29" spans="1:8">
      <c r="A29" s="1"/>
      <c r="B29" s="1"/>
      <c r="H29" s="2" t="s">
        <v>38</v>
      </c>
    </row>
    <row r="30" spans="1:8">
      <c r="A30" s="1"/>
      <c r="B30" s="1"/>
      <c r="H30" s="2" t="s">
        <v>39</v>
      </c>
    </row>
    <row r="31" spans="1:8">
      <c r="A31" s="1"/>
      <c r="B31" s="1"/>
      <c r="H31" s="2" t="s">
        <v>40</v>
      </c>
    </row>
    <row r="32" spans="1:8">
      <c r="A32" s="1"/>
      <c r="B32" s="1"/>
      <c r="H32" s="2" t="s">
        <v>41</v>
      </c>
    </row>
    <row r="33" spans="8:8" s="1" customFormat="1">
      <c r="H33" s="2" t="s">
        <v>42</v>
      </c>
    </row>
    <row r="34" spans="8:8" s="1" customFormat="1">
      <c r="H34" s="2" t="s">
        <v>43</v>
      </c>
    </row>
    <row r="35" spans="8:8" s="1" customFormat="1">
      <c r="H35" s="2" t="s">
        <v>44</v>
      </c>
    </row>
    <row r="36" spans="8:8" s="1" customFormat="1">
      <c r="H36" s="2" t="s">
        <v>45</v>
      </c>
    </row>
  </sheetData>
  <mergeCells count="1">
    <mergeCell ref="A1:B1"/>
  </mergeCells>
  <phoneticPr fontId="2" type="noConversion"/>
  <dataValidations count="2">
    <dataValidation type="list" allowBlank="1" showInputMessage="1" showErrorMessage="1" sqref="B16">
      <formula1>隶属保监局</formula1>
    </dataValidation>
    <dataValidation type="list" allowBlank="1" showInputMessage="1" showErrorMessage="1" sqref="B5">
      <formula1>"财产险公司,人身险公司,再保险公司"</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S75"/>
  <sheetViews>
    <sheetView tabSelected="1" zoomScale="70" zoomScaleNormal="70" workbookViewId="0">
      <pane xSplit="4" ySplit="3" topLeftCell="E43" activePane="bottomRight" state="frozen"/>
      <selection pane="topRight" activeCell="E1" sqref="E1"/>
      <selection pane="bottomLeft" activeCell="A4" sqref="A4"/>
      <selection pane="bottomRight" activeCell="E3" sqref="E3:F3"/>
    </sheetView>
  </sheetViews>
  <sheetFormatPr defaultColWidth="9" defaultRowHeight="18.75" outlineLevelCol="1"/>
  <cols>
    <col min="1" max="1" width="4.625" style="60" customWidth="1"/>
    <col min="2" max="2" width="27.375" style="61" customWidth="1"/>
    <col min="3" max="3" width="20.5" style="61" customWidth="1" outlineLevel="1"/>
    <col min="4" max="4" width="22.5" style="62" customWidth="1" outlineLevel="1"/>
    <col min="5" max="5" width="21" style="62" bestFit="1" customWidth="1"/>
    <col min="6" max="6" width="21" style="62" bestFit="1" customWidth="1" collapsed="1"/>
    <col min="7" max="8" width="11.875" style="62" bestFit="1" customWidth="1"/>
    <col min="9" max="9" width="29.75" style="62" bestFit="1" customWidth="1"/>
    <col min="10" max="10" width="13.625" style="62" customWidth="1"/>
    <col min="11" max="11" width="65.875" style="22" hidden="1" customWidth="1"/>
    <col min="12" max="12" width="98.5" style="22" bestFit="1" customWidth="1"/>
    <col min="13" max="13" width="42.625" style="22" bestFit="1" customWidth="1"/>
    <col min="14" max="14" width="9.25" style="22" bestFit="1" customWidth="1"/>
    <col min="15" max="16" width="10.5" style="22" bestFit="1" customWidth="1"/>
    <col min="17" max="17" width="9.25" style="22" bestFit="1" customWidth="1"/>
    <col min="18" max="18" width="10.5" style="22" bestFit="1" customWidth="1"/>
    <col min="19" max="16384" width="9" style="22"/>
  </cols>
  <sheetData>
    <row r="1" spans="1:19">
      <c r="A1" s="121" t="s">
        <v>46</v>
      </c>
      <c r="B1" s="121"/>
      <c r="C1" s="121"/>
      <c r="D1" s="121"/>
      <c r="E1" s="121"/>
      <c r="F1" s="121"/>
      <c r="G1" s="96"/>
      <c r="H1" s="21"/>
      <c r="I1" s="21"/>
      <c r="J1" s="21"/>
    </row>
    <row r="2" spans="1:19">
      <c r="A2" s="23"/>
      <c r="B2" s="24"/>
      <c r="C2" s="24"/>
      <c r="D2" s="25"/>
      <c r="E2" s="21"/>
      <c r="F2" s="21"/>
      <c r="G2" s="96"/>
      <c r="H2" s="21"/>
      <c r="I2" s="21"/>
      <c r="J2" s="21"/>
    </row>
    <row r="3" spans="1:19" ht="19.5" customHeight="1">
      <c r="A3" s="26" t="s">
        <v>195</v>
      </c>
      <c r="B3" s="27" t="s">
        <v>196</v>
      </c>
      <c r="C3" s="28" t="s">
        <v>226</v>
      </c>
      <c r="D3" s="29" t="s">
        <v>227</v>
      </c>
      <c r="E3" s="28" t="s">
        <v>400</v>
      </c>
      <c r="F3" s="28" t="s">
        <v>403</v>
      </c>
      <c r="G3" s="97" t="s">
        <v>378</v>
      </c>
      <c r="H3" s="10" t="s">
        <v>379</v>
      </c>
      <c r="I3" s="10" t="s">
        <v>209</v>
      </c>
      <c r="J3" s="10" t="s">
        <v>210</v>
      </c>
      <c r="M3" s="10" t="s">
        <v>358</v>
      </c>
      <c r="N3" s="10" t="s">
        <v>359</v>
      </c>
      <c r="O3" s="10" t="s">
        <v>360</v>
      </c>
      <c r="P3" s="10" t="s">
        <v>361</v>
      </c>
      <c r="Q3" s="10" t="s">
        <v>362</v>
      </c>
      <c r="R3" s="10" t="s">
        <v>363</v>
      </c>
      <c r="S3" s="10" t="s">
        <v>380</v>
      </c>
    </row>
    <row r="4" spans="1:19" ht="14.25" customHeight="1" thickBot="1">
      <c r="A4" s="30">
        <v>1</v>
      </c>
      <c r="B4" s="31" t="s">
        <v>47</v>
      </c>
      <c r="C4" s="120" t="s">
        <v>228</v>
      </c>
      <c r="D4" s="120" t="s">
        <v>229</v>
      </c>
      <c r="E4" s="32"/>
      <c r="F4" s="32"/>
      <c r="G4" s="33">
        <f>IF(AND(E4=0,F4&lt;&gt;0),1,IF(AND(E4=0,F4=0),0,F4/E4-1))</f>
        <v>0</v>
      </c>
      <c r="H4" s="90"/>
      <c r="I4" s="34"/>
      <c r="J4" s="34"/>
      <c r="M4" s="14"/>
      <c r="N4" s="14"/>
      <c r="O4" s="14"/>
      <c r="P4" s="14"/>
      <c r="Q4" s="14"/>
      <c r="R4" s="14"/>
      <c r="S4" s="14"/>
    </row>
    <row r="5" spans="1:19" ht="15" customHeight="1" thickTop="1" thickBot="1">
      <c r="A5" s="35">
        <v>1.1000000000000001</v>
      </c>
      <c r="B5" s="36" t="s">
        <v>48</v>
      </c>
      <c r="C5" s="112"/>
      <c r="D5" s="112"/>
      <c r="E5" s="37">
        <v>0</v>
      </c>
      <c r="F5" s="37">
        <v>1</v>
      </c>
      <c r="G5" s="94">
        <f t="shared" ref="G5:G68" si="0">IF(AND(E5=0,F5&lt;&gt;0),1,IF(AND(E5=0,F5=0),0,F5/E5-1))</f>
        <v>1</v>
      </c>
      <c r="H5" s="95" t="s">
        <v>398</v>
      </c>
      <c r="I5" s="92" t="s">
        <v>212</v>
      </c>
      <c r="J5" s="93"/>
      <c r="M5" s="14"/>
      <c r="N5" s="14"/>
      <c r="O5" s="14"/>
      <c r="P5" s="14"/>
      <c r="Q5" s="14"/>
      <c r="R5" s="14"/>
      <c r="S5" s="14"/>
    </row>
    <row r="6" spans="1:19" ht="14.25" customHeight="1" thickTop="1">
      <c r="A6" s="35">
        <v>1.2</v>
      </c>
      <c r="B6" s="36" t="s">
        <v>49</v>
      </c>
      <c r="C6" s="110"/>
      <c r="D6" s="110"/>
      <c r="E6" s="37"/>
      <c r="F6" s="37"/>
      <c r="G6" s="33">
        <f t="shared" si="0"/>
        <v>0</v>
      </c>
      <c r="H6" s="91"/>
      <c r="I6" s="14" t="s">
        <v>212</v>
      </c>
      <c r="J6" s="34"/>
      <c r="M6" s="14"/>
      <c r="N6" s="14"/>
      <c r="O6" s="14"/>
      <c r="P6" s="14"/>
      <c r="Q6" s="14"/>
      <c r="R6" s="14"/>
      <c r="S6" s="14"/>
    </row>
    <row r="7" spans="1:19" ht="14.25" customHeight="1">
      <c r="A7" s="30">
        <v>2</v>
      </c>
      <c r="B7" s="31" t="s">
        <v>207</v>
      </c>
      <c r="C7" s="122" t="s">
        <v>230</v>
      </c>
      <c r="D7" s="122" t="s">
        <v>231</v>
      </c>
      <c r="E7" s="38"/>
      <c r="F7" s="38"/>
      <c r="G7" s="33">
        <f t="shared" si="0"/>
        <v>0</v>
      </c>
      <c r="H7" s="38"/>
      <c r="I7" s="34"/>
      <c r="J7" s="34"/>
      <c r="M7" s="14"/>
      <c r="N7" s="14"/>
      <c r="O7" s="14"/>
      <c r="P7" s="14"/>
      <c r="Q7" s="14"/>
      <c r="R7" s="14"/>
      <c r="S7" s="14"/>
    </row>
    <row r="8" spans="1:19" ht="14.25" customHeight="1">
      <c r="A8" s="35">
        <v>2.1</v>
      </c>
      <c r="B8" s="36" t="s">
        <v>50</v>
      </c>
      <c r="C8" s="112"/>
      <c r="D8" s="112"/>
      <c r="E8" s="37"/>
      <c r="F8" s="37"/>
      <c r="G8" s="33">
        <f t="shared" si="0"/>
        <v>0</v>
      </c>
      <c r="H8" s="37"/>
      <c r="I8" s="39" t="s">
        <v>213</v>
      </c>
      <c r="J8" s="34"/>
      <c r="M8" s="14" t="s">
        <v>364</v>
      </c>
      <c r="N8" s="14"/>
      <c r="O8" s="14"/>
      <c r="P8" s="14"/>
      <c r="Q8" s="14"/>
      <c r="R8" s="14"/>
      <c r="S8" s="14"/>
    </row>
    <row r="9" spans="1:19" ht="14.25" customHeight="1">
      <c r="A9" s="35">
        <v>2.2000000000000002</v>
      </c>
      <c r="B9" s="36" t="s">
        <v>51</v>
      </c>
      <c r="C9" s="110"/>
      <c r="D9" s="110"/>
      <c r="E9" s="37"/>
      <c r="F9" s="37"/>
      <c r="G9" s="33">
        <f t="shared" si="0"/>
        <v>0</v>
      </c>
      <c r="H9" s="37"/>
      <c r="I9" s="39" t="s">
        <v>213</v>
      </c>
      <c r="J9" s="34"/>
      <c r="M9" s="14" t="s">
        <v>364</v>
      </c>
      <c r="N9" s="14"/>
      <c r="O9" s="14"/>
      <c r="P9" s="14"/>
      <c r="Q9" s="14"/>
      <c r="R9" s="14"/>
      <c r="S9" s="14"/>
    </row>
    <row r="10" spans="1:19" ht="14.25" customHeight="1">
      <c r="A10" s="30">
        <v>3</v>
      </c>
      <c r="B10" s="31" t="s">
        <v>52</v>
      </c>
      <c r="C10" s="113" t="s">
        <v>232</v>
      </c>
      <c r="D10" s="113" t="s">
        <v>233</v>
      </c>
      <c r="E10" s="32"/>
      <c r="F10" s="32"/>
      <c r="G10" s="33">
        <f t="shared" si="0"/>
        <v>0</v>
      </c>
      <c r="H10" s="32"/>
      <c r="I10" s="34"/>
      <c r="J10" s="34"/>
      <c r="M10" s="14"/>
      <c r="N10" s="14"/>
      <c r="O10" s="14"/>
      <c r="P10" s="14"/>
      <c r="Q10" s="14"/>
      <c r="R10" s="14"/>
      <c r="S10" s="14"/>
    </row>
    <row r="11" spans="1:19" ht="14.25" customHeight="1">
      <c r="A11" s="35">
        <v>3.1</v>
      </c>
      <c r="B11" s="36" t="s">
        <v>53</v>
      </c>
      <c r="C11" s="112"/>
      <c r="D11" s="112"/>
      <c r="E11" s="37"/>
      <c r="F11" s="37"/>
      <c r="G11" s="33">
        <f t="shared" si="0"/>
        <v>0</v>
      </c>
      <c r="H11" s="37"/>
      <c r="I11" s="39" t="s">
        <v>225</v>
      </c>
      <c r="J11" s="34"/>
      <c r="M11" s="14" t="s">
        <v>365</v>
      </c>
      <c r="N11" s="14"/>
      <c r="O11" s="14"/>
      <c r="P11" s="14"/>
      <c r="Q11" s="14"/>
      <c r="R11" s="14"/>
      <c r="S11" s="14"/>
    </row>
    <row r="12" spans="1:19" ht="14.25" customHeight="1">
      <c r="A12" s="35">
        <v>3.2</v>
      </c>
      <c r="B12" s="36" t="s">
        <v>54</v>
      </c>
      <c r="C12" s="112"/>
      <c r="D12" s="112"/>
      <c r="E12" s="37"/>
      <c r="F12" s="37"/>
      <c r="G12" s="33">
        <f t="shared" si="0"/>
        <v>0</v>
      </c>
      <c r="H12" s="37"/>
      <c r="I12" s="39" t="s">
        <v>225</v>
      </c>
      <c r="J12" s="34"/>
      <c r="M12" s="14" t="s">
        <v>365</v>
      </c>
      <c r="N12" s="14"/>
      <c r="O12" s="14"/>
      <c r="P12" s="14"/>
      <c r="Q12" s="14"/>
      <c r="R12" s="14"/>
      <c r="S12" s="14"/>
    </row>
    <row r="13" spans="1:19" ht="14.25" customHeight="1">
      <c r="A13" s="35">
        <v>3.3</v>
      </c>
      <c r="B13" s="36" t="s">
        <v>55</v>
      </c>
      <c r="C13" s="110"/>
      <c r="D13" s="110"/>
      <c r="E13" s="37"/>
      <c r="F13" s="37"/>
      <c r="G13" s="33">
        <f t="shared" si="0"/>
        <v>0</v>
      </c>
      <c r="H13" s="37"/>
      <c r="I13" s="39" t="s">
        <v>225</v>
      </c>
      <c r="J13" s="99"/>
      <c r="M13" s="14" t="s">
        <v>365</v>
      </c>
      <c r="N13" s="14"/>
      <c r="O13" s="14"/>
      <c r="P13" s="14"/>
      <c r="Q13" s="14"/>
      <c r="R13" s="14"/>
      <c r="S13" s="14"/>
    </row>
    <row r="14" spans="1:19">
      <c r="A14" s="30">
        <v>4</v>
      </c>
      <c r="B14" s="31" t="s">
        <v>56</v>
      </c>
      <c r="C14" s="37" t="s">
        <v>234</v>
      </c>
      <c r="D14" s="37" t="s">
        <v>235</v>
      </c>
      <c r="E14" s="37"/>
      <c r="F14" s="37"/>
      <c r="G14" s="33">
        <f t="shared" si="0"/>
        <v>0</v>
      </c>
      <c r="H14" s="37"/>
      <c r="I14" s="39" t="s">
        <v>213</v>
      </c>
      <c r="J14" s="99"/>
      <c r="M14" s="14"/>
      <c r="N14" s="14"/>
      <c r="O14" s="14"/>
      <c r="P14" s="14"/>
      <c r="Q14" s="14"/>
      <c r="R14" s="14"/>
      <c r="S14" s="14"/>
    </row>
    <row r="15" spans="1:19">
      <c r="A15" s="30">
        <v>5</v>
      </c>
      <c r="B15" s="31" t="s">
        <v>208</v>
      </c>
      <c r="C15" s="40" t="s">
        <v>236</v>
      </c>
      <c r="D15" s="40" t="s">
        <v>237</v>
      </c>
      <c r="E15" s="41"/>
      <c r="F15" s="41"/>
      <c r="G15" s="33">
        <f>IF((F15=E15)=TRUE,0,1)</f>
        <v>0</v>
      </c>
      <c r="H15" s="41"/>
      <c r="I15" s="14" t="s">
        <v>212</v>
      </c>
      <c r="J15" s="98"/>
      <c r="K15" s="22" t="s">
        <v>57</v>
      </c>
      <c r="L15" s="22" t="s">
        <v>58</v>
      </c>
      <c r="M15" s="14"/>
      <c r="N15" s="14"/>
      <c r="O15" s="14"/>
      <c r="P15" s="14"/>
      <c r="Q15" s="14"/>
      <c r="R15" s="14"/>
      <c r="S15" s="14"/>
    </row>
    <row r="16" spans="1:19" ht="14.25" customHeight="1">
      <c r="A16" s="30">
        <v>6</v>
      </c>
      <c r="B16" s="31" t="s">
        <v>59</v>
      </c>
      <c r="C16" s="120" t="s">
        <v>238</v>
      </c>
      <c r="D16" s="120" t="s">
        <v>239</v>
      </c>
      <c r="E16" s="32"/>
      <c r="F16" s="32"/>
      <c r="G16" s="33">
        <f t="shared" si="0"/>
        <v>0</v>
      </c>
      <c r="H16" s="32"/>
      <c r="I16" s="34"/>
      <c r="J16" s="99"/>
      <c r="M16" s="14"/>
      <c r="N16" s="14"/>
      <c r="O16" s="14"/>
      <c r="P16" s="14"/>
      <c r="Q16" s="14"/>
      <c r="R16" s="14"/>
      <c r="S16" s="14"/>
    </row>
    <row r="17" spans="1:19" ht="14.25" customHeight="1">
      <c r="A17" s="35">
        <v>6.1</v>
      </c>
      <c r="B17" s="36" t="s">
        <v>60</v>
      </c>
      <c r="C17" s="112"/>
      <c r="D17" s="112"/>
      <c r="E17" s="37"/>
      <c r="F17" s="37"/>
      <c r="G17" s="33">
        <f t="shared" si="0"/>
        <v>0</v>
      </c>
      <c r="H17" s="37"/>
      <c r="I17" s="39" t="s">
        <v>213</v>
      </c>
      <c r="J17" s="99"/>
      <c r="M17" s="14" t="s">
        <v>364</v>
      </c>
      <c r="N17" s="14"/>
      <c r="O17" s="14"/>
      <c r="P17" s="14"/>
      <c r="Q17" s="14"/>
      <c r="R17" s="14"/>
      <c r="S17" s="14"/>
    </row>
    <row r="18" spans="1:19" ht="14.25" customHeight="1">
      <c r="A18" s="35">
        <v>6.2</v>
      </c>
      <c r="B18" s="36" t="s">
        <v>61</v>
      </c>
      <c r="C18" s="110"/>
      <c r="D18" s="110"/>
      <c r="E18" s="37"/>
      <c r="F18" s="37"/>
      <c r="G18" s="33">
        <f t="shared" si="0"/>
        <v>0</v>
      </c>
      <c r="H18" s="37"/>
      <c r="I18" s="39" t="s">
        <v>213</v>
      </c>
      <c r="J18" s="99"/>
      <c r="M18" s="14" t="s">
        <v>364</v>
      </c>
      <c r="N18" s="14"/>
      <c r="O18" s="14"/>
      <c r="P18" s="14"/>
      <c r="Q18" s="14"/>
      <c r="R18" s="14"/>
      <c r="S18" s="14"/>
    </row>
    <row r="19" spans="1:19" ht="14.25" customHeight="1">
      <c r="A19" s="30">
        <v>7</v>
      </c>
      <c r="B19" s="31" t="s">
        <v>204</v>
      </c>
      <c r="C19" s="120" t="s">
        <v>240</v>
      </c>
      <c r="D19" s="120" t="s">
        <v>241</v>
      </c>
      <c r="E19" s="38"/>
      <c r="F19" s="38"/>
      <c r="G19" s="33">
        <f t="shared" si="0"/>
        <v>0</v>
      </c>
      <c r="H19" s="38"/>
      <c r="I19" s="34"/>
      <c r="J19" s="99"/>
      <c r="M19" s="14"/>
      <c r="N19" s="14"/>
      <c r="O19" s="14"/>
      <c r="P19" s="14"/>
      <c r="Q19" s="14"/>
      <c r="R19" s="14"/>
      <c r="S19" s="14"/>
    </row>
    <row r="20" spans="1:19" ht="14.25" customHeight="1">
      <c r="A20" s="35">
        <v>7.1</v>
      </c>
      <c r="B20" s="36" t="s">
        <v>62</v>
      </c>
      <c r="C20" s="112"/>
      <c r="D20" s="112"/>
      <c r="E20" s="37"/>
      <c r="F20" s="37"/>
      <c r="G20" s="33">
        <f t="shared" si="0"/>
        <v>0</v>
      </c>
      <c r="H20" s="37"/>
      <c r="I20" s="39" t="s">
        <v>213</v>
      </c>
      <c r="J20" s="99"/>
      <c r="M20" s="14" t="s">
        <v>364</v>
      </c>
      <c r="N20" s="14"/>
      <c r="O20" s="14"/>
      <c r="P20" s="14"/>
      <c r="Q20" s="14"/>
      <c r="R20" s="14"/>
      <c r="S20" s="14"/>
    </row>
    <row r="21" spans="1:19" ht="14.25" customHeight="1">
      <c r="A21" s="35">
        <v>7.2</v>
      </c>
      <c r="B21" s="36" t="s">
        <v>63</v>
      </c>
      <c r="C21" s="110"/>
      <c r="D21" s="110"/>
      <c r="E21" s="37"/>
      <c r="F21" s="37"/>
      <c r="G21" s="33">
        <f t="shared" si="0"/>
        <v>0</v>
      </c>
      <c r="H21" s="37"/>
      <c r="I21" s="39" t="s">
        <v>213</v>
      </c>
      <c r="J21" s="99"/>
      <c r="M21" s="14" t="s">
        <v>364</v>
      </c>
      <c r="N21" s="14"/>
      <c r="O21" s="14"/>
      <c r="P21" s="14"/>
      <c r="Q21" s="14"/>
      <c r="R21" s="14"/>
      <c r="S21" s="14"/>
    </row>
    <row r="22" spans="1:19" ht="14.25" customHeight="1">
      <c r="A22" s="30">
        <v>8</v>
      </c>
      <c r="B22" s="31" t="s">
        <v>64</v>
      </c>
      <c r="C22" s="120" t="s">
        <v>242</v>
      </c>
      <c r="D22" s="120" t="s">
        <v>243</v>
      </c>
      <c r="E22" s="43">
        <f>E23/E24*1000</f>
        <v>0.98905221513590935</v>
      </c>
      <c r="F22" s="43">
        <f>F23/F24*1000</f>
        <v>0.74815711299372867</v>
      </c>
      <c r="G22" s="33">
        <f t="shared" si="0"/>
        <v>-0.2435615617210648</v>
      </c>
      <c r="H22" s="43"/>
      <c r="I22" s="34"/>
      <c r="J22" s="99"/>
      <c r="M22" s="14"/>
      <c r="N22" s="14"/>
      <c r="O22" s="14"/>
      <c r="P22" s="14"/>
      <c r="Q22" s="14"/>
      <c r="R22" s="14"/>
      <c r="S22" s="14"/>
    </row>
    <row r="23" spans="1:19" ht="14.25" customHeight="1">
      <c r="A23" s="35">
        <v>8.1</v>
      </c>
      <c r="B23" s="36" t="s">
        <v>65</v>
      </c>
      <c r="C23" s="112"/>
      <c r="D23" s="112"/>
      <c r="E23" s="37">
        <v>87</v>
      </c>
      <c r="F23" s="37">
        <v>68</v>
      </c>
      <c r="G23" s="33">
        <f t="shared" si="0"/>
        <v>-0.2183908045977011</v>
      </c>
      <c r="H23" s="37"/>
      <c r="I23" s="14" t="s">
        <v>215</v>
      </c>
      <c r="J23" s="99"/>
      <c r="M23" s="14" t="s">
        <v>365</v>
      </c>
      <c r="N23" s="102">
        <v>10</v>
      </c>
      <c r="O23" s="14"/>
      <c r="P23" s="102">
        <v>26</v>
      </c>
      <c r="Q23" s="101">
        <v>32</v>
      </c>
      <c r="R23" s="14"/>
      <c r="S23" s="14"/>
    </row>
    <row r="24" spans="1:19" ht="14.25" customHeight="1">
      <c r="A24" s="35">
        <v>8.1999999999999993</v>
      </c>
      <c r="B24" s="36" t="s">
        <v>66</v>
      </c>
      <c r="C24" s="110"/>
      <c r="D24" s="110"/>
      <c r="E24" s="37">
        <v>87963</v>
      </c>
      <c r="F24" s="37">
        <v>90890</v>
      </c>
      <c r="G24" s="33">
        <f t="shared" si="0"/>
        <v>3.3275354410376989E-2</v>
      </c>
      <c r="H24" s="37"/>
      <c r="I24" s="14" t="s">
        <v>215</v>
      </c>
      <c r="J24" s="99"/>
      <c r="M24" s="14" t="s">
        <v>365</v>
      </c>
      <c r="N24" s="103">
        <v>61651</v>
      </c>
      <c r="O24" s="103">
        <v>870</v>
      </c>
      <c r="P24" s="103">
        <v>9453</v>
      </c>
      <c r="Q24" s="103">
        <v>18086</v>
      </c>
      <c r="R24" s="103">
        <v>830</v>
      </c>
      <c r="S24" s="14"/>
    </row>
    <row r="25" spans="1:19" ht="14.25" customHeight="1">
      <c r="A25" s="30">
        <v>9</v>
      </c>
      <c r="B25" s="31" t="s">
        <v>67</v>
      </c>
      <c r="C25" s="120" t="s">
        <v>244</v>
      </c>
      <c r="D25" s="120" t="s">
        <v>245</v>
      </c>
      <c r="E25" s="32"/>
      <c r="F25" s="32"/>
      <c r="G25" s="33">
        <f t="shared" si="0"/>
        <v>0</v>
      </c>
      <c r="H25" s="32"/>
      <c r="I25" s="34"/>
      <c r="J25" s="34"/>
      <c r="M25" s="14"/>
      <c r="N25" s="14"/>
      <c r="O25" s="14"/>
      <c r="P25" s="14"/>
      <c r="Q25" s="14"/>
      <c r="R25" s="14"/>
      <c r="S25" s="14"/>
    </row>
    <row r="26" spans="1:19" ht="14.25" customHeight="1">
      <c r="A26" s="35">
        <v>9.1</v>
      </c>
      <c r="B26" s="36" t="s">
        <v>68</v>
      </c>
      <c r="C26" s="112"/>
      <c r="D26" s="112"/>
      <c r="E26" s="37"/>
      <c r="F26" s="37"/>
      <c r="G26" s="33">
        <f t="shared" si="0"/>
        <v>0</v>
      </c>
      <c r="H26" s="37"/>
      <c r="I26" s="39" t="s">
        <v>224</v>
      </c>
      <c r="J26" s="34"/>
      <c r="M26" s="14"/>
      <c r="N26" s="14"/>
      <c r="O26" s="14"/>
      <c r="P26" s="14"/>
      <c r="Q26" s="14"/>
      <c r="R26" s="14"/>
      <c r="S26" s="14"/>
    </row>
    <row r="27" spans="1:19" ht="14.25" customHeight="1">
      <c r="A27" s="35">
        <v>9.1999999999999993</v>
      </c>
      <c r="B27" s="36" t="s">
        <v>69</v>
      </c>
      <c r="C27" s="110"/>
      <c r="D27" s="110"/>
      <c r="E27" s="37"/>
      <c r="F27" s="37"/>
      <c r="G27" s="33">
        <f t="shared" si="0"/>
        <v>0</v>
      </c>
      <c r="H27" s="37"/>
      <c r="I27" s="39" t="s">
        <v>224</v>
      </c>
      <c r="J27" s="34"/>
      <c r="M27" s="14"/>
      <c r="N27" s="14"/>
      <c r="O27" s="14"/>
      <c r="P27" s="14"/>
      <c r="Q27" s="14"/>
      <c r="R27" s="14"/>
      <c r="S27" s="14"/>
    </row>
    <row r="28" spans="1:19" ht="14.25" customHeight="1">
      <c r="A28" s="30">
        <v>10</v>
      </c>
      <c r="B28" s="31" t="s">
        <v>70</v>
      </c>
      <c r="C28" s="120" t="s">
        <v>246</v>
      </c>
      <c r="D28" s="120" t="s">
        <v>247</v>
      </c>
      <c r="E28" s="37"/>
      <c r="F28" s="37"/>
      <c r="G28" s="33">
        <f t="shared" si="0"/>
        <v>0</v>
      </c>
      <c r="H28" s="37"/>
      <c r="I28" s="14" t="s">
        <v>213</v>
      </c>
      <c r="J28" s="34"/>
      <c r="M28" s="14" t="s">
        <v>366</v>
      </c>
      <c r="N28" s="14"/>
      <c r="O28" s="14"/>
      <c r="P28" s="14"/>
      <c r="Q28" s="14"/>
      <c r="R28" s="14"/>
      <c r="S28" s="14"/>
    </row>
    <row r="29" spans="1:19" ht="14.25" customHeight="1">
      <c r="A29" s="30">
        <v>11</v>
      </c>
      <c r="B29" s="31" t="s">
        <v>71</v>
      </c>
      <c r="C29" s="110"/>
      <c r="D29" s="110"/>
      <c r="E29" s="37"/>
      <c r="F29" s="37"/>
      <c r="G29" s="33">
        <f t="shared" si="0"/>
        <v>0</v>
      </c>
      <c r="H29" s="37"/>
      <c r="I29" s="14" t="s">
        <v>213</v>
      </c>
      <c r="J29" s="34"/>
      <c r="M29" s="14" t="s">
        <v>366</v>
      </c>
      <c r="N29" s="14"/>
      <c r="O29" s="14"/>
      <c r="P29" s="14"/>
      <c r="Q29" s="14"/>
      <c r="R29" s="14"/>
      <c r="S29" s="14"/>
    </row>
    <row r="30" spans="1:19" ht="14.25" customHeight="1">
      <c r="A30" s="30">
        <v>12</v>
      </c>
      <c r="B30" s="31" t="s">
        <v>72</v>
      </c>
      <c r="C30" s="120" t="s">
        <v>248</v>
      </c>
      <c r="D30" s="120" t="s">
        <v>249</v>
      </c>
      <c r="E30" s="37"/>
      <c r="F30" s="37"/>
      <c r="G30" s="33">
        <f t="shared" si="0"/>
        <v>0</v>
      </c>
      <c r="H30" s="37"/>
      <c r="I30" s="14" t="s">
        <v>213</v>
      </c>
      <c r="J30" s="34"/>
      <c r="M30" s="14" t="s">
        <v>366</v>
      </c>
      <c r="N30" s="14"/>
      <c r="O30" s="14"/>
      <c r="P30" s="14"/>
      <c r="Q30" s="14"/>
      <c r="R30" s="14"/>
      <c r="S30" s="14"/>
    </row>
    <row r="31" spans="1:19" ht="14.25" customHeight="1">
      <c r="A31" s="30">
        <v>13</v>
      </c>
      <c r="B31" s="31" t="s">
        <v>73</v>
      </c>
      <c r="C31" s="110"/>
      <c r="D31" s="110"/>
      <c r="E31" s="37"/>
      <c r="F31" s="37"/>
      <c r="G31" s="33">
        <f t="shared" si="0"/>
        <v>0</v>
      </c>
      <c r="H31" s="37"/>
      <c r="I31" s="14" t="s">
        <v>213</v>
      </c>
      <c r="J31" s="34"/>
      <c r="M31" s="14" t="s">
        <v>366</v>
      </c>
      <c r="N31" s="14"/>
      <c r="O31" s="14"/>
      <c r="P31" s="14"/>
      <c r="Q31" s="14"/>
      <c r="R31" s="14"/>
      <c r="S31" s="14"/>
    </row>
    <row r="32" spans="1:19" ht="14.25" customHeight="1">
      <c r="A32" s="30">
        <v>14</v>
      </c>
      <c r="B32" s="31" t="s">
        <v>74</v>
      </c>
      <c r="C32" s="119" t="s">
        <v>250</v>
      </c>
      <c r="D32" s="119" t="s">
        <v>251</v>
      </c>
      <c r="E32" s="37"/>
      <c r="F32" s="37"/>
      <c r="G32" s="33">
        <f t="shared" si="0"/>
        <v>0</v>
      </c>
      <c r="H32" s="37"/>
      <c r="I32" s="14" t="s">
        <v>213</v>
      </c>
      <c r="J32" s="34"/>
      <c r="M32" s="14" t="s">
        <v>366</v>
      </c>
      <c r="N32" s="14"/>
      <c r="O32" s="14"/>
      <c r="P32" s="14"/>
      <c r="Q32" s="14"/>
      <c r="R32" s="14"/>
      <c r="S32" s="14"/>
    </row>
    <row r="33" spans="1:19" ht="14.25" customHeight="1">
      <c r="A33" s="30">
        <v>15</v>
      </c>
      <c r="B33" s="31" t="s">
        <v>75</v>
      </c>
      <c r="C33" s="118"/>
      <c r="D33" s="118"/>
      <c r="E33" s="37"/>
      <c r="F33" s="37"/>
      <c r="G33" s="33">
        <f t="shared" si="0"/>
        <v>0</v>
      </c>
      <c r="H33" s="37"/>
      <c r="I33" s="14" t="s">
        <v>213</v>
      </c>
      <c r="J33" s="34"/>
      <c r="M33" s="14" t="s">
        <v>366</v>
      </c>
      <c r="N33" s="14"/>
      <c r="O33" s="14"/>
      <c r="P33" s="14"/>
      <c r="Q33" s="14"/>
      <c r="R33" s="14"/>
      <c r="S33" s="14"/>
    </row>
    <row r="34" spans="1:19" ht="93.75">
      <c r="A34" s="30">
        <v>16</v>
      </c>
      <c r="B34" s="31" t="s">
        <v>76</v>
      </c>
      <c r="C34" s="44" t="s">
        <v>252</v>
      </c>
      <c r="D34" s="44" t="s">
        <v>253</v>
      </c>
      <c r="E34" s="41" t="s">
        <v>77</v>
      </c>
      <c r="F34" s="41" t="s">
        <v>77</v>
      </c>
      <c r="G34" s="33">
        <f>IF((F34=E34)=TRUE,0,1)</f>
        <v>0</v>
      </c>
      <c r="H34" s="41"/>
      <c r="I34" s="14" t="s">
        <v>215</v>
      </c>
      <c r="J34" s="42"/>
      <c r="K34" s="22" t="s">
        <v>77</v>
      </c>
      <c r="L34" s="22" t="s">
        <v>78</v>
      </c>
      <c r="M34" s="14"/>
      <c r="N34" s="14"/>
      <c r="O34" s="14"/>
      <c r="P34" s="14"/>
      <c r="Q34" s="14"/>
      <c r="R34" s="14"/>
      <c r="S34" s="14"/>
    </row>
    <row r="35" spans="1:19" s="61" customFormat="1" ht="14.25" customHeight="1">
      <c r="A35" s="30">
        <v>17</v>
      </c>
      <c r="B35" s="31" t="s">
        <v>79</v>
      </c>
      <c r="C35" s="113" t="s">
        <v>254</v>
      </c>
      <c r="D35" s="113" t="s">
        <v>255</v>
      </c>
      <c r="E35" s="32">
        <f>E36/E37</f>
        <v>0.99945115257958284</v>
      </c>
      <c r="F35" s="32">
        <f>F36/F37</f>
        <v>0.99767501937483849</v>
      </c>
      <c r="G35" s="38">
        <f t="shared" si="0"/>
        <v>-1.7771085661967279E-3</v>
      </c>
      <c r="H35" s="32"/>
      <c r="I35" s="34"/>
      <c r="J35" s="34"/>
      <c r="M35" s="39"/>
      <c r="N35" s="100">
        <f>N36/N37</f>
        <v>0.99919387343812982</v>
      </c>
      <c r="O35" s="100">
        <f t="shared" ref="O35:R35" si="1">O36/O37</f>
        <v>1</v>
      </c>
      <c r="P35" s="100">
        <f t="shared" si="1"/>
        <v>1</v>
      </c>
      <c r="Q35" s="100">
        <f t="shared" si="1"/>
        <v>0.99389712292938104</v>
      </c>
      <c r="R35" s="100">
        <f t="shared" si="1"/>
        <v>1</v>
      </c>
      <c r="S35" s="39"/>
    </row>
    <row r="36" spans="1:19" s="61" customFormat="1" ht="14.25" customHeight="1">
      <c r="A36" s="35">
        <v>17.100000000000001</v>
      </c>
      <c r="B36" s="36" t="s">
        <v>402</v>
      </c>
      <c r="C36" s="117"/>
      <c r="D36" s="115"/>
      <c r="E36" s="37">
        <v>5463</v>
      </c>
      <c r="F36" s="37">
        <v>3862</v>
      </c>
      <c r="G36" s="38">
        <f t="shared" si="0"/>
        <v>-0.29306241991579718</v>
      </c>
      <c r="H36" s="37"/>
      <c r="I36" s="39" t="s">
        <v>215</v>
      </c>
      <c r="J36" s="34"/>
      <c r="M36" s="39" t="s">
        <v>365</v>
      </c>
      <c r="N36" s="37">
        <v>2479</v>
      </c>
      <c r="O36" s="37">
        <v>5</v>
      </c>
      <c r="P36" s="37">
        <v>168</v>
      </c>
      <c r="Q36" s="39">
        <v>1140</v>
      </c>
      <c r="R36" s="37">
        <v>70</v>
      </c>
      <c r="S36" s="39"/>
    </row>
    <row r="37" spans="1:19" s="61" customFormat="1" ht="14.25" customHeight="1">
      <c r="A37" s="35">
        <v>17.2</v>
      </c>
      <c r="B37" s="36" t="s">
        <v>80</v>
      </c>
      <c r="C37" s="118"/>
      <c r="D37" s="116"/>
      <c r="E37" s="37">
        <v>5466</v>
      </c>
      <c r="F37" s="37">
        <v>3871</v>
      </c>
      <c r="G37" s="38">
        <f t="shared" si="0"/>
        <v>-0.29180387852177092</v>
      </c>
      <c r="H37" s="37"/>
      <c r="I37" s="39" t="s">
        <v>215</v>
      </c>
      <c r="J37" s="34"/>
      <c r="M37" s="39" t="s">
        <v>365</v>
      </c>
      <c r="N37" s="37">
        <v>2481</v>
      </c>
      <c r="O37" s="37">
        <v>5</v>
      </c>
      <c r="P37" s="37">
        <v>168</v>
      </c>
      <c r="Q37" s="39">
        <v>1147</v>
      </c>
      <c r="R37" s="37">
        <v>70</v>
      </c>
      <c r="S37" s="39"/>
    </row>
    <row r="38" spans="1:19" s="61" customFormat="1" ht="14.25" customHeight="1">
      <c r="A38" s="30">
        <v>18</v>
      </c>
      <c r="B38" s="31" t="s">
        <v>81</v>
      </c>
      <c r="C38" s="113" t="s">
        <v>256</v>
      </c>
      <c r="D38" s="113" t="s">
        <v>257</v>
      </c>
      <c r="E38" s="32">
        <f>E39/E40</f>
        <v>0.99798755945847051</v>
      </c>
      <c r="F38" s="32">
        <f>F39/F40</f>
        <v>0.99560836993025059</v>
      </c>
      <c r="G38" s="38">
        <f t="shared" si="0"/>
        <v>-2.3839871606324836E-3</v>
      </c>
      <c r="H38" s="32"/>
      <c r="I38" s="34"/>
      <c r="J38" s="34"/>
      <c r="M38" s="39"/>
      <c r="N38" s="100">
        <f>N39/N40</f>
        <v>0.99677549375251917</v>
      </c>
      <c r="O38" s="100">
        <f t="shared" ref="O38:R38" si="2">O39/O40</f>
        <v>1</v>
      </c>
      <c r="P38" s="100">
        <f t="shared" si="2"/>
        <v>0.99404761904761907</v>
      </c>
      <c r="Q38" s="100">
        <f t="shared" si="2"/>
        <v>0.993025283347864</v>
      </c>
      <c r="R38" s="100">
        <f t="shared" si="2"/>
        <v>1</v>
      </c>
      <c r="S38" s="39"/>
    </row>
    <row r="39" spans="1:19" s="61" customFormat="1" ht="14.25" customHeight="1">
      <c r="A39" s="35">
        <v>18.100000000000001</v>
      </c>
      <c r="B39" s="36" t="s">
        <v>401</v>
      </c>
      <c r="C39" s="117"/>
      <c r="D39" s="117"/>
      <c r="E39" s="37">
        <v>5455</v>
      </c>
      <c r="F39" s="37">
        <v>3854</v>
      </c>
      <c r="G39" s="38">
        <f t="shared" si="0"/>
        <v>-0.29349220898258477</v>
      </c>
      <c r="H39" s="37"/>
      <c r="I39" s="39" t="s">
        <v>215</v>
      </c>
      <c r="J39" s="34"/>
      <c r="M39" s="39" t="s">
        <v>365</v>
      </c>
      <c r="N39" s="37">
        <v>2473</v>
      </c>
      <c r="O39" s="37">
        <v>5</v>
      </c>
      <c r="P39" s="37">
        <v>167</v>
      </c>
      <c r="Q39" s="39">
        <v>1139</v>
      </c>
      <c r="R39" s="37">
        <v>70</v>
      </c>
      <c r="S39" s="39"/>
    </row>
    <row r="40" spans="1:19" s="61" customFormat="1" ht="14.25" customHeight="1">
      <c r="A40" s="35">
        <v>18.2</v>
      </c>
      <c r="B40" s="36" t="s">
        <v>80</v>
      </c>
      <c r="C40" s="118"/>
      <c r="D40" s="118"/>
      <c r="E40" s="37">
        <v>5466</v>
      </c>
      <c r="F40" s="37">
        <v>3871</v>
      </c>
      <c r="G40" s="38">
        <f t="shared" si="0"/>
        <v>-0.29180387852177092</v>
      </c>
      <c r="H40" s="37"/>
      <c r="I40" s="39" t="s">
        <v>215</v>
      </c>
      <c r="J40" s="34"/>
      <c r="M40" s="39" t="s">
        <v>365</v>
      </c>
      <c r="N40" s="37">
        <v>2481</v>
      </c>
      <c r="O40" s="37">
        <v>5</v>
      </c>
      <c r="P40" s="37">
        <v>168</v>
      </c>
      <c r="Q40" s="39">
        <v>1147</v>
      </c>
      <c r="R40" s="37">
        <v>70</v>
      </c>
      <c r="S40" s="39"/>
    </row>
    <row r="41" spans="1:19" ht="14.25" customHeight="1">
      <c r="A41" s="30">
        <v>19</v>
      </c>
      <c r="B41" s="31" t="s">
        <v>82</v>
      </c>
      <c r="C41" s="119" t="s">
        <v>258</v>
      </c>
      <c r="D41" s="119" t="s">
        <v>259</v>
      </c>
      <c r="E41" s="37"/>
      <c r="F41" s="37"/>
      <c r="G41" s="33">
        <f t="shared" si="0"/>
        <v>0</v>
      </c>
      <c r="H41" s="37"/>
      <c r="I41" s="14" t="s">
        <v>223</v>
      </c>
      <c r="J41" s="34"/>
      <c r="M41" s="14" t="s">
        <v>366</v>
      </c>
      <c r="N41" s="14"/>
      <c r="O41" s="14"/>
      <c r="P41" s="14"/>
      <c r="Q41" s="14"/>
      <c r="R41" s="14"/>
      <c r="S41" s="14"/>
    </row>
    <row r="42" spans="1:19" ht="14.25" customHeight="1">
      <c r="A42" s="30">
        <v>20</v>
      </c>
      <c r="B42" s="31" t="s">
        <v>83</v>
      </c>
      <c r="C42" s="118"/>
      <c r="D42" s="118"/>
      <c r="E42" s="37"/>
      <c r="F42" s="37"/>
      <c r="G42" s="33">
        <f t="shared" si="0"/>
        <v>0</v>
      </c>
      <c r="H42" s="37"/>
      <c r="I42" s="14" t="s">
        <v>223</v>
      </c>
      <c r="J42" s="34"/>
      <c r="M42" s="14" t="s">
        <v>366</v>
      </c>
      <c r="N42" s="14"/>
      <c r="O42" s="14"/>
      <c r="P42" s="14"/>
      <c r="Q42" s="14"/>
      <c r="R42" s="14"/>
      <c r="S42" s="14"/>
    </row>
    <row r="43" spans="1:19" ht="14.25" customHeight="1">
      <c r="A43" s="30">
        <v>21</v>
      </c>
      <c r="B43" s="31" t="s">
        <v>84</v>
      </c>
      <c r="C43" s="119" t="s">
        <v>260</v>
      </c>
      <c r="D43" s="119" t="s">
        <v>261</v>
      </c>
      <c r="E43" s="37"/>
      <c r="F43" s="37"/>
      <c r="G43" s="33">
        <f t="shared" si="0"/>
        <v>0</v>
      </c>
      <c r="H43" s="37"/>
      <c r="I43" s="14" t="s">
        <v>213</v>
      </c>
      <c r="J43" s="34"/>
      <c r="M43" s="14" t="s">
        <v>366</v>
      </c>
      <c r="N43" s="14"/>
      <c r="O43" s="14"/>
      <c r="P43" s="14"/>
      <c r="Q43" s="14"/>
      <c r="R43" s="14"/>
      <c r="S43" s="14"/>
    </row>
    <row r="44" spans="1:19" ht="14.25" customHeight="1">
      <c r="A44" s="30">
        <v>22</v>
      </c>
      <c r="B44" s="31" t="s">
        <v>85</v>
      </c>
      <c r="C44" s="118"/>
      <c r="D44" s="118"/>
      <c r="E44" s="37"/>
      <c r="F44" s="37"/>
      <c r="G44" s="33">
        <f t="shared" si="0"/>
        <v>0</v>
      </c>
      <c r="H44" s="37"/>
      <c r="I44" s="14" t="s">
        <v>213</v>
      </c>
      <c r="J44" s="34"/>
      <c r="M44" s="14" t="s">
        <v>366</v>
      </c>
      <c r="N44" s="14"/>
      <c r="O44" s="14"/>
      <c r="P44" s="14"/>
      <c r="Q44" s="14"/>
      <c r="R44" s="14"/>
      <c r="S44" s="14"/>
    </row>
    <row r="45" spans="1:19" ht="14.25" customHeight="1">
      <c r="A45" s="30">
        <v>23</v>
      </c>
      <c r="B45" s="31" t="s">
        <v>86</v>
      </c>
      <c r="C45" s="113" t="s">
        <v>262</v>
      </c>
      <c r="D45" s="113" t="s">
        <v>263</v>
      </c>
      <c r="E45" s="32"/>
      <c r="F45" s="32"/>
      <c r="G45" s="33">
        <f t="shared" si="0"/>
        <v>0</v>
      </c>
      <c r="H45" s="32"/>
      <c r="I45" s="34"/>
      <c r="J45" s="34"/>
      <c r="M45" s="14"/>
      <c r="N45" s="14"/>
      <c r="O45" s="14"/>
      <c r="P45" s="14"/>
      <c r="Q45" s="14"/>
      <c r="R45" s="14"/>
      <c r="S45" s="14"/>
    </row>
    <row r="46" spans="1:19" ht="14.25" customHeight="1">
      <c r="A46" s="35">
        <v>23.1</v>
      </c>
      <c r="B46" s="36" t="s">
        <v>87</v>
      </c>
      <c r="C46" s="112"/>
      <c r="D46" s="112"/>
      <c r="E46" s="45"/>
      <c r="F46" s="45"/>
      <c r="G46" s="33">
        <f t="shared" si="0"/>
        <v>0</v>
      </c>
      <c r="H46" s="45"/>
      <c r="I46" s="14" t="s">
        <v>217</v>
      </c>
      <c r="J46" s="34"/>
      <c r="M46" s="14" t="s">
        <v>365</v>
      </c>
      <c r="N46" s="14"/>
      <c r="O46" s="14"/>
      <c r="P46" s="14"/>
      <c r="Q46" s="14"/>
      <c r="R46" s="14"/>
      <c r="S46" s="14"/>
    </row>
    <row r="47" spans="1:19" ht="14.25" customHeight="1">
      <c r="A47" s="35">
        <v>23.2</v>
      </c>
      <c r="B47" s="36" t="s">
        <v>88</v>
      </c>
      <c r="C47" s="110"/>
      <c r="D47" s="110"/>
      <c r="E47" s="45"/>
      <c r="F47" s="45"/>
      <c r="G47" s="33">
        <f t="shared" si="0"/>
        <v>0</v>
      </c>
      <c r="H47" s="45"/>
      <c r="I47" s="14" t="s">
        <v>217</v>
      </c>
      <c r="J47" s="34"/>
      <c r="M47" s="14" t="s">
        <v>365</v>
      </c>
      <c r="N47" s="14"/>
      <c r="O47" s="14"/>
      <c r="P47" s="14"/>
      <c r="Q47" s="14"/>
      <c r="R47" s="14"/>
      <c r="S47" s="14"/>
    </row>
    <row r="48" spans="1:19" ht="14.25" customHeight="1">
      <c r="A48" s="46">
        <v>24</v>
      </c>
      <c r="B48" s="31" t="s">
        <v>89</v>
      </c>
      <c r="C48" s="113" t="s">
        <v>264</v>
      </c>
      <c r="D48" s="113" t="s">
        <v>265</v>
      </c>
      <c r="E48" s="32">
        <v>0.99903053805138153</v>
      </c>
      <c r="F48" s="32">
        <v>0.99975579975579976</v>
      </c>
      <c r="G48" s="33">
        <f t="shared" si="0"/>
        <v>7.2596550034687013E-4</v>
      </c>
      <c r="H48" s="32"/>
      <c r="I48" s="47"/>
      <c r="J48" s="47"/>
      <c r="M48" s="14"/>
      <c r="N48" s="14"/>
      <c r="O48" s="14"/>
      <c r="P48" s="14"/>
      <c r="Q48" s="14"/>
      <c r="R48" s="14"/>
      <c r="S48" s="14"/>
    </row>
    <row r="49" spans="1:19" ht="14.25" customHeight="1">
      <c r="A49" s="48">
        <v>24.1</v>
      </c>
      <c r="B49" s="36" t="s">
        <v>90</v>
      </c>
      <c r="C49" s="115"/>
      <c r="D49" s="112"/>
      <c r="E49" s="45">
        <v>4122</v>
      </c>
      <c r="F49" s="45">
        <v>4094</v>
      </c>
      <c r="G49" s="33">
        <f t="shared" si="0"/>
        <v>-6.7928190198932592E-3</v>
      </c>
      <c r="H49" s="45"/>
      <c r="I49" s="14" t="s">
        <v>215</v>
      </c>
      <c r="J49" s="47"/>
      <c r="M49" s="14"/>
      <c r="N49" s="14"/>
      <c r="O49" s="14"/>
      <c r="P49" s="14"/>
      <c r="Q49" s="14"/>
      <c r="R49" s="14"/>
      <c r="S49" s="14"/>
    </row>
    <row r="50" spans="1:19" ht="14.25" customHeight="1">
      <c r="A50" s="48">
        <v>24.2</v>
      </c>
      <c r="B50" s="36" t="s">
        <v>91</v>
      </c>
      <c r="C50" s="115"/>
      <c r="D50" s="112"/>
      <c r="E50" s="45">
        <v>9</v>
      </c>
      <c r="F50" s="45">
        <v>3</v>
      </c>
      <c r="G50" s="33">
        <f t="shared" si="0"/>
        <v>-0.66666666666666674</v>
      </c>
      <c r="H50" s="45" t="s">
        <v>404</v>
      </c>
      <c r="I50" s="14" t="s">
        <v>215</v>
      </c>
      <c r="J50" s="47"/>
      <c r="M50" s="14"/>
      <c r="N50" s="14"/>
      <c r="O50" s="14"/>
      <c r="P50" s="14"/>
      <c r="Q50" s="14"/>
      <c r="R50" s="14"/>
      <c r="S50" s="14"/>
    </row>
    <row r="51" spans="1:19" ht="14.25" customHeight="1">
      <c r="A51" s="48">
        <v>24.3</v>
      </c>
      <c r="B51" s="36" t="s">
        <v>92</v>
      </c>
      <c r="C51" s="116"/>
      <c r="D51" s="110"/>
      <c r="E51" s="37">
        <v>4117</v>
      </c>
      <c r="F51" s="37">
        <v>4092</v>
      </c>
      <c r="G51" s="33">
        <f t="shared" si="0"/>
        <v>-6.072382803011922E-3</v>
      </c>
      <c r="H51" s="37"/>
      <c r="I51" s="14" t="s">
        <v>215</v>
      </c>
      <c r="J51" s="47"/>
      <c r="M51" s="14"/>
      <c r="N51" s="14"/>
      <c r="O51" s="14"/>
      <c r="P51" s="14"/>
      <c r="Q51" s="14"/>
      <c r="R51" s="14"/>
      <c r="S51" s="14"/>
    </row>
    <row r="52" spans="1:19" ht="14.25" customHeight="1">
      <c r="A52" s="46">
        <v>25</v>
      </c>
      <c r="B52" s="31" t="s">
        <v>93</v>
      </c>
      <c r="C52" s="113" t="s">
        <v>266</v>
      </c>
      <c r="D52" s="113" t="s">
        <v>267</v>
      </c>
      <c r="E52" s="32"/>
      <c r="F52" s="32"/>
      <c r="G52" s="33">
        <f t="shared" si="0"/>
        <v>0</v>
      </c>
      <c r="H52" s="32"/>
      <c r="I52" s="47"/>
      <c r="J52" s="47"/>
      <c r="M52" s="14"/>
      <c r="N52" s="14"/>
      <c r="O52" s="14"/>
      <c r="P52" s="14"/>
      <c r="Q52" s="14"/>
      <c r="R52" s="14"/>
      <c r="S52" s="14"/>
    </row>
    <row r="53" spans="1:19" ht="14.25" customHeight="1">
      <c r="A53" s="48">
        <v>25.1</v>
      </c>
      <c r="B53" s="36" t="s">
        <v>94</v>
      </c>
      <c r="C53" s="115"/>
      <c r="D53" s="112"/>
      <c r="E53" s="49"/>
      <c r="F53" s="49"/>
      <c r="G53" s="33">
        <f t="shared" si="0"/>
        <v>0</v>
      </c>
      <c r="H53" s="49"/>
      <c r="I53" s="14" t="s">
        <v>381</v>
      </c>
      <c r="J53" s="47"/>
      <c r="M53" s="14" t="s">
        <v>365</v>
      </c>
      <c r="N53" s="14"/>
      <c r="O53" s="14"/>
      <c r="P53" s="14"/>
      <c r="Q53" s="14"/>
      <c r="R53" s="14"/>
      <c r="S53" s="14"/>
    </row>
    <row r="54" spans="1:19" ht="14.25" customHeight="1">
      <c r="A54" s="48">
        <v>25.2</v>
      </c>
      <c r="B54" s="36" t="s">
        <v>95</v>
      </c>
      <c r="C54" s="115"/>
      <c r="D54" s="112"/>
      <c r="E54" s="49"/>
      <c r="F54" s="49"/>
      <c r="G54" s="33">
        <f t="shared" si="0"/>
        <v>0</v>
      </c>
      <c r="H54" s="49"/>
      <c r="I54" s="14" t="s">
        <v>381</v>
      </c>
      <c r="J54" s="47"/>
      <c r="M54" s="14" t="s">
        <v>365</v>
      </c>
      <c r="N54" s="14"/>
      <c r="O54" s="14"/>
      <c r="P54" s="14"/>
      <c r="Q54" s="14"/>
      <c r="R54" s="14"/>
      <c r="S54" s="14"/>
    </row>
    <row r="55" spans="1:19" ht="14.25" customHeight="1">
      <c r="A55" s="48">
        <v>25.3</v>
      </c>
      <c r="B55" s="36" t="s">
        <v>96</v>
      </c>
      <c r="C55" s="115"/>
      <c r="D55" s="112"/>
      <c r="E55" s="49"/>
      <c r="F55" s="49"/>
      <c r="G55" s="33">
        <f t="shared" si="0"/>
        <v>0</v>
      </c>
      <c r="H55" s="49"/>
      <c r="I55" s="14" t="s">
        <v>381</v>
      </c>
      <c r="J55" s="47"/>
      <c r="M55" s="14" t="s">
        <v>365</v>
      </c>
      <c r="N55" s="14"/>
      <c r="O55" s="14"/>
      <c r="P55" s="14"/>
      <c r="Q55" s="14"/>
      <c r="R55" s="14"/>
      <c r="S55" s="14"/>
    </row>
    <row r="56" spans="1:19" ht="14.25" customHeight="1">
      <c r="A56" s="48">
        <v>25.4</v>
      </c>
      <c r="B56" s="36" t="s">
        <v>97</v>
      </c>
      <c r="C56" s="116"/>
      <c r="D56" s="110"/>
      <c r="E56" s="49"/>
      <c r="F56" s="49"/>
      <c r="G56" s="33">
        <f t="shared" si="0"/>
        <v>0</v>
      </c>
      <c r="H56" s="49"/>
      <c r="I56" s="14" t="s">
        <v>381</v>
      </c>
      <c r="J56" s="47"/>
      <c r="M56" s="14" t="s">
        <v>365</v>
      </c>
      <c r="N56" s="14"/>
      <c r="O56" s="14"/>
      <c r="P56" s="14"/>
      <c r="Q56" s="14"/>
      <c r="R56" s="14"/>
      <c r="S56" s="14"/>
    </row>
    <row r="57" spans="1:19" ht="14.25" customHeight="1">
      <c r="A57" s="46">
        <v>26</v>
      </c>
      <c r="B57" s="31" t="s">
        <v>98</v>
      </c>
      <c r="C57" s="113" t="s">
        <v>268</v>
      </c>
      <c r="D57" s="113" t="s">
        <v>269</v>
      </c>
      <c r="E57" s="32">
        <v>2.0379731277634348E-2</v>
      </c>
      <c r="F57" s="32">
        <v>4.1640878922898144E-3</v>
      </c>
      <c r="G57" s="33">
        <f t="shared" si="0"/>
        <v>-0.79567503439754994</v>
      </c>
      <c r="H57" s="32"/>
      <c r="I57" s="47"/>
      <c r="J57" s="47"/>
      <c r="M57" s="14"/>
      <c r="N57" s="14"/>
      <c r="O57" s="14"/>
      <c r="P57" s="14"/>
      <c r="Q57" s="14"/>
      <c r="R57" s="14"/>
      <c r="S57" s="14"/>
    </row>
    <row r="58" spans="1:19" ht="14.25" customHeight="1">
      <c r="A58" s="48">
        <v>26.1</v>
      </c>
      <c r="B58" s="36" t="s">
        <v>99</v>
      </c>
      <c r="C58" s="112"/>
      <c r="D58" s="112"/>
      <c r="E58" s="37">
        <v>673303019.11000001</v>
      </c>
      <c r="F58" s="104">
        <v>195639195.78999999</v>
      </c>
      <c r="G58" s="33">
        <f t="shared" si="0"/>
        <v>-0.70943365730246688</v>
      </c>
      <c r="H58" s="37"/>
      <c r="I58" s="50" t="s">
        <v>385</v>
      </c>
      <c r="J58" s="47"/>
      <c r="M58" s="14" t="s">
        <v>365</v>
      </c>
      <c r="N58" s="14"/>
      <c r="O58" s="14"/>
      <c r="P58" s="14"/>
      <c r="Q58" s="14"/>
      <c r="R58" s="14"/>
      <c r="S58" s="14"/>
    </row>
    <row r="59" spans="1:19" ht="14.25" customHeight="1">
      <c r="A59" s="48">
        <v>26.2</v>
      </c>
      <c r="B59" s="36" t="s">
        <v>100</v>
      </c>
      <c r="C59" s="112"/>
      <c r="D59" s="112"/>
      <c r="E59" s="37">
        <v>2167466</v>
      </c>
      <c r="F59" s="104">
        <v>442382</v>
      </c>
      <c r="G59" s="33">
        <f t="shared" si="0"/>
        <v>-0.7958989898803488</v>
      </c>
      <c r="H59" s="37"/>
      <c r="I59" s="50" t="s">
        <v>385</v>
      </c>
      <c r="J59" s="47"/>
      <c r="M59" s="14" t="s">
        <v>365</v>
      </c>
      <c r="N59" s="14"/>
      <c r="O59" s="14"/>
      <c r="P59" s="14"/>
      <c r="Q59" s="14"/>
      <c r="R59" s="14"/>
      <c r="S59" s="14"/>
    </row>
    <row r="60" spans="1:19" ht="14.25" customHeight="1">
      <c r="A60" s="48">
        <v>26.3</v>
      </c>
      <c r="B60" s="36" t="s">
        <v>101</v>
      </c>
      <c r="C60" s="112"/>
      <c r="D60" s="112"/>
      <c r="E60" s="37">
        <v>86496065.319999993</v>
      </c>
      <c r="F60" s="104">
        <v>20452163.780000001</v>
      </c>
      <c r="G60" s="33">
        <f t="shared" si="0"/>
        <v>-0.76354804459213976</v>
      </c>
      <c r="H60" s="37"/>
      <c r="I60" s="50" t="s">
        <v>391</v>
      </c>
      <c r="J60" s="47"/>
      <c r="M60" s="14" t="s">
        <v>392</v>
      </c>
      <c r="N60" s="14"/>
      <c r="O60" s="14"/>
      <c r="P60" s="14"/>
      <c r="Q60" s="14"/>
      <c r="R60" s="14"/>
      <c r="S60" s="14"/>
    </row>
    <row r="61" spans="1:19" ht="14.25" customHeight="1">
      <c r="A61" s="48">
        <v>26.4</v>
      </c>
      <c r="B61" s="36" t="s">
        <v>102</v>
      </c>
      <c r="C61" s="112"/>
      <c r="D61" s="112"/>
      <c r="E61" s="37">
        <v>64956237</v>
      </c>
      <c r="F61" s="104">
        <v>44471889</v>
      </c>
      <c r="G61" s="33">
        <f t="shared" si="0"/>
        <v>-0.31535613739447377</v>
      </c>
      <c r="H61" s="37"/>
      <c r="I61" s="50" t="s">
        <v>391</v>
      </c>
      <c r="J61" s="47"/>
      <c r="M61" s="14" t="s">
        <v>392</v>
      </c>
      <c r="N61" s="14"/>
      <c r="O61" s="14"/>
      <c r="P61" s="14"/>
      <c r="Q61" s="14"/>
      <c r="R61" s="14"/>
      <c r="S61" s="14"/>
    </row>
    <row r="62" spans="1:19" ht="14.25" customHeight="1">
      <c r="A62" s="48">
        <v>26.5</v>
      </c>
      <c r="B62" s="36" t="s">
        <v>103</v>
      </c>
      <c r="C62" s="110"/>
      <c r="D62" s="110"/>
      <c r="E62" s="37">
        <v>25712713070.219997</v>
      </c>
      <c r="F62" s="37">
        <v>31497299865.560001</v>
      </c>
      <c r="G62" s="33">
        <f t="shared" si="0"/>
        <v>0.22496991194754967</v>
      </c>
      <c r="H62" s="37"/>
      <c r="I62" s="50" t="s">
        <v>391</v>
      </c>
      <c r="J62" s="47"/>
      <c r="M62" s="14" t="s">
        <v>392</v>
      </c>
      <c r="N62" s="14"/>
      <c r="O62" s="14"/>
      <c r="P62" s="14"/>
      <c r="Q62" s="14"/>
      <c r="R62" s="14"/>
      <c r="S62" s="14"/>
    </row>
    <row r="63" spans="1:19" ht="14.25" customHeight="1">
      <c r="A63" s="46">
        <v>27</v>
      </c>
      <c r="B63" s="31" t="s">
        <v>104</v>
      </c>
      <c r="C63" s="114" t="s">
        <v>270</v>
      </c>
      <c r="D63" s="114" t="s">
        <v>271</v>
      </c>
      <c r="E63" s="51">
        <v>9.7040271712760793E-4</v>
      </c>
      <c r="F63" s="51">
        <v>9.7703957010258913E-4</v>
      </c>
      <c r="G63" s="33">
        <f t="shared" si="0"/>
        <v>6.8392769907181794E-3</v>
      </c>
      <c r="H63" s="51"/>
      <c r="I63" s="47"/>
      <c r="J63" s="47"/>
      <c r="M63" s="14"/>
      <c r="N63" s="14"/>
      <c r="O63" s="14"/>
      <c r="P63" s="14"/>
      <c r="Q63" s="14"/>
      <c r="R63" s="14"/>
      <c r="S63" s="14"/>
    </row>
    <row r="64" spans="1:19" ht="14.25" customHeight="1">
      <c r="A64" s="48">
        <v>27.1</v>
      </c>
      <c r="B64" s="36" t="s">
        <v>105</v>
      </c>
      <c r="C64" s="112"/>
      <c r="D64" s="112"/>
      <c r="E64" s="45">
        <v>4</v>
      </c>
      <c r="F64" s="45">
        <v>4</v>
      </c>
      <c r="G64" s="33">
        <f t="shared" si="0"/>
        <v>0</v>
      </c>
      <c r="H64" s="45"/>
      <c r="I64" s="14" t="s">
        <v>393</v>
      </c>
      <c r="J64" s="47"/>
      <c r="M64" s="14"/>
      <c r="N64" s="14"/>
      <c r="O64" s="14"/>
      <c r="P64" s="14"/>
      <c r="Q64" s="14"/>
      <c r="R64" s="14"/>
      <c r="S64" s="14"/>
    </row>
    <row r="65" spans="1:19" ht="14.25" customHeight="1">
      <c r="A65" s="48">
        <v>27.2</v>
      </c>
      <c r="B65" s="36" t="s">
        <v>106</v>
      </c>
      <c r="C65" s="110"/>
      <c r="D65" s="110"/>
      <c r="E65" s="45">
        <v>4122</v>
      </c>
      <c r="F65" s="45">
        <v>4094</v>
      </c>
      <c r="G65" s="33">
        <f t="shared" si="0"/>
        <v>-6.7928190198932592E-3</v>
      </c>
      <c r="H65" s="45"/>
      <c r="I65" s="14" t="s">
        <v>393</v>
      </c>
      <c r="J65" s="47"/>
      <c r="M65" s="14"/>
      <c r="N65" s="14"/>
      <c r="O65" s="14"/>
      <c r="P65" s="14"/>
      <c r="Q65" s="14"/>
      <c r="R65" s="14"/>
      <c r="S65" s="14"/>
    </row>
    <row r="66" spans="1:19" ht="75">
      <c r="A66" s="46">
        <v>28</v>
      </c>
      <c r="B66" s="31" t="s">
        <v>107</v>
      </c>
      <c r="C66" s="52" t="s">
        <v>272</v>
      </c>
      <c r="D66" s="52" t="s">
        <v>273</v>
      </c>
      <c r="E66" s="41" t="s">
        <v>108</v>
      </c>
      <c r="F66" s="41" t="s">
        <v>108</v>
      </c>
      <c r="G66" s="33">
        <f>IF((F66=E66)=TRUE,0,1)</f>
        <v>0</v>
      </c>
      <c r="H66" s="53"/>
      <c r="I66" s="14" t="s">
        <v>393</v>
      </c>
      <c r="J66" s="54"/>
      <c r="K66" s="22" t="s">
        <v>108</v>
      </c>
      <c r="L66" s="22" t="s">
        <v>78</v>
      </c>
      <c r="M66" s="14"/>
      <c r="N66" s="14"/>
      <c r="O66" s="14"/>
      <c r="P66" s="14"/>
      <c r="Q66" s="14"/>
      <c r="R66" s="14"/>
      <c r="S66" s="14"/>
    </row>
    <row r="67" spans="1:19" ht="14.25" customHeight="1">
      <c r="A67" s="46">
        <v>29</v>
      </c>
      <c r="B67" s="31" t="s">
        <v>109</v>
      </c>
      <c r="C67" s="109" t="s">
        <v>274</v>
      </c>
      <c r="D67" s="109" t="s">
        <v>275</v>
      </c>
      <c r="E67" s="45"/>
      <c r="F67" s="45"/>
      <c r="G67" s="33">
        <f t="shared" si="0"/>
        <v>0</v>
      </c>
      <c r="H67" s="45"/>
      <c r="I67" s="14" t="s">
        <v>394</v>
      </c>
      <c r="J67" s="47"/>
      <c r="M67" s="14"/>
      <c r="N67" s="14"/>
      <c r="O67" s="14"/>
      <c r="P67" s="14"/>
      <c r="Q67" s="14"/>
      <c r="R67" s="14"/>
      <c r="S67" s="14"/>
    </row>
    <row r="68" spans="1:19" ht="14.25" customHeight="1">
      <c r="A68" s="46">
        <v>30</v>
      </c>
      <c r="B68" s="31" t="s">
        <v>110</v>
      </c>
      <c r="C68" s="110"/>
      <c r="D68" s="110"/>
      <c r="E68" s="45"/>
      <c r="F68" s="45"/>
      <c r="G68" s="33">
        <f t="shared" si="0"/>
        <v>0</v>
      </c>
      <c r="H68" s="45"/>
      <c r="I68" s="14" t="s">
        <v>394</v>
      </c>
      <c r="J68" s="47"/>
      <c r="M68" s="14"/>
      <c r="N68" s="14"/>
      <c r="O68" s="14"/>
      <c r="P68" s="14"/>
      <c r="Q68" s="14"/>
      <c r="R68" s="14"/>
      <c r="S68" s="14"/>
    </row>
    <row r="69" spans="1:19" ht="14.25" customHeight="1">
      <c r="A69" s="46">
        <v>31</v>
      </c>
      <c r="B69" s="31" t="s">
        <v>395</v>
      </c>
      <c r="C69" s="45" t="s">
        <v>276</v>
      </c>
      <c r="D69" s="45" t="s">
        <v>277</v>
      </c>
      <c r="E69" s="45"/>
      <c r="F69" s="45"/>
      <c r="G69" s="33">
        <f t="shared" ref="G69:G75" si="3">IF(AND(E69=0,F69&lt;&gt;0),1,IF(AND(E69=0,F69=0),0,F69/E69-1))</f>
        <v>0</v>
      </c>
      <c r="H69" s="45"/>
      <c r="I69" s="14" t="s">
        <v>394</v>
      </c>
      <c r="J69" s="47"/>
      <c r="M69" s="14" t="s">
        <v>396</v>
      </c>
      <c r="N69" s="14"/>
      <c r="O69" s="14"/>
      <c r="P69" s="14"/>
      <c r="Q69" s="14"/>
      <c r="R69" s="14"/>
      <c r="S69" s="14"/>
    </row>
    <row r="70" spans="1:19" ht="14.25" customHeight="1">
      <c r="A70" s="46">
        <v>32</v>
      </c>
      <c r="B70" s="31" t="s">
        <v>111</v>
      </c>
      <c r="C70" s="109" t="s">
        <v>278</v>
      </c>
      <c r="D70" s="109" t="s">
        <v>279</v>
      </c>
      <c r="E70" s="45"/>
      <c r="F70" s="45"/>
      <c r="G70" s="33">
        <f t="shared" si="3"/>
        <v>0</v>
      </c>
      <c r="H70" s="45"/>
      <c r="I70" s="14" t="s">
        <v>397</v>
      </c>
      <c r="J70" s="47"/>
      <c r="M70" s="14" t="s">
        <v>396</v>
      </c>
      <c r="N70" s="14"/>
      <c r="O70" s="14"/>
      <c r="P70" s="14"/>
      <c r="Q70" s="14"/>
      <c r="R70" s="14"/>
      <c r="S70" s="14"/>
    </row>
    <row r="71" spans="1:19" ht="14.25" customHeight="1">
      <c r="A71" s="46">
        <v>33</v>
      </c>
      <c r="B71" s="31" t="s">
        <v>112</v>
      </c>
      <c r="C71" s="110"/>
      <c r="D71" s="110"/>
      <c r="E71" s="45"/>
      <c r="F71" s="45"/>
      <c r="G71" s="33">
        <f t="shared" si="3"/>
        <v>0</v>
      </c>
      <c r="H71" s="45"/>
      <c r="I71" s="14" t="s">
        <v>397</v>
      </c>
      <c r="J71" s="47"/>
      <c r="M71" s="14" t="s">
        <v>396</v>
      </c>
      <c r="N71" s="14"/>
      <c r="O71" s="14"/>
      <c r="P71" s="14"/>
      <c r="Q71" s="14"/>
      <c r="R71" s="14"/>
      <c r="S71" s="14"/>
    </row>
    <row r="72" spans="1:19">
      <c r="A72" s="46">
        <v>34</v>
      </c>
      <c r="B72" s="31" t="s">
        <v>113</v>
      </c>
      <c r="C72" s="52" t="s">
        <v>280</v>
      </c>
      <c r="D72" s="52" t="s">
        <v>281</v>
      </c>
      <c r="E72" s="53"/>
      <c r="F72" s="53"/>
      <c r="G72" s="33">
        <f>IF((F72=E72)=TRUE,0,1)</f>
        <v>0</v>
      </c>
      <c r="H72" s="53"/>
      <c r="I72" s="14" t="s">
        <v>381</v>
      </c>
      <c r="J72" s="54"/>
      <c r="K72" s="22" t="s">
        <v>114</v>
      </c>
      <c r="L72" s="22" t="s">
        <v>78</v>
      </c>
      <c r="M72" s="14"/>
      <c r="N72" s="14"/>
      <c r="O72" s="14"/>
      <c r="P72" s="14"/>
      <c r="Q72" s="14"/>
      <c r="R72" s="14"/>
      <c r="S72" s="14"/>
    </row>
    <row r="73" spans="1:19" ht="14.25" customHeight="1">
      <c r="A73" s="46">
        <v>35</v>
      </c>
      <c r="B73" s="31" t="s">
        <v>367</v>
      </c>
      <c r="C73" s="111" t="s">
        <v>282</v>
      </c>
      <c r="D73" s="111" t="s">
        <v>283</v>
      </c>
      <c r="E73" s="55"/>
      <c r="F73" s="55"/>
      <c r="G73" s="33">
        <f t="shared" si="3"/>
        <v>0</v>
      </c>
      <c r="H73" s="55"/>
      <c r="I73" s="14" t="s">
        <v>381</v>
      </c>
      <c r="J73" s="47"/>
      <c r="M73" s="14"/>
      <c r="N73" s="14"/>
      <c r="O73" s="14"/>
      <c r="P73" s="14"/>
      <c r="Q73" s="14"/>
      <c r="R73" s="14"/>
      <c r="S73" s="14"/>
    </row>
    <row r="74" spans="1:19" ht="14.25" customHeight="1">
      <c r="A74" s="46">
        <v>36</v>
      </c>
      <c r="B74" s="31" t="s">
        <v>368</v>
      </c>
      <c r="C74" s="112"/>
      <c r="D74" s="112"/>
      <c r="E74" s="55"/>
      <c r="F74" s="55"/>
      <c r="G74" s="33">
        <f t="shared" si="3"/>
        <v>0</v>
      </c>
      <c r="H74" s="55"/>
      <c r="I74" s="14" t="s">
        <v>381</v>
      </c>
      <c r="J74" s="47"/>
      <c r="M74" s="14"/>
      <c r="N74" s="14"/>
      <c r="O74" s="14"/>
      <c r="P74" s="14"/>
      <c r="Q74" s="14"/>
      <c r="R74" s="14"/>
      <c r="S74" s="14"/>
    </row>
    <row r="75" spans="1:19" ht="14.25" customHeight="1" thickBot="1">
      <c r="A75" s="56">
        <v>37</v>
      </c>
      <c r="B75" s="57" t="s">
        <v>369</v>
      </c>
      <c r="C75" s="110"/>
      <c r="D75" s="110"/>
      <c r="E75" s="58"/>
      <c r="F75" s="58"/>
      <c r="G75" s="33">
        <f t="shared" si="3"/>
        <v>0</v>
      </c>
      <c r="H75" s="59"/>
      <c r="I75" s="14" t="s">
        <v>381</v>
      </c>
      <c r="J75" s="47"/>
      <c r="M75" s="14"/>
      <c r="N75" s="14"/>
      <c r="O75" s="14"/>
      <c r="P75" s="14"/>
      <c r="Q75" s="14"/>
      <c r="R75" s="14"/>
      <c r="S75" s="14"/>
    </row>
  </sheetData>
  <mergeCells count="45">
    <mergeCell ref="A1:F1"/>
    <mergeCell ref="C4:C6"/>
    <mergeCell ref="D4:D6"/>
    <mergeCell ref="C7:C9"/>
    <mergeCell ref="D7:D9"/>
    <mergeCell ref="C10:C13"/>
    <mergeCell ref="D10:D13"/>
    <mergeCell ref="C16:C18"/>
    <mergeCell ref="D16:D18"/>
    <mergeCell ref="C19:C21"/>
    <mergeCell ref="D19:D21"/>
    <mergeCell ref="C22:C24"/>
    <mergeCell ref="D22:D24"/>
    <mergeCell ref="C25:C27"/>
    <mergeCell ref="D25:D27"/>
    <mergeCell ref="C28:C29"/>
    <mergeCell ref="D28:D29"/>
    <mergeCell ref="C30:C31"/>
    <mergeCell ref="D30:D31"/>
    <mergeCell ref="C32:C33"/>
    <mergeCell ref="D32:D33"/>
    <mergeCell ref="C35:C37"/>
    <mergeCell ref="D35:D37"/>
    <mergeCell ref="C38:C40"/>
    <mergeCell ref="D38:D40"/>
    <mergeCell ref="C41:C42"/>
    <mergeCell ref="D41:D42"/>
    <mergeCell ref="C43:C44"/>
    <mergeCell ref="D43:D44"/>
    <mergeCell ref="C45:C47"/>
    <mergeCell ref="D45:D47"/>
    <mergeCell ref="C48:C51"/>
    <mergeCell ref="D48:D51"/>
    <mergeCell ref="C52:C56"/>
    <mergeCell ref="D52:D56"/>
    <mergeCell ref="C70:C71"/>
    <mergeCell ref="D70:D71"/>
    <mergeCell ref="C73:C75"/>
    <mergeCell ref="D73:D75"/>
    <mergeCell ref="C57:C62"/>
    <mergeCell ref="D57:D62"/>
    <mergeCell ref="C63:C65"/>
    <mergeCell ref="D63:D65"/>
    <mergeCell ref="C67:C68"/>
    <mergeCell ref="D67:D68"/>
  </mergeCells>
  <phoneticPr fontId="2" type="noConversion"/>
  <conditionalFormatting sqref="G4:G75">
    <cfRule type="cellIs" dxfId="33" priority="9" stopIfTrue="1" operator="lessThanOrEqual">
      <formula>-0.3</formula>
    </cfRule>
    <cfRule type="cellIs" dxfId="32" priority="10" stopIfTrue="1" operator="greaterThanOrEqual">
      <formula>0.3</formula>
    </cfRule>
  </conditionalFormatting>
  <conditionalFormatting sqref="G15">
    <cfRule type="cellIs" dxfId="31" priority="7" stopIfTrue="1" operator="lessThanOrEqual">
      <formula>-0.3</formula>
    </cfRule>
    <cfRule type="cellIs" dxfId="30" priority="8" stopIfTrue="1" operator="greaterThanOrEqual">
      <formula>0.3</formula>
    </cfRule>
  </conditionalFormatting>
  <conditionalFormatting sqref="G34">
    <cfRule type="cellIs" dxfId="29" priority="5" stopIfTrue="1" operator="lessThanOrEqual">
      <formula>-0.3</formula>
    </cfRule>
    <cfRule type="cellIs" dxfId="28" priority="6" stopIfTrue="1" operator="greaterThanOrEqual">
      <formula>0.3</formula>
    </cfRule>
  </conditionalFormatting>
  <conditionalFormatting sqref="G72">
    <cfRule type="cellIs" dxfId="27" priority="3" stopIfTrue="1" operator="lessThanOrEqual">
      <formula>-0.3</formula>
    </cfRule>
    <cfRule type="cellIs" dxfId="26" priority="4" stopIfTrue="1" operator="greaterThanOrEqual">
      <formula>0.3</formula>
    </cfRule>
  </conditionalFormatting>
  <conditionalFormatting sqref="G66">
    <cfRule type="cellIs" dxfId="25" priority="1" stopIfTrue="1" operator="lessThanOrEqual">
      <formula>-0.3</formula>
    </cfRule>
    <cfRule type="cellIs" dxfId="24" priority="2" stopIfTrue="1" operator="greaterThanOrEqual">
      <formula>0.3</formula>
    </cfRule>
  </conditionalFormatting>
  <dataValidations count="8">
    <dataValidation type="list" allowBlank="1" showInputMessage="1" showErrorMessage="1" sqref="J15 E15:F15 H15">
      <formula1>$K$15:$L$15</formula1>
    </dataValidation>
    <dataValidation type="list" allowBlank="1" showInputMessage="1" showErrorMessage="1" sqref="J34 H34 E34:F34">
      <formula1>$K$34:$L$34</formula1>
    </dataValidation>
    <dataValidation type="list" allowBlank="1" showInputMessage="1" showErrorMessage="1" sqref="J66 H66 E66:F66">
      <formula1>$K$66:$L$66</formula1>
    </dataValidation>
    <dataValidation type="list" allowBlank="1" showInputMessage="1" showErrorMessage="1" sqref="J72 E72:F72 H72">
      <formula1>$K$72:$L$72</formula1>
    </dataValidation>
    <dataValidation type="list" allowBlank="1" showInputMessage="1" showErrorMessage="1" sqref="C72:D72">
      <formula1>$M$72:$N$72</formula1>
    </dataValidation>
    <dataValidation type="list" allowBlank="1" showInputMessage="1" showErrorMessage="1" sqref="C66:D66">
      <formula1>$M$66:$N$66</formula1>
    </dataValidation>
    <dataValidation type="list" allowBlank="1" showInputMessage="1" showErrorMessage="1" sqref="C34:D34">
      <formula1>$M$34:$N$34</formula1>
    </dataValidation>
    <dataValidation type="list" allowBlank="1" showInputMessage="1" showErrorMessage="1" sqref="C15:D15">
      <formula1>$M$15:$N$15</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L40"/>
  <sheetViews>
    <sheetView zoomScale="70" zoomScaleNormal="70" workbookViewId="0">
      <pane xSplit="2" ySplit="3" topLeftCell="C4" activePane="bottomRight" state="frozen"/>
      <selection pane="topRight" activeCell="C1" sqref="C1"/>
      <selection pane="bottomLeft" activeCell="A4" sqref="A4"/>
      <selection pane="bottomRight" activeCell="C12" sqref="C12"/>
    </sheetView>
  </sheetViews>
  <sheetFormatPr defaultColWidth="9" defaultRowHeight="18.75" outlineLevelCol="1"/>
  <cols>
    <col min="1" max="1" width="4.625" style="69" customWidth="1"/>
    <col min="2" max="2" width="51.375" style="22" customWidth="1"/>
    <col min="3" max="3" width="19.375" style="62" customWidth="1" outlineLevel="1"/>
    <col min="4" max="4" width="23.75" style="62" customWidth="1" outlineLevel="1"/>
    <col min="5" max="5" width="15.5" style="62" bestFit="1" customWidth="1"/>
    <col min="6" max="6" width="21" style="62" bestFit="1" customWidth="1" collapsed="1"/>
    <col min="7" max="8" width="9.25" style="62" customWidth="1"/>
    <col min="9" max="9" width="40.375" style="62" bestFit="1" customWidth="1"/>
    <col min="10" max="10" width="16.25" style="62" customWidth="1"/>
    <col min="11" max="11" width="61.625" style="22" customWidth="1"/>
    <col min="12" max="12" width="12.25" style="22" customWidth="1"/>
    <col min="13" max="16384" width="9" style="22"/>
  </cols>
  <sheetData>
    <row r="1" spans="1:12">
      <c r="A1" s="124" t="s">
        <v>197</v>
      </c>
      <c r="B1" s="125"/>
      <c r="C1" s="126"/>
      <c r="D1" s="126"/>
      <c r="E1" s="126"/>
      <c r="F1" s="127"/>
      <c r="G1" s="21"/>
      <c r="H1" s="21"/>
      <c r="I1" s="21"/>
      <c r="J1" s="21"/>
    </row>
    <row r="2" spans="1:12">
      <c r="A2" s="23"/>
      <c r="B2" s="63"/>
      <c r="C2" s="25"/>
      <c r="D2" s="25"/>
      <c r="E2" s="25"/>
      <c r="F2" s="25"/>
      <c r="G2" s="21"/>
      <c r="H2" s="21"/>
      <c r="I2" s="21"/>
      <c r="J2" s="21"/>
    </row>
    <row r="3" spans="1:12" ht="37.5">
      <c r="A3" s="26" t="s">
        <v>195</v>
      </c>
      <c r="B3" s="27" t="s">
        <v>196</v>
      </c>
      <c r="C3" s="28" t="s">
        <v>226</v>
      </c>
      <c r="D3" s="29" t="s">
        <v>227</v>
      </c>
      <c r="E3" s="28" t="s">
        <v>400</v>
      </c>
      <c r="F3" s="28" t="s">
        <v>403</v>
      </c>
      <c r="G3" s="10" t="s">
        <v>378</v>
      </c>
      <c r="H3" s="10" t="s">
        <v>379</v>
      </c>
      <c r="I3" s="10" t="s">
        <v>209</v>
      </c>
      <c r="J3" s="10" t="s">
        <v>210</v>
      </c>
    </row>
    <row r="4" spans="1:12">
      <c r="A4" s="46">
        <v>1</v>
      </c>
      <c r="B4" s="64" t="s">
        <v>118</v>
      </c>
      <c r="C4" s="114" t="s">
        <v>284</v>
      </c>
      <c r="D4" s="114" t="s">
        <v>285</v>
      </c>
      <c r="E4" s="51"/>
      <c r="F4" s="51"/>
      <c r="G4" s="33">
        <f t="shared" ref="G4:G26" si="0">IF(AND(E4=0,F4&lt;&gt;0),1,IF(AND(E4=0,F4=0),0,F4/E4-1))</f>
        <v>0</v>
      </c>
      <c r="H4" s="133"/>
      <c r="I4" s="47"/>
      <c r="J4" s="47"/>
    </row>
    <row r="5" spans="1:12">
      <c r="A5" s="48">
        <v>1.1000000000000001</v>
      </c>
      <c r="B5" s="65" t="s">
        <v>119</v>
      </c>
      <c r="C5" s="128"/>
      <c r="D5" s="112"/>
      <c r="E5" s="45">
        <v>1</v>
      </c>
      <c r="F5" s="45">
        <v>1</v>
      </c>
      <c r="G5" s="33">
        <f t="shared" si="0"/>
        <v>0</v>
      </c>
      <c r="H5" s="134"/>
      <c r="I5" s="14" t="s">
        <v>214</v>
      </c>
      <c r="J5" s="34" t="s">
        <v>405</v>
      </c>
    </row>
    <row r="6" spans="1:12">
      <c r="A6" s="48">
        <v>1.2</v>
      </c>
      <c r="B6" s="65" t="s">
        <v>120</v>
      </c>
      <c r="C6" s="129"/>
      <c r="D6" s="110"/>
      <c r="E6" s="45">
        <v>1</v>
      </c>
      <c r="F6" s="45">
        <v>1</v>
      </c>
      <c r="G6" s="33">
        <f t="shared" si="0"/>
        <v>0</v>
      </c>
      <c r="H6" s="134"/>
      <c r="I6" s="14" t="s">
        <v>214</v>
      </c>
      <c r="J6" s="34" t="s">
        <v>405</v>
      </c>
    </row>
    <row r="7" spans="1:12">
      <c r="A7" s="46">
        <v>2</v>
      </c>
      <c r="B7" s="64" t="s">
        <v>121</v>
      </c>
      <c r="C7" s="109" t="s">
        <v>286</v>
      </c>
      <c r="D7" s="109" t="s">
        <v>233</v>
      </c>
      <c r="E7" s="45"/>
      <c r="F7" s="45"/>
      <c r="G7" s="33">
        <f t="shared" si="0"/>
        <v>0</v>
      </c>
      <c r="H7" s="134"/>
      <c r="I7" s="14"/>
      <c r="J7" s="34"/>
    </row>
    <row r="8" spans="1:12">
      <c r="A8" s="48">
        <v>2.1</v>
      </c>
      <c r="B8" s="65" t="s">
        <v>122</v>
      </c>
      <c r="C8" s="112"/>
      <c r="D8" s="112"/>
      <c r="E8" s="45">
        <v>0</v>
      </c>
      <c r="F8" s="45">
        <v>0</v>
      </c>
      <c r="G8" s="33">
        <f t="shared" si="0"/>
        <v>0</v>
      </c>
      <c r="H8" s="134"/>
      <c r="I8" s="14" t="s">
        <v>214</v>
      </c>
      <c r="J8" s="34" t="s">
        <v>405</v>
      </c>
    </row>
    <row r="9" spans="1:12">
      <c r="A9" s="48">
        <v>2.2000000000000002</v>
      </c>
      <c r="B9" s="65" t="s">
        <v>123</v>
      </c>
      <c r="C9" s="112"/>
      <c r="D9" s="112"/>
      <c r="E9" s="45">
        <v>1</v>
      </c>
      <c r="F9" s="45">
        <v>1</v>
      </c>
      <c r="G9" s="33">
        <f t="shared" si="0"/>
        <v>0</v>
      </c>
      <c r="H9" s="134"/>
      <c r="I9" s="14" t="s">
        <v>214</v>
      </c>
      <c r="J9" s="34" t="s">
        <v>405</v>
      </c>
    </row>
    <row r="10" spans="1:12">
      <c r="A10" s="48">
        <v>2.2999999999999998</v>
      </c>
      <c r="B10" s="65" t="s">
        <v>124</v>
      </c>
      <c r="C10" s="110"/>
      <c r="D10" s="110"/>
      <c r="E10" s="45">
        <v>0</v>
      </c>
      <c r="F10" s="45">
        <v>0</v>
      </c>
      <c r="G10" s="33">
        <f t="shared" si="0"/>
        <v>0</v>
      </c>
      <c r="H10" s="134"/>
      <c r="I10" s="14" t="s">
        <v>214</v>
      </c>
      <c r="J10" s="34" t="s">
        <v>405</v>
      </c>
    </row>
    <row r="11" spans="1:12">
      <c r="A11" s="46">
        <v>3</v>
      </c>
      <c r="B11" s="64" t="s">
        <v>56</v>
      </c>
      <c r="C11" s="45" t="s">
        <v>287</v>
      </c>
      <c r="D11" s="45" t="s">
        <v>288</v>
      </c>
      <c r="E11" s="45">
        <v>11</v>
      </c>
      <c r="F11" s="45">
        <v>11</v>
      </c>
      <c r="G11" s="33">
        <f t="shared" si="0"/>
        <v>0</v>
      </c>
      <c r="H11" s="134"/>
      <c r="I11" s="14" t="s">
        <v>214</v>
      </c>
      <c r="J11" s="34" t="s">
        <v>406</v>
      </c>
    </row>
    <row r="12" spans="1:12" ht="93.75">
      <c r="A12" s="46">
        <v>4</v>
      </c>
      <c r="B12" s="64" t="s">
        <v>125</v>
      </c>
      <c r="C12" s="52" t="s">
        <v>289</v>
      </c>
      <c r="D12" s="53" t="s">
        <v>290</v>
      </c>
      <c r="E12" s="53"/>
      <c r="F12" s="53"/>
      <c r="G12" s="33">
        <f>IF((F12=E12)=TRUE,0,1)</f>
        <v>0</v>
      </c>
      <c r="H12" s="134"/>
      <c r="I12" s="14" t="s">
        <v>407</v>
      </c>
      <c r="J12" s="54"/>
      <c r="K12" s="22" t="s">
        <v>126</v>
      </c>
      <c r="L12" s="22" t="s">
        <v>127</v>
      </c>
    </row>
    <row r="13" spans="1:12">
      <c r="A13" s="46">
        <v>5</v>
      </c>
      <c r="B13" s="64" t="s">
        <v>128</v>
      </c>
      <c r="C13" s="123" t="s">
        <v>291</v>
      </c>
      <c r="D13" s="123" t="s">
        <v>292</v>
      </c>
      <c r="E13" s="66"/>
      <c r="F13" s="66"/>
      <c r="G13" s="33">
        <f t="shared" si="0"/>
        <v>0</v>
      </c>
      <c r="H13" s="135"/>
      <c r="I13" s="47"/>
      <c r="J13" s="47"/>
    </row>
    <row r="14" spans="1:12">
      <c r="A14" s="48">
        <v>5.0999999999999996</v>
      </c>
      <c r="B14" s="65" t="s">
        <v>129</v>
      </c>
      <c r="C14" s="112"/>
      <c r="D14" s="112"/>
      <c r="E14" s="45">
        <v>83.46</v>
      </c>
      <c r="F14" s="45">
        <v>105.48</v>
      </c>
      <c r="G14" s="33">
        <f t="shared" si="0"/>
        <v>0.2638389647735444</v>
      </c>
      <c r="H14" s="134"/>
      <c r="I14" s="14" t="s">
        <v>214</v>
      </c>
      <c r="J14" s="47" t="s">
        <v>408</v>
      </c>
    </row>
    <row r="15" spans="1:12">
      <c r="A15" s="48">
        <v>5.2</v>
      </c>
      <c r="B15" s="65" t="s">
        <v>130</v>
      </c>
      <c r="C15" s="110"/>
      <c r="D15" s="110"/>
      <c r="E15" s="45">
        <v>652</v>
      </c>
      <c r="F15" s="45">
        <v>756</v>
      </c>
      <c r="G15" s="33">
        <f t="shared" si="0"/>
        <v>0.1595092024539877</v>
      </c>
      <c r="H15" s="134"/>
      <c r="I15" s="14" t="s">
        <v>214</v>
      </c>
      <c r="J15" s="47" t="s">
        <v>408</v>
      </c>
    </row>
    <row r="16" spans="1:12">
      <c r="A16" s="46">
        <v>6</v>
      </c>
      <c r="B16" s="64" t="s">
        <v>131</v>
      </c>
      <c r="C16" s="123" t="s">
        <v>293</v>
      </c>
      <c r="D16" s="123" t="s">
        <v>294</v>
      </c>
      <c r="E16" s="66"/>
      <c r="F16" s="66"/>
      <c r="G16" s="33">
        <f t="shared" si="0"/>
        <v>0</v>
      </c>
      <c r="H16" s="135"/>
      <c r="I16" s="47"/>
      <c r="J16" s="47"/>
    </row>
    <row r="17" spans="1:10" ht="24">
      <c r="A17" s="48">
        <v>6.1</v>
      </c>
      <c r="B17" s="65" t="s">
        <v>132</v>
      </c>
      <c r="C17" s="112"/>
      <c r="D17" s="112"/>
      <c r="E17" s="45">
        <v>89</v>
      </c>
      <c r="F17" s="45">
        <v>179</v>
      </c>
      <c r="G17" s="33">
        <f t="shared" si="0"/>
        <v>1.0112359550561796</v>
      </c>
      <c r="H17" s="134" t="s">
        <v>409</v>
      </c>
      <c r="I17" s="14" t="s">
        <v>214</v>
      </c>
      <c r="J17" s="47" t="s">
        <v>408</v>
      </c>
    </row>
    <row r="18" spans="1:10">
      <c r="A18" s="48">
        <v>6.2</v>
      </c>
      <c r="B18" s="65" t="s">
        <v>133</v>
      </c>
      <c r="C18" s="110"/>
      <c r="D18" s="110"/>
      <c r="E18" s="45">
        <v>651</v>
      </c>
      <c r="F18" s="45">
        <v>758</v>
      </c>
      <c r="G18" s="33">
        <f t="shared" si="0"/>
        <v>0.1643625192012288</v>
      </c>
      <c r="H18" s="134"/>
      <c r="I18" s="14" t="s">
        <v>214</v>
      </c>
      <c r="J18" s="47" t="s">
        <v>408</v>
      </c>
    </row>
    <row r="19" spans="1:10">
      <c r="A19" s="46">
        <v>7</v>
      </c>
      <c r="B19" s="64" t="s">
        <v>134</v>
      </c>
      <c r="C19" s="114" t="s">
        <v>295</v>
      </c>
      <c r="D19" s="114" t="s">
        <v>296</v>
      </c>
      <c r="E19" s="51"/>
      <c r="F19" s="51"/>
      <c r="G19" s="33">
        <f t="shared" si="0"/>
        <v>0</v>
      </c>
      <c r="H19" s="133"/>
      <c r="I19" s="47"/>
      <c r="J19" s="47"/>
    </row>
    <row r="20" spans="1:10">
      <c r="A20" s="48">
        <v>7.1</v>
      </c>
      <c r="B20" s="65" t="s">
        <v>135</v>
      </c>
      <c r="C20" s="112"/>
      <c r="D20" s="112"/>
      <c r="E20" s="45">
        <v>652</v>
      </c>
      <c r="F20" s="45">
        <v>756</v>
      </c>
      <c r="G20" s="33">
        <f t="shared" si="0"/>
        <v>0.1595092024539877</v>
      </c>
      <c r="H20" s="134"/>
      <c r="I20" s="14" t="s">
        <v>214</v>
      </c>
      <c r="J20" s="47" t="s">
        <v>408</v>
      </c>
    </row>
    <row r="21" spans="1:10">
      <c r="A21" s="48">
        <v>7.2</v>
      </c>
      <c r="B21" s="65" t="s">
        <v>136</v>
      </c>
      <c r="C21" s="110"/>
      <c r="D21" s="110"/>
      <c r="E21" s="45">
        <v>652</v>
      </c>
      <c r="F21" s="45">
        <v>756</v>
      </c>
      <c r="G21" s="33">
        <f t="shared" si="0"/>
        <v>0.1595092024539877</v>
      </c>
      <c r="H21" s="134"/>
      <c r="I21" s="14" t="s">
        <v>214</v>
      </c>
      <c r="J21" s="47" t="s">
        <v>408</v>
      </c>
    </row>
    <row r="22" spans="1:10">
      <c r="A22" s="46">
        <v>8</v>
      </c>
      <c r="B22" s="64" t="s">
        <v>137</v>
      </c>
      <c r="C22" s="114" t="s">
        <v>297</v>
      </c>
      <c r="D22" s="114" t="s">
        <v>298</v>
      </c>
      <c r="E22" s="51"/>
      <c r="F22" s="51"/>
      <c r="G22" s="33">
        <f t="shared" si="0"/>
        <v>0</v>
      </c>
      <c r="H22" s="133"/>
      <c r="I22" s="47"/>
      <c r="J22" s="47"/>
    </row>
    <row r="23" spans="1:10">
      <c r="A23" s="48">
        <v>8.1</v>
      </c>
      <c r="B23" s="65" t="s">
        <v>138</v>
      </c>
      <c r="C23" s="112"/>
      <c r="D23" s="112"/>
      <c r="E23" s="45">
        <v>14192.34</v>
      </c>
      <c r="F23" s="45">
        <v>13411.66</v>
      </c>
      <c r="G23" s="33">
        <f t="shared" si="0"/>
        <v>-5.5007137653128368E-2</v>
      </c>
      <c r="H23" s="134"/>
      <c r="I23" s="14" t="s">
        <v>214</v>
      </c>
      <c r="J23" s="47" t="s">
        <v>408</v>
      </c>
    </row>
    <row r="24" spans="1:10">
      <c r="A24" s="48">
        <v>8.1999999999999993</v>
      </c>
      <c r="B24" s="65" t="s">
        <v>139</v>
      </c>
      <c r="C24" s="110"/>
      <c r="D24" s="110"/>
      <c r="E24" s="37">
        <v>4764216.88</v>
      </c>
      <c r="F24" s="37">
        <v>6013192.7300000004</v>
      </c>
      <c r="G24" s="33">
        <f t="shared" si="0"/>
        <v>0.26215763922149593</v>
      </c>
      <c r="H24" s="134"/>
      <c r="I24" s="14" t="s">
        <v>214</v>
      </c>
      <c r="J24" s="47" t="s">
        <v>408</v>
      </c>
    </row>
    <row r="25" spans="1:10">
      <c r="A25" s="46">
        <v>9</v>
      </c>
      <c r="B25" s="64" t="s">
        <v>140</v>
      </c>
      <c r="C25" s="119" t="s">
        <v>299</v>
      </c>
      <c r="D25" s="119" t="s">
        <v>300</v>
      </c>
      <c r="E25" s="37">
        <v>0</v>
      </c>
      <c r="F25" s="37">
        <v>0</v>
      </c>
      <c r="G25" s="33">
        <f t="shared" si="0"/>
        <v>0</v>
      </c>
      <c r="H25" s="136"/>
      <c r="I25" s="14" t="s">
        <v>214</v>
      </c>
      <c r="J25" s="34"/>
    </row>
    <row r="26" spans="1:10">
      <c r="A26" s="46">
        <v>10</v>
      </c>
      <c r="B26" s="64" t="s">
        <v>141</v>
      </c>
      <c r="C26" s="117"/>
      <c r="D26" s="117"/>
      <c r="E26" s="37">
        <v>0</v>
      </c>
      <c r="F26" s="37">
        <v>0</v>
      </c>
      <c r="G26" s="33">
        <f t="shared" si="0"/>
        <v>0</v>
      </c>
      <c r="H26" s="136"/>
      <c r="I26" s="14" t="s">
        <v>214</v>
      </c>
      <c r="J26" s="34"/>
    </row>
    <row r="27" spans="1:10">
      <c r="A27" s="46">
        <v>11</v>
      </c>
      <c r="B27" s="64" t="s">
        <v>142</v>
      </c>
      <c r="C27" s="117"/>
      <c r="D27" s="117"/>
      <c r="E27" s="37">
        <v>0</v>
      </c>
      <c r="F27" s="37">
        <v>0</v>
      </c>
      <c r="G27" s="33">
        <f t="shared" ref="G27:G40" si="1">IF(AND(E27=0,F27&lt;&gt;0),1,IF(AND(E27=0,F27=0),0,F27/E27-1))</f>
        <v>0</v>
      </c>
      <c r="H27" s="136"/>
      <c r="I27" s="14" t="s">
        <v>214</v>
      </c>
      <c r="J27" s="34"/>
    </row>
    <row r="28" spans="1:10">
      <c r="A28" s="46">
        <v>12</v>
      </c>
      <c r="B28" s="64" t="s">
        <v>143</v>
      </c>
      <c r="C28" s="118"/>
      <c r="D28" s="118"/>
      <c r="E28" s="37">
        <v>0</v>
      </c>
      <c r="F28" s="37">
        <v>0</v>
      </c>
      <c r="G28" s="33">
        <f t="shared" si="1"/>
        <v>0</v>
      </c>
      <c r="H28" s="136"/>
      <c r="I28" s="14" t="s">
        <v>214</v>
      </c>
      <c r="J28" s="34"/>
    </row>
    <row r="29" spans="1:10">
      <c r="A29" s="46">
        <v>13</v>
      </c>
      <c r="B29" s="64" t="s">
        <v>144</v>
      </c>
      <c r="C29" s="109" t="s">
        <v>301</v>
      </c>
      <c r="D29" s="109" t="s">
        <v>302</v>
      </c>
      <c r="E29" s="45">
        <v>0</v>
      </c>
      <c r="F29" s="45">
        <v>0</v>
      </c>
      <c r="G29" s="33">
        <f t="shared" si="1"/>
        <v>0</v>
      </c>
      <c r="H29" s="134"/>
      <c r="I29" s="14" t="s">
        <v>214</v>
      </c>
      <c r="J29" s="47"/>
    </row>
    <row r="30" spans="1:10">
      <c r="A30" s="46">
        <v>14</v>
      </c>
      <c r="B30" s="64" t="s">
        <v>145</v>
      </c>
      <c r="C30" s="110"/>
      <c r="D30" s="110"/>
      <c r="E30" s="45">
        <v>0</v>
      </c>
      <c r="F30" s="45">
        <v>0</v>
      </c>
      <c r="G30" s="33">
        <f t="shared" si="1"/>
        <v>0</v>
      </c>
      <c r="H30" s="134"/>
      <c r="I30" s="14" t="s">
        <v>214</v>
      </c>
      <c r="J30" s="47"/>
    </row>
    <row r="31" spans="1:10">
      <c r="A31" s="46">
        <v>15</v>
      </c>
      <c r="B31" s="64" t="s">
        <v>146</v>
      </c>
      <c r="C31" s="109" t="s">
        <v>303</v>
      </c>
      <c r="D31" s="109" t="s">
        <v>304</v>
      </c>
      <c r="E31" s="45">
        <v>0</v>
      </c>
      <c r="F31" s="45">
        <v>0</v>
      </c>
      <c r="G31" s="33">
        <f t="shared" si="1"/>
        <v>0</v>
      </c>
      <c r="H31" s="134"/>
      <c r="I31" s="14" t="s">
        <v>214</v>
      </c>
      <c r="J31" s="47"/>
    </row>
    <row r="32" spans="1:10">
      <c r="A32" s="46">
        <v>16</v>
      </c>
      <c r="B32" s="64" t="s">
        <v>147</v>
      </c>
      <c r="C32" s="110"/>
      <c r="D32" s="110"/>
      <c r="E32" s="45">
        <v>0</v>
      </c>
      <c r="F32" s="45">
        <v>0</v>
      </c>
      <c r="G32" s="33">
        <f t="shared" si="1"/>
        <v>0</v>
      </c>
      <c r="H32" s="134"/>
      <c r="I32" s="14" t="s">
        <v>214</v>
      </c>
      <c r="J32" s="47"/>
    </row>
    <row r="33" spans="1:12">
      <c r="A33" s="46">
        <v>17</v>
      </c>
      <c r="B33" s="64" t="s">
        <v>148</v>
      </c>
      <c r="C33" s="45" t="s">
        <v>276</v>
      </c>
      <c r="D33" s="45" t="s">
        <v>305</v>
      </c>
      <c r="E33" s="45">
        <v>0</v>
      </c>
      <c r="F33" s="45">
        <v>0</v>
      </c>
      <c r="G33" s="33">
        <f t="shared" si="1"/>
        <v>0</v>
      </c>
      <c r="H33" s="134"/>
      <c r="I33" s="14" t="s">
        <v>214</v>
      </c>
      <c r="J33" s="47"/>
    </row>
    <row r="34" spans="1:12">
      <c r="A34" s="46">
        <v>18</v>
      </c>
      <c r="B34" s="64" t="s">
        <v>111</v>
      </c>
      <c r="C34" s="109" t="s">
        <v>306</v>
      </c>
      <c r="D34" s="109" t="s">
        <v>307</v>
      </c>
      <c r="E34" s="45"/>
      <c r="F34" s="45"/>
      <c r="G34" s="33">
        <f t="shared" si="1"/>
        <v>0</v>
      </c>
      <c r="H34" s="45"/>
      <c r="I34" s="14" t="s">
        <v>410</v>
      </c>
      <c r="J34" s="47"/>
    </row>
    <row r="35" spans="1:12">
      <c r="A35" s="46">
        <v>19</v>
      </c>
      <c r="B35" s="64" t="s">
        <v>112</v>
      </c>
      <c r="C35" s="110"/>
      <c r="D35" s="110"/>
      <c r="E35" s="45"/>
      <c r="F35" s="45"/>
      <c r="G35" s="33">
        <f t="shared" si="1"/>
        <v>0</v>
      </c>
      <c r="H35" s="45"/>
      <c r="I35" s="14" t="s">
        <v>410</v>
      </c>
      <c r="J35" s="47"/>
    </row>
    <row r="36" spans="1:12">
      <c r="A36" s="46">
        <v>20</v>
      </c>
      <c r="B36" s="64" t="s">
        <v>149</v>
      </c>
      <c r="C36" s="52" t="s">
        <v>308</v>
      </c>
      <c r="D36" s="52" t="s">
        <v>309</v>
      </c>
      <c r="E36" s="53"/>
      <c r="F36" s="53"/>
      <c r="G36" s="33">
        <f>IF((F36=E36)=TRUE,0,1)</f>
        <v>0</v>
      </c>
      <c r="H36" s="53"/>
      <c r="I36" s="14" t="s">
        <v>410</v>
      </c>
      <c r="J36" s="54"/>
      <c r="K36" s="22" t="s">
        <v>150</v>
      </c>
      <c r="L36" s="22" t="s">
        <v>78</v>
      </c>
    </row>
    <row r="37" spans="1:12">
      <c r="A37" s="46">
        <v>21</v>
      </c>
      <c r="B37" s="64" t="s">
        <v>151</v>
      </c>
      <c r="C37" s="52" t="s">
        <v>310</v>
      </c>
      <c r="D37" s="52" t="s">
        <v>311</v>
      </c>
      <c r="E37" s="53"/>
      <c r="F37" s="53"/>
      <c r="G37" s="33">
        <f>IF((F37=E37)=TRUE,0,1)</f>
        <v>0</v>
      </c>
      <c r="H37" s="53"/>
      <c r="I37" s="14" t="s">
        <v>410</v>
      </c>
      <c r="J37" s="54"/>
      <c r="K37" s="22" t="s">
        <v>152</v>
      </c>
      <c r="L37" s="22" t="s">
        <v>78</v>
      </c>
    </row>
    <row r="38" spans="1:12">
      <c r="A38" s="46">
        <v>22</v>
      </c>
      <c r="B38" s="64" t="s">
        <v>367</v>
      </c>
      <c r="C38" s="109" t="s">
        <v>312</v>
      </c>
      <c r="D38" s="109" t="s">
        <v>313</v>
      </c>
      <c r="E38" s="45"/>
      <c r="F38" s="45"/>
      <c r="G38" s="33">
        <f t="shared" si="1"/>
        <v>0</v>
      </c>
      <c r="H38" s="45"/>
      <c r="I38" s="14" t="s">
        <v>411</v>
      </c>
      <c r="J38" s="47"/>
    </row>
    <row r="39" spans="1:12">
      <c r="A39" s="46">
        <v>23</v>
      </c>
      <c r="B39" s="64" t="s">
        <v>368</v>
      </c>
      <c r="C39" s="112"/>
      <c r="D39" s="112"/>
      <c r="E39" s="45"/>
      <c r="F39" s="45"/>
      <c r="G39" s="33">
        <f t="shared" si="1"/>
        <v>0</v>
      </c>
      <c r="H39" s="45"/>
      <c r="I39" s="14" t="s">
        <v>411</v>
      </c>
      <c r="J39" s="47"/>
    </row>
    <row r="40" spans="1:12" ht="19.5" thickBot="1">
      <c r="A40" s="56">
        <v>24</v>
      </c>
      <c r="B40" s="67" t="s">
        <v>369</v>
      </c>
      <c r="C40" s="110"/>
      <c r="D40" s="110"/>
      <c r="E40" s="68"/>
      <c r="F40" s="68"/>
      <c r="G40" s="33">
        <f t="shared" si="1"/>
        <v>0</v>
      </c>
      <c r="H40" s="68"/>
      <c r="I40" s="14" t="s">
        <v>411</v>
      </c>
      <c r="J40" s="47"/>
    </row>
  </sheetData>
  <dataConsolidate/>
  <mergeCells count="23">
    <mergeCell ref="A1:F1"/>
    <mergeCell ref="C4:C6"/>
    <mergeCell ref="D4:D6"/>
    <mergeCell ref="C7:C10"/>
    <mergeCell ref="D7:D10"/>
    <mergeCell ref="C13:C15"/>
    <mergeCell ref="D13:D15"/>
    <mergeCell ref="C16:C18"/>
    <mergeCell ref="D16:D18"/>
    <mergeCell ref="C19:C21"/>
    <mergeCell ref="D19:D21"/>
    <mergeCell ref="C22:C24"/>
    <mergeCell ref="D22:D24"/>
    <mergeCell ref="C25:C28"/>
    <mergeCell ref="D25:D28"/>
    <mergeCell ref="C29:C30"/>
    <mergeCell ref="D29:D30"/>
    <mergeCell ref="C31:C32"/>
    <mergeCell ref="D31:D32"/>
    <mergeCell ref="C34:C35"/>
    <mergeCell ref="D34:D35"/>
    <mergeCell ref="C38:C40"/>
    <mergeCell ref="D38:D40"/>
  </mergeCells>
  <phoneticPr fontId="2" type="noConversion"/>
  <conditionalFormatting sqref="G26:G40">
    <cfRule type="cellIs" dxfId="23" priority="9" stopIfTrue="1" operator="lessThanOrEqual">
      <formula>-0.3</formula>
    </cfRule>
    <cfRule type="cellIs" dxfId="22" priority="10" stopIfTrue="1" operator="greaterThanOrEqual">
      <formula>0.3</formula>
    </cfRule>
  </conditionalFormatting>
  <conditionalFormatting sqref="G4:G26">
    <cfRule type="cellIs" dxfId="21" priority="7" stopIfTrue="1" operator="lessThanOrEqual">
      <formula>-0.3</formula>
    </cfRule>
    <cfRule type="cellIs" dxfId="20" priority="8" stopIfTrue="1" operator="greaterThanOrEqual">
      <formula>0.3</formula>
    </cfRule>
  </conditionalFormatting>
  <conditionalFormatting sqref="G12">
    <cfRule type="cellIs" dxfId="19" priority="5" stopIfTrue="1" operator="lessThanOrEqual">
      <formula>-0.3</formula>
    </cfRule>
    <cfRule type="cellIs" dxfId="18" priority="6" stopIfTrue="1" operator="greaterThanOrEqual">
      <formula>0.3</formula>
    </cfRule>
  </conditionalFormatting>
  <conditionalFormatting sqref="G36">
    <cfRule type="cellIs" dxfId="17" priority="3" stopIfTrue="1" operator="lessThanOrEqual">
      <formula>-0.3</formula>
    </cfRule>
    <cfRule type="cellIs" dxfId="16" priority="4" stopIfTrue="1" operator="greaterThanOrEqual">
      <formula>0.3</formula>
    </cfRule>
  </conditionalFormatting>
  <conditionalFormatting sqref="G37">
    <cfRule type="cellIs" dxfId="15" priority="1" stopIfTrue="1" operator="lessThanOrEqual">
      <formula>-0.3</formula>
    </cfRule>
    <cfRule type="cellIs" dxfId="14" priority="2" stopIfTrue="1" operator="greaterThanOrEqual">
      <formula>0.3</formula>
    </cfRule>
  </conditionalFormatting>
  <dataValidations count="4">
    <dataValidation type="list" allowBlank="1" showInputMessage="1" showErrorMessage="1" sqref="E12:F12 J12 H12">
      <formula1>$K$12:$L$12</formula1>
    </dataValidation>
    <dataValidation type="list" allowBlank="1" showInputMessage="1" showErrorMessage="1" sqref="E36:F36 J36 H36">
      <formula1>$K$36:$L$36</formula1>
    </dataValidation>
    <dataValidation type="list" allowBlank="1" showInputMessage="1" showErrorMessage="1" sqref="E37:F37 J37 H37">
      <formula1>$K$37:$L$37</formula1>
    </dataValidation>
    <dataValidation type="list" allowBlank="1" showInputMessage="1" showErrorMessage="1" sqref="C12:D12 C36:D37">
      <formula1>#REF!</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L78"/>
  <sheetViews>
    <sheetView workbookViewId="0">
      <pane xSplit="4" ySplit="3" topLeftCell="E39" activePane="bottomRight" state="frozen"/>
      <selection pane="topRight" activeCell="E1" sqref="E1"/>
      <selection pane="bottomLeft" activeCell="A4" sqref="A4"/>
      <selection pane="bottomRight" activeCell="G3" sqref="G3"/>
    </sheetView>
  </sheetViews>
  <sheetFormatPr defaultColWidth="9" defaultRowHeight="18.75" outlineLevelCol="1"/>
  <cols>
    <col min="1" max="1" width="4.625" style="69" customWidth="1"/>
    <col min="2" max="2" width="40.5" style="22" customWidth="1"/>
    <col min="3" max="3" width="21.25" style="62" customWidth="1" outlineLevel="1"/>
    <col min="4" max="4" width="22.625" style="62" customWidth="1" outlineLevel="1"/>
    <col min="5" max="5" width="22" style="62" customWidth="1"/>
    <col min="6" max="6" width="30.125" style="62" customWidth="1" collapsed="1"/>
    <col min="7" max="8" width="9.25" style="62" customWidth="1"/>
    <col min="9" max="9" width="29.5" style="62" customWidth="1"/>
    <col min="10" max="10" width="24.5" style="62" customWidth="1"/>
    <col min="11" max="11" width="108.5" style="22" bestFit="1" customWidth="1"/>
    <col min="12" max="12" width="120.125" style="22" bestFit="1" customWidth="1"/>
    <col min="13" max="16384" width="9" style="22"/>
  </cols>
  <sheetData>
    <row r="1" spans="1:12">
      <c r="A1" s="131" t="s">
        <v>218</v>
      </c>
      <c r="B1" s="131"/>
      <c r="C1" s="131"/>
      <c r="D1" s="131"/>
      <c r="E1" s="131"/>
      <c r="F1" s="132"/>
      <c r="G1" s="70"/>
      <c r="H1" s="70"/>
      <c r="I1" s="70"/>
      <c r="J1" s="70"/>
    </row>
    <row r="2" spans="1:12">
      <c r="A2" s="71"/>
      <c r="B2" s="71"/>
      <c r="C2" s="72"/>
      <c r="D2" s="72"/>
      <c r="E2" s="70"/>
      <c r="F2" s="70"/>
      <c r="G2" s="70"/>
      <c r="H2" s="70"/>
      <c r="I2" s="70"/>
      <c r="J2" s="70"/>
    </row>
    <row r="3" spans="1:12" ht="37.5">
      <c r="A3" s="26" t="s">
        <v>195</v>
      </c>
      <c r="B3" s="27" t="s">
        <v>196</v>
      </c>
      <c r="C3" s="28" t="s">
        <v>226</v>
      </c>
      <c r="D3" s="29" t="s">
        <v>227</v>
      </c>
      <c r="E3" s="10" t="s">
        <v>399</v>
      </c>
      <c r="F3" s="28" t="s">
        <v>400</v>
      </c>
      <c r="G3" s="10" t="s">
        <v>378</v>
      </c>
      <c r="H3" s="10" t="s">
        <v>379</v>
      </c>
      <c r="I3" s="10" t="s">
        <v>209</v>
      </c>
      <c r="J3" s="10" t="s">
        <v>210</v>
      </c>
    </row>
    <row r="4" spans="1:12" ht="37.5">
      <c r="A4" s="73">
        <v>1</v>
      </c>
      <c r="B4" s="74" t="s">
        <v>153</v>
      </c>
      <c r="C4" s="37" t="s">
        <v>314</v>
      </c>
      <c r="D4" s="37" t="s">
        <v>315</v>
      </c>
      <c r="E4" s="37"/>
      <c r="F4" s="37"/>
      <c r="G4" s="33">
        <f t="shared" ref="G4:G56" si="0">IF(AND(E4=0,F4&lt;&gt;0),1,IF(AND(E4=0,F4=0),0,F4/E4-1))</f>
        <v>0</v>
      </c>
      <c r="H4" s="37"/>
      <c r="I4" s="14" t="s">
        <v>383</v>
      </c>
      <c r="J4" s="75"/>
    </row>
    <row r="5" spans="1:12">
      <c r="A5" s="73">
        <v>2</v>
      </c>
      <c r="B5" s="74" t="s">
        <v>154</v>
      </c>
      <c r="C5" s="109" t="s">
        <v>316</v>
      </c>
      <c r="D5" s="109" t="s">
        <v>317</v>
      </c>
      <c r="E5" s="45"/>
      <c r="F5" s="45"/>
      <c r="G5" s="33">
        <f t="shared" si="0"/>
        <v>0</v>
      </c>
      <c r="H5" s="45"/>
      <c r="I5" s="47"/>
      <c r="J5" s="75"/>
    </row>
    <row r="6" spans="1:12" ht="37.5">
      <c r="A6" s="76">
        <v>2.1</v>
      </c>
      <c r="B6" s="77" t="s">
        <v>155</v>
      </c>
      <c r="C6" s="112"/>
      <c r="D6" s="112"/>
      <c r="E6" s="45"/>
      <c r="F6" s="45"/>
      <c r="G6" s="33">
        <f t="shared" si="0"/>
        <v>0</v>
      </c>
      <c r="H6" s="45"/>
      <c r="I6" s="14" t="s">
        <v>383</v>
      </c>
      <c r="J6" s="75"/>
    </row>
    <row r="7" spans="1:12">
      <c r="A7" s="76">
        <v>2.2000000000000002</v>
      </c>
      <c r="B7" s="77" t="s">
        <v>156</v>
      </c>
      <c r="C7" s="112"/>
      <c r="D7" s="112"/>
      <c r="E7" s="45"/>
      <c r="F7" s="45"/>
      <c r="G7" s="33">
        <f t="shared" si="0"/>
        <v>0</v>
      </c>
      <c r="H7" s="45"/>
      <c r="I7" s="14" t="s">
        <v>383</v>
      </c>
      <c r="J7" s="75"/>
    </row>
    <row r="8" spans="1:12">
      <c r="A8" s="76">
        <v>2.2999999999999998</v>
      </c>
      <c r="B8" s="77" t="s">
        <v>157</v>
      </c>
      <c r="C8" s="110"/>
      <c r="D8" s="110"/>
      <c r="E8" s="45"/>
      <c r="F8" s="45"/>
      <c r="G8" s="33">
        <f t="shared" si="0"/>
        <v>0</v>
      </c>
      <c r="H8" s="45"/>
      <c r="I8" s="14" t="s">
        <v>383</v>
      </c>
      <c r="J8" s="75"/>
    </row>
    <row r="9" spans="1:12">
      <c r="A9" s="73">
        <v>3</v>
      </c>
      <c r="B9" s="74" t="s">
        <v>158</v>
      </c>
      <c r="C9" s="114" t="s">
        <v>318</v>
      </c>
      <c r="D9" s="114" t="s">
        <v>319</v>
      </c>
      <c r="E9" s="51"/>
      <c r="F9" s="51"/>
      <c r="G9" s="33">
        <f t="shared" si="0"/>
        <v>0</v>
      </c>
      <c r="H9" s="51"/>
      <c r="I9" s="47"/>
      <c r="J9" s="47"/>
    </row>
    <row r="10" spans="1:12" ht="56.25">
      <c r="A10" s="76">
        <v>3.1</v>
      </c>
      <c r="B10" s="77" t="s">
        <v>370</v>
      </c>
      <c r="C10" s="112"/>
      <c r="D10" s="112"/>
      <c r="E10" s="37"/>
      <c r="F10" s="37"/>
      <c r="G10" s="33">
        <f t="shared" si="0"/>
        <v>0</v>
      </c>
      <c r="H10" s="37"/>
      <c r="I10" s="14" t="s">
        <v>383</v>
      </c>
      <c r="J10" s="34"/>
    </row>
    <row r="11" spans="1:12" ht="56.25">
      <c r="A11" s="76">
        <v>3.2</v>
      </c>
      <c r="B11" s="77" t="s">
        <v>371</v>
      </c>
      <c r="C11" s="110"/>
      <c r="D11" s="110"/>
      <c r="E11" s="37"/>
      <c r="F11" s="37"/>
      <c r="G11" s="33">
        <f t="shared" si="0"/>
        <v>0</v>
      </c>
      <c r="H11" s="37"/>
      <c r="I11" s="14" t="s">
        <v>383</v>
      </c>
      <c r="J11" s="34"/>
    </row>
    <row r="12" spans="1:12">
      <c r="A12" s="73">
        <v>4</v>
      </c>
      <c r="B12" s="74" t="s">
        <v>159</v>
      </c>
      <c r="C12" s="123" t="s">
        <v>320</v>
      </c>
      <c r="D12" s="123" t="s">
        <v>321</v>
      </c>
      <c r="E12" s="66"/>
      <c r="F12" s="66"/>
      <c r="G12" s="33">
        <f t="shared" si="0"/>
        <v>0</v>
      </c>
      <c r="H12" s="66"/>
      <c r="I12" s="34"/>
      <c r="J12" s="34"/>
    </row>
    <row r="13" spans="1:12">
      <c r="A13" s="76">
        <v>4.0999999999999996</v>
      </c>
      <c r="B13" s="77" t="s">
        <v>205</v>
      </c>
      <c r="C13" s="112"/>
      <c r="D13" s="112"/>
      <c r="E13" s="37"/>
      <c r="F13" s="37"/>
      <c r="G13" s="33">
        <f t="shared" si="0"/>
        <v>0</v>
      </c>
      <c r="H13" s="37"/>
      <c r="I13" s="14" t="s">
        <v>382</v>
      </c>
      <c r="J13" s="34"/>
    </row>
    <row r="14" spans="1:12">
      <c r="A14" s="76">
        <v>4.2</v>
      </c>
      <c r="B14" s="77" t="s">
        <v>372</v>
      </c>
      <c r="C14" s="110"/>
      <c r="D14" s="110"/>
      <c r="E14" s="37"/>
      <c r="F14" s="37"/>
      <c r="G14" s="33">
        <f t="shared" si="0"/>
        <v>0</v>
      </c>
      <c r="H14" s="37"/>
      <c r="I14" s="14" t="s">
        <v>382</v>
      </c>
      <c r="J14" s="34"/>
    </row>
    <row r="15" spans="1:12" ht="29.25" customHeight="1">
      <c r="A15" s="73">
        <v>5</v>
      </c>
      <c r="B15" s="74" t="s">
        <v>160</v>
      </c>
      <c r="C15" s="40" t="s">
        <v>322</v>
      </c>
      <c r="D15" s="41" t="s">
        <v>323</v>
      </c>
      <c r="E15" s="41"/>
      <c r="F15" s="41"/>
      <c r="G15" s="33">
        <f>IF((F15=E15)=TRUE,0,1)</f>
        <v>0</v>
      </c>
      <c r="H15" s="41"/>
      <c r="I15" s="14" t="s">
        <v>383</v>
      </c>
      <c r="J15" s="42"/>
      <c r="K15" s="22" t="s">
        <v>161</v>
      </c>
      <c r="L15" s="22" t="s">
        <v>162</v>
      </c>
    </row>
    <row r="16" spans="1:12" ht="41.25" customHeight="1">
      <c r="A16" s="73">
        <v>6</v>
      </c>
      <c r="B16" s="74" t="s">
        <v>125</v>
      </c>
      <c r="C16" s="52" t="s">
        <v>324</v>
      </c>
      <c r="D16" s="53" t="s">
        <v>325</v>
      </c>
      <c r="E16" s="53"/>
      <c r="F16" s="53"/>
      <c r="G16" s="33">
        <f>IF((F16=E16)=TRUE,0,1)</f>
        <v>0</v>
      </c>
      <c r="H16" s="53"/>
      <c r="I16" s="14" t="s">
        <v>212</v>
      </c>
      <c r="J16" s="54"/>
      <c r="K16" s="22" t="s">
        <v>219</v>
      </c>
      <c r="L16" s="22" t="s">
        <v>220</v>
      </c>
    </row>
    <row r="17" spans="1:12" ht="37.5">
      <c r="A17" s="73">
        <v>7</v>
      </c>
      <c r="B17" s="74" t="s">
        <v>163</v>
      </c>
      <c r="C17" s="119" t="s">
        <v>326</v>
      </c>
      <c r="D17" s="119" t="s">
        <v>327</v>
      </c>
      <c r="E17" s="37"/>
      <c r="F17" s="37"/>
      <c r="G17" s="33">
        <f t="shared" si="0"/>
        <v>0</v>
      </c>
      <c r="H17" s="37"/>
      <c r="I17" s="14" t="s">
        <v>382</v>
      </c>
      <c r="J17" s="78"/>
    </row>
    <row r="18" spans="1:12">
      <c r="A18" s="73">
        <v>8</v>
      </c>
      <c r="B18" s="74" t="s">
        <v>164</v>
      </c>
      <c r="C18" s="112"/>
      <c r="D18" s="112"/>
      <c r="E18" s="37"/>
      <c r="F18" s="37"/>
      <c r="G18" s="33">
        <f t="shared" si="0"/>
        <v>0</v>
      </c>
      <c r="H18" s="37"/>
      <c r="I18" s="14" t="s">
        <v>382</v>
      </c>
      <c r="J18" s="78"/>
    </row>
    <row r="19" spans="1:12">
      <c r="A19" s="73">
        <v>9</v>
      </c>
      <c r="B19" s="74" t="s">
        <v>373</v>
      </c>
      <c r="C19" s="110"/>
      <c r="D19" s="110"/>
      <c r="E19" s="45"/>
      <c r="F19" s="45"/>
      <c r="G19" s="33">
        <f>IF((F19=E19)=TRUE,0,1)</f>
        <v>0</v>
      </c>
      <c r="H19" s="45"/>
      <c r="I19" s="14" t="s">
        <v>382</v>
      </c>
      <c r="J19" s="34"/>
    </row>
    <row r="20" spans="1:12" ht="37.5">
      <c r="A20" s="73">
        <v>10</v>
      </c>
      <c r="B20" s="74" t="s">
        <v>374</v>
      </c>
      <c r="C20" s="119" t="s">
        <v>328</v>
      </c>
      <c r="D20" s="119" t="s">
        <v>329</v>
      </c>
      <c r="E20" s="37"/>
      <c r="F20" s="37"/>
      <c r="G20" s="33">
        <f t="shared" si="0"/>
        <v>0</v>
      </c>
      <c r="H20" s="37"/>
      <c r="I20" s="14" t="s">
        <v>382</v>
      </c>
      <c r="J20" s="34"/>
    </row>
    <row r="21" spans="1:12" ht="37.5">
      <c r="A21" s="73">
        <v>11</v>
      </c>
      <c r="B21" s="74" t="s">
        <v>375</v>
      </c>
      <c r="C21" s="118"/>
      <c r="D21" s="118"/>
      <c r="E21" s="37"/>
      <c r="F21" s="37"/>
      <c r="G21" s="33">
        <f t="shared" si="0"/>
        <v>0</v>
      </c>
      <c r="H21" s="37"/>
      <c r="I21" s="14" t="s">
        <v>382</v>
      </c>
      <c r="J21" s="34"/>
    </row>
    <row r="22" spans="1:12" ht="39.75" customHeight="1">
      <c r="A22" s="73">
        <v>12</v>
      </c>
      <c r="B22" s="74" t="s">
        <v>165</v>
      </c>
      <c r="C22" s="42" t="s">
        <v>330</v>
      </c>
      <c r="D22" s="79" t="s">
        <v>331</v>
      </c>
      <c r="E22" s="80"/>
      <c r="F22" s="80"/>
      <c r="G22" s="81">
        <f>IF((F22=E22)=TRUE,0,1)</f>
        <v>0</v>
      </c>
      <c r="H22" s="79"/>
      <c r="I22" s="14" t="s">
        <v>383</v>
      </c>
      <c r="J22" s="54"/>
      <c r="K22" s="22" t="s">
        <v>166</v>
      </c>
      <c r="L22" s="22" t="s">
        <v>167</v>
      </c>
    </row>
    <row r="23" spans="1:12">
      <c r="A23" s="73">
        <v>13</v>
      </c>
      <c r="B23" s="82" t="s">
        <v>168</v>
      </c>
      <c r="C23" s="114" t="s">
        <v>332</v>
      </c>
      <c r="D23" s="114" t="s">
        <v>333</v>
      </c>
      <c r="E23" s="51"/>
      <c r="F23" s="51"/>
      <c r="G23" s="33">
        <f t="shared" si="0"/>
        <v>0</v>
      </c>
      <c r="H23" s="51"/>
      <c r="I23" s="47"/>
      <c r="J23" s="47"/>
    </row>
    <row r="24" spans="1:12">
      <c r="A24" s="76">
        <v>13.1</v>
      </c>
      <c r="B24" s="83" t="s">
        <v>169</v>
      </c>
      <c r="C24" s="112"/>
      <c r="D24" s="112"/>
      <c r="E24" s="45"/>
      <c r="F24" s="45"/>
      <c r="G24" s="33">
        <f t="shared" si="0"/>
        <v>0</v>
      </c>
      <c r="H24" s="45"/>
      <c r="I24" s="14" t="s">
        <v>382</v>
      </c>
      <c r="J24" s="47"/>
    </row>
    <row r="25" spans="1:12">
      <c r="A25" s="76">
        <v>13.2</v>
      </c>
      <c r="B25" s="83" t="s">
        <v>115</v>
      </c>
      <c r="C25" s="112"/>
      <c r="D25" s="112"/>
      <c r="E25" s="45"/>
      <c r="F25" s="45"/>
      <c r="G25" s="33">
        <f t="shared" si="0"/>
        <v>0</v>
      </c>
      <c r="H25" s="45"/>
      <c r="I25" s="14" t="s">
        <v>382</v>
      </c>
      <c r="J25" s="47"/>
    </row>
    <row r="26" spans="1:12">
      <c r="A26" s="76">
        <v>13.3</v>
      </c>
      <c r="B26" s="83" t="s">
        <v>116</v>
      </c>
      <c r="C26" s="112"/>
      <c r="D26" s="112"/>
      <c r="E26" s="45"/>
      <c r="F26" s="45"/>
      <c r="G26" s="33">
        <f t="shared" si="0"/>
        <v>0</v>
      </c>
      <c r="H26" s="45"/>
      <c r="I26" s="14" t="s">
        <v>382</v>
      </c>
      <c r="J26" s="47"/>
    </row>
    <row r="27" spans="1:12" ht="37.5">
      <c r="A27" s="76">
        <v>13.4</v>
      </c>
      <c r="B27" s="83" t="s">
        <v>117</v>
      </c>
      <c r="C27" s="110"/>
      <c r="D27" s="110"/>
      <c r="E27" s="45"/>
      <c r="F27" s="45"/>
      <c r="G27" s="33">
        <f t="shared" si="0"/>
        <v>0</v>
      </c>
      <c r="H27" s="45"/>
      <c r="I27" s="14" t="s">
        <v>382</v>
      </c>
      <c r="J27" s="47"/>
    </row>
    <row r="28" spans="1:12">
      <c r="A28" s="73">
        <v>14</v>
      </c>
      <c r="B28" s="82" t="s">
        <v>170</v>
      </c>
      <c r="C28" s="114" t="s">
        <v>334</v>
      </c>
      <c r="D28" s="114" t="s">
        <v>335</v>
      </c>
      <c r="E28" s="51"/>
      <c r="F28" s="51"/>
      <c r="G28" s="33">
        <f t="shared" si="0"/>
        <v>0</v>
      </c>
      <c r="H28" s="51"/>
      <c r="I28" s="47"/>
      <c r="J28" s="47"/>
    </row>
    <row r="29" spans="1:12">
      <c r="A29" s="76">
        <v>14.1</v>
      </c>
      <c r="B29" s="83" t="s">
        <v>171</v>
      </c>
      <c r="C29" s="112"/>
      <c r="D29" s="112"/>
      <c r="E29" s="45"/>
      <c r="F29" s="45"/>
      <c r="G29" s="33">
        <f t="shared" si="0"/>
        <v>0</v>
      </c>
      <c r="H29" s="45"/>
      <c r="I29" s="14" t="s">
        <v>382</v>
      </c>
      <c r="J29" s="47"/>
    </row>
    <row r="30" spans="1:12">
      <c r="A30" s="76">
        <v>14.2</v>
      </c>
      <c r="B30" s="83" t="s">
        <v>172</v>
      </c>
      <c r="C30" s="112"/>
      <c r="D30" s="112"/>
      <c r="E30" s="45"/>
      <c r="F30" s="45"/>
      <c r="G30" s="33">
        <f t="shared" si="0"/>
        <v>0</v>
      </c>
      <c r="H30" s="45"/>
      <c r="I30" s="14" t="s">
        <v>382</v>
      </c>
      <c r="J30" s="47"/>
    </row>
    <row r="31" spans="1:12">
      <c r="A31" s="76">
        <v>14.3</v>
      </c>
      <c r="B31" s="77" t="s">
        <v>173</v>
      </c>
      <c r="C31" s="110"/>
      <c r="D31" s="110"/>
      <c r="E31" s="45"/>
      <c r="F31" s="45"/>
      <c r="G31" s="33">
        <f t="shared" si="0"/>
        <v>0</v>
      </c>
      <c r="H31" s="45"/>
      <c r="I31" s="14" t="s">
        <v>382</v>
      </c>
      <c r="J31" s="47"/>
    </row>
    <row r="32" spans="1:12">
      <c r="A32" s="73">
        <v>15</v>
      </c>
      <c r="B32" s="74" t="s">
        <v>174</v>
      </c>
      <c r="C32" s="119" t="s">
        <v>336</v>
      </c>
      <c r="D32" s="119" t="s">
        <v>337</v>
      </c>
      <c r="E32" s="37"/>
      <c r="F32" s="37"/>
      <c r="G32" s="33">
        <f t="shared" si="0"/>
        <v>0</v>
      </c>
      <c r="H32" s="37"/>
      <c r="I32" s="47"/>
      <c r="J32" s="47"/>
    </row>
    <row r="33" spans="1:12" ht="16.5" customHeight="1">
      <c r="A33" s="76">
        <v>15.1</v>
      </c>
      <c r="B33" s="77" t="s">
        <v>175</v>
      </c>
      <c r="C33" s="112"/>
      <c r="D33" s="112"/>
      <c r="E33" s="45"/>
      <c r="F33" s="45"/>
      <c r="G33" s="33">
        <f t="shared" si="0"/>
        <v>0</v>
      </c>
      <c r="H33" s="45"/>
      <c r="I33" s="14" t="s">
        <v>382</v>
      </c>
      <c r="J33" s="47"/>
    </row>
    <row r="34" spans="1:12">
      <c r="A34" s="76">
        <v>15.2</v>
      </c>
      <c r="B34" s="77" t="s">
        <v>176</v>
      </c>
      <c r="C34" s="110"/>
      <c r="D34" s="110"/>
      <c r="E34" s="45"/>
      <c r="F34" s="45"/>
      <c r="G34" s="33">
        <f t="shared" si="0"/>
        <v>0</v>
      </c>
      <c r="H34" s="45"/>
      <c r="I34" s="14" t="s">
        <v>382</v>
      </c>
      <c r="J34" s="47"/>
    </row>
    <row r="35" spans="1:12" ht="37.5">
      <c r="A35" s="84">
        <v>16</v>
      </c>
      <c r="B35" s="82" t="s">
        <v>177</v>
      </c>
      <c r="C35" s="119" t="s">
        <v>338</v>
      </c>
      <c r="D35" s="119" t="s">
        <v>339</v>
      </c>
      <c r="E35" s="37"/>
      <c r="F35" s="37"/>
      <c r="G35" s="33">
        <f t="shared" si="0"/>
        <v>0</v>
      </c>
      <c r="H35" s="37"/>
      <c r="I35" s="14" t="s">
        <v>383</v>
      </c>
      <c r="J35" s="75"/>
    </row>
    <row r="36" spans="1:12" ht="37.5">
      <c r="A36" s="84">
        <v>17</v>
      </c>
      <c r="B36" s="82" t="s">
        <v>178</v>
      </c>
      <c r="C36" s="118"/>
      <c r="D36" s="118"/>
      <c r="E36" s="37"/>
      <c r="F36" s="37"/>
      <c r="G36" s="33">
        <f t="shared" si="0"/>
        <v>0</v>
      </c>
      <c r="H36" s="37"/>
      <c r="I36" s="14" t="s">
        <v>383</v>
      </c>
      <c r="J36" s="75"/>
    </row>
    <row r="37" spans="1:12">
      <c r="A37" s="84">
        <v>18</v>
      </c>
      <c r="B37" s="82" t="s">
        <v>179</v>
      </c>
      <c r="C37" s="40" t="s">
        <v>340</v>
      </c>
      <c r="D37" s="40" t="s">
        <v>341</v>
      </c>
      <c r="E37" s="41"/>
      <c r="F37" s="41"/>
      <c r="G37" s="33">
        <f>IF((F37=E37)=TRUE,0,1)</f>
        <v>0</v>
      </c>
      <c r="H37" s="41"/>
      <c r="I37" s="14" t="s">
        <v>383</v>
      </c>
      <c r="J37" s="78"/>
      <c r="K37" s="22" t="s">
        <v>180</v>
      </c>
      <c r="L37" s="22" t="s">
        <v>181</v>
      </c>
    </row>
    <row r="38" spans="1:12" ht="37.5">
      <c r="A38" s="84">
        <v>19</v>
      </c>
      <c r="B38" s="82" t="s">
        <v>182</v>
      </c>
      <c r="C38" s="119" t="s">
        <v>342</v>
      </c>
      <c r="D38" s="119" t="s">
        <v>343</v>
      </c>
      <c r="E38" s="37"/>
      <c r="F38" s="37"/>
      <c r="G38" s="33">
        <f t="shared" si="0"/>
        <v>0</v>
      </c>
      <c r="H38" s="37"/>
      <c r="I38" s="14" t="s">
        <v>382</v>
      </c>
      <c r="J38" s="75"/>
    </row>
    <row r="39" spans="1:12" ht="37.5">
      <c r="A39" s="84">
        <v>20</v>
      </c>
      <c r="B39" s="82" t="s">
        <v>183</v>
      </c>
      <c r="C39" s="118"/>
      <c r="D39" s="118"/>
      <c r="E39" s="37"/>
      <c r="F39" s="37"/>
      <c r="G39" s="33">
        <f t="shared" si="0"/>
        <v>0</v>
      </c>
      <c r="H39" s="37"/>
      <c r="I39" s="14" t="s">
        <v>382</v>
      </c>
      <c r="J39" s="75"/>
    </row>
    <row r="40" spans="1:12">
      <c r="A40" s="84">
        <v>21</v>
      </c>
      <c r="B40" s="82" t="s">
        <v>184</v>
      </c>
      <c r="C40" s="119" t="s">
        <v>344</v>
      </c>
      <c r="D40" s="119" t="s">
        <v>345</v>
      </c>
      <c r="E40" s="37"/>
      <c r="F40" s="37"/>
      <c r="G40" s="33">
        <f t="shared" si="0"/>
        <v>0</v>
      </c>
      <c r="H40" s="37"/>
      <c r="I40" s="34"/>
      <c r="J40" s="78"/>
    </row>
    <row r="41" spans="1:12" ht="37.5">
      <c r="A41" s="85">
        <v>21.1</v>
      </c>
      <c r="B41" s="83" t="s">
        <v>185</v>
      </c>
      <c r="C41" s="117"/>
      <c r="D41" s="117"/>
      <c r="E41" s="37"/>
      <c r="F41" s="37"/>
      <c r="G41" s="33">
        <f t="shared" si="0"/>
        <v>0</v>
      </c>
      <c r="H41" s="37"/>
      <c r="I41" s="14" t="s">
        <v>383</v>
      </c>
      <c r="J41" s="78"/>
    </row>
    <row r="42" spans="1:12" ht="37.5">
      <c r="A42" s="85">
        <v>21.2</v>
      </c>
      <c r="B42" s="83" t="s">
        <v>186</v>
      </c>
      <c r="C42" s="118"/>
      <c r="D42" s="118"/>
      <c r="E42" s="37"/>
      <c r="F42" s="37"/>
      <c r="G42" s="33">
        <f t="shared" si="0"/>
        <v>0</v>
      </c>
      <c r="H42" s="37"/>
      <c r="I42" s="14" t="s">
        <v>383</v>
      </c>
      <c r="J42" s="78"/>
    </row>
    <row r="43" spans="1:12">
      <c r="A43" s="84">
        <v>22</v>
      </c>
      <c r="B43" s="82" t="s">
        <v>187</v>
      </c>
      <c r="C43" s="122" t="s">
        <v>346</v>
      </c>
      <c r="D43" s="122" t="s">
        <v>347</v>
      </c>
      <c r="E43" s="38"/>
      <c r="F43" s="38"/>
      <c r="G43" s="33">
        <f t="shared" si="0"/>
        <v>0</v>
      </c>
      <c r="H43" s="38"/>
      <c r="I43" s="34"/>
      <c r="J43" s="78"/>
    </row>
    <row r="44" spans="1:12" ht="37.5">
      <c r="A44" s="76">
        <v>22.1</v>
      </c>
      <c r="B44" s="77" t="s">
        <v>188</v>
      </c>
      <c r="C44" s="112"/>
      <c r="D44" s="112"/>
      <c r="E44" s="45"/>
      <c r="F44" s="45"/>
      <c r="G44" s="33">
        <f t="shared" si="0"/>
        <v>0</v>
      </c>
      <c r="H44" s="45"/>
      <c r="I44" s="14" t="s">
        <v>383</v>
      </c>
      <c r="J44" s="75"/>
    </row>
    <row r="45" spans="1:12" ht="37.5">
      <c r="A45" s="76">
        <v>22.2</v>
      </c>
      <c r="B45" s="86" t="s">
        <v>189</v>
      </c>
      <c r="C45" s="110"/>
      <c r="D45" s="110"/>
      <c r="E45" s="87"/>
      <c r="F45" s="87"/>
      <c r="G45" s="33">
        <f t="shared" si="0"/>
        <v>0</v>
      </c>
      <c r="H45" s="87"/>
      <c r="I45" s="14" t="s">
        <v>383</v>
      </c>
      <c r="J45" s="75"/>
    </row>
    <row r="46" spans="1:12" ht="37.5">
      <c r="A46" s="73">
        <v>23</v>
      </c>
      <c r="B46" s="88" t="s">
        <v>190</v>
      </c>
      <c r="C46" s="109" t="s">
        <v>348</v>
      </c>
      <c r="D46" s="109" t="s">
        <v>349</v>
      </c>
      <c r="E46" s="45"/>
      <c r="F46" s="45"/>
      <c r="G46" s="33">
        <f t="shared" si="0"/>
        <v>0</v>
      </c>
      <c r="H46" s="45"/>
      <c r="I46" s="14" t="s">
        <v>384</v>
      </c>
      <c r="J46" s="47"/>
    </row>
    <row r="47" spans="1:12" ht="37.5">
      <c r="A47" s="73">
        <v>24</v>
      </c>
      <c r="B47" s="88" t="s">
        <v>191</v>
      </c>
      <c r="C47" s="110"/>
      <c r="D47" s="110"/>
      <c r="E47" s="45"/>
      <c r="F47" s="45"/>
      <c r="G47" s="33">
        <f t="shared" si="0"/>
        <v>0</v>
      </c>
      <c r="H47" s="45"/>
      <c r="I47" s="14" t="s">
        <v>384</v>
      </c>
      <c r="J47" s="47"/>
    </row>
    <row r="48" spans="1:12">
      <c r="A48" s="73">
        <v>25</v>
      </c>
      <c r="B48" s="88" t="s">
        <v>376</v>
      </c>
      <c r="C48" s="45" t="s">
        <v>350</v>
      </c>
      <c r="D48" s="45" t="s">
        <v>351</v>
      </c>
      <c r="E48" s="45"/>
      <c r="F48" s="45"/>
      <c r="G48" s="33">
        <f t="shared" si="0"/>
        <v>0</v>
      </c>
      <c r="H48" s="45"/>
      <c r="I48" s="14" t="s">
        <v>382</v>
      </c>
      <c r="J48" s="75"/>
    </row>
    <row r="49" spans="1:12">
      <c r="A49" s="73">
        <v>26</v>
      </c>
      <c r="B49" s="88" t="s">
        <v>206</v>
      </c>
      <c r="C49" s="45" t="s">
        <v>276</v>
      </c>
      <c r="D49" s="45" t="s">
        <v>352</v>
      </c>
      <c r="E49" s="45"/>
      <c r="F49" s="45"/>
      <c r="G49" s="33">
        <f t="shared" si="0"/>
        <v>0</v>
      </c>
      <c r="H49" s="45"/>
      <c r="I49" s="14" t="s">
        <v>383</v>
      </c>
      <c r="J49" s="75"/>
    </row>
    <row r="50" spans="1:12">
      <c r="A50" s="73">
        <v>27</v>
      </c>
      <c r="B50" s="88" t="s">
        <v>192</v>
      </c>
      <c r="C50" s="109" t="s">
        <v>353</v>
      </c>
      <c r="D50" s="109" t="s">
        <v>354</v>
      </c>
      <c r="E50" s="45"/>
      <c r="F50" s="45"/>
      <c r="G50" s="33">
        <f t="shared" si="0"/>
        <v>0</v>
      </c>
      <c r="H50" s="45"/>
      <c r="I50" s="14" t="s">
        <v>216</v>
      </c>
      <c r="J50" s="47"/>
    </row>
    <row r="51" spans="1:12">
      <c r="A51" s="73">
        <v>28</v>
      </c>
      <c r="B51" s="88" t="s">
        <v>193</v>
      </c>
      <c r="C51" s="110"/>
      <c r="D51" s="110"/>
      <c r="E51" s="45"/>
      <c r="F51" s="45"/>
      <c r="G51" s="33">
        <f t="shared" si="0"/>
        <v>0</v>
      </c>
      <c r="H51" s="45"/>
      <c r="I51" s="14" t="s">
        <v>216</v>
      </c>
      <c r="J51" s="47"/>
    </row>
    <row r="52" spans="1:12">
      <c r="A52" s="73">
        <v>29</v>
      </c>
      <c r="B52" s="74" t="s">
        <v>151</v>
      </c>
      <c r="C52" s="52" t="s">
        <v>355</v>
      </c>
      <c r="D52" s="52" t="s">
        <v>356</v>
      </c>
      <c r="E52" s="53"/>
      <c r="F52" s="53"/>
      <c r="G52" s="33">
        <f>IF((F52=E52)=TRUE,0,1)</f>
        <v>0</v>
      </c>
      <c r="H52" s="53"/>
      <c r="I52" s="14" t="s">
        <v>216</v>
      </c>
      <c r="J52" s="54"/>
      <c r="K52" s="22" t="s">
        <v>221</v>
      </c>
      <c r="L52" s="22" t="s">
        <v>222</v>
      </c>
    </row>
    <row r="53" spans="1:12">
      <c r="A53" s="73">
        <v>30</v>
      </c>
      <c r="B53" s="74" t="s">
        <v>377</v>
      </c>
      <c r="C53" s="109" t="s">
        <v>357</v>
      </c>
      <c r="D53" s="109" t="s">
        <v>313</v>
      </c>
      <c r="E53" s="45"/>
      <c r="F53" s="45"/>
      <c r="G53" s="33">
        <f t="shared" si="0"/>
        <v>0</v>
      </c>
      <c r="H53" s="45"/>
      <c r="I53" s="14" t="s">
        <v>382</v>
      </c>
      <c r="J53" s="47"/>
    </row>
    <row r="54" spans="1:12">
      <c r="A54" s="73">
        <v>31</v>
      </c>
      <c r="B54" s="82" t="s">
        <v>367</v>
      </c>
      <c r="C54" s="112"/>
      <c r="D54" s="112"/>
      <c r="E54" s="45"/>
      <c r="F54" s="45"/>
      <c r="G54" s="33">
        <f t="shared" si="0"/>
        <v>0</v>
      </c>
      <c r="H54" s="45"/>
      <c r="I54" s="14" t="s">
        <v>382</v>
      </c>
      <c r="J54" s="47"/>
    </row>
    <row r="55" spans="1:12" ht="37.5">
      <c r="A55" s="73">
        <v>32</v>
      </c>
      <c r="B55" s="82" t="s">
        <v>368</v>
      </c>
      <c r="C55" s="112"/>
      <c r="D55" s="112"/>
      <c r="E55" s="45"/>
      <c r="F55" s="45"/>
      <c r="G55" s="33">
        <f t="shared" si="0"/>
        <v>0</v>
      </c>
      <c r="H55" s="45"/>
      <c r="I55" s="14" t="s">
        <v>382</v>
      </c>
      <c r="J55" s="47"/>
    </row>
    <row r="56" spans="1:12" ht="16.5" customHeight="1" thickBot="1">
      <c r="A56" s="56">
        <v>33</v>
      </c>
      <c r="B56" s="57" t="s">
        <v>369</v>
      </c>
      <c r="C56" s="130"/>
      <c r="D56" s="110"/>
      <c r="E56" s="68"/>
      <c r="F56" s="68"/>
      <c r="G56" s="89">
        <f t="shared" si="0"/>
        <v>0</v>
      </c>
      <c r="H56" s="68"/>
      <c r="I56" s="14" t="s">
        <v>382</v>
      </c>
      <c r="J56" s="47"/>
    </row>
    <row r="57" spans="1:12" ht="16.5" customHeight="1"/>
    <row r="58" spans="1:12" ht="16.5" customHeight="1"/>
    <row r="59" spans="1:12" ht="16.5" customHeight="1"/>
    <row r="60" spans="1:12" ht="16.5" customHeight="1"/>
    <row r="61" spans="1:12" ht="16.5" customHeight="1"/>
    <row r="62" spans="1:12" ht="16.5" customHeight="1"/>
    <row r="63" spans="1:12" ht="16.5" customHeight="1"/>
    <row r="64" spans="1:12" ht="16.5" customHeight="1"/>
    <row r="65" s="22" customFormat="1" ht="16.5" customHeight="1"/>
    <row r="66" s="22" customFormat="1" ht="16.5" customHeight="1"/>
    <row r="67" s="22" customFormat="1" ht="16.5" customHeight="1"/>
    <row r="68" s="22" customFormat="1" ht="16.5" customHeight="1"/>
    <row r="69" s="22" customFormat="1" ht="16.5" customHeight="1"/>
    <row r="70" s="22" customFormat="1" ht="16.5" customHeight="1"/>
    <row r="71" s="22" customFormat="1" ht="16.5" customHeight="1"/>
    <row r="72" s="22" customFormat="1" ht="16.5" customHeight="1"/>
    <row r="73" s="22" customFormat="1" ht="16.5" customHeight="1"/>
    <row r="74" s="22" customFormat="1" ht="16.5" customHeight="1"/>
    <row r="75" s="22" customFormat="1" ht="16.5" customHeight="1"/>
    <row r="76" s="22" customFormat="1" ht="16.5" customHeight="1"/>
    <row r="77" s="22" customFormat="1" ht="16.5" customHeight="1"/>
    <row r="78" s="22" customFormat="1" ht="16.5" customHeight="1"/>
  </sheetData>
  <mergeCells count="31">
    <mergeCell ref="A1:F1"/>
    <mergeCell ref="C5:C8"/>
    <mergeCell ref="D5:D8"/>
    <mergeCell ref="C9:C11"/>
    <mergeCell ref="D9:D11"/>
    <mergeCell ref="C12:C14"/>
    <mergeCell ref="D12:D14"/>
    <mergeCell ref="C17:C19"/>
    <mergeCell ref="D17:D19"/>
    <mergeCell ref="C20:C21"/>
    <mergeCell ref="D20:D21"/>
    <mergeCell ref="C23:C27"/>
    <mergeCell ref="D23:D27"/>
    <mergeCell ref="C28:C31"/>
    <mergeCell ref="D28:D31"/>
    <mergeCell ref="C32:C34"/>
    <mergeCell ref="D32:D34"/>
    <mergeCell ref="C35:C36"/>
    <mergeCell ref="D35:D36"/>
    <mergeCell ref="C38:C39"/>
    <mergeCell ref="D38:D39"/>
    <mergeCell ref="C40:C42"/>
    <mergeCell ref="D40:D42"/>
    <mergeCell ref="C53:C56"/>
    <mergeCell ref="D53:D56"/>
    <mergeCell ref="C43:C45"/>
    <mergeCell ref="D43:D45"/>
    <mergeCell ref="C46:C47"/>
    <mergeCell ref="D46:D47"/>
    <mergeCell ref="C50:C51"/>
    <mergeCell ref="D50:D51"/>
  </mergeCells>
  <phoneticPr fontId="2" type="noConversion"/>
  <conditionalFormatting sqref="G4:G55">
    <cfRule type="cellIs" dxfId="13" priority="13" stopIfTrue="1" operator="lessThanOrEqual">
      <formula>-0.3</formula>
    </cfRule>
    <cfRule type="cellIs" dxfId="12" priority="14" stopIfTrue="1" operator="greaterThanOrEqual">
      <formula>0.3</formula>
    </cfRule>
  </conditionalFormatting>
  <conditionalFormatting sqref="G15">
    <cfRule type="cellIs" dxfId="11" priority="11" stopIfTrue="1" operator="lessThanOrEqual">
      <formula>-0.3</formula>
    </cfRule>
    <cfRule type="cellIs" dxfId="10" priority="12" stopIfTrue="1" operator="greaterThanOrEqual">
      <formula>0.3</formula>
    </cfRule>
  </conditionalFormatting>
  <conditionalFormatting sqref="G16">
    <cfRule type="cellIs" dxfId="9" priority="9" stopIfTrue="1" operator="lessThanOrEqual">
      <formula>-0.3</formula>
    </cfRule>
    <cfRule type="cellIs" dxfId="8" priority="10" stopIfTrue="1" operator="greaterThanOrEqual">
      <formula>0.3</formula>
    </cfRule>
  </conditionalFormatting>
  <conditionalFormatting sqref="G19">
    <cfRule type="cellIs" dxfId="7" priority="7" stopIfTrue="1" operator="lessThanOrEqual">
      <formula>-0.3</formula>
    </cfRule>
    <cfRule type="cellIs" dxfId="6" priority="8" stopIfTrue="1" operator="greaterThanOrEqual">
      <formula>0.3</formula>
    </cfRule>
  </conditionalFormatting>
  <conditionalFormatting sqref="G22">
    <cfRule type="cellIs" dxfId="5" priority="5" stopIfTrue="1" operator="lessThanOrEqual">
      <formula>-0.3</formula>
    </cfRule>
    <cfRule type="cellIs" dxfId="4" priority="6" stopIfTrue="1" operator="greaterThanOrEqual">
      <formula>0.3</formula>
    </cfRule>
  </conditionalFormatting>
  <conditionalFormatting sqref="G37">
    <cfRule type="cellIs" dxfId="3" priority="3" stopIfTrue="1" operator="lessThanOrEqual">
      <formula>-0.3</formula>
    </cfRule>
    <cfRule type="cellIs" dxfId="2" priority="4" stopIfTrue="1" operator="greaterThanOrEqual">
      <formula>0.3</formula>
    </cfRule>
  </conditionalFormatting>
  <conditionalFormatting sqref="G52">
    <cfRule type="cellIs" dxfId="1" priority="1" stopIfTrue="1" operator="lessThanOrEqual">
      <formula>-0.3</formula>
    </cfRule>
    <cfRule type="cellIs" dxfId="0" priority="2" stopIfTrue="1" operator="greaterThanOrEqual">
      <formula>0.3</formula>
    </cfRule>
  </conditionalFormatting>
  <dataValidations count="6">
    <dataValidation type="list" allowBlank="1" showInputMessage="1" showErrorMessage="1" sqref="J15 E15:F15 H15">
      <formula1>$K$15:$L$15</formula1>
    </dataValidation>
    <dataValidation type="list" allowBlank="1" showInputMessage="1" showErrorMessage="1" sqref="J16 E16:F16 H16">
      <formula1>$K$16:$L$16</formula1>
    </dataValidation>
    <dataValidation type="list" allowBlank="1" showInputMessage="1" showErrorMessage="1" sqref="J22">
      <formula1>$K$22:$L$22</formula1>
    </dataValidation>
    <dataValidation type="list" allowBlank="1" showInputMessage="1" showErrorMessage="1" sqref="J52 E52:F52 H52">
      <formula1>$K$52:$L$52</formula1>
    </dataValidation>
    <dataValidation type="list" allowBlank="1" showInputMessage="1" showErrorMessage="1" sqref="J37 E37:F37 H37">
      <formula1>$K$36:$L$36</formula1>
    </dataValidation>
    <dataValidation type="list" allowBlank="1" showInputMessage="1" showErrorMessage="1" sqref="C15:D16 C52:D52 C37:D3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FM02-分支机构封面页</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李惠/Lena Li</cp:lastModifiedBy>
  <dcterms:created xsi:type="dcterms:W3CDTF">2016-07-18T02:38:05Z</dcterms:created>
  <dcterms:modified xsi:type="dcterms:W3CDTF">2019-04-12T10:22:53Z</dcterms:modified>
</cp:coreProperties>
</file>