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525" yWindow="5205" windowWidth="19320" windowHeight="5550" tabRatio="868" activeTab="2"/>
  </bookViews>
  <sheets>
    <sheet name="目录" sheetId="5" r:id="rId1"/>
    <sheet name="FM02-分支机构封面页" sheetId="1" r:id="rId2"/>
    <sheet name="OR04-人身保险公司分支机构销售、承保、保全业务线操作风险" sheetId="2" r:id="rId3"/>
    <sheet name="OR08-人身保险公司分支机构理赔业务线操作风险" sheetId="3" r:id="rId4"/>
    <sheet name="OR13-保险分支机构财务管理操作风险" sheetId="4" r:id="rId5"/>
  </sheets>
  <externalReferences>
    <externalReference r:id="rId6"/>
  </externalReferences>
  <definedNames>
    <definedName name="_xlnm._FilterDatabase" localSheetId="2" hidden="1">'OR04-人身保险公司分支机构销售、承保、保全业务线操作风险'!$A$3:$S$75</definedName>
    <definedName name="_xlnm._FilterDatabase" localSheetId="3" hidden="1">'OR08-人身保险公司分支机构理赔业务线操作风险'!$A$3:$L$40</definedName>
    <definedName name="隶属保监局">[1]分支机构封面页!$H$1:$H$36</definedName>
  </definedNames>
  <calcPr calcId="124519"/>
</workbook>
</file>

<file path=xl/calcChain.xml><?xml version="1.0" encoding="utf-8"?>
<calcChain xmlns="http://schemas.openxmlformats.org/spreadsheetml/2006/main">
  <c r="F22" i="2"/>
  <c r="E22"/>
  <c r="E38"/>
  <c r="E35"/>
  <c r="F38"/>
  <c r="F35"/>
  <c r="O38"/>
  <c r="P38"/>
  <c r="Q38"/>
  <c r="R38"/>
  <c r="O35"/>
  <c r="P35"/>
  <c r="Q35"/>
  <c r="R35"/>
  <c r="N38"/>
  <c r="N35"/>
  <c r="G52" i="4" l="1"/>
  <c r="G37"/>
  <c r="G22"/>
  <c r="G19"/>
  <c r="G16"/>
  <c r="G15"/>
  <c r="G37" i="3"/>
  <c r="G36"/>
  <c r="G12"/>
  <c r="G66" i="2"/>
  <c r="G72"/>
  <c r="G34"/>
  <c r="G15"/>
  <c r="G5" i="4"/>
  <c r="G6"/>
  <c r="G7"/>
  <c r="G8"/>
  <c r="G9"/>
  <c r="G10"/>
  <c r="G11"/>
  <c r="G12"/>
  <c r="G13"/>
  <c r="G14"/>
  <c r="G17"/>
  <c r="G18"/>
  <c r="G20"/>
  <c r="G21"/>
  <c r="G23"/>
  <c r="G24"/>
  <c r="G25"/>
  <c r="G26"/>
  <c r="G27"/>
  <c r="G28"/>
  <c r="G29"/>
  <c r="G30"/>
  <c r="G31"/>
  <c r="G32"/>
  <c r="G33"/>
  <c r="G34"/>
  <c r="G35"/>
  <c r="G36"/>
  <c r="G38"/>
  <c r="G39"/>
  <c r="G40"/>
  <c r="G41"/>
  <c r="G42"/>
  <c r="G43"/>
  <c r="G44"/>
  <c r="G45"/>
  <c r="G46"/>
  <c r="G47"/>
  <c r="G48"/>
  <c r="G49"/>
  <c r="G50"/>
  <c r="G51"/>
  <c r="G53"/>
  <c r="G54"/>
  <c r="G55"/>
  <c r="G56"/>
  <c r="G4"/>
  <c r="G5" i="3"/>
  <c r="G6"/>
  <c r="G7"/>
  <c r="G8"/>
  <c r="G9"/>
  <c r="G10"/>
  <c r="G11"/>
  <c r="G13"/>
  <c r="G14"/>
  <c r="G15"/>
  <c r="G16"/>
  <c r="G17"/>
  <c r="G18"/>
  <c r="G19"/>
  <c r="G20"/>
  <c r="G21"/>
  <c r="G22"/>
  <c r="G23"/>
  <c r="G24"/>
  <c r="G25"/>
  <c r="G26"/>
  <c r="G4"/>
  <c r="G27"/>
  <c r="G28"/>
  <c r="G29"/>
  <c r="G30"/>
  <c r="G31"/>
  <c r="G32"/>
  <c r="G33"/>
  <c r="G34"/>
  <c r="G35"/>
  <c r="G38"/>
  <c r="G39"/>
  <c r="G40"/>
  <c r="G5" i="2"/>
  <c r="G6"/>
  <c r="G7"/>
  <c r="G8"/>
  <c r="G9"/>
  <c r="G10"/>
  <c r="G11"/>
  <c r="G12"/>
  <c r="G13"/>
  <c r="G14"/>
  <c r="G16"/>
  <c r="G17"/>
  <c r="G18"/>
  <c r="G19"/>
  <c r="G20"/>
  <c r="G21"/>
  <c r="G22"/>
  <c r="G23"/>
  <c r="G24"/>
  <c r="G25"/>
  <c r="G26"/>
  <c r="G27"/>
  <c r="G28"/>
  <c r="G29"/>
  <c r="G30"/>
  <c r="G31"/>
  <c r="G32"/>
  <c r="G33"/>
  <c r="G35"/>
  <c r="G36"/>
  <c r="G37"/>
  <c r="G38"/>
  <c r="G39"/>
  <c r="G40"/>
  <c r="G41"/>
  <c r="G42"/>
  <c r="G43"/>
  <c r="G44"/>
  <c r="G45"/>
  <c r="G46"/>
  <c r="G47"/>
  <c r="G48"/>
  <c r="G49"/>
  <c r="G50"/>
  <c r="G51"/>
  <c r="G52"/>
  <c r="G53"/>
  <c r="G54"/>
  <c r="G55"/>
  <c r="G56"/>
  <c r="G57"/>
  <c r="G58"/>
  <c r="G59"/>
  <c r="G60"/>
  <c r="G61"/>
  <c r="G62"/>
  <c r="G63"/>
  <c r="G64"/>
  <c r="G65"/>
  <c r="G67"/>
  <c r="G68"/>
  <c r="G69"/>
  <c r="G70"/>
  <c r="G71"/>
  <c r="G73"/>
  <c r="G74"/>
  <c r="G75"/>
  <c r="G4"/>
  <c r="A5" i="5"/>
  <c r="A4"/>
  <c r="A3"/>
</calcChain>
</file>

<file path=xl/sharedStrings.xml><?xml version="1.0" encoding="utf-8"?>
<sst xmlns="http://schemas.openxmlformats.org/spreadsheetml/2006/main" count="621" uniqueCount="415">
  <si>
    <t>北京保监局</t>
  </si>
  <si>
    <t>天津保监局</t>
  </si>
  <si>
    <t>公司中文名称</t>
    <phoneticPr fontId="3" type="noConversion"/>
  </si>
  <si>
    <t>河北保监局</t>
  </si>
  <si>
    <t>山西保监局</t>
  </si>
  <si>
    <t>公司类型</t>
    <phoneticPr fontId="3" type="noConversion"/>
  </si>
  <si>
    <t>内蒙古保监局</t>
  </si>
  <si>
    <t>辽宁保监局</t>
  </si>
  <si>
    <t>注册地址</t>
    <phoneticPr fontId="3" type="noConversion"/>
  </si>
  <si>
    <t>吉林保监局</t>
  </si>
  <si>
    <t>保险机构法人许可证号（经营保险业务许可证）</t>
    <phoneticPr fontId="3" type="noConversion"/>
  </si>
  <si>
    <t>黑龙江保监局</t>
  </si>
  <si>
    <t>开业时间</t>
    <phoneticPr fontId="3" type="noConversion"/>
  </si>
  <si>
    <t>上海保监局</t>
  </si>
  <si>
    <t>江苏保监局</t>
  </si>
  <si>
    <t>联系人姓名</t>
    <phoneticPr fontId="3" type="noConversion"/>
  </si>
  <si>
    <t>浙江保监局</t>
  </si>
  <si>
    <t>联系人办公室电话</t>
    <phoneticPr fontId="3" type="noConversion"/>
  </si>
  <si>
    <t>安徽保监局</t>
  </si>
  <si>
    <t>联系人移动电话</t>
    <phoneticPr fontId="3" type="noConversion"/>
  </si>
  <si>
    <t>福建保监局</t>
  </si>
  <si>
    <t>江西保监局</t>
  </si>
  <si>
    <t>联系人电子信箱</t>
    <phoneticPr fontId="3" type="noConversion"/>
  </si>
  <si>
    <t>山东保监局</t>
  </si>
  <si>
    <t>分支机构隶属保监局</t>
    <phoneticPr fontId="3" type="noConversion"/>
  </si>
  <si>
    <t>湖北保监局</t>
  </si>
  <si>
    <t>河南保监局</t>
  </si>
  <si>
    <t>湖南保监局</t>
  </si>
  <si>
    <t>广东保监局</t>
  </si>
  <si>
    <t>广西保监局</t>
  </si>
  <si>
    <t>海南保监局</t>
  </si>
  <si>
    <t>重庆保监局</t>
  </si>
  <si>
    <t>四川保监局</t>
  </si>
  <si>
    <t>贵州保监局</t>
  </si>
  <si>
    <t>云南保监局</t>
  </si>
  <si>
    <t>西藏保监局</t>
  </si>
  <si>
    <t>陕西保监局</t>
  </si>
  <si>
    <t>甘肃保监局</t>
  </si>
  <si>
    <t>青海保监局</t>
  </si>
  <si>
    <t>宁夏保监局</t>
  </si>
  <si>
    <t>新疆保监局</t>
  </si>
  <si>
    <t>深圳保监局</t>
  </si>
  <si>
    <t>大连保监局</t>
  </si>
  <si>
    <t>宁波保监局</t>
  </si>
  <si>
    <t>青岛保监局</t>
  </si>
  <si>
    <t>厦门保监局</t>
  </si>
  <si>
    <t>人身保险公司分支机构销售、承保、保全业务线操作风险</t>
  </si>
  <si>
    <t>管理层离职率</t>
  </si>
  <si>
    <t>最近4个季度省级分公司总经理室成员及中心支公司主要负责人离职人数</t>
  </si>
  <si>
    <t>评估期期末省级分公司总经理室成员及中心支公司主要负责人在职人数</t>
  </si>
  <si>
    <t>评估期期末省级分公司和中心支公司销售、承保、保全部门负责人具有5年以上保险相关从业经验人数</t>
  </si>
  <si>
    <t>评估期期末省级分公司和中心支公司销售、承保、保全部门负责人人数</t>
  </si>
  <si>
    <t>员工流失率</t>
  </si>
  <si>
    <t>最近4个季度省级分公司及以下分支机构销售、承保、保全部门离职员工人数</t>
  </si>
  <si>
    <t>前4个季度初省级分公司及以下分支机构销售、承保、保全部门员工人数</t>
  </si>
  <si>
    <t>最近4个季度省级分公司及以下分支机构销售、承保、保全部门增加员工人数</t>
  </si>
  <si>
    <t>最近4个季度部门负责人培训次数</t>
  </si>
  <si>
    <t>1|将操作风险纳入省级分公司和中心支公司销售、承保、保全部门负责人考核体系</t>
  </si>
  <si>
    <t>2|未将操作风险纳入省级分公司和中心支公司销售、承保、保全部门负责人考核体系</t>
  </si>
  <si>
    <t>中介协议签订率</t>
  </si>
  <si>
    <t>评估期期末公司与代理机构签订有效的合作协议份数</t>
  </si>
  <si>
    <t>代理机构总家数</t>
  </si>
  <si>
    <t>评估期期末公司与销售人员签订有效的劳动合同、代理合同份数</t>
  </si>
  <si>
    <t>销售人员总人数</t>
  </si>
  <si>
    <t>千张保单投诉量</t>
  </si>
  <si>
    <t>评估期公司受理的有效投诉件数总量</t>
  </si>
  <si>
    <t>期末有效保单总量</t>
  </si>
  <si>
    <t>代理制销售人员13个月留存率</t>
  </si>
  <si>
    <t>评估期期末前13个月已入职且评估期在职代理制销售人员数</t>
  </si>
  <si>
    <t>评估期前13个月已入职代理制销售人员数</t>
  </si>
  <si>
    <t>最近4个季度公司自查发现展业操作风险事件次数</t>
  </si>
  <si>
    <t>最近4个季度监管部门发现展业操作风险事件次数</t>
  </si>
  <si>
    <t>最近4个季度公司自查发现中介业务操作风险事件次数</t>
  </si>
  <si>
    <t>最近4个季度监管发现中介业务操作风险事件次数</t>
  </si>
  <si>
    <t>最近4个季度公司自查发现存在销售人员管理操作风险事件的次数</t>
  </si>
  <si>
    <t>最近4个季度监管部门检查发现存在销售人员管理操作风险事件的次数</t>
  </si>
  <si>
    <t>承保标的风险评估情况</t>
  </si>
  <si>
    <t>1|公司建立了保险标的生调、体检等核验和风险评估制度，并能严格按制度规定展开核验</t>
  </si>
  <si>
    <t>2|其他情况</t>
  </si>
  <si>
    <t>犹豫期内电话回访成功率</t>
  </si>
  <si>
    <t>评估期内通过电话回访方式在犹豫期内完成新契约回访的保单件数</t>
  </si>
  <si>
    <t>评估期内承保的保单件数</t>
  </si>
  <si>
    <t>新契约回访完成率</t>
  </si>
  <si>
    <t>评估期内承保的保单中完成回访的保单件数</t>
  </si>
  <si>
    <t>最近4个季度公司因反洗钱工作被监管部门处罚次数</t>
  </si>
  <si>
    <t>最近4个季度公司因反洗钱工作被监管部门下发监管函的次数</t>
  </si>
  <si>
    <t>最近4个季度公司自查发现承保管理操作风险事件次数</t>
  </si>
  <si>
    <t>最近4个季度监管部门发现承保管理操作风险事件次数</t>
  </si>
  <si>
    <t>续期收费率</t>
  </si>
  <si>
    <t>评估期本期应收实收保费</t>
  </si>
  <si>
    <t>评估期本期应收保费</t>
  </si>
  <si>
    <t>保全变更完成率</t>
  </si>
  <si>
    <t>评估期保全变更完成件数</t>
  </si>
  <si>
    <t>评估期期初保全变更留存件数</t>
  </si>
  <si>
    <t>评估期保全变更新增件数</t>
  </si>
  <si>
    <t>退（撤）保率</t>
  </si>
  <si>
    <t>评估期本期合计撤保金总额</t>
  </si>
  <si>
    <t>评估期本期合计退保金总额</t>
  </si>
  <si>
    <t>评估期本期合计实收保费金额</t>
  </si>
  <si>
    <t>评估期本期预收保费总额</t>
  </si>
  <si>
    <t>保单失效率</t>
  </si>
  <si>
    <t>失效、退保金额</t>
  </si>
  <si>
    <t>减保金额</t>
  </si>
  <si>
    <t>复效额</t>
  </si>
  <si>
    <t>增保额</t>
  </si>
  <si>
    <t>年初累计有效保额</t>
  </si>
  <si>
    <t>保全差错率</t>
  </si>
  <si>
    <t>评估期内保全差错件总量</t>
  </si>
  <si>
    <t>评估期操作的确认生效的保全件总量</t>
  </si>
  <si>
    <t>保单质押贷款支付方式</t>
  </si>
  <si>
    <t>1|评估期，保单质押贷款均通过银行转账支付至投保人银行账户</t>
  </si>
  <si>
    <t>最近4个季度公司自查发现保全管理操作风险事件的次数</t>
  </si>
  <si>
    <t>最近4个季度监管部门检查发现保全管理操作风险事件的次数</t>
  </si>
  <si>
    <t>公司自查发现账号管理安全事件的次数</t>
  </si>
  <si>
    <t>监管部门检查发现账号管理安全事件的次数</t>
  </si>
  <si>
    <t>佣金系统计提情况</t>
  </si>
  <si>
    <t>1|评估期各业务条线佣金及手续费均通过系统跟单自动计提</t>
  </si>
  <si>
    <t>评估期评估公司原保费收入</t>
  </si>
  <si>
    <t>评估期内保户投资款本年新增交费</t>
  </si>
  <si>
    <t>评估期内投连险独立账户本年新增交费</t>
  </si>
  <si>
    <t>理赔部门负责人具有5年以上相关从业经验的占比</t>
  </si>
  <si>
    <t>评估期期末省级分公司及中心支公司理赔部门负责人具有保险理赔工作5年以上相关从业经验人数</t>
  </si>
  <si>
    <t>评估期期末省级分公司及中心支公司理赔部门负责人人数</t>
  </si>
  <si>
    <t>理赔部门人员流失率</t>
  </si>
  <si>
    <t>最近4个季度内省公司及以下分支机构理赔部门离职员工人数</t>
  </si>
  <si>
    <t>前4个季度初省公司及以下分支机构的理赔人员数量</t>
  </si>
  <si>
    <t>最近4个季度省公司及以下分支机构增加的理赔人员数量</t>
  </si>
  <si>
    <t>业绩考核</t>
  </si>
  <si>
    <t>1|省级分公司和中心支公司理赔部门负责人的业绩考核与操作风险相挂钩</t>
  </si>
  <si>
    <t>2|其他</t>
  </si>
  <si>
    <t>案均核赔支付时效</t>
  </si>
  <si>
    <t>评估期内所有赔案支付时点至核赔完成时点差值之和</t>
  </si>
  <si>
    <t>正常结案数量</t>
  </si>
  <si>
    <t>理赔服务时效</t>
  </si>
  <si>
    <t>评估期内所有已决赔案出险日至结案的天数总和</t>
  </si>
  <si>
    <t>评估期内所有已决赔案件数</t>
  </si>
  <si>
    <t>赔款转账直付比例</t>
  </si>
  <si>
    <t>评估期转账支付至被保险人（或受益人）银行账户的赔款件数</t>
  </si>
  <si>
    <t>评估期已决赔案数量</t>
  </si>
  <si>
    <t>非寿险业务估损代数偏差率</t>
  </si>
  <si>
    <t>评估期所有赔案的未决估计赔款与已决赔款差值之和</t>
  </si>
  <si>
    <t>评估期内所有正常结案赔案的已决赔款之和</t>
  </si>
  <si>
    <t>理赔档案遗失次数</t>
  </si>
  <si>
    <t>理赔档案资料不完整或要素填写不完整次数</t>
  </si>
  <si>
    <t>理赔档案案卷归档不及时次数</t>
  </si>
  <si>
    <t>其他理赔档案管理不善的次数</t>
  </si>
  <si>
    <t>最近4个季度公司自查发现理赔管理操作风险事件的次数</t>
  </si>
  <si>
    <t>最近4个季度监管部门发现理赔管理操作风险事件的次数</t>
  </si>
  <si>
    <t>最近4个季度公司发生业内欺诈案件的次数</t>
  </si>
  <si>
    <t>最近4个季度公司发生业外欺诈案件的次数</t>
  </si>
  <si>
    <t>重大操作风险事件调整次数</t>
  </si>
  <si>
    <t>反欺诈识别</t>
  </si>
  <si>
    <t>1|公司理赔信息系统设置了反欺诈识别提醒功能，对出险时间与起保或终止时间接近、保险年度内索赔次数异常等情况进行提示的，对重点领域和环节设立欺诈案件和可疑赔案筛查功能</t>
  </si>
  <si>
    <t>系统对接情况</t>
  </si>
  <si>
    <t>1|公司理赔信息系统与接报案系统对接，理赔信息系统中报案时间由接报案系统直接导入，报案时间无法手工修改</t>
  </si>
  <si>
    <t>省级分公司财会部门负责人从业年限</t>
  </si>
  <si>
    <t>财会部门人员流失率</t>
  </si>
  <si>
    <t>最近4个季度内离职的财会人员数量</t>
  </si>
  <si>
    <t>前4个季度初的财会人员数量</t>
  </si>
  <si>
    <t>最近4个季度增加的财会人员数量</t>
  </si>
  <si>
    <t>会计证持证率</t>
  </si>
  <si>
    <t>员工培训频率</t>
  </si>
  <si>
    <t>管理方式</t>
  </si>
  <si>
    <t>1|不存在公司会计、出纳、稽核等不相容岗位兼职情况</t>
  </si>
  <si>
    <t>2|存在公司会计、出纳、稽核等不相容岗位兼职情况</t>
  </si>
  <si>
    <t>出现错报、漏报、未按时报送等差错的次数</t>
  </si>
  <si>
    <t>出现重大错报或漏报的次数</t>
  </si>
  <si>
    <t>银行账户集中管理</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</si>
  <si>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</si>
  <si>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</si>
  <si>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非现金收款比率</t>
  </si>
  <si>
    <t>评估期内非现金收款金额</t>
  </si>
  <si>
    <t>非现金付款比率</t>
  </si>
  <si>
    <t>评估期内非现金付款金额</t>
  </si>
  <si>
    <t>评估期内赔付金</t>
  </si>
  <si>
    <t>评估期内退保金</t>
  </si>
  <si>
    <t>非寿险业务非正常应收保费比例</t>
  </si>
  <si>
    <t>评估期末非寿险业务一年期以上应收保费余额</t>
  </si>
  <si>
    <t>评估期末非寿险业务应收保费余额</t>
  </si>
  <si>
    <t>最近4个季度监管部门发现资金管理类操作风险事件次数</t>
  </si>
  <si>
    <t>最近4个季度公司自查发现资金管理类操作风险事件次数</t>
  </si>
  <si>
    <t>费用预算执行情况</t>
  </si>
  <si>
    <t>1|评估期末公司本年度累计实际发生费用未超过预算</t>
  </si>
  <si>
    <t>2|评估期末公司本年度累计实际发生费用超过预算</t>
  </si>
  <si>
    <t>最近4个季度监管部门发现费用管理操作风险事件次数</t>
  </si>
  <si>
    <t>最近4个季度公司自查发现费用管理操作风险事件次数</t>
  </si>
  <si>
    <t>空白单证缺失率</t>
  </si>
  <si>
    <t>最近4个季度内已发放空白单证缺失的数量</t>
  </si>
  <si>
    <t>最近4个季度内空白单证发放的数量</t>
  </si>
  <si>
    <t>单证回销率</t>
  </si>
  <si>
    <t>最近4个季度内已回销的有价单证数量</t>
  </si>
  <si>
    <t>最近4个季度内按公司规定时限内应回销的有价单证数量</t>
  </si>
  <si>
    <t>最近4个季度监管部门发现单证印章管理操作风险事件次数</t>
  </si>
  <si>
    <t>最近4个季度公司自查发现单证印章管理操作风险事件次数</t>
  </si>
  <si>
    <t>监管部门发现账号安全问题次数</t>
  </si>
  <si>
    <t>公司自查发现账号安全问题次数</t>
  </si>
  <si>
    <t>分支机构封面页</t>
    <phoneticPr fontId="2" type="noConversion"/>
  </si>
  <si>
    <t>行次</t>
    <phoneticPr fontId="2" type="noConversion"/>
  </si>
  <si>
    <t>评价指标</t>
    <phoneticPr fontId="2" type="noConversion"/>
  </si>
  <si>
    <t>人身保险公司分支机构理赔业务线操作风险</t>
    <phoneticPr fontId="2" type="noConversion"/>
  </si>
  <si>
    <t>报表名称</t>
    <phoneticPr fontId="2" type="noConversion"/>
  </si>
  <si>
    <t>OR04-人身保险公司分支机构销售、承保、保全业务线操作风险</t>
  </si>
  <si>
    <t>OR08-人身保险公司分支机构理赔业务线操作风险</t>
  </si>
  <si>
    <t>OR13-保险分支机构财务管理操作风险</t>
  </si>
  <si>
    <t>序号</t>
    <phoneticPr fontId="2" type="noConversion"/>
  </si>
  <si>
    <t>目    录</t>
    <phoneticPr fontId="2" type="noConversion"/>
  </si>
  <si>
    <t>销售人员协议签订率</t>
    <phoneticPr fontId="2" type="noConversion"/>
  </si>
  <si>
    <t>最近4个季度内员工培训人次</t>
    <phoneticPr fontId="2" type="noConversion"/>
  </si>
  <si>
    <t>重大操作风险事件次数</t>
    <phoneticPr fontId="2" type="noConversion"/>
  </si>
  <si>
    <t>部门负责人具有5年以上保险相关从业经验的占比</t>
    <phoneticPr fontId="2" type="noConversion"/>
  </si>
  <si>
    <t>业绩考核</t>
    <phoneticPr fontId="2" type="noConversion"/>
  </si>
  <si>
    <t>自评部门</t>
    <phoneticPr fontId="10" type="noConversion"/>
  </si>
  <si>
    <t>证据</t>
    <phoneticPr fontId="10" type="noConversion"/>
  </si>
  <si>
    <t>各分公司</t>
    <phoneticPr fontId="2" type="noConversion"/>
  </si>
  <si>
    <t>总公司人力资源部</t>
    <phoneticPr fontId="2" type="noConversion"/>
  </si>
  <si>
    <t>分公司</t>
    <phoneticPr fontId="2" type="noConversion"/>
  </si>
  <si>
    <t>总公司客服部</t>
  </si>
  <si>
    <t>总公司客服部</t>
    <phoneticPr fontId="2" type="noConversion"/>
  </si>
  <si>
    <t>总公司信息技术部</t>
    <phoneticPr fontId="2" type="noConversion"/>
  </si>
  <si>
    <t>总公司续期保费部</t>
    <phoneticPr fontId="2" type="noConversion"/>
  </si>
  <si>
    <t>保险分支机构总公司财务管理操作风险</t>
  </si>
  <si>
    <t>1|省级分公司和中心支公司总公司财务部门负责人的业绩考核与操作风险相挂钩</t>
  </si>
  <si>
    <t>2|省级分公司和中心支公司总公司财务部门负责人的业绩考核不与操作风险相挂钩</t>
  </si>
  <si>
    <t>1|总公司财务系统与单证系统、业务系统、再保系统、精算系统等对接，实现系统间数据自动交换</t>
  </si>
  <si>
    <t>2|总公司财务系统未与单证系统、业务系统、再保系统、精算系统等对接，未能实现系统间数据自动交换</t>
  </si>
  <si>
    <t>总公司法律合规部</t>
    <phoneticPr fontId="2" type="noConversion"/>
  </si>
  <si>
    <t>总公司个险渠道</t>
    <phoneticPr fontId="2" type="noConversion"/>
  </si>
  <si>
    <t>总公司人力资源部</t>
  </si>
  <si>
    <t>指标说明</t>
    <phoneticPr fontId="2" type="noConversion"/>
  </si>
  <si>
    <t>评价标准</t>
    <phoneticPr fontId="2" type="noConversion"/>
  </si>
  <si>
    <t>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离职指与公司终止劳动关系。</t>
  </si>
  <si>
    <t>管理层离职率≤30%，得3分；30%＜管理层离职率≤50%，得1.5分；管理层离职率&gt;50%，得0分。</t>
  </si>
  <si>
    <t>从业经验指省级分公司和中心支公司销售、承保、保全部门负责人从事保险相关工作的时间。</t>
  </si>
  <si>
    <t>评估期期末省级分公司和中心支公司销售、承保、保全部门负责人具有5年以上相关保险从业经验的占比高于（或等于）80%，得2分；占比高于（或等于）50%低于80%，得1分；占比低于50%，得0分。</t>
  </si>
  <si>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2" type="noConversion"/>
  </si>
  <si>
    <t>员工流失率≤15%，得3分；15%＜员工流失率≤30%，得1.5分；员工流失率&gt;30%，得0分。</t>
    <phoneticPr fontId="2" type="noConversion"/>
  </si>
  <si>
    <t>培训次数指最近4个季度省级分公司销售、承保、保全部门负责人接受监管部门或公司组织的风险管理方面培训次数。</t>
  </si>
  <si>
    <t>最近4个季度，省公司销售、承保、保全部门负责人接受监管部门或公司组织的风险管理方面培训不少于3次，得3分；接受了培训但次数少于3次，得1.5分；未接受培训，得0分。</t>
  </si>
  <si>
    <t>业绩考核指省级分公司和中心支公司销售、承保、保全部门负责人的业绩考核是否与操作风险相挂钩。</t>
  </si>
  <si>
    <t>将操作风险纳入省级分公司和中心支公司销售、承保、保全部门负责人考核体系的，得4分；否则，得0分。</t>
  </si>
  <si>
    <t>中介协议签订率=评估期期末公司与代理机构签订有效的合作协议份数÷代理机构总家数×100%。合作协议过期视为无效。</t>
    <phoneticPr fontId="12" type="noConversion"/>
  </si>
  <si>
    <t>中介协议签订率=100%，得1分；否则，得0分。</t>
    <phoneticPr fontId="12"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</si>
  <si>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13" type="noConversion"/>
  </si>
  <si>
    <t>销售人员协议签订率=100%，得2分；否则，得0分。</t>
    <phoneticPr fontId="12" type="noConversion"/>
  </si>
  <si>
    <t>千张保单投诉量=评估期公司受理的有效投诉件数总量/期末有效保单总量*1000（单位：件/千张）。投诉件包括公司受理的投诉件和监管部门转办的投诉件。</t>
    <phoneticPr fontId="12" type="noConversion"/>
  </si>
  <si>
    <t>千张保单投诉量≤3，得2分；3&lt;千张保单投诉量≤5，得1分；千张保单投诉量&gt;5，得0分。</t>
    <phoneticPr fontId="12" type="noConversion"/>
  </si>
  <si>
    <t>代理制销售人员13个月留存率=评估期期末前13个月已入职且评估期在职代理制销售人员数÷评估期前13个月已入职代理制销售人员数×100%。代理制销售人员指与公司签订代理合同的保险销售人员。</t>
    <phoneticPr fontId="12" type="noConversion"/>
  </si>
  <si>
    <t>评价得分=2×代理制销售人员13个月留存率。</t>
    <phoneticPr fontId="12" type="noConversion"/>
  </si>
  <si>
    <t>展业操作风险事件指公司存在销售误导，给予或承诺给予保险合同约定以外利益，未履行告知义务，代签名或代抄录风险提示语句，未经批准擅自制作或印制产品宣传材料等情形。</t>
  </si>
  <si>
    <t>最近4个季度，监管部门发现公司存在展业操作风险事件的，每项次扣2分；公司自查发现存在展业操作风险事件的，每项次扣0.5分，扣完6分为止。</t>
    <phoneticPr fontId="12" type="noConversion"/>
  </si>
  <si>
    <t>中介业务操作风险事件指公司存在直接业务虚挂中介业务，虚构营销人力和组织架构，虚开中介发票，委托不具备资格的中介机构开展保险业务，预付佣金及手续费，对佣金及手续费或销售人员工资收入进行账外二次分配，以及其他中介业务违规情形。</t>
  </si>
  <si>
    <t>最近4个季度，监管部门发现公司存在中介业务操作风险事件的，每项次扣2分；公司自查发现存在中介业务操作风险事件的，每项次扣0.5分，扣完6分为止。</t>
    <phoneticPr fontId="12" type="noConversion"/>
  </si>
  <si>
    <t>销售人员管理操作风险事件指公司存在销售人员侵占或挪用客户资金，截留保费，参与非法集资，违规销售非保险金融产品等情形。</t>
  </si>
  <si>
    <t xml:space="preserve"> 最近4个季度，监管部门或公司自查发现存在销售人员管理操作风险事件的，每项次扣3分，扣完6分为止。</t>
    <phoneticPr fontId="2" type="noConversion"/>
  </si>
  <si>
    <t>承保标的风险评估评价公司是否建立了保险标的生调、体检等核验和风险评估制度，能否严格按制度规定展开核验可能产生的操作风险。</t>
    <phoneticPr fontId="12" type="noConversion"/>
  </si>
  <si>
    <t>公司建立了保险标的生调、体检等核验和风险评估制度，并能严格按制度规定展开核验的，得1分；其他情况，得0分。</t>
    <phoneticPr fontId="12" type="noConversion"/>
  </si>
  <si>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phoneticPr fontId="2" type="noConversion"/>
  </si>
  <si>
    <t>90%&lt;犹豫期内电话回访成功率≤100% ，得2分；  80%&lt;犹豫期内电话回访成功率≤90%，得1分；   70%&lt;犹豫期内电话回访成功率≤80%，得0.5分；犹豫期内电话回访成功率≤70%，得 0分。</t>
  </si>
  <si>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</si>
  <si>
    <t xml:space="preserve"> 95%≤新契约回访完成率≤100%，得2分；90%≤新契约回访完成率&lt;95%，得1分；新契约回访完成率&lt;90% ，得0分。 </t>
    <phoneticPr fontId="2" type="noConversion"/>
  </si>
  <si>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</si>
  <si>
    <t>最近4个季度，公司因反洗钱工作被监管部门处罚的，每项次扣2分；下发监管函的，每项次扣1分，扣完4分为止。</t>
    <phoneticPr fontId="2" type="noConversion"/>
  </si>
  <si>
    <t>承保管理风险事件指公司虚构或虚增保险标的、编制虚假保险合同进行承保，系统外出单，承保信息未录入系统（埋单），出具阴阳保单，对保单进行跨年度拆分承保，未经批准擅自变更保险条款、保险责任、保险费率以及篡改承保标的信息调整费率等影响条款费率执行，虚挂应收保费，不当划分危险单位，违反上级公司批复的承保条件进行承保、超权限承保，客户信息非法泄露等情形。</t>
  </si>
  <si>
    <t>最近4个季度，监管部门发现公司存在承保管理操作风险事件的，每项次扣3分；公司自查发现存在承保管理操作风险事件的，每项次扣0.5分，扣完6分为止。</t>
    <phoneticPr fontId="2" type="noConversion"/>
  </si>
  <si>
    <t>续期收费率=评估期本期应收实收保费 ÷ 评估期本期应收保费 ×100%。续期收费指根据保险合同约定按期缴方式支付保险费的第二期及以后各期保险费的过程。</t>
  </si>
  <si>
    <t>续期收费率≥90%,得3分；80%≤续期收费率&lt;90%,得1.5分;续期收费率&lt;80%,得0分。</t>
  </si>
  <si>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</si>
  <si>
    <t>保全变更完成率≥95%,得2分；90%≤保全变更完成率&lt;95%,得1分;保全变更完成率&lt;90%,得0分。</t>
  </si>
  <si>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</si>
  <si>
    <t>退（撤）保率≤5%,得3分；5%&lt;退（撤）保率≤10%,得1.5分;退（撤）保率&gt;10%,得0分。</t>
  </si>
  <si>
    <t>保单失效率=[（失效、退保金额+减保金额）-（复效+增保额）] ÷ 年初累计有效保额× 100%。保单复效指投保人自保单停效之日起两年内，根据合同条款约定，及时缴纳了欠缴的本金及利息，并办理相关手续后，恢复原保单效力的行为。</t>
    <phoneticPr fontId="2" type="noConversion"/>
  </si>
  <si>
    <t>保单失效率≤3%,得3分；3%&lt;保单失效率≤5%,得1.5分;保单失效率&gt;5%,得0分。</t>
  </si>
  <si>
    <t>保全差错率=评估期内保全差错件总量（包括保全撤销、影像重扫补扫、非客户原因的账号变更、审批修改、审批退回）÷ 评估期操作的确认生效的保全件总量×100%.</t>
  </si>
  <si>
    <t>保全差错率≤1%,得2分；1%&lt;保全差错率≤2%,得1分;保全差错率&gt;2%,得0分。</t>
  </si>
  <si>
    <t>保单质押贷款支付方式评价公司保单质押贷款是否通过银行转账支付至投保人银行账户可能产生的操作风险。</t>
  </si>
  <si>
    <t>评估期，保单质押贷款均通过银行转账支付至投保人银行账户的，得1分；否则，得0分。</t>
  </si>
  <si>
    <t>保全管理操作风险事件指公司存在虚假批改、虚假退保、擅自注销保单等违规保全操作的情形。</t>
  </si>
  <si>
    <t>最近4个季度，监管部门发现公司存在保全管理操作风险事件的，每项次扣3分；公司自查发现存在保全管理操作风险事件的，每项次扣0.5分，扣完6分为止。</t>
  </si>
  <si>
    <t>重大操作风险事件指单项操作风险事件造成公司经济损失在100万元以上，或案件涉案金额500万元以上的操作风险事件。</t>
  </si>
  <si>
    <t>公司销售、承保、保全环节每发现1项次重大操作风险事件，销售、承保、保全业务线内部操作流程总得分扣减10分，扣完60分为止。</t>
  </si>
  <si>
    <t>账号管理安全评价公司销售、承保、保全等业务管理系统账号安全管理情况。</t>
  </si>
  <si>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</si>
  <si>
    <t>佣金系统计提评价公司佣金及手续费是否通过系统跟单自动计提可能产生的操作风险。</t>
  </si>
  <si>
    <t>评估期各业务条线佣金及手续费均通过系统跟单自动计提的，得2分；否则，得0分。</t>
  </si>
  <si>
    <t>亿元保费销售、承保、保全操作风险事件数=（展业操作风险事件数+中介业务操作风险事件数+销售人员管理操作风险事件数+承保管理操作风险事件+保全管理操作风险事件数+反洗钱操作风险事件数）/（评估期内原保费收入+评估期内保户投资款本年新增交费+评估期内投连险独立账户本年新增交费）（亿元）</t>
  </si>
  <si>
    <t>设行业平均水平为θ，评分为：x&lt;θ，10分；θ≤x&lt;1.5θ，5分；1.5θ≤x&lt;2θ，2分；2θ≤x，0分。</t>
  </si>
  <si>
    <t>从业经验指省级分公司及中心支公司理赔部门负责人从事保险理赔相关工作的时间。</t>
  </si>
  <si>
    <t>评估期期末省级分公司及中心支公司理赔部门负责人具有保险理赔工作5年以上相关从业经验的占比高于（或等于）80%，得5分；占比高于（或等于）50%低于80%，得2分；占比低于50%，得0分。</t>
  </si>
  <si>
    <t>理赔部门人员流失率＝最近4个季度内省公司及以下分支机构理赔部门离职员工人数÷（前4个季度初省公司及以下分支机构的理赔人员数量+最近4个季度省公司及以下分支机构增加的理赔人员数量）×100％。
离职指员工与公司终止劳动关系。</t>
  </si>
  <si>
    <t>部门负责人培训次数指最近4个季度内省级分公司及中心支公司理赔部门负责人参加由监管部门或公司组织的风险管理方面培训培训次数。</t>
  </si>
  <si>
    <t>最近4个季度，省级分公司及中心支公司理赔部门负责人接受监管部门或公司组织的风险管理方面培训不少于3次，得3分；接受了培训但次数少于3次，得1.5分；未接受培训，得0分。</t>
  </si>
  <si>
    <t>业绩考核指省级分公司和中心支公司理赔部门负责人的业绩考核是否与操作风险相挂钩。</t>
  </si>
  <si>
    <t>省级分公司和中心支公司理赔部门负责人的业绩考核与操作风险相挂钩的，得4分；否则，得0分。</t>
  </si>
  <si>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</si>
  <si>
    <t>案均核赔支付时效≤10天，得6分；10天＜案均核赔支付时效≤15天，得2分；案均核赔支付时效＞15天，得0分。</t>
    <phoneticPr fontId="2" type="noConversion"/>
  </si>
  <si>
    <t>理赔服务时效=评估期内所有已决赔案出险日至结案的天数总和/评估期内所有已决赔案件数
起期：消费者提交理赔申请日期。
终期：公司做出理赔决定且需赔付的案件提交付款动作的时间。</t>
  </si>
  <si>
    <t>设行业平均水平为θ天，如果x≤θ ，8分；θ&lt;x≤1.5*θ ，4分；1.5*θ &lt;x≤2*θ，2分；x&gt;2*θ，0分。</t>
    <phoneticPr fontId="2" type="noConversion"/>
  </si>
  <si>
    <t>赔款转账直付比例=评估期转账支付至被保险人（或受益人）银行账户的赔款件数÷评估期已决赔案数量×100%</t>
  </si>
  <si>
    <t>赔款转账直付比例≥95%的，得6分；90%≤赔款转账直付比例＜95%，得2分；赔款转账直付比例＜90%的，得0分</t>
    <phoneticPr fontId="2" type="noConversion"/>
  </si>
  <si>
    <t>非寿险业务估损代数偏差率=∑（赔案未决估计赔款-赔案已决赔款）÷ ∑总已决赔款×100%
其中：赔案未决估计赔款指期评估期内正常结案的赔案，在立案时的未决估计赔款。∑总已决赔款指在评估期内所有正常结案赔案的已决赔款之和。</t>
  </si>
  <si>
    <t>非寿险业务估损代数偏差率≤20%，得4分；非寿险业务估损代数偏差率＞20%，得0分。</t>
    <phoneticPr fontId="2" type="noConversion"/>
  </si>
  <si>
    <t>理赔档案管理评价公司是否存在理赔档案管理遗失、理赔档案案卷资料不完整或要素填写不完整、理赔档案案卷归档不及时等以及其他理赔档案管理不善情形。</t>
  </si>
  <si>
    <t>评估期公司理赔档案管理中存在以下情形的，每项次扣1分，扣完4分为止：
理赔档案遗失、理赔档案案卷资料不完整或要素填写不完整、理赔档案归档不及时等以及其他理赔档案管理不善情形。</t>
    <phoneticPr fontId="2" type="noConversion"/>
  </si>
  <si>
    <t>理赔操管理作风险事件包括公司发生虚假列支理赔费用，通过虚假理赔套取侵占赔款资金，通过虚假理赔变相向中介机构等单位支付超额手续费，通过虚假理赔向被保险人返还合同以外利益，通过虚列费用等方式账外支付赔款，截留、挪用或隐瞒追偿款、未经客户授权将赔款支付至第三方及其他理赔管理问题。</t>
  </si>
  <si>
    <t>最近4个季度，监管部门发现公司存在理赔操管理作风险事件的，每项次扣3分；公司自查发现公司存在理赔操管理作风险事件的，每项次扣0.5分，扣完20分为止。</t>
    <phoneticPr fontId="2" type="noConversion"/>
  </si>
  <si>
    <t>反欺诈操作风险事件是指由于公司反欺诈工作制度机制不健全、信息系统缺乏有效欺诈识别功能以及员工职业道德等因素，导致公司未能有效识别欺诈风险而发生欺诈案件情况。</t>
  </si>
  <si>
    <t xml:space="preserve"> 最近4个季度内，公司每发生1起业内欺诈案件，扣3分；每发生1起业外欺诈案件，扣1分，扣完12分为止。</t>
    <phoneticPr fontId="2" type="noConversion"/>
  </si>
  <si>
    <t>公司理赔环节每发现1项次重大操作风险事件，理赔业务线内部操作流程总得分扣减10分，扣完60分为止。</t>
    <phoneticPr fontId="2" type="noConversion"/>
  </si>
  <si>
    <t>账号管理安全评价公司理赔信息系统账号安全管理情况。</t>
  </si>
  <si>
    <t>评估期，存在下列情形之一的，监管部门发现每项次扣1分，公司自查发现每项次扣0.5分，扣完2分为止：已离职理赔人员系统用户未及时在系统中清除；不相容权限账户由同一人员使用；账户授权使用人与实际使用人不一致；同一账户多人同时使用；其他影响账户安全的问题。</t>
  </si>
  <si>
    <t>反欺诈识别指公司理赔信息系统设置了反欺诈识别提醒功能。</t>
  </si>
  <si>
    <t>公司理赔信息系统设置了反欺诈识别提醒功能，对出险时间与起保或终止时间接近、保险年度内索赔次数异常等情况进行提示的，对重点领域和环节设立欺诈案件和可疑赔案筛查功能的，得2分；否则，得0分。</t>
  </si>
  <si>
    <t>系统对接指公司理赔信息系统与接报案系统对接。</t>
  </si>
  <si>
    <t>公司理赔信息系统与接报案系统对接，理赔信息系统中报案时间由接报案系统直接导入，报案时间无法手工修改的，得1分；否则，得0分。</t>
  </si>
  <si>
    <t>亿元保费理赔操作风险事件数=（理赔管理操作风险事件数+反欺诈操作风险事件数）/（评估期内原保费收入+评估期内保户投资款本年新增交费+评估期内投连险独立账户本年新增交费）（亿元）</t>
  </si>
  <si>
    <t>设行业平均水平为θ，评分为：x&lt;θ，10分；θ≤x&lt;1.5θ，5分；1.5θ≤x&lt;2θ，2分；2θ≤x，0分。</t>
    <phoneticPr fontId="2" type="noConversion"/>
  </si>
  <si>
    <t>从业经验指省级分公司财会部门负责人从事财务、会计类工作的时间。</t>
  </si>
  <si>
    <t>省级分公司财会部门负责人具有5年以上财务、会计类工作经验的，得5分；否则，得0分。</t>
  </si>
  <si>
    <t>财务部门人员流失率＝最近4个季度内省公司及以下分支机构离职的财会人员数量÷（前4个季度初省公司及以下分支机构的财会人员数量+最近4个季度省公司及以下分支机构增加的财会人员数量）×100％
离职指员工与公司终止劳动关系。</t>
  </si>
  <si>
    <t>财会部门人员流失率小于或等于20%，得2分；超过20％的，得0分。</t>
    <phoneticPr fontId="2" type="noConversion"/>
  </si>
  <si>
    <t>会计人员会计证持证率=期末省级分公司及所有下辖分支机构参加财务工作一年以上的会计人员中持有会计证人员数量÷期末省级分公司及所有下辖分支机构参加财务工作一年以上的会计人员总数</t>
  </si>
  <si>
    <t>会计证持证率=100%的，得2分; 会计证持证率＜100%的,得0分。</t>
  </si>
  <si>
    <t>员工培训频率＝最近4个季度内员工培训人次/财会部门总人数；
员工培训人次指最近4个季度内省级分公司及中心支公司财务部门人员参加的会计、财务、税收、偿付能力、风险管理等各类专业培训的人次。
财会部门人员指省级分公司及中心支公司财务部门的人员。</t>
  </si>
  <si>
    <t>员工培训频率≥2，得2分；
不满足上述要求的，得0分。</t>
  </si>
  <si>
    <t>管理方式指是否存在公司会计、出纳、稽核等不相容岗位兼职的情况。</t>
  </si>
  <si>
    <t>不存在公司会计、出纳、稽核等不相容岗位兼职情况的 得2分；否则，得0分。</t>
  </si>
  <si>
    <t>业绩考核指省级分公司财会部门负责人和中心支公司财会部门负责人的业绩考核是否与操作风险相挂钩。</t>
  </si>
  <si>
    <t>省级分公司和中心支公司财务部门负责人的业绩考核与操作风险相挂钩的，得2分；否则，得0分</t>
  </si>
  <si>
    <t>报告差错量是指保险分支机构向监管部门报送的财务类报告、报表和统计数据等出现错报、漏报、未按时报送等差错的次数。</t>
  </si>
  <si>
    <t>最近4个季度内，未发生过错报、漏报和未按时报送的，得4分；错报、漏报或未按时报送的次数少于2次的，得2分；错报、漏报或未按时报送的次数超过2次，或者发生1次重大错报或漏报的，得0分。</t>
  </si>
  <si>
    <t>财务核算操作风险事件是指由于财务人员职业道德、违章或违规操作等原因，发生会计核算差错的风险事件，包括公司保费收入、成本、费用核算不准确、其他业务收支（如：单证押金、产说会门票收入、销售人员押金等）未纳入财务统一核算、分险种核算成本费用分摊不准确、会计科目列支不规范、准备金计提不准确以及其他会计核算差错的情形。</t>
  </si>
  <si>
    <t>最近4个季度，监管部门发现公司存在财务核算操作风险事件的，每项次扣3分；公司自查发现公司存在财务核算操作风险事件的，每项次扣0.5分，扣完6分为止。</t>
  </si>
  <si>
    <t>银行账户管理集中度指银行账户由总公司集中管理，银行账户的设立、变更或注销报总公司审批或备案。</t>
  </si>
  <si>
    <t>银行账户由总公司集中管理，银行账户的设立、变更或注销报总公司审批或备案，支公司及以下分支机构未开立银行账户的（税收、社保账户除外），得1分；否则，得0分。</t>
  </si>
  <si>
    <t>非现金收款比率=评估期内非现金收款金额÷（评估期内原保费收入+评估期内保户投资款本年新增交费+评估期内投连险独立账户本年新增交费）×100％
政策性农业保险业务保费收入不纳入此项指标统计。</t>
  </si>
  <si>
    <t>非现金收款比率≥95%，得3分；90%≤非现金收款比率＜95%，得1分；非现金收款比率＜90%，得0分。</t>
  </si>
  <si>
    <t>非现金付款比率=评估期内非现金付款金额÷（评估期内赔付金+评估期内退保金）×100％</t>
  </si>
  <si>
    <t>非现金付款比率≥95%，得3分；90%≤非现金付款比率＜95%，得1分；非现金付i款比率＜90%，得0分。</t>
  </si>
  <si>
    <t>非寿险业务非正常应收保费比例=评估期末非寿险业务一年期以上应收保费余额÷评估期末非寿险业务应收保费余额×100％
上述应收保费不包括正常分期业务或民事、司法纠纷产生的应收保费。</t>
  </si>
  <si>
    <t>非寿险业务非正常应收保费比例比例≤3%，得3分；3%＜非寿险业务非正常应收保费比例≤5%，得1分；非寿险业务非正常应收保费比例＞5%，得0分。</t>
  </si>
  <si>
    <t>资金管理类操作风险事件包括私自开立银行账户、账外资金、挪用侵占公款、支票欺诈、资金支付错误（支付金额、对象错误）、员工费用类借款长期挂账（1年以上未进行核销）、对3个月以上银行存款未达账项未进行清理等情形。</t>
  </si>
  <si>
    <t>最近4个季度内，监管部门发现公司存在资金管理类操作风险事件的，每项次扣3分；公司自查发现公司存在资金管理类操作风险事件的，每项次扣0.5分，扣完10分为止。</t>
  </si>
  <si>
    <t>费用预算执行情况评价省级分公司执行总公司预算情况。</t>
  </si>
  <si>
    <t>评估期末公司本年度累计实际发生费用未超过预算的，得3分；否则，得0分。</t>
  </si>
  <si>
    <t>费用管理操作风险事件包括公司以虚列经济事项、虚列人员薪酬、虚假发票报销费用等方式违规套取费用等情形。</t>
  </si>
  <si>
    <t>最近4个季度，监管部门发现公司存在费用管理操作风险事件的，每项次扣3分；公司自查发现公司存在费用管理操作风险事件的，每项次扣0.5分，扣完12分为止。</t>
  </si>
  <si>
    <t>空白单证缺失率＝最近4个季度内已发放空白单证缺失的数量÷最近4个季度内空白单证发放的数量×100％。</t>
  </si>
  <si>
    <t>有价单证缺失率小于0.1％的，得2分；否则，得0分。</t>
  </si>
  <si>
    <t>单证回销率＝最近4个季度内已回销的有价单证数量÷最近4个季度内按公司规定时限内应回销的有价单证数量×100％。
有价单证是指公司的保单、发票、收据等有价单证。</t>
  </si>
  <si>
    <t>单证回销率≥100％的，得2分；95%≤单证回销率＜100%，得1分；单证回销率＜95%，得0分。</t>
  </si>
  <si>
    <t>单证印章管理操作风险事件包括大量有价单证遗失，基层机构未经审批擅自印制、购买有价单证，印章遗失、未经审批使用印章、已停用印章未及时收回销毁等情形。（有价单证是指公司的保单、发票、支票等有价单证。印章包括公司印章、财务印章等重要印章）</t>
  </si>
  <si>
    <t>最近4个季度内，监管部门发现公司存在单证印章管理操作风险事件的，每项次扣2分；公司自查发现公司存在单证印章管理操作风险事件的，每项次扣0.5分，扣完6分为止。</t>
  </si>
  <si>
    <t>税收类操作风险事件是指税务部门对保险公司进行的处罚。</t>
  </si>
  <si>
    <t>最近4个季度内未发生过税收类操作风险事件的，得5分；最近4个季度内发生1次以上、3次以内税收类操作风险事件的，得2分；最近4个季度内发生过3次以上税收类操作风险事件的，得0分。</t>
  </si>
  <si>
    <t>公司财务环节每发现1项次重大操作风险事件，财务管理内部操作流程总得分扣减10分，扣完60分为止。</t>
  </si>
  <si>
    <t>账号管理安全评价公司财务信息系统账号安全管理情况。</t>
  </si>
  <si>
    <t>评估期存在下列情形之一的，监管部门发现每项次扣1分，公司自查发现每项次扣0.5分，扣完3分为止：已离职人员系统用户未及时在系统中清除；不相容权限账户由同一人员使用；账户授权使用人与实际使用人不一致；同一账户多人同时使用；其他影响账户安全的问题。</t>
  </si>
  <si>
    <t>系统对接指财务系统与单证系统、业务系统、再保系统、精算系统等对接，实现系统间数据自动交换的</t>
  </si>
  <si>
    <t>财务系统与单证系统、业务系统、再保系统、精算系统等对接，实现系统间数据自动交换的，得2分；否则，得0分。</t>
  </si>
  <si>
    <t>亿元保费财务操作风险事件数=（财务核算操作风险事件数+资金管理操作风险事件数+费用管理操作风险事件+单证印章管理操作风险事件数+税收操作风险事件数）/（评估期内原保费收入+评估期内保户投资款本年新增交费+评估期内投连险独立账户本年新增交费）（亿元）</t>
  </si>
  <si>
    <t>备注</t>
    <phoneticPr fontId="10" type="noConversion"/>
  </si>
  <si>
    <t>个险</t>
    <phoneticPr fontId="10" type="noConversion"/>
  </si>
  <si>
    <t>团险</t>
    <phoneticPr fontId="10" type="noConversion"/>
  </si>
  <si>
    <t>银保</t>
    <phoneticPr fontId="10" type="noConversion"/>
  </si>
  <si>
    <t>多元</t>
    <phoneticPr fontId="10" type="noConversion"/>
  </si>
  <si>
    <t>续期</t>
    <phoneticPr fontId="10" type="noConversion"/>
  </si>
  <si>
    <t>如有扣分，请提供分渠道明细数据</t>
    <phoneticPr fontId="2" type="noConversion"/>
  </si>
  <si>
    <t>请提供分渠道明细数据</t>
    <phoneticPr fontId="2" type="noConversion"/>
  </si>
  <si>
    <t>如有扣分，请简要备注说明</t>
    <phoneticPr fontId="2" type="noConversion"/>
  </si>
  <si>
    <t>最近4个季度评估公司原保费收入</t>
  </si>
  <si>
    <t>最近4个季度保户投资款本年新增交费</t>
  </si>
  <si>
    <t>最近4个季度投连险独立账户本年新增交费</t>
  </si>
  <si>
    <t>期末省级分公司及所有下辖分支机构参加财务工作一年以上的会计人员中持有会计证人员数量</t>
  </si>
  <si>
    <t>期末省级分公司及所有下辖分支机构参加财务工作一年以上的会计人员总数</t>
  </si>
  <si>
    <t>财务部门总人数</t>
  </si>
  <si>
    <t>财务报告评价依据</t>
  </si>
  <si>
    <t>最近4个季度监管部门发现财务核算操作风险事件的次数</t>
  </si>
  <si>
    <t>最近4个季度公司自查发现财务核算操作风险事件的次数</t>
  </si>
  <si>
    <t>最近4个季度税收操作风险事件次数</t>
    <phoneticPr fontId="2" type="noConversion"/>
  </si>
  <si>
    <t>最近4个季度税收操作风险事件次数</t>
  </si>
  <si>
    <t>变动幅度</t>
    <phoneticPr fontId="10" type="noConversion"/>
  </si>
  <si>
    <t>变动说明</t>
    <phoneticPr fontId="10" type="noConversion"/>
  </si>
  <si>
    <t>客服</t>
    <phoneticPr fontId="10" type="noConversion"/>
  </si>
  <si>
    <t>总公司会计运营部</t>
  </si>
  <si>
    <t>总公司会计运营部</t>
    <phoneticPr fontId="2" type="noConversion"/>
  </si>
  <si>
    <t>总公司财务管理部</t>
    <phoneticPr fontId="2" type="noConversion"/>
  </si>
  <si>
    <t>总公司财务管理部 &amp; 会计运营部</t>
    <phoneticPr fontId="2" type="noConversion"/>
  </si>
  <si>
    <t>总公司客服部找戚悦提供</t>
    <phoneticPr fontId="2" type="noConversion"/>
  </si>
  <si>
    <t>报告期间</t>
    <phoneticPr fontId="3" type="noConversion"/>
  </si>
  <si>
    <t>公司英文名称</t>
    <phoneticPr fontId="3" type="noConversion"/>
  </si>
  <si>
    <t>分支机构负责人</t>
    <phoneticPr fontId="3" type="noConversion"/>
  </si>
  <si>
    <t>业务范围（经营范围）</t>
    <phoneticPr fontId="3" type="noConversion"/>
  </si>
  <si>
    <t>联系人传真号码</t>
    <phoneticPr fontId="3" type="noConversion"/>
  </si>
  <si>
    <t>总公司客服部找戚悦提供</t>
    <phoneticPr fontId="2" type="noConversion"/>
  </si>
  <si>
    <t>请提供分渠道明细数据</t>
    <phoneticPr fontId="2" type="noConversion"/>
  </si>
  <si>
    <t>总公司客服部</t>
    <phoneticPr fontId="2" type="noConversion"/>
  </si>
  <si>
    <t>分公司</t>
    <phoneticPr fontId="2" type="noConversion"/>
  </si>
  <si>
    <t>公司销售、承保、保全环节发现重大操作风险事件的次数</t>
    <phoneticPr fontId="2" type="noConversion"/>
  </si>
  <si>
    <t>如有扣分，请简要备注说明</t>
    <phoneticPr fontId="2" type="noConversion"/>
  </si>
  <si>
    <t>总公司信息技术部</t>
    <phoneticPr fontId="2" type="noConversion"/>
  </si>
  <si>
    <t>填写</t>
    <phoneticPr fontId="2" type="noConversion"/>
  </si>
  <si>
    <t>2018Q3指标结果</t>
    <phoneticPr fontId="10" type="noConversion"/>
  </si>
  <si>
    <t>2018Q4指标结果</t>
    <phoneticPr fontId="10" type="noConversion"/>
  </si>
  <si>
    <t>多元渠道承保量变化较明显</t>
    <phoneticPr fontId="2" type="noConversion"/>
  </si>
  <si>
    <t>2019Q1指标结果</t>
    <phoneticPr fontId="10" type="noConversion"/>
  </si>
  <si>
    <t>个险、多元渠道承保量变化较明显</t>
  </si>
  <si>
    <t>个险、多元渠道承保量变化较明显</t>
    <phoneticPr fontId="2" type="noConversion"/>
  </si>
  <si>
    <t>主要原因是加大了质检力度，发现的问题较原来有所增多</t>
  </si>
  <si>
    <t>HR</t>
    <phoneticPr fontId="2" type="noConversion"/>
  </si>
  <si>
    <t>培训记录</t>
    <phoneticPr fontId="2" type="noConversion"/>
  </si>
  <si>
    <t>总公司人力资源部</t>
    <phoneticPr fontId="2" type="noConversion"/>
  </si>
  <si>
    <t>理赔系统抽取</t>
    <phoneticPr fontId="2" type="noConversion"/>
  </si>
  <si>
    <t>部分赔案支付时效延长</t>
    <phoneticPr fontId="2" type="noConversion"/>
  </si>
  <si>
    <t>正常调整金额</t>
    <phoneticPr fontId="2" type="noConversion"/>
  </si>
  <si>
    <t>有高额理赔件</t>
    <phoneticPr fontId="2" type="noConversion"/>
  </si>
</sst>
</file>

<file path=xl/styles.xml><?xml version="1.0" encoding="utf-8"?>
<styleSheet xmlns="http://schemas.openxmlformats.org/spreadsheetml/2006/main">
  <numFmts count="2">
    <numFmt numFmtId="43" formatCode="_ * #,##0.00_ ;_ * \-#,##0.00_ ;_ * &quot;-&quot;??_ ;_ @_ "/>
    <numFmt numFmtId="176" formatCode="0.00_);[Red]\(0.00\)"/>
  </numFmts>
  <fonts count="21">
    <font>
      <sz val="11"/>
      <color theme="1"/>
      <name val="宋体"/>
      <family val="2"/>
      <charset val="134"/>
      <scheme val="minor"/>
    </font>
    <font>
      <sz val="10"/>
      <color theme="1"/>
      <name val="Arial"/>
      <family val="2"/>
      <charset val="134"/>
    </font>
    <font>
      <sz val="9"/>
      <name val="宋体"/>
      <family val="2"/>
      <charset val="134"/>
      <scheme val="minor"/>
    </font>
    <font>
      <sz val="9"/>
      <name val="宋体"/>
      <family val="3"/>
      <charset val="134"/>
      <scheme val="minor"/>
    </font>
    <font>
      <sz val="9"/>
      <color theme="1"/>
      <name val="Arial Unicode MS"/>
      <family val="2"/>
      <charset val="134"/>
    </font>
    <font>
      <sz val="11"/>
      <color theme="1"/>
      <name val="微软雅黑"/>
      <family val="2"/>
      <charset val="134"/>
    </font>
    <font>
      <b/>
      <sz val="11"/>
      <color theme="0"/>
      <name val="微软雅黑"/>
      <family val="2"/>
      <charset val="134"/>
    </font>
    <font>
      <b/>
      <sz val="11"/>
      <name val="微软雅黑"/>
      <family val="2"/>
      <charset val="134"/>
    </font>
    <font>
      <u/>
      <sz val="11"/>
      <color theme="10"/>
      <name val="宋体"/>
      <family val="2"/>
      <charset val="134"/>
      <scheme val="minor"/>
    </font>
    <font>
      <u/>
      <sz val="11"/>
      <color theme="10"/>
      <name val="微软雅黑"/>
      <family val="2"/>
      <charset val="134"/>
    </font>
    <font>
      <sz val="9"/>
      <name val="宋体"/>
      <family val="3"/>
      <charset val="134"/>
    </font>
    <font>
      <sz val="11"/>
      <color theme="1"/>
      <name val="宋体"/>
      <family val="2"/>
      <charset val="134"/>
      <scheme val="minor"/>
    </font>
    <font>
      <sz val="9"/>
      <name val="Tahoma"/>
      <family val="2"/>
    </font>
    <font>
      <sz val="9"/>
      <name val="Tahoma"/>
      <family val="2"/>
      <charset val="134"/>
    </font>
    <font>
      <b/>
      <sz val="14"/>
      <color theme="0"/>
      <name val="宋体"/>
      <family val="3"/>
      <charset val="134"/>
      <scheme val="minor"/>
    </font>
    <font>
      <b/>
      <sz val="14"/>
      <name val="宋体"/>
      <family val="3"/>
      <charset val="134"/>
      <scheme val="minor"/>
    </font>
    <font>
      <sz val="14"/>
      <color theme="1"/>
      <name val="宋体"/>
      <family val="3"/>
      <charset val="134"/>
      <scheme val="minor"/>
    </font>
    <font>
      <b/>
      <sz val="14"/>
      <color theme="1"/>
      <name val="宋体"/>
      <family val="3"/>
      <charset val="134"/>
      <scheme val="minor"/>
    </font>
    <font>
      <sz val="14"/>
      <name val="宋体"/>
      <family val="3"/>
      <charset val="134"/>
      <scheme val="minor"/>
    </font>
    <font>
      <b/>
      <sz val="14"/>
      <color rgb="FFFF0000"/>
      <name val="微软雅黑"/>
      <family val="2"/>
      <charset val="134"/>
    </font>
    <font>
      <sz val="10"/>
      <color theme="1"/>
      <name val="宋体"/>
      <family val="3"/>
      <charset val="134"/>
      <scheme val="minor"/>
    </font>
  </fonts>
  <fills count="6">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
      <patternFill patternType="solid">
        <fgColor theme="0"/>
        <bgColor indexed="64"/>
      </patternFill>
    </fill>
    <fill>
      <patternFill patternType="solid">
        <fgColor rgb="FFD8D8D8"/>
        <bgColor rgb="FF000000"/>
      </patternFill>
    </fill>
  </fills>
  <borders count="34">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theme="9" tint="-0.249977111117893"/>
      </top>
      <bottom style="thin">
        <color indexed="64"/>
      </bottom>
      <diagonal/>
    </border>
    <border>
      <left style="thick">
        <color theme="9" tint="-0.249977111117893"/>
      </left>
      <right style="thin">
        <color indexed="64"/>
      </right>
      <top style="thin">
        <color indexed="64"/>
      </top>
      <bottom style="thin">
        <color indexed="64"/>
      </bottom>
      <diagonal/>
    </border>
    <border>
      <left style="thin">
        <color indexed="64"/>
      </left>
      <right style="thick">
        <color theme="9" tint="-0.249977111117893"/>
      </right>
      <top style="thin">
        <color indexed="64"/>
      </top>
      <bottom style="thin">
        <color indexed="64"/>
      </bottom>
      <diagonal/>
    </border>
    <border>
      <left/>
      <right style="medium">
        <color theme="9" tint="-0.249977111117893"/>
      </right>
      <top style="thick">
        <color theme="9" tint="-0.249977111117893"/>
      </top>
      <bottom style="thick">
        <color theme="9" tint="-0.249977111117893"/>
      </bottom>
      <diagonal/>
    </border>
    <border>
      <left style="thin">
        <color indexed="8"/>
      </left>
      <right style="thin">
        <color indexed="8"/>
      </right>
      <top style="thin">
        <color indexed="8"/>
      </top>
      <bottom/>
      <diagonal/>
    </border>
    <border>
      <left style="thin">
        <color indexed="8"/>
      </left>
      <right style="thin">
        <color indexed="8"/>
      </right>
      <top/>
      <bottom/>
      <diagonal/>
    </border>
  </borders>
  <cellStyleXfs count="5">
    <xf numFmtId="0" fontId="0" fillId="0" borderId="0">
      <alignment vertical="center"/>
    </xf>
    <xf numFmtId="0" fontId="1" fillId="0" borderId="0">
      <alignment vertical="center"/>
    </xf>
    <xf numFmtId="0" fontId="8" fillId="0" borderId="0" applyNumberFormat="0" applyFill="0" applyBorder="0" applyAlignment="0" applyProtection="0">
      <alignment vertical="center"/>
    </xf>
    <xf numFmtId="43" fontId="11" fillId="0" borderId="0" applyFont="0" applyFill="0" applyBorder="0" applyAlignment="0" applyProtection="0">
      <alignment vertical="center"/>
    </xf>
    <xf numFmtId="0" fontId="11" fillId="0" borderId="0">
      <alignment vertical="center"/>
    </xf>
  </cellStyleXfs>
  <cellXfs count="135">
    <xf numFmtId="0" fontId="0" fillId="0" borderId="0" xfId="0">
      <alignment vertical="center"/>
    </xf>
    <xf numFmtId="0" fontId="1" fillId="0" borderId="0" xfId="1">
      <alignment vertical="center"/>
    </xf>
    <xf numFmtId="0" fontId="0" fillId="0" borderId="0" xfId="0" applyAlignment="1"/>
    <xf numFmtId="0" fontId="4" fillId="0" borderId="0" xfId="1" applyFont="1" applyAlignment="1"/>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9" fillId="0" borderId="4" xfId="2" applyFont="1" applyBorder="1">
      <alignment vertical="center"/>
    </xf>
    <xf numFmtId="0" fontId="9" fillId="0" borderId="6" xfId="2" applyFont="1" applyBorder="1">
      <alignment vertical="center"/>
    </xf>
    <xf numFmtId="0" fontId="15" fillId="5" borderId="7" xfId="0" applyFont="1" applyFill="1" applyBorder="1" applyAlignment="1">
      <alignment horizontal="center" vertical="center" wrapText="1"/>
    </xf>
    <xf numFmtId="0" fontId="16" fillId="0" borderId="0" xfId="1" applyFont="1">
      <alignment vertical="center"/>
    </xf>
    <xf numFmtId="0" fontId="16" fillId="4" borderId="3" xfId="1" applyFont="1" applyFill="1" applyBorder="1" applyAlignment="1"/>
    <xf numFmtId="0" fontId="16" fillId="4" borderId="4" xfId="1" applyFont="1" applyFill="1" applyBorder="1" applyAlignment="1"/>
    <xf numFmtId="0" fontId="16" fillId="0" borderId="7" xfId="0" applyFont="1" applyBorder="1">
      <alignment vertical="center"/>
    </xf>
    <xf numFmtId="0" fontId="16" fillId="4" borderId="4" xfId="1" applyFont="1" applyFill="1" applyBorder="1" applyAlignment="1">
      <alignment horizontal="left"/>
    </xf>
    <xf numFmtId="0" fontId="16" fillId="4" borderId="4" xfId="1" quotePrefix="1" applyFont="1" applyFill="1" applyBorder="1" applyAlignment="1">
      <alignment horizontal="left"/>
    </xf>
    <xf numFmtId="31" fontId="16" fillId="4" borderId="4" xfId="1" applyNumberFormat="1" applyFont="1" applyFill="1" applyBorder="1" applyAlignment="1">
      <alignment horizontal="left"/>
    </xf>
    <xf numFmtId="0" fontId="16" fillId="4" borderId="4" xfId="1" applyFont="1" applyFill="1" applyBorder="1" applyAlignment="1">
      <alignment horizontal="left" wrapText="1"/>
    </xf>
    <xf numFmtId="0" fontId="16" fillId="4" borderId="5" xfId="1" applyFont="1" applyFill="1" applyBorder="1" applyAlignment="1"/>
    <xf numFmtId="0" fontId="16" fillId="4" borderId="6" xfId="1" applyFont="1" applyFill="1" applyBorder="1" applyAlignment="1">
      <alignment horizontal="left"/>
    </xf>
    <xf numFmtId="0" fontId="15" fillId="0" borderId="0" xfId="0" applyFont="1" applyFill="1" applyBorder="1" applyAlignment="1">
      <alignment horizontal="center" vertical="center"/>
    </xf>
    <xf numFmtId="0" fontId="16" fillId="0" borderId="0" xfId="0" applyFont="1">
      <alignment vertical="center"/>
    </xf>
    <xf numFmtId="0" fontId="15" fillId="0" borderId="17" xfId="0" applyFont="1" applyFill="1" applyBorder="1" applyAlignment="1">
      <alignment horizontal="center" vertical="center"/>
    </xf>
    <xf numFmtId="0" fontId="15" fillId="0" borderId="14" xfId="0" applyFont="1" applyFill="1" applyBorder="1" applyAlignment="1">
      <alignment horizontal="center" vertical="center"/>
    </xf>
    <xf numFmtId="0" fontId="15" fillId="0" borderId="15" xfId="0" applyFont="1" applyFill="1" applyBorder="1" applyAlignment="1">
      <alignment horizontal="center" vertical="center"/>
    </xf>
    <xf numFmtId="0" fontId="14" fillId="2" borderId="10"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23" xfId="0" applyFont="1" applyFill="1" applyBorder="1" applyAlignment="1">
      <alignment horizontal="center" vertical="center"/>
    </xf>
    <xf numFmtId="0" fontId="17" fillId="0" borderId="3" xfId="0" applyFont="1" applyFill="1" applyBorder="1" applyAlignment="1">
      <alignment horizontal="left" vertical="center"/>
    </xf>
    <xf numFmtId="0" fontId="17" fillId="0" borderId="7" xfId="0" applyFont="1" applyFill="1" applyBorder="1">
      <alignment vertical="center"/>
    </xf>
    <xf numFmtId="10" fontId="16" fillId="0" borderId="19" xfId="0" applyNumberFormat="1" applyFont="1" applyFill="1" applyBorder="1" applyAlignment="1">
      <alignment horizontal="right" vertical="center"/>
    </xf>
    <xf numFmtId="9" fontId="16" fillId="4" borderId="19" xfId="0" applyNumberFormat="1" applyFont="1" applyFill="1" applyBorder="1" applyAlignment="1">
      <alignment horizontal="right" vertical="center"/>
    </xf>
    <xf numFmtId="0" fontId="16" fillId="0" borderId="7" xfId="0" applyFont="1" applyFill="1" applyBorder="1" applyAlignment="1">
      <alignment horizontal="right" vertical="center"/>
    </xf>
    <xf numFmtId="0" fontId="16" fillId="0" borderId="3" xfId="0" applyFont="1" applyFill="1" applyBorder="1" applyAlignment="1">
      <alignment horizontal="left" vertical="center"/>
    </xf>
    <xf numFmtId="0" fontId="16" fillId="0" borderId="7" xfId="0" applyFont="1" applyFill="1" applyBorder="1" applyAlignment="1">
      <alignment horizontal="left" vertical="center" indent="1"/>
    </xf>
    <xf numFmtId="0" fontId="16" fillId="0" borderId="19" xfId="0" applyFont="1" applyFill="1" applyBorder="1" applyAlignment="1">
      <alignment horizontal="right" vertical="center"/>
    </xf>
    <xf numFmtId="9" fontId="16" fillId="0" borderId="19" xfId="0" applyNumberFormat="1" applyFont="1" applyFill="1" applyBorder="1" applyAlignment="1">
      <alignment horizontal="right" vertical="center"/>
    </xf>
    <xf numFmtId="0" fontId="16" fillId="0" borderId="7" xfId="0" applyFont="1" applyFill="1" applyBorder="1">
      <alignment vertical="center"/>
    </xf>
    <xf numFmtId="0" fontId="16" fillId="0" borderId="19" xfId="0" applyFont="1" applyFill="1" applyBorder="1" applyAlignment="1">
      <alignment vertical="center"/>
    </xf>
    <xf numFmtId="0" fontId="16" fillId="0" borderId="19" xfId="0" applyFont="1" applyFill="1" applyBorder="1" applyAlignment="1">
      <alignment vertical="center" wrapText="1"/>
    </xf>
    <xf numFmtId="0" fontId="16" fillId="0" borderId="7" xfId="0" applyFont="1" applyFill="1" applyBorder="1" applyAlignment="1">
      <alignment vertical="center"/>
    </xf>
    <xf numFmtId="176" fontId="16" fillId="0" borderId="19" xfId="0" applyNumberFormat="1" applyFont="1" applyFill="1" applyBorder="1" applyAlignment="1">
      <alignment horizontal="right" vertical="center"/>
    </xf>
    <xf numFmtId="0" fontId="18" fillId="0" borderId="7" xfId="4" applyFont="1" applyFill="1" applyBorder="1" applyAlignment="1">
      <alignment horizontal="left" vertical="center"/>
    </xf>
    <xf numFmtId="0" fontId="16" fillId="0" borderId="19" xfId="0" applyFont="1" applyBorder="1" applyAlignment="1">
      <alignment horizontal="right" vertical="center"/>
    </xf>
    <xf numFmtId="0" fontId="17" fillId="0" borderId="3" xfId="0" applyFont="1" applyBorder="1" applyAlignment="1">
      <alignment horizontal="left" vertical="center"/>
    </xf>
    <xf numFmtId="0" fontId="16" fillId="0" borderId="7" xfId="0" applyFont="1" applyBorder="1" applyAlignment="1">
      <alignment horizontal="right" vertical="center"/>
    </xf>
    <xf numFmtId="0" fontId="16" fillId="0" borderId="3" xfId="0" applyFont="1" applyBorder="1" applyAlignment="1">
      <alignment horizontal="left" vertical="center"/>
    </xf>
    <xf numFmtId="43" fontId="16" fillId="0" borderId="19" xfId="0" applyNumberFormat="1" applyFont="1" applyFill="1" applyBorder="1" applyAlignment="1">
      <alignment horizontal="right" vertical="center"/>
    </xf>
    <xf numFmtId="0" fontId="18" fillId="0" borderId="7" xfId="0" applyFont="1" applyBorder="1" applyAlignment="1">
      <alignment vertical="top"/>
    </xf>
    <xf numFmtId="10" fontId="16" fillId="0" borderId="19" xfId="0" applyNumberFormat="1" applyFont="1" applyBorder="1" applyAlignment="1">
      <alignment horizontal="right" vertical="center"/>
    </xf>
    <xf numFmtId="0" fontId="16" fillId="0" borderId="19" xfId="0" applyFont="1" applyBorder="1" applyAlignment="1">
      <alignment vertical="center"/>
    </xf>
    <xf numFmtId="0" fontId="16" fillId="0" borderId="19" xfId="0" applyFont="1" applyBorder="1" applyAlignment="1">
      <alignment vertical="center" wrapText="1"/>
    </xf>
    <xf numFmtId="0" fontId="16" fillId="0" borderId="7" xfId="0" applyFont="1" applyBorder="1" applyAlignment="1">
      <alignment vertical="center"/>
    </xf>
    <xf numFmtId="43" fontId="16" fillId="0" borderId="19" xfId="3" applyFont="1" applyBorder="1" applyAlignment="1">
      <alignment horizontal="right" vertical="center"/>
    </xf>
    <xf numFmtId="0" fontId="17" fillId="0" borderId="5" xfId="0" applyFont="1" applyBorder="1" applyAlignment="1">
      <alignment horizontal="left" vertical="center"/>
    </xf>
    <xf numFmtId="0" fontId="17" fillId="0" borderId="9" xfId="0" applyFont="1" applyFill="1" applyBorder="1">
      <alignment vertical="center"/>
    </xf>
    <xf numFmtId="43" fontId="16" fillId="0" borderId="20" xfId="3" applyFont="1" applyBorder="1" applyAlignment="1">
      <alignment horizontal="right" vertical="center"/>
    </xf>
    <xf numFmtId="43" fontId="16" fillId="0" borderId="7" xfId="3" applyFont="1" applyBorder="1" applyAlignment="1">
      <alignment horizontal="right" vertical="center"/>
    </xf>
    <xf numFmtId="0" fontId="16" fillId="0" borderId="0" xfId="0" applyFont="1" applyBorder="1" applyAlignment="1">
      <alignment horizontal="left" vertical="center"/>
    </xf>
    <xf numFmtId="0" fontId="16" fillId="0" borderId="0" xfId="0" applyFont="1" applyFill="1">
      <alignment vertical="center"/>
    </xf>
    <xf numFmtId="0" fontId="16" fillId="0" borderId="0" xfId="0" applyFont="1" applyAlignment="1">
      <alignment horizontal="right" vertical="center"/>
    </xf>
    <xf numFmtId="0" fontId="15" fillId="0" borderId="18" xfId="0" applyFont="1" applyFill="1" applyBorder="1" applyAlignment="1">
      <alignment horizontal="center" vertical="center"/>
    </xf>
    <xf numFmtId="0" fontId="17" fillId="0" borderId="7" xfId="0" applyFont="1" applyBorder="1">
      <alignment vertical="center"/>
    </xf>
    <xf numFmtId="0" fontId="16" fillId="0" borderId="7" xfId="0" applyFont="1" applyBorder="1" applyAlignment="1">
      <alignment horizontal="left" vertical="center" indent="1"/>
    </xf>
    <xf numFmtId="176" fontId="16" fillId="0" borderId="19" xfId="0" applyNumberFormat="1" applyFont="1" applyBorder="1" applyAlignment="1">
      <alignment horizontal="right" vertical="center"/>
    </xf>
    <xf numFmtId="0" fontId="17" fillId="0" borderId="9" xfId="0" applyFont="1" applyBorder="1">
      <alignment vertical="center"/>
    </xf>
    <xf numFmtId="0" fontId="16" fillId="0" borderId="20" xfId="0" applyFont="1" applyBorder="1" applyAlignment="1">
      <alignment horizontal="right" vertical="center"/>
    </xf>
    <xf numFmtId="0" fontId="16" fillId="0" borderId="0" xfId="0" applyFont="1" applyAlignment="1">
      <alignment horizontal="left" vertical="center"/>
    </xf>
    <xf numFmtId="0" fontId="17" fillId="0" borderId="0" xfId="0" applyFont="1" applyBorder="1" applyAlignment="1">
      <alignment horizontal="center" vertical="center"/>
    </xf>
    <xf numFmtId="0" fontId="17" fillId="0" borderId="14" xfId="0" applyFont="1" applyBorder="1" applyAlignment="1">
      <alignment horizontal="center" vertical="center"/>
    </xf>
    <xf numFmtId="0" fontId="17" fillId="0" borderId="15" xfId="0" applyFont="1" applyBorder="1" applyAlignment="1">
      <alignment horizontal="center" vertical="center"/>
    </xf>
    <xf numFmtId="0" fontId="17" fillId="0" borderId="13" xfId="0" applyFont="1" applyBorder="1" applyAlignment="1">
      <alignment horizontal="left" vertical="center"/>
    </xf>
    <xf numFmtId="0" fontId="17" fillId="0" borderId="7" xfId="0" applyFont="1" applyBorder="1" applyAlignment="1">
      <alignment vertical="center" wrapText="1"/>
    </xf>
    <xf numFmtId="0" fontId="16" fillId="0" borderId="7" xfId="0" applyFont="1" applyBorder="1" applyAlignment="1">
      <alignment horizontal="left" vertical="center"/>
    </xf>
    <xf numFmtId="0" fontId="16" fillId="0" borderId="13" xfId="0" applyFont="1" applyBorder="1" applyAlignment="1">
      <alignment horizontal="left" vertical="center"/>
    </xf>
    <xf numFmtId="0" fontId="16" fillId="0" borderId="7" xfId="0" applyFont="1" applyBorder="1" applyAlignment="1">
      <alignment horizontal="left" vertical="center" wrapText="1" indent="1"/>
    </xf>
    <xf numFmtId="0" fontId="16" fillId="0" borderId="7" xfId="0" applyFont="1" applyFill="1" applyBorder="1" applyAlignment="1">
      <alignment horizontal="left" vertical="center"/>
    </xf>
    <xf numFmtId="0" fontId="16" fillId="0" borderId="0" xfId="0" applyFont="1" applyFill="1" applyAlignment="1">
      <alignment vertical="center" wrapText="1"/>
    </xf>
    <xf numFmtId="0" fontId="16" fillId="0" borderId="7" xfId="0" applyFont="1" applyFill="1" applyBorder="1" applyAlignment="1">
      <alignment vertical="center" wrapText="1"/>
    </xf>
    <xf numFmtId="9" fontId="16" fillId="4" borderId="7" xfId="0" applyNumberFormat="1" applyFont="1" applyFill="1" applyBorder="1" applyAlignment="1">
      <alignment horizontal="right" vertical="center"/>
    </xf>
    <xf numFmtId="0" fontId="17" fillId="0" borderId="7" xfId="0" applyFont="1" applyFill="1" applyBorder="1" applyAlignment="1">
      <alignment vertical="center" wrapText="1"/>
    </xf>
    <xf numFmtId="0" fontId="16" fillId="0" borderId="7" xfId="0" applyFont="1" applyFill="1" applyBorder="1" applyAlignment="1">
      <alignment horizontal="left" vertical="center" wrapText="1" indent="1"/>
    </xf>
    <xf numFmtId="0" fontId="17" fillId="0" borderId="13" xfId="0" applyFont="1" applyFill="1" applyBorder="1" applyAlignment="1">
      <alignment horizontal="left" vertical="center"/>
    </xf>
    <xf numFmtId="0" fontId="16" fillId="0" borderId="13" xfId="0" applyFont="1" applyFill="1" applyBorder="1" applyAlignment="1">
      <alignment horizontal="left" vertical="center"/>
    </xf>
    <xf numFmtId="0" fontId="18" fillId="0" borderId="7" xfId="0" applyFont="1" applyBorder="1" applyAlignment="1">
      <alignment horizontal="left" vertical="center" wrapText="1" indent="1"/>
    </xf>
    <xf numFmtId="0" fontId="16" fillId="0" borderId="21" xfId="0" applyFont="1" applyBorder="1" applyAlignment="1">
      <alignment horizontal="right" vertical="center"/>
    </xf>
    <xf numFmtId="0" fontId="15" fillId="0" borderId="7" xfId="0" applyFont="1" applyBorder="1" applyAlignment="1">
      <alignment vertical="center" wrapText="1"/>
    </xf>
    <xf numFmtId="9" fontId="16" fillId="0" borderId="20" xfId="0" applyNumberFormat="1" applyFont="1" applyBorder="1" applyAlignment="1">
      <alignment horizontal="right" vertical="center"/>
    </xf>
    <xf numFmtId="10" fontId="16" fillId="0" borderId="21" xfId="0" applyNumberFormat="1" applyFont="1" applyFill="1" applyBorder="1" applyAlignment="1">
      <alignment horizontal="right" vertical="center"/>
    </xf>
    <xf numFmtId="0" fontId="16" fillId="0" borderId="28" xfId="0" applyFont="1" applyFill="1" applyBorder="1" applyAlignment="1">
      <alignment horizontal="right" vertical="center"/>
    </xf>
    <xf numFmtId="0" fontId="16" fillId="0" borderId="18" xfId="0" applyFont="1" applyBorder="1">
      <alignment vertical="center"/>
    </xf>
    <xf numFmtId="0" fontId="16" fillId="0" borderId="29" xfId="0" applyFont="1" applyFill="1" applyBorder="1" applyAlignment="1">
      <alignment horizontal="right" vertical="center"/>
    </xf>
    <xf numFmtId="9" fontId="16" fillId="4" borderId="30" xfId="0" applyNumberFormat="1" applyFont="1" applyFill="1" applyBorder="1" applyAlignment="1">
      <alignment horizontal="right" vertical="center"/>
    </xf>
    <xf numFmtId="0" fontId="19" fillId="0" borderId="31" xfId="0" applyFont="1" applyFill="1" applyBorder="1" applyAlignment="1">
      <alignment horizontal="center" vertical="center"/>
    </xf>
    <xf numFmtId="0" fontId="15" fillId="0" borderId="0" xfId="0" applyFont="1" applyFill="1" applyBorder="1" applyAlignment="1">
      <alignment horizontal="right" vertical="center"/>
    </xf>
    <xf numFmtId="0" fontId="15" fillId="5" borderId="7" xfId="0" applyFont="1" applyFill="1" applyBorder="1" applyAlignment="1">
      <alignment horizontal="right" vertical="center" wrapText="1"/>
    </xf>
    <xf numFmtId="0" fontId="16" fillId="0" borderId="27" xfId="0" applyFont="1" applyFill="1" applyBorder="1" applyAlignment="1">
      <alignment vertical="center"/>
    </xf>
    <xf numFmtId="0" fontId="16" fillId="0" borderId="27" xfId="0" applyFont="1" applyFill="1" applyBorder="1" applyAlignment="1">
      <alignment horizontal="right" vertical="center"/>
    </xf>
    <xf numFmtId="0" fontId="0" fillId="0" borderId="32" xfId="0" applyNumberFormat="1" applyBorder="1" applyAlignment="1"/>
    <xf numFmtId="0" fontId="0" fillId="0" borderId="33" xfId="0" applyNumberFormat="1" applyBorder="1" applyAlignment="1"/>
    <xf numFmtId="0" fontId="0" fillId="0" borderId="0" xfId="0" applyNumberFormat="1">
      <alignment vertical="center"/>
    </xf>
    <xf numFmtId="3" fontId="16" fillId="0" borderId="19" xfId="0" applyNumberFormat="1" applyFont="1" applyFill="1" applyBorder="1" applyAlignment="1">
      <alignment horizontal="right" vertical="center"/>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8" xfId="0" applyFont="1" applyFill="1" applyBorder="1" applyAlignment="1">
      <alignment horizontal="center" vertical="center"/>
    </xf>
    <xf numFmtId="0" fontId="15" fillId="0" borderId="7" xfId="0" applyFont="1" applyFill="1" applyBorder="1" applyAlignment="1">
      <alignment horizontal="center" vertical="center"/>
    </xf>
    <xf numFmtId="0" fontId="18" fillId="0" borderId="24" xfId="4" applyFont="1" applyFill="1" applyBorder="1" applyAlignment="1">
      <alignment horizontal="left" vertical="center" wrapText="1"/>
    </xf>
    <xf numFmtId="0" fontId="16" fillId="0" borderId="25" xfId="0" applyFont="1" applyBorder="1" applyAlignment="1">
      <alignment horizontal="left" vertical="center" wrapText="1"/>
    </xf>
    <xf numFmtId="0" fontId="16" fillId="0" borderId="11" xfId="0" applyFont="1" applyBorder="1" applyAlignment="1">
      <alignment horizontal="left" vertical="center" wrapText="1"/>
    </xf>
    <xf numFmtId="9" fontId="16" fillId="0" borderId="24" xfId="0" applyNumberFormat="1" applyFont="1" applyFill="1" applyBorder="1" applyAlignment="1">
      <alignment horizontal="left" vertical="center" wrapText="1"/>
    </xf>
    <xf numFmtId="10" fontId="16" fillId="0" borderId="24" xfId="0" applyNumberFormat="1" applyFont="1" applyFill="1" applyBorder="1" applyAlignment="1">
      <alignment horizontal="left" vertical="center" wrapText="1"/>
    </xf>
    <xf numFmtId="0" fontId="16" fillId="0" borderId="24"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25" xfId="0" applyFont="1" applyFill="1" applyBorder="1" applyAlignment="1">
      <alignment horizontal="left" vertical="center" wrapText="1"/>
    </xf>
    <xf numFmtId="10" fontId="16" fillId="0" borderId="25" xfId="0" applyNumberFormat="1" applyFont="1" applyFill="1" applyBorder="1" applyAlignment="1">
      <alignment horizontal="left" vertical="center" wrapText="1"/>
    </xf>
    <xf numFmtId="10" fontId="16" fillId="0" borderId="11" xfId="0" applyNumberFormat="1" applyFont="1" applyFill="1" applyBorder="1" applyAlignment="1">
      <alignment horizontal="left" vertical="center" wrapText="1"/>
    </xf>
    <xf numFmtId="0" fontId="16" fillId="0" borderId="24" xfId="0" applyFont="1" applyBorder="1" applyAlignment="1">
      <alignment horizontal="left" vertical="center" wrapText="1"/>
    </xf>
    <xf numFmtId="43" fontId="16" fillId="0" borderId="24" xfId="3" applyFont="1" applyBorder="1" applyAlignment="1">
      <alignment horizontal="left" vertical="center" wrapText="1"/>
    </xf>
    <xf numFmtId="10" fontId="16" fillId="0" borderId="24" xfId="0" applyNumberFormat="1" applyFont="1" applyBorder="1" applyAlignment="1">
      <alignment horizontal="left" vertical="center" wrapText="1"/>
    </xf>
    <xf numFmtId="0" fontId="15" fillId="0" borderId="1" xfId="0" applyFont="1" applyFill="1" applyBorder="1" applyAlignment="1">
      <alignment horizontal="center" vertical="center"/>
    </xf>
    <xf numFmtId="0" fontId="15" fillId="0" borderId="16" xfId="0" applyFont="1" applyFill="1" applyBorder="1" applyAlignment="1">
      <alignment horizontal="center" vertical="center"/>
    </xf>
    <xf numFmtId="0" fontId="15" fillId="0" borderId="22" xfId="0" applyFont="1" applyFill="1" applyBorder="1" applyAlignment="1">
      <alignment horizontal="center" vertical="center"/>
    </xf>
    <xf numFmtId="0" fontId="15" fillId="0" borderId="2" xfId="0" applyFont="1" applyFill="1" applyBorder="1" applyAlignment="1">
      <alignment horizontal="center" vertical="center"/>
    </xf>
    <xf numFmtId="10" fontId="16" fillId="0" borderId="25" xfId="0" applyNumberFormat="1" applyFont="1" applyBorder="1" applyAlignment="1">
      <alignment horizontal="left" vertical="center" wrapText="1"/>
    </xf>
    <xf numFmtId="10" fontId="16" fillId="0" borderId="11" xfId="0" applyNumberFormat="1" applyFont="1" applyBorder="1" applyAlignment="1">
      <alignment horizontal="left" vertical="center" wrapText="1"/>
    </xf>
    <xf numFmtId="176" fontId="16" fillId="0" borderId="24" xfId="0" applyNumberFormat="1" applyFont="1" applyBorder="1" applyAlignment="1">
      <alignment horizontal="left" vertical="center" wrapText="1"/>
    </xf>
    <xf numFmtId="0" fontId="17" fillId="0" borderId="14" xfId="0" applyFont="1" applyBorder="1" applyAlignment="1">
      <alignment horizontal="center" vertical="center"/>
    </xf>
    <xf numFmtId="0" fontId="17" fillId="0" borderId="15" xfId="0" applyFont="1" applyBorder="1" applyAlignment="1">
      <alignment horizontal="center" vertical="center"/>
    </xf>
    <xf numFmtId="0" fontId="16" fillId="0" borderId="26" xfId="0" applyFont="1" applyBorder="1" applyAlignment="1">
      <alignment horizontal="left" vertical="center" wrapText="1"/>
    </xf>
    <xf numFmtId="10" fontId="20" fillId="0" borderId="19" xfId="0" applyNumberFormat="1" applyFont="1" applyBorder="1" applyAlignment="1">
      <alignment horizontal="left" vertical="center" wrapText="1"/>
    </xf>
    <xf numFmtId="0" fontId="20" fillId="0" borderId="19" xfId="0" applyFont="1" applyBorder="1" applyAlignment="1">
      <alignment horizontal="left" vertical="center" wrapText="1"/>
    </xf>
    <xf numFmtId="176" fontId="20" fillId="0" borderId="19" xfId="0" applyNumberFormat="1" applyFont="1" applyBorder="1" applyAlignment="1">
      <alignment horizontal="left" vertical="center" wrapText="1"/>
    </xf>
  </cellXfs>
  <cellStyles count="5">
    <cellStyle name="常规" xfId="0" builtinId="0"/>
    <cellStyle name="常规 2" xfId="4"/>
    <cellStyle name="常规 4" xfId="1"/>
    <cellStyle name="超链接" xfId="2" builtinId="8"/>
    <cellStyle name="千位分隔" xfId="3" builtinId="3"/>
  </cellStyles>
  <dxfs count="3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5"/>
  <sheetViews>
    <sheetView workbookViewId="0">
      <selection activeCell="E17" sqref="E17"/>
    </sheetView>
  </sheetViews>
  <sheetFormatPr defaultRowHeight="13.5"/>
  <cols>
    <col min="2" max="2" width="59.25" bestFit="1" customWidth="1"/>
  </cols>
  <sheetData>
    <row r="1" spans="1:2" ht="51" customHeight="1">
      <c r="A1" s="104" t="s">
        <v>205</v>
      </c>
      <c r="B1" s="105"/>
    </row>
    <row r="2" spans="1:2" ht="15">
      <c r="A2" s="4" t="s">
        <v>204</v>
      </c>
      <c r="B2" s="5" t="s">
        <v>200</v>
      </c>
    </row>
    <row r="3" spans="1:2" ht="16.5">
      <c r="A3" s="6">
        <f>ROW()-2</f>
        <v>1</v>
      </c>
      <c r="B3" s="8" t="s">
        <v>201</v>
      </c>
    </row>
    <row r="4" spans="1:2" ht="16.5">
      <c r="A4" s="6">
        <f>ROW()-2</f>
        <v>2</v>
      </c>
      <c r="B4" s="8" t="s">
        <v>202</v>
      </c>
    </row>
    <row r="5" spans="1:2" ht="17.25" thickBot="1">
      <c r="A5" s="7">
        <f>ROW()-2</f>
        <v>3</v>
      </c>
      <c r="B5" s="9" t="s">
        <v>203</v>
      </c>
    </row>
  </sheetData>
  <mergeCells count="1">
    <mergeCell ref="A1:B1"/>
  </mergeCells>
  <phoneticPr fontId="2" type="noConversion"/>
  <hyperlinks>
    <hyperlink ref="B3" location="'OR04-人身保险公司分支机构销售、承保、保全业务线操作风险'!A1" display="OR04-人身保险公司分支机构销售、承保、保全业务线操作风险"/>
    <hyperlink ref="B4" location="'OR08-人身保险公司分支机构理赔业务线操作风险'!A1" display="OR08-人身保险公司分支机构理赔业务线操作风险"/>
    <hyperlink ref="B5" location="'OR13-保险分支机构财务管理操作风险'!A1" display="OR13-保险分支机构财务管理操作风险"/>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
  <sheetViews>
    <sheetView workbookViewId="0">
      <selection activeCell="B12" sqref="B12"/>
    </sheetView>
  </sheetViews>
  <sheetFormatPr defaultColWidth="8.875" defaultRowHeight="13.5"/>
  <cols>
    <col min="1" max="1" width="56.125" style="3" bestFit="1" customWidth="1"/>
    <col min="2" max="2" width="51.125" style="3" customWidth="1"/>
    <col min="3" max="3" width="13.125" style="1" bestFit="1" customWidth="1"/>
    <col min="4" max="7" width="8.875" style="1"/>
    <col min="8" max="8" width="0" style="1" hidden="1" customWidth="1"/>
    <col min="9" max="16384" width="8.875" style="1"/>
  </cols>
  <sheetData>
    <row r="1" spans="1:8" ht="18.75">
      <c r="A1" s="106" t="s">
        <v>196</v>
      </c>
      <c r="B1" s="107"/>
      <c r="C1" s="10" t="s">
        <v>211</v>
      </c>
      <c r="D1" s="11"/>
      <c r="H1" s="2" t="s">
        <v>0</v>
      </c>
    </row>
    <row r="2" spans="1:8" ht="15" customHeight="1">
      <c r="A2" s="12" t="s">
        <v>388</v>
      </c>
      <c r="B2" s="13"/>
      <c r="C2" s="14" t="s">
        <v>213</v>
      </c>
      <c r="D2" s="11"/>
      <c r="H2" s="2" t="s">
        <v>1</v>
      </c>
    </row>
    <row r="3" spans="1:8" ht="15" customHeight="1">
      <c r="A3" s="12" t="s">
        <v>2</v>
      </c>
      <c r="B3" s="15"/>
      <c r="C3" s="11"/>
      <c r="D3" s="11"/>
      <c r="H3" s="2" t="s">
        <v>3</v>
      </c>
    </row>
    <row r="4" spans="1:8" ht="15" customHeight="1">
      <c r="A4" s="12" t="s">
        <v>389</v>
      </c>
      <c r="B4" s="15"/>
      <c r="C4" s="11"/>
      <c r="D4" s="11"/>
      <c r="H4" s="2" t="s">
        <v>4</v>
      </c>
    </row>
    <row r="5" spans="1:8" ht="15" customHeight="1">
      <c r="A5" s="12" t="s">
        <v>5</v>
      </c>
      <c r="B5" s="15"/>
      <c r="C5" s="11"/>
      <c r="D5" s="11"/>
      <c r="H5" s="2" t="s">
        <v>6</v>
      </c>
    </row>
    <row r="6" spans="1:8" ht="15" customHeight="1">
      <c r="A6" s="12" t="s">
        <v>390</v>
      </c>
      <c r="B6" s="15"/>
      <c r="C6" s="11"/>
      <c r="D6" s="11"/>
      <c r="H6" s="2" t="s">
        <v>7</v>
      </c>
    </row>
    <row r="7" spans="1:8" ht="15" customHeight="1">
      <c r="A7" s="12" t="s">
        <v>8</v>
      </c>
      <c r="B7" s="15"/>
      <c r="C7" s="11"/>
      <c r="D7" s="11"/>
      <c r="H7" s="2" t="s">
        <v>9</v>
      </c>
    </row>
    <row r="8" spans="1:8" ht="15" customHeight="1">
      <c r="A8" s="12" t="s">
        <v>10</v>
      </c>
      <c r="B8" s="16"/>
      <c r="C8" s="11"/>
      <c r="D8" s="11"/>
      <c r="H8" s="2" t="s">
        <v>11</v>
      </c>
    </row>
    <row r="9" spans="1:8" ht="15" customHeight="1">
      <c r="A9" s="12" t="s">
        <v>12</v>
      </c>
      <c r="B9" s="17"/>
      <c r="C9" s="11"/>
      <c r="D9" s="11"/>
      <c r="H9" s="2" t="s">
        <v>13</v>
      </c>
    </row>
    <row r="10" spans="1:8" ht="18.75">
      <c r="A10" s="12" t="s">
        <v>391</v>
      </c>
      <c r="B10" s="18"/>
      <c r="C10" s="11"/>
      <c r="D10" s="11"/>
      <c r="H10" s="2" t="s">
        <v>14</v>
      </c>
    </row>
    <row r="11" spans="1:8" ht="15" customHeight="1">
      <c r="A11" s="12" t="s">
        <v>15</v>
      </c>
      <c r="B11" s="15"/>
      <c r="C11" s="11"/>
      <c r="D11" s="11"/>
      <c r="H11" s="2" t="s">
        <v>16</v>
      </c>
    </row>
    <row r="12" spans="1:8" ht="15" customHeight="1">
      <c r="A12" s="12" t="s">
        <v>17</v>
      </c>
      <c r="B12" s="15"/>
      <c r="C12" s="11"/>
      <c r="D12" s="11"/>
      <c r="H12" s="2" t="s">
        <v>18</v>
      </c>
    </row>
    <row r="13" spans="1:8" ht="15" customHeight="1">
      <c r="A13" s="12" t="s">
        <v>19</v>
      </c>
      <c r="B13" s="15"/>
      <c r="C13" s="11"/>
      <c r="D13" s="11"/>
      <c r="H13" s="2" t="s">
        <v>20</v>
      </c>
    </row>
    <row r="14" spans="1:8" ht="15" customHeight="1">
      <c r="A14" s="12" t="s">
        <v>392</v>
      </c>
      <c r="B14" s="15"/>
      <c r="C14" s="11"/>
      <c r="D14" s="11"/>
      <c r="H14" s="2" t="s">
        <v>21</v>
      </c>
    </row>
    <row r="15" spans="1:8" ht="15" customHeight="1">
      <c r="A15" s="12" t="s">
        <v>22</v>
      </c>
      <c r="B15" s="15"/>
      <c r="C15" s="11"/>
      <c r="D15" s="11"/>
      <c r="H15" s="2" t="s">
        <v>23</v>
      </c>
    </row>
    <row r="16" spans="1:8" ht="15" customHeight="1" thickBot="1">
      <c r="A16" s="19" t="s">
        <v>24</v>
      </c>
      <c r="B16" s="20"/>
      <c r="C16" s="11"/>
      <c r="D16" s="11"/>
      <c r="H16" s="2" t="s">
        <v>26</v>
      </c>
    </row>
    <row r="17" spans="1:8" ht="18.75">
      <c r="A17" s="11"/>
      <c r="B17" s="11"/>
      <c r="C17" s="11"/>
      <c r="D17" s="11"/>
      <c r="H17" s="2" t="s">
        <v>25</v>
      </c>
    </row>
    <row r="18" spans="1:8">
      <c r="A18" s="1"/>
      <c r="B18" s="1"/>
      <c r="H18" s="2" t="s">
        <v>27</v>
      </c>
    </row>
    <row r="19" spans="1:8">
      <c r="A19" s="1"/>
      <c r="B19" s="1"/>
      <c r="H19" s="2" t="s">
        <v>28</v>
      </c>
    </row>
    <row r="20" spans="1:8">
      <c r="A20" s="1"/>
      <c r="B20" s="1"/>
      <c r="H20" s="2" t="s">
        <v>29</v>
      </c>
    </row>
    <row r="21" spans="1:8">
      <c r="A21" s="1"/>
      <c r="B21" s="1"/>
      <c r="H21" s="2" t="s">
        <v>30</v>
      </c>
    </row>
    <row r="22" spans="1:8">
      <c r="A22" s="1"/>
      <c r="B22" s="1"/>
      <c r="H22" s="2" t="s">
        <v>31</v>
      </c>
    </row>
    <row r="23" spans="1:8">
      <c r="A23" s="1"/>
      <c r="B23" s="1"/>
      <c r="H23" s="2" t="s">
        <v>32</v>
      </c>
    </row>
    <row r="24" spans="1:8">
      <c r="A24" s="1"/>
      <c r="B24" s="1"/>
      <c r="H24" s="2" t="s">
        <v>33</v>
      </c>
    </row>
    <row r="25" spans="1:8">
      <c r="A25" s="1"/>
      <c r="B25" s="1"/>
      <c r="H25" s="2" t="s">
        <v>34</v>
      </c>
    </row>
    <row r="26" spans="1:8">
      <c r="A26" s="1"/>
      <c r="B26" s="1"/>
      <c r="H26" s="2" t="s">
        <v>35</v>
      </c>
    </row>
    <row r="27" spans="1:8">
      <c r="A27" s="1"/>
      <c r="B27" s="1"/>
      <c r="H27" s="2" t="s">
        <v>36</v>
      </c>
    </row>
    <row r="28" spans="1:8">
      <c r="A28" s="1"/>
      <c r="B28" s="1"/>
      <c r="H28" s="2" t="s">
        <v>37</v>
      </c>
    </row>
    <row r="29" spans="1:8">
      <c r="A29" s="1"/>
      <c r="B29" s="1"/>
      <c r="H29" s="2" t="s">
        <v>38</v>
      </c>
    </row>
    <row r="30" spans="1:8">
      <c r="A30" s="1"/>
      <c r="B30" s="1"/>
      <c r="H30" s="2" t="s">
        <v>39</v>
      </c>
    </row>
    <row r="31" spans="1:8">
      <c r="A31" s="1"/>
      <c r="B31" s="1"/>
      <c r="H31" s="2" t="s">
        <v>40</v>
      </c>
    </row>
    <row r="32" spans="1:8">
      <c r="A32" s="1"/>
      <c r="B32" s="1"/>
      <c r="H32" s="2" t="s">
        <v>41</v>
      </c>
    </row>
    <row r="33" spans="8:8" s="1" customFormat="1">
      <c r="H33" s="2" t="s">
        <v>42</v>
      </c>
    </row>
    <row r="34" spans="8:8" s="1" customFormat="1">
      <c r="H34" s="2" t="s">
        <v>43</v>
      </c>
    </row>
    <row r="35" spans="8:8" s="1" customFormat="1">
      <c r="H35" s="2" t="s">
        <v>44</v>
      </c>
    </row>
    <row r="36" spans="8:8" s="1" customFormat="1">
      <c r="H36" s="2" t="s">
        <v>45</v>
      </c>
    </row>
  </sheetData>
  <mergeCells count="1">
    <mergeCell ref="A1:B1"/>
  </mergeCells>
  <phoneticPr fontId="2" type="noConversion"/>
  <dataValidations count="2">
    <dataValidation type="list" allowBlank="1" showInputMessage="1" showErrorMessage="1" sqref="B16">
      <formula1>隶属保监局</formula1>
    </dataValidation>
    <dataValidation type="list" allowBlank="1" showInputMessage="1" showErrorMessage="1" sqref="B5">
      <formula1>"财产险公司,人身险公司,再保险公司"</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S75"/>
  <sheetViews>
    <sheetView tabSelected="1" zoomScale="70" zoomScaleNormal="70" workbookViewId="0">
      <pane xSplit="4" ySplit="3" topLeftCell="E40" activePane="bottomRight" state="frozen"/>
      <selection pane="topRight" activeCell="E1" sqref="E1"/>
      <selection pane="bottomLeft" activeCell="A4" sqref="A4"/>
      <selection pane="bottomRight" activeCell="F67" sqref="F67"/>
    </sheetView>
  </sheetViews>
  <sheetFormatPr defaultColWidth="9" defaultRowHeight="18.75" outlineLevelCol="1"/>
  <cols>
    <col min="1" max="1" width="4.625" style="60" customWidth="1"/>
    <col min="2" max="2" width="27.375" style="61" customWidth="1"/>
    <col min="3" max="3" width="20.5" style="61" customWidth="1" outlineLevel="1"/>
    <col min="4" max="4" width="22.5" style="62" customWidth="1" outlineLevel="1"/>
    <col min="5" max="5" width="21" style="62" bestFit="1" customWidth="1"/>
    <col min="6" max="6" width="21" style="62" bestFit="1" customWidth="1" collapsed="1"/>
    <col min="7" max="8" width="11.875" style="62" bestFit="1" customWidth="1"/>
    <col min="9" max="9" width="29.75" style="62" bestFit="1" customWidth="1"/>
    <col min="10" max="10" width="13.625" style="62" customWidth="1"/>
    <col min="11" max="11" width="65.875" style="22" hidden="1" customWidth="1"/>
    <col min="12" max="12" width="98.5" style="22" bestFit="1" customWidth="1"/>
    <col min="13" max="13" width="41.625" style="22" bestFit="1" customWidth="1"/>
    <col min="14" max="14" width="9" style="22"/>
    <col min="15" max="16" width="10" style="22" customWidth="1"/>
    <col min="17" max="17" width="10.5" style="22" customWidth="1"/>
    <col min="18" max="18" width="9.75" style="22" customWidth="1"/>
    <col min="19" max="19" width="11.125" style="22" customWidth="1"/>
    <col min="20" max="16384" width="9" style="22"/>
  </cols>
  <sheetData>
    <row r="1" spans="1:19">
      <c r="A1" s="108" t="s">
        <v>46</v>
      </c>
      <c r="B1" s="108"/>
      <c r="C1" s="108"/>
      <c r="D1" s="108"/>
      <c r="E1" s="108"/>
      <c r="F1" s="108"/>
      <c r="G1" s="96"/>
      <c r="H1" s="21"/>
      <c r="I1" s="21"/>
      <c r="J1" s="21"/>
    </row>
    <row r="2" spans="1:19">
      <c r="A2" s="23"/>
      <c r="B2" s="24"/>
      <c r="C2" s="24"/>
      <c r="D2" s="25"/>
      <c r="E2" s="21"/>
      <c r="F2" s="21"/>
      <c r="G2" s="96"/>
      <c r="H2" s="21"/>
      <c r="I2" s="21"/>
      <c r="J2" s="21"/>
    </row>
    <row r="3" spans="1:19" ht="19.5" customHeight="1">
      <c r="A3" s="26" t="s">
        <v>197</v>
      </c>
      <c r="B3" s="27" t="s">
        <v>198</v>
      </c>
      <c r="C3" s="28" t="s">
        <v>228</v>
      </c>
      <c r="D3" s="29" t="s">
        <v>229</v>
      </c>
      <c r="E3" s="28" t="s">
        <v>402</v>
      </c>
      <c r="F3" s="28" t="s">
        <v>404</v>
      </c>
      <c r="G3" s="97" t="s">
        <v>380</v>
      </c>
      <c r="H3" s="10" t="s">
        <v>381</v>
      </c>
      <c r="I3" s="10" t="s">
        <v>211</v>
      </c>
      <c r="J3" s="10" t="s">
        <v>212</v>
      </c>
      <c r="M3" s="10" t="s">
        <v>360</v>
      </c>
      <c r="N3" s="10" t="s">
        <v>361</v>
      </c>
      <c r="O3" s="10" t="s">
        <v>362</v>
      </c>
      <c r="P3" s="10" t="s">
        <v>363</v>
      </c>
      <c r="Q3" s="10" t="s">
        <v>364</v>
      </c>
      <c r="R3" s="10" t="s">
        <v>365</v>
      </c>
      <c r="S3" s="10" t="s">
        <v>382</v>
      </c>
    </row>
    <row r="4" spans="1:19" ht="14.25" customHeight="1" thickBot="1">
      <c r="A4" s="30">
        <v>1</v>
      </c>
      <c r="B4" s="31" t="s">
        <v>47</v>
      </c>
      <c r="C4" s="109" t="s">
        <v>230</v>
      </c>
      <c r="D4" s="109" t="s">
        <v>231</v>
      </c>
      <c r="E4" s="32"/>
      <c r="F4" s="32"/>
      <c r="G4" s="33">
        <f>IF(AND(E4=0,F4&lt;&gt;0),1,IF(AND(E4=0,F4=0),0,F4/E4-1))</f>
        <v>0</v>
      </c>
      <c r="H4" s="90"/>
      <c r="I4" s="34"/>
      <c r="J4" s="34"/>
      <c r="M4" s="14"/>
      <c r="N4" s="14"/>
      <c r="O4" s="14"/>
      <c r="P4" s="14"/>
      <c r="Q4" s="14"/>
      <c r="R4" s="14"/>
      <c r="S4" s="14"/>
    </row>
    <row r="5" spans="1:19" ht="15" customHeight="1" thickTop="1" thickBot="1">
      <c r="A5" s="35">
        <v>1.1000000000000001</v>
      </c>
      <c r="B5" s="36" t="s">
        <v>48</v>
      </c>
      <c r="C5" s="110"/>
      <c r="D5" s="110"/>
      <c r="E5" s="37">
        <v>0</v>
      </c>
      <c r="F5" s="37">
        <v>1</v>
      </c>
      <c r="G5" s="94">
        <f t="shared" ref="G5:G68" si="0">IF(AND(E5=0,F5&lt;&gt;0),1,IF(AND(E5=0,F5=0),0,F5/E5-1))</f>
        <v>1</v>
      </c>
      <c r="H5" s="95" t="s">
        <v>400</v>
      </c>
      <c r="I5" s="92" t="s">
        <v>214</v>
      </c>
      <c r="J5" s="93"/>
      <c r="M5" s="14"/>
      <c r="N5" s="14"/>
      <c r="O5" s="14"/>
      <c r="P5" s="14"/>
      <c r="Q5" s="14"/>
      <c r="R5" s="14"/>
      <c r="S5" s="14"/>
    </row>
    <row r="6" spans="1:19" ht="14.25" customHeight="1" thickTop="1">
      <c r="A6" s="35">
        <v>1.2</v>
      </c>
      <c r="B6" s="36" t="s">
        <v>49</v>
      </c>
      <c r="C6" s="111"/>
      <c r="D6" s="111"/>
      <c r="E6" s="37"/>
      <c r="F6" s="37"/>
      <c r="G6" s="33">
        <f t="shared" si="0"/>
        <v>0</v>
      </c>
      <c r="H6" s="91"/>
      <c r="I6" s="14" t="s">
        <v>214</v>
      </c>
      <c r="J6" s="34"/>
      <c r="M6" s="14"/>
      <c r="N6" s="14"/>
      <c r="O6" s="14"/>
      <c r="P6" s="14"/>
      <c r="Q6" s="14"/>
      <c r="R6" s="14"/>
      <c r="S6" s="14"/>
    </row>
    <row r="7" spans="1:19" ht="14.25" customHeight="1">
      <c r="A7" s="30">
        <v>2</v>
      </c>
      <c r="B7" s="31" t="s">
        <v>209</v>
      </c>
      <c r="C7" s="112" t="s">
        <v>232</v>
      </c>
      <c r="D7" s="112" t="s">
        <v>233</v>
      </c>
      <c r="E7" s="38"/>
      <c r="F7" s="38"/>
      <c r="G7" s="33">
        <f t="shared" si="0"/>
        <v>0</v>
      </c>
      <c r="H7" s="38"/>
      <c r="I7" s="34"/>
      <c r="J7" s="34"/>
      <c r="M7" s="14"/>
      <c r="N7" s="14"/>
      <c r="O7" s="14"/>
      <c r="P7" s="14"/>
      <c r="Q7" s="14"/>
      <c r="R7" s="14"/>
      <c r="S7" s="14"/>
    </row>
    <row r="8" spans="1:19" ht="14.25" customHeight="1">
      <c r="A8" s="35">
        <v>2.1</v>
      </c>
      <c r="B8" s="36" t="s">
        <v>50</v>
      </c>
      <c r="C8" s="110"/>
      <c r="D8" s="110"/>
      <c r="E8" s="37"/>
      <c r="F8" s="37"/>
      <c r="G8" s="33">
        <f t="shared" si="0"/>
        <v>0</v>
      </c>
      <c r="H8" s="37"/>
      <c r="I8" s="39" t="s">
        <v>215</v>
      </c>
      <c r="J8" s="34"/>
      <c r="M8" s="14" t="s">
        <v>366</v>
      </c>
      <c r="N8" s="14"/>
      <c r="O8" s="14"/>
      <c r="P8" s="14"/>
      <c r="Q8" s="14"/>
      <c r="R8" s="14"/>
      <c r="S8" s="14"/>
    </row>
    <row r="9" spans="1:19" ht="14.25" customHeight="1">
      <c r="A9" s="35">
        <v>2.2000000000000002</v>
      </c>
      <c r="B9" s="36" t="s">
        <v>51</v>
      </c>
      <c r="C9" s="111"/>
      <c r="D9" s="111"/>
      <c r="E9" s="37"/>
      <c r="F9" s="37"/>
      <c r="G9" s="33">
        <f t="shared" si="0"/>
        <v>0</v>
      </c>
      <c r="H9" s="37"/>
      <c r="I9" s="39" t="s">
        <v>215</v>
      </c>
      <c r="J9" s="34"/>
      <c r="M9" s="14" t="s">
        <v>366</v>
      </c>
      <c r="N9" s="14"/>
      <c r="O9" s="14"/>
      <c r="P9" s="14"/>
      <c r="Q9" s="14"/>
      <c r="R9" s="14"/>
      <c r="S9" s="14"/>
    </row>
    <row r="10" spans="1:19" ht="14.25" customHeight="1">
      <c r="A10" s="30">
        <v>3</v>
      </c>
      <c r="B10" s="31" t="s">
        <v>52</v>
      </c>
      <c r="C10" s="113" t="s">
        <v>234</v>
      </c>
      <c r="D10" s="113" t="s">
        <v>235</v>
      </c>
      <c r="E10" s="32"/>
      <c r="F10" s="32"/>
      <c r="G10" s="33">
        <f t="shared" si="0"/>
        <v>0</v>
      </c>
      <c r="H10" s="32"/>
      <c r="I10" s="34"/>
      <c r="J10" s="34"/>
      <c r="M10" s="14"/>
      <c r="N10" s="14"/>
      <c r="O10" s="14"/>
      <c r="P10" s="14"/>
      <c r="Q10" s="14"/>
      <c r="R10" s="14"/>
      <c r="S10" s="14"/>
    </row>
    <row r="11" spans="1:19" ht="14.25" customHeight="1">
      <c r="A11" s="35">
        <v>3.1</v>
      </c>
      <c r="B11" s="36" t="s">
        <v>53</v>
      </c>
      <c r="C11" s="110"/>
      <c r="D11" s="110"/>
      <c r="E11" s="37"/>
      <c r="F11" s="37"/>
      <c r="G11" s="33">
        <f t="shared" si="0"/>
        <v>0</v>
      </c>
      <c r="H11" s="37"/>
      <c r="I11" s="39" t="s">
        <v>227</v>
      </c>
      <c r="J11" s="34"/>
      <c r="M11" s="14" t="s">
        <v>367</v>
      </c>
      <c r="N11" s="14"/>
      <c r="O11" s="14"/>
      <c r="P11" s="14"/>
      <c r="Q11" s="14"/>
      <c r="R11" s="14"/>
      <c r="S11" s="14"/>
    </row>
    <row r="12" spans="1:19" ht="14.25" customHeight="1">
      <c r="A12" s="35">
        <v>3.2</v>
      </c>
      <c r="B12" s="36" t="s">
        <v>54</v>
      </c>
      <c r="C12" s="110"/>
      <c r="D12" s="110"/>
      <c r="E12" s="37"/>
      <c r="F12" s="37"/>
      <c r="G12" s="33">
        <f t="shared" si="0"/>
        <v>0</v>
      </c>
      <c r="H12" s="37"/>
      <c r="I12" s="39" t="s">
        <v>227</v>
      </c>
      <c r="J12" s="34"/>
      <c r="M12" s="14" t="s">
        <v>367</v>
      </c>
      <c r="N12" s="14"/>
      <c r="O12" s="14"/>
      <c r="P12" s="14"/>
      <c r="Q12" s="14"/>
      <c r="R12" s="14"/>
      <c r="S12" s="14"/>
    </row>
    <row r="13" spans="1:19" ht="14.25" customHeight="1">
      <c r="A13" s="35">
        <v>3.3</v>
      </c>
      <c r="B13" s="36" t="s">
        <v>55</v>
      </c>
      <c r="C13" s="111"/>
      <c r="D13" s="111"/>
      <c r="E13" s="37"/>
      <c r="F13" s="37"/>
      <c r="G13" s="33">
        <f t="shared" si="0"/>
        <v>0</v>
      </c>
      <c r="H13" s="37"/>
      <c r="I13" s="39" t="s">
        <v>227</v>
      </c>
      <c r="J13" s="99"/>
      <c r="M13" s="14" t="s">
        <v>367</v>
      </c>
      <c r="N13" s="14"/>
      <c r="O13" s="14"/>
      <c r="P13" s="14"/>
      <c r="Q13" s="14"/>
      <c r="R13" s="14"/>
      <c r="S13" s="14"/>
    </row>
    <row r="14" spans="1:19">
      <c r="A14" s="30">
        <v>4</v>
      </c>
      <c r="B14" s="31" t="s">
        <v>56</v>
      </c>
      <c r="C14" s="37" t="s">
        <v>236</v>
      </c>
      <c r="D14" s="37" t="s">
        <v>237</v>
      </c>
      <c r="E14" s="37"/>
      <c r="F14" s="37"/>
      <c r="G14" s="33">
        <f t="shared" si="0"/>
        <v>0</v>
      </c>
      <c r="H14" s="37"/>
      <c r="I14" s="39" t="s">
        <v>215</v>
      </c>
      <c r="J14" s="99"/>
      <c r="M14" s="14"/>
      <c r="N14" s="14"/>
      <c r="O14" s="14"/>
      <c r="P14" s="14"/>
      <c r="Q14" s="14"/>
      <c r="R14" s="14"/>
      <c r="S14" s="14"/>
    </row>
    <row r="15" spans="1:19">
      <c r="A15" s="30">
        <v>5</v>
      </c>
      <c r="B15" s="31" t="s">
        <v>210</v>
      </c>
      <c r="C15" s="40" t="s">
        <v>238</v>
      </c>
      <c r="D15" s="40" t="s">
        <v>239</v>
      </c>
      <c r="E15" s="41"/>
      <c r="F15" s="41"/>
      <c r="G15" s="33">
        <f>IF((F15=E15)=TRUE,0,1)</f>
        <v>0</v>
      </c>
      <c r="H15" s="41"/>
      <c r="I15" s="14" t="s">
        <v>214</v>
      </c>
      <c r="J15" s="98"/>
      <c r="K15" s="22" t="s">
        <v>57</v>
      </c>
      <c r="L15" s="22" t="s">
        <v>58</v>
      </c>
      <c r="M15" s="14"/>
      <c r="N15" s="14"/>
      <c r="O15" s="14"/>
      <c r="P15" s="14"/>
      <c r="Q15" s="14"/>
      <c r="R15" s="14"/>
      <c r="S15" s="14"/>
    </row>
    <row r="16" spans="1:19" ht="14.25" customHeight="1">
      <c r="A16" s="30">
        <v>6</v>
      </c>
      <c r="B16" s="31" t="s">
        <v>59</v>
      </c>
      <c r="C16" s="109" t="s">
        <v>240</v>
      </c>
      <c r="D16" s="109" t="s">
        <v>241</v>
      </c>
      <c r="E16" s="32"/>
      <c r="F16" s="32"/>
      <c r="G16" s="33">
        <f t="shared" si="0"/>
        <v>0</v>
      </c>
      <c r="H16" s="32"/>
      <c r="I16" s="34"/>
      <c r="J16" s="99"/>
      <c r="M16" s="14"/>
      <c r="N16" s="14"/>
      <c r="O16" s="14"/>
      <c r="P16" s="14"/>
      <c r="Q16" s="14"/>
      <c r="R16" s="14"/>
      <c r="S16" s="14"/>
    </row>
    <row r="17" spans="1:19" ht="14.25" customHeight="1">
      <c r="A17" s="35">
        <v>6.1</v>
      </c>
      <c r="B17" s="36" t="s">
        <v>60</v>
      </c>
      <c r="C17" s="110"/>
      <c r="D17" s="110"/>
      <c r="E17" s="37"/>
      <c r="F17" s="37"/>
      <c r="G17" s="33">
        <f t="shared" si="0"/>
        <v>0</v>
      </c>
      <c r="H17" s="37"/>
      <c r="I17" s="39" t="s">
        <v>215</v>
      </c>
      <c r="J17" s="99"/>
      <c r="M17" s="14" t="s">
        <v>366</v>
      </c>
      <c r="N17" s="14"/>
      <c r="O17" s="14"/>
      <c r="P17" s="14"/>
      <c r="Q17" s="14"/>
      <c r="R17" s="14"/>
      <c r="S17" s="14"/>
    </row>
    <row r="18" spans="1:19" ht="14.25" customHeight="1">
      <c r="A18" s="35">
        <v>6.2</v>
      </c>
      <c r="B18" s="36" t="s">
        <v>61</v>
      </c>
      <c r="C18" s="111"/>
      <c r="D18" s="111"/>
      <c r="E18" s="37"/>
      <c r="F18" s="37"/>
      <c r="G18" s="33">
        <f t="shared" si="0"/>
        <v>0</v>
      </c>
      <c r="H18" s="37"/>
      <c r="I18" s="39" t="s">
        <v>215</v>
      </c>
      <c r="J18" s="99"/>
      <c r="M18" s="14" t="s">
        <v>366</v>
      </c>
      <c r="N18" s="14"/>
      <c r="O18" s="14"/>
      <c r="P18" s="14"/>
      <c r="Q18" s="14"/>
      <c r="R18" s="14"/>
      <c r="S18" s="14"/>
    </row>
    <row r="19" spans="1:19" ht="14.25" customHeight="1">
      <c r="A19" s="30">
        <v>7</v>
      </c>
      <c r="B19" s="31" t="s">
        <v>206</v>
      </c>
      <c r="C19" s="109" t="s">
        <v>242</v>
      </c>
      <c r="D19" s="109" t="s">
        <v>243</v>
      </c>
      <c r="E19" s="38"/>
      <c r="F19" s="38"/>
      <c r="G19" s="33">
        <f t="shared" si="0"/>
        <v>0</v>
      </c>
      <c r="H19" s="38"/>
      <c r="I19" s="34"/>
      <c r="J19" s="99"/>
      <c r="M19" s="14"/>
      <c r="N19" s="14"/>
      <c r="O19" s="14"/>
      <c r="P19" s="14"/>
      <c r="Q19" s="14"/>
      <c r="R19" s="14"/>
      <c r="S19" s="14"/>
    </row>
    <row r="20" spans="1:19" ht="14.25" customHeight="1">
      <c r="A20" s="35">
        <v>7.1</v>
      </c>
      <c r="B20" s="36" t="s">
        <v>62</v>
      </c>
      <c r="C20" s="110"/>
      <c r="D20" s="110"/>
      <c r="E20" s="37"/>
      <c r="F20" s="37"/>
      <c r="G20" s="33">
        <f t="shared" si="0"/>
        <v>0</v>
      </c>
      <c r="H20" s="37"/>
      <c r="I20" s="39" t="s">
        <v>215</v>
      </c>
      <c r="J20" s="99"/>
      <c r="M20" s="14" t="s">
        <v>366</v>
      </c>
      <c r="N20" s="14"/>
      <c r="O20" s="14"/>
      <c r="P20" s="14"/>
      <c r="Q20" s="14"/>
      <c r="R20" s="14"/>
      <c r="S20" s="14"/>
    </row>
    <row r="21" spans="1:19" ht="14.25" customHeight="1">
      <c r="A21" s="35">
        <v>7.2</v>
      </c>
      <c r="B21" s="36" t="s">
        <v>63</v>
      </c>
      <c r="C21" s="111"/>
      <c r="D21" s="111"/>
      <c r="E21" s="37"/>
      <c r="F21" s="37"/>
      <c r="G21" s="33">
        <f t="shared" si="0"/>
        <v>0</v>
      </c>
      <c r="H21" s="37"/>
      <c r="I21" s="39" t="s">
        <v>215</v>
      </c>
      <c r="J21" s="99"/>
      <c r="M21" s="14" t="s">
        <v>366</v>
      </c>
      <c r="N21" s="14"/>
      <c r="O21" s="14"/>
      <c r="P21" s="14"/>
      <c r="Q21" s="14"/>
      <c r="R21" s="14"/>
      <c r="S21" s="14"/>
    </row>
    <row r="22" spans="1:19" ht="14.25" customHeight="1">
      <c r="A22" s="30">
        <v>8</v>
      </c>
      <c r="B22" s="31" t="s">
        <v>64</v>
      </c>
      <c r="C22" s="109" t="s">
        <v>244</v>
      </c>
      <c r="D22" s="109" t="s">
        <v>245</v>
      </c>
      <c r="E22" s="43">
        <f>E23/E24*1000</f>
        <v>0.40372834348505326</v>
      </c>
      <c r="F22" s="43">
        <f>F23/F24*1000</f>
        <v>0.18470011417825241</v>
      </c>
      <c r="G22" s="33">
        <f t="shared" si="0"/>
        <v>-0.54251387805996254</v>
      </c>
      <c r="H22" s="43"/>
      <c r="I22" s="34"/>
      <c r="J22" s="99"/>
      <c r="M22" s="14"/>
      <c r="N22" s="14"/>
      <c r="O22" s="14"/>
      <c r="P22" s="14"/>
      <c r="Q22" s="14"/>
      <c r="R22" s="14"/>
      <c r="S22" s="14"/>
    </row>
    <row r="23" spans="1:19" ht="14.25" customHeight="1">
      <c r="A23" s="35">
        <v>8.1</v>
      </c>
      <c r="B23" s="36" t="s">
        <v>65</v>
      </c>
      <c r="C23" s="110"/>
      <c r="D23" s="110"/>
      <c r="E23" s="37">
        <v>23</v>
      </c>
      <c r="F23" s="37">
        <v>11</v>
      </c>
      <c r="G23" s="33">
        <f t="shared" si="0"/>
        <v>-0.52173913043478259</v>
      </c>
      <c r="H23" s="37"/>
      <c r="I23" s="14" t="s">
        <v>217</v>
      </c>
      <c r="J23" s="99"/>
      <c r="M23" s="14" t="s">
        <v>367</v>
      </c>
      <c r="N23" s="100">
        <v>2</v>
      </c>
      <c r="O23" s="14"/>
      <c r="P23" s="101">
        <v>9</v>
      </c>
      <c r="Q23" s="14"/>
      <c r="R23" s="14"/>
      <c r="S23" s="14"/>
    </row>
    <row r="24" spans="1:19" ht="14.25" customHeight="1">
      <c r="A24" s="35">
        <v>8.1999999999999993</v>
      </c>
      <c r="B24" s="36" t="s">
        <v>66</v>
      </c>
      <c r="C24" s="111"/>
      <c r="D24" s="111"/>
      <c r="E24" s="37">
        <v>56969</v>
      </c>
      <c r="F24" s="37">
        <v>59556</v>
      </c>
      <c r="G24" s="33">
        <f t="shared" si="0"/>
        <v>4.5410661938949159E-2</v>
      </c>
      <c r="H24" s="37"/>
      <c r="I24" s="14" t="s">
        <v>217</v>
      </c>
      <c r="J24" s="99"/>
      <c r="M24" s="14" t="s">
        <v>367</v>
      </c>
      <c r="N24" s="102">
        <v>39490</v>
      </c>
      <c r="O24" s="102">
        <v>387</v>
      </c>
      <c r="P24" s="102">
        <v>11153</v>
      </c>
      <c r="Q24" s="102">
        <v>8188</v>
      </c>
      <c r="R24" s="102">
        <v>337</v>
      </c>
      <c r="S24" s="14"/>
    </row>
    <row r="25" spans="1:19" ht="14.25" customHeight="1">
      <c r="A25" s="30">
        <v>9</v>
      </c>
      <c r="B25" s="31" t="s">
        <v>67</v>
      </c>
      <c r="C25" s="109" t="s">
        <v>246</v>
      </c>
      <c r="D25" s="109" t="s">
        <v>247</v>
      </c>
      <c r="E25" s="32"/>
      <c r="F25" s="32"/>
      <c r="G25" s="33">
        <f t="shared" si="0"/>
        <v>0</v>
      </c>
      <c r="H25" s="32"/>
      <c r="I25" s="34"/>
      <c r="J25" s="34"/>
      <c r="M25" s="14"/>
      <c r="N25" s="14"/>
      <c r="O25" s="14"/>
      <c r="P25" s="14"/>
      <c r="Q25" s="14"/>
      <c r="R25" s="14"/>
      <c r="S25" s="14"/>
    </row>
    <row r="26" spans="1:19" ht="14.25" customHeight="1">
      <c r="A26" s="35">
        <v>9.1</v>
      </c>
      <c r="B26" s="36" t="s">
        <v>68</v>
      </c>
      <c r="C26" s="110"/>
      <c r="D26" s="110"/>
      <c r="E26" s="37"/>
      <c r="F26" s="37"/>
      <c r="G26" s="33">
        <f t="shared" si="0"/>
        <v>0</v>
      </c>
      <c r="H26" s="37"/>
      <c r="I26" s="39" t="s">
        <v>226</v>
      </c>
      <c r="J26" s="34"/>
      <c r="M26" s="14"/>
      <c r="N26" s="14"/>
      <c r="O26" s="14"/>
      <c r="P26" s="14"/>
      <c r="Q26" s="14"/>
      <c r="R26" s="14"/>
      <c r="S26" s="14"/>
    </row>
    <row r="27" spans="1:19" ht="14.25" customHeight="1">
      <c r="A27" s="35">
        <v>9.1999999999999993</v>
      </c>
      <c r="B27" s="36" t="s">
        <v>69</v>
      </c>
      <c r="C27" s="111"/>
      <c r="D27" s="111"/>
      <c r="E27" s="37"/>
      <c r="F27" s="37"/>
      <c r="G27" s="33">
        <f t="shared" si="0"/>
        <v>0</v>
      </c>
      <c r="H27" s="37"/>
      <c r="I27" s="39" t="s">
        <v>226</v>
      </c>
      <c r="J27" s="34"/>
      <c r="M27" s="14"/>
      <c r="N27" s="14"/>
      <c r="O27" s="14"/>
      <c r="P27" s="14"/>
      <c r="Q27" s="14"/>
      <c r="R27" s="14"/>
      <c r="S27" s="14"/>
    </row>
    <row r="28" spans="1:19" ht="14.25" customHeight="1">
      <c r="A28" s="30">
        <v>10</v>
      </c>
      <c r="B28" s="31" t="s">
        <v>70</v>
      </c>
      <c r="C28" s="109" t="s">
        <v>248</v>
      </c>
      <c r="D28" s="109" t="s">
        <v>249</v>
      </c>
      <c r="E28" s="37"/>
      <c r="F28" s="37"/>
      <c r="G28" s="33">
        <f t="shared" si="0"/>
        <v>0</v>
      </c>
      <c r="H28" s="37"/>
      <c r="I28" s="14" t="s">
        <v>215</v>
      </c>
      <c r="J28" s="34"/>
      <c r="M28" s="14" t="s">
        <v>368</v>
      </c>
      <c r="N28" s="14"/>
      <c r="O28" s="14"/>
      <c r="P28" s="14"/>
      <c r="Q28" s="14"/>
      <c r="R28" s="14"/>
      <c r="S28" s="14"/>
    </row>
    <row r="29" spans="1:19" ht="14.25" customHeight="1">
      <c r="A29" s="30">
        <v>11</v>
      </c>
      <c r="B29" s="31" t="s">
        <v>71</v>
      </c>
      <c r="C29" s="111"/>
      <c r="D29" s="111"/>
      <c r="E29" s="37"/>
      <c r="F29" s="37"/>
      <c r="G29" s="33">
        <f t="shared" si="0"/>
        <v>0</v>
      </c>
      <c r="H29" s="37"/>
      <c r="I29" s="14" t="s">
        <v>215</v>
      </c>
      <c r="J29" s="34"/>
      <c r="M29" s="14" t="s">
        <v>368</v>
      </c>
      <c r="N29" s="14"/>
      <c r="O29" s="14"/>
      <c r="P29" s="14"/>
      <c r="Q29" s="14"/>
      <c r="R29" s="14"/>
      <c r="S29" s="14"/>
    </row>
    <row r="30" spans="1:19" ht="14.25" customHeight="1">
      <c r="A30" s="30">
        <v>12</v>
      </c>
      <c r="B30" s="31" t="s">
        <v>72</v>
      </c>
      <c r="C30" s="109" t="s">
        <v>250</v>
      </c>
      <c r="D30" s="109" t="s">
        <v>251</v>
      </c>
      <c r="E30" s="37"/>
      <c r="F30" s="37"/>
      <c r="G30" s="33">
        <f t="shared" si="0"/>
        <v>0</v>
      </c>
      <c r="H30" s="37"/>
      <c r="I30" s="14" t="s">
        <v>215</v>
      </c>
      <c r="J30" s="34"/>
      <c r="M30" s="14" t="s">
        <v>368</v>
      </c>
      <c r="N30" s="14"/>
      <c r="O30" s="14"/>
      <c r="P30" s="14"/>
      <c r="Q30" s="14"/>
      <c r="R30" s="14"/>
      <c r="S30" s="14"/>
    </row>
    <row r="31" spans="1:19" ht="14.25" customHeight="1">
      <c r="A31" s="30">
        <v>13</v>
      </c>
      <c r="B31" s="31" t="s">
        <v>73</v>
      </c>
      <c r="C31" s="111"/>
      <c r="D31" s="111"/>
      <c r="E31" s="37"/>
      <c r="F31" s="37"/>
      <c r="G31" s="33">
        <f t="shared" si="0"/>
        <v>0</v>
      </c>
      <c r="H31" s="37"/>
      <c r="I31" s="14" t="s">
        <v>215</v>
      </c>
      <c r="J31" s="34"/>
      <c r="M31" s="14" t="s">
        <v>368</v>
      </c>
      <c r="N31" s="14"/>
      <c r="O31" s="14"/>
      <c r="P31" s="14"/>
      <c r="Q31" s="14"/>
      <c r="R31" s="14"/>
      <c r="S31" s="14"/>
    </row>
    <row r="32" spans="1:19" ht="14.25" customHeight="1">
      <c r="A32" s="30">
        <v>14</v>
      </c>
      <c r="B32" s="31" t="s">
        <v>74</v>
      </c>
      <c r="C32" s="114" t="s">
        <v>252</v>
      </c>
      <c r="D32" s="114" t="s">
        <v>253</v>
      </c>
      <c r="E32" s="37"/>
      <c r="F32" s="37"/>
      <c r="G32" s="33">
        <f t="shared" si="0"/>
        <v>0</v>
      </c>
      <c r="H32" s="37"/>
      <c r="I32" s="14" t="s">
        <v>215</v>
      </c>
      <c r="J32" s="34"/>
      <c r="M32" s="14" t="s">
        <v>368</v>
      </c>
      <c r="N32" s="14"/>
      <c r="O32" s="14"/>
      <c r="P32" s="14"/>
      <c r="Q32" s="14"/>
      <c r="R32" s="14"/>
      <c r="S32" s="14"/>
    </row>
    <row r="33" spans="1:19" ht="14.25" customHeight="1">
      <c r="A33" s="30">
        <v>15</v>
      </c>
      <c r="B33" s="31" t="s">
        <v>75</v>
      </c>
      <c r="C33" s="115"/>
      <c r="D33" s="115"/>
      <c r="E33" s="37"/>
      <c r="F33" s="37"/>
      <c r="G33" s="33">
        <f t="shared" si="0"/>
        <v>0</v>
      </c>
      <c r="H33" s="37"/>
      <c r="I33" s="14" t="s">
        <v>215</v>
      </c>
      <c r="J33" s="34"/>
      <c r="M33" s="14" t="s">
        <v>368</v>
      </c>
      <c r="N33" s="14"/>
      <c r="O33" s="14"/>
      <c r="P33" s="14"/>
      <c r="Q33" s="14"/>
      <c r="R33" s="14"/>
      <c r="S33" s="14"/>
    </row>
    <row r="34" spans="1:19" ht="93.75">
      <c r="A34" s="30">
        <v>16</v>
      </c>
      <c r="B34" s="31" t="s">
        <v>76</v>
      </c>
      <c r="C34" s="44" t="s">
        <v>254</v>
      </c>
      <c r="D34" s="44" t="s">
        <v>255</v>
      </c>
      <c r="E34" s="41" t="s">
        <v>77</v>
      </c>
      <c r="F34" s="41" t="s">
        <v>77</v>
      </c>
      <c r="G34" s="33">
        <f>IF((F34=E34)=TRUE,0,1)</f>
        <v>0</v>
      </c>
      <c r="H34" s="41"/>
      <c r="I34" s="14" t="s">
        <v>217</v>
      </c>
      <c r="J34" s="42"/>
      <c r="K34" s="22" t="s">
        <v>77</v>
      </c>
      <c r="L34" s="22" t="s">
        <v>78</v>
      </c>
      <c r="M34" s="14"/>
      <c r="N34" s="14"/>
      <c r="O34" s="14"/>
      <c r="P34" s="14"/>
      <c r="Q34" s="14"/>
      <c r="R34" s="14"/>
      <c r="S34" s="14"/>
    </row>
    <row r="35" spans="1:19" s="61" customFormat="1" ht="14.25" customHeight="1">
      <c r="A35" s="30">
        <v>17</v>
      </c>
      <c r="B35" s="31" t="s">
        <v>79</v>
      </c>
      <c r="C35" s="113" t="s">
        <v>256</v>
      </c>
      <c r="D35" s="113" t="s">
        <v>257</v>
      </c>
      <c r="E35" s="32">
        <f>E36/E37</f>
        <v>0.99566773403654174</v>
      </c>
      <c r="F35" s="32">
        <f>F36/F37</f>
        <v>0.99423718531998784</v>
      </c>
      <c r="G35" s="38">
        <f t="shared" si="0"/>
        <v>-1.4367732001863143E-3</v>
      </c>
      <c r="H35" s="32"/>
      <c r="I35" s="34"/>
      <c r="J35" s="34"/>
      <c r="M35" s="39"/>
      <c r="N35" s="32">
        <f>N36/N37</f>
        <v>0.99631506218332566</v>
      </c>
      <c r="O35" s="32" t="e">
        <f t="shared" ref="O35:R35" si="1">O36/O37</f>
        <v>#DIV/0!</v>
      </c>
      <c r="P35" s="32">
        <f t="shared" si="1"/>
        <v>0.9929906542056075</v>
      </c>
      <c r="Q35" s="32">
        <f t="shared" si="1"/>
        <v>0.9880597014925373</v>
      </c>
      <c r="R35" s="32">
        <f t="shared" si="1"/>
        <v>1</v>
      </c>
      <c r="S35" s="39"/>
    </row>
    <row r="36" spans="1:19" s="61" customFormat="1" ht="14.25" customHeight="1">
      <c r="A36" s="35">
        <v>17.100000000000001</v>
      </c>
      <c r="B36" s="36" t="s">
        <v>80</v>
      </c>
      <c r="C36" s="116"/>
      <c r="D36" s="117"/>
      <c r="E36" s="37">
        <v>5286</v>
      </c>
      <c r="F36" s="37">
        <v>3278</v>
      </c>
      <c r="G36" s="38">
        <f t="shared" si="0"/>
        <v>-0.37987135830495644</v>
      </c>
      <c r="H36" s="37" t="s">
        <v>406</v>
      </c>
      <c r="I36" s="39" t="s">
        <v>217</v>
      </c>
      <c r="J36" s="34"/>
      <c r="M36" s="39" t="s">
        <v>367</v>
      </c>
      <c r="N36" s="37">
        <v>2163</v>
      </c>
      <c r="O36" s="37">
        <v>0</v>
      </c>
      <c r="P36" s="37">
        <v>425</v>
      </c>
      <c r="Q36" s="39">
        <v>662</v>
      </c>
      <c r="R36" s="37">
        <v>28</v>
      </c>
      <c r="S36" s="39"/>
    </row>
    <row r="37" spans="1:19" s="61" customFormat="1" ht="14.25" customHeight="1">
      <c r="A37" s="35">
        <v>17.2</v>
      </c>
      <c r="B37" s="36" t="s">
        <v>81</v>
      </c>
      <c r="C37" s="115"/>
      <c r="D37" s="118"/>
      <c r="E37" s="37">
        <v>5309</v>
      </c>
      <c r="F37" s="37">
        <v>3297</v>
      </c>
      <c r="G37" s="38">
        <f t="shared" si="0"/>
        <v>-0.37897909210774161</v>
      </c>
      <c r="H37" s="37" t="s">
        <v>405</v>
      </c>
      <c r="I37" s="39" t="s">
        <v>217</v>
      </c>
      <c r="J37" s="34"/>
      <c r="M37" s="39" t="s">
        <v>367</v>
      </c>
      <c r="N37" s="37">
        <v>2171</v>
      </c>
      <c r="O37" s="37">
        <v>0</v>
      </c>
      <c r="P37" s="37">
        <v>428</v>
      </c>
      <c r="Q37" s="39">
        <v>670</v>
      </c>
      <c r="R37" s="37">
        <v>28</v>
      </c>
      <c r="S37" s="39"/>
    </row>
    <row r="38" spans="1:19" s="61" customFormat="1" ht="14.25" customHeight="1">
      <c r="A38" s="30">
        <v>18</v>
      </c>
      <c r="B38" s="31" t="s">
        <v>82</v>
      </c>
      <c r="C38" s="113" t="s">
        <v>258</v>
      </c>
      <c r="D38" s="113" t="s">
        <v>259</v>
      </c>
      <c r="E38" s="32">
        <f>E39/E40</f>
        <v>0.99472593708796386</v>
      </c>
      <c r="F38" s="32">
        <f>F39/F40</f>
        <v>0.99302396117682745</v>
      </c>
      <c r="G38" s="38">
        <f t="shared" si="0"/>
        <v>-1.7109998318922681E-3</v>
      </c>
      <c r="H38" s="32"/>
      <c r="I38" s="34"/>
      <c r="J38" s="34"/>
      <c r="M38" s="39"/>
      <c r="N38" s="32">
        <f>N39/N40</f>
        <v>0.99447259327498849</v>
      </c>
      <c r="O38" s="32" t="e">
        <f t="shared" ref="O38:R38" si="2">O39/O40</f>
        <v>#DIV/0!</v>
      </c>
      <c r="P38" s="32">
        <f t="shared" si="2"/>
        <v>0.99532710280373837</v>
      </c>
      <c r="Q38" s="32">
        <f t="shared" si="2"/>
        <v>0.98656716417910451</v>
      </c>
      <c r="R38" s="32">
        <f t="shared" si="2"/>
        <v>1</v>
      </c>
      <c r="S38" s="39"/>
    </row>
    <row r="39" spans="1:19" s="61" customFormat="1" ht="14.25" customHeight="1">
      <c r="A39" s="35">
        <v>18.100000000000001</v>
      </c>
      <c r="B39" s="36" t="s">
        <v>83</v>
      </c>
      <c r="C39" s="116"/>
      <c r="D39" s="116"/>
      <c r="E39" s="37">
        <v>5281</v>
      </c>
      <c r="F39" s="37">
        <v>3274</v>
      </c>
      <c r="G39" s="38">
        <f t="shared" si="0"/>
        <v>-0.38004165877674678</v>
      </c>
      <c r="H39" s="37" t="s">
        <v>403</v>
      </c>
      <c r="I39" s="39" t="s">
        <v>217</v>
      </c>
      <c r="J39" s="34"/>
      <c r="M39" s="39" t="s">
        <v>367</v>
      </c>
      <c r="N39" s="37">
        <v>2159</v>
      </c>
      <c r="O39" s="37">
        <v>0</v>
      </c>
      <c r="P39" s="37">
        <v>426</v>
      </c>
      <c r="Q39" s="39">
        <v>661</v>
      </c>
      <c r="R39" s="37">
        <v>28</v>
      </c>
      <c r="S39" s="39"/>
    </row>
    <row r="40" spans="1:19" s="61" customFormat="1" ht="14.25" customHeight="1">
      <c r="A40" s="35">
        <v>18.2</v>
      </c>
      <c r="B40" s="36" t="s">
        <v>81</v>
      </c>
      <c r="C40" s="115"/>
      <c r="D40" s="115"/>
      <c r="E40" s="37">
        <v>5309</v>
      </c>
      <c r="F40" s="37">
        <v>3297</v>
      </c>
      <c r="G40" s="38">
        <f t="shared" si="0"/>
        <v>-0.37897909210774161</v>
      </c>
      <c r="H40" s="37" t="s">
        <v>403</v>
      </c>
      <c r="I40" s="39" t="s">
        <v>217</v>
      </c>
      <c r="J40" s="34"/>
      <c r="M40" s="39" t="s">
        <v>367</v>
      </c>
      <c r="N40" s="37">
        <v>2171</v>
      </c>
      <c r="O40" s="37">
        <v>0</v>
      </c>
      <c r="P40" s="37">
        <v>428</v>
      </c>
      <c r="Q40" s="39">
        <v>670</v>
      </c>
      <c r="R40" s="37">
        <v>28</v>
      </c>
      <c r="S40" s="39"/>
    </row>
    <row r="41" spans="1:19" ht="14.25" customHeight="1">
      <c r="A41" s="30">
        <v>19</v>
      </c>
      <c r="B41" s="31" t="s">
        <v>84</v>
      </c>
      <c r="C41" s="114" t="s">
        <v>260</v>
      </c>
      <c r="D41" s="114" t="s">
        <v>261</v>
      </c>
      <c r="E41" s="37"/>
      <c r="F41" s="37"/>
      <c r="G41" s="33">
        <f t="shared" si="0"/>
        <v>0</v>
      </c>
      <c r="H41" s="37"/>
      <c r="I41" s="14" t="s">
        <v>225</v>
      </c>
      <c r="J41" s="34"/>
      <c r="M41" s="14" t="s">
        <v>368</v>
      </c>
      <c r="N41" s="14"/>
      <c r="O41" s="14"/>
      <c r="P41" s="14"/>
      <c r="Q41" s="14"/>
      <c r="R41" s="14"/>
      <c r="S41" s="14"/>
    </row>
    <row r="42" spans="1:19" ht="14.25" customHeight="1">
      <c r="A42" s="30">
        <v>20</v>
      </c>
      <c r="B42" s="31" t="s">
        <v>85</v>
      </c>
      <c r="C42" s="115"/>
      <c r="D42" s="115"/>
      <c r="E42" s="37"/>
      <c r="F42" s="37"/>
      <c r="G42" s="33">
        <f t="shared" si="0"/>
        <v>0</v>
      </c>
      <c r="H42" s="37"/>
      <c r="I42" s="14" t="s">
        <v>225</v>
      </c>
      <c r="J42" s="34"/>
      <c r="M42" s="14" t="s">
        <v>368</v>
      </c>
      <c r="N42" s="14"/>
      <c r="O42" s="14"/>
      <c r="P42" s="14"/>
      <c r="Q42" s="14"/>
      <c r="R42" s="14"/>
      <c r="S42" s="14"/>
    </row>
    <row r="43" spans="1:19" ht="14.25" customHeight="1">
      <c r="A43" s="30">
        <v>21</v>
      </c>
      <c r="B43" s="31" t="s">
        <v>86</v>
      </c>
      <c r="C43" s="114" t="s">
        <v>262</v>
      </c>
      <c r="D43" s="114" t="s">
        <v>263</v>
      </c>
      <c r="E43" s="37"/>
      <c r="F43" s="37"/>
      <c r="G43" s="33">
        <f t="shared" si="0"/>
        <v>0</v>
      </c>
      <c r="H43" s="37"/>
      <c r="I43" s="14" t="s">
        <v>215</v>
      </c>
      <c r="J43" s="34"/>
      <c r="M43" s="14" t="s">
        <v>368</v>
      </c>
      <c r="N43" s="14"/>
      <c r="O43" s="14"/>
      <c r="P43" s="14"/>
      <c r="Q43" s="14"/>
      <c r="R43" s="14"/>
      <c r="S43" s="14"/>
    </row>
    <row r="44" spans="1:19" ht="14.25" customHeight="1">
      <c r="A44" s="30">
        <v>22</v>
      </c>
      <c r="B44" s="31" t="s">
        <v>87</v>
      </c>
      <c r="C44" s="115"/>
      <c r="D44" s="115"/>
      <c r="E44" s="37"/>
      <c r="F44" s="37"/>
      <c r="G44" s="33">
        <f t="shared" si="0"/>
        <v>0</v>
      </c>
      <c r="H44" s="37"/>
      <c r="I44" s="14" t="s">
        <v>215</v>
      </c>
      <c r="J44" s="34"/>
      <c r="M44" s="14" t="s">
        <v>368</v>
      </c>
      <c r="N44" s="14"/>
      <c r="O44" s="14"/>
      <c r="P44" s="14"/>
      <c r="Q44" s="14"/>
      <c r="R44" s="14"/>
      <c r="S44" s="14"/>
    </row>
    <row r="45" spans="1:19" ht="14.25" customHeight="1">
      <c r="A45" s="30">
        <v>23</v>
      </c>
      <c r="B45" s="31" t="s">
        <v>88</v>
      </c>
      <c r="C45" s="113" t="s">
        <v>264</v>
      </c>
      <c r="D45" s="113" t="s">
        <v>265</v>
      </c>
      <c r="E45" s="32"/>
      <c r="F45" s="32"/>
      <c r="G45" s="33">
        <f t="shared" si="0"/>
        <v>0</v>
      </c>
      <c r="H45" s="32"/>
      <c r="I45" s="34"/>
      <c r="J45" s="34"/>
      <c r="M45" s="14"/>
      <c r="N45" s="14"/>
      <c r="O45" s="14"/>
      <c r="P45" s="14"/>
      <c r="Q45" s="14"/>
      <c r="R45" s="14"/>
      <c r="S45" s="14"/>
    </row>
    <row r="46" spans="1:19" ht="14.25" customHeight="1">
      <c r="A46" s="35">
        <v>23.1</v>
      </c>
      <c r="B46" s="36" t="s">
        <v>89</v>
      </c>
      <c r="C46" s="110"/>
      <c r="D46" s="110"/>
      <c r="E46" s="45"/>
      <c r="F46" s="45"/>
      <c r="G46" s="33">
        <f t="shared" si="0"/>
        <v>0</v>
      </c>
      <c r="H46" s="45"/>
      <c r="I46" s="14" t="s">
        <v>219</v>
      </c>
      <c r="J46" s="34"/>
      <c r="M46" s="14" t="s">
        <v>367</v>
      </c>
      <c r="N46" s="14"/>
      <c r="O46" s="14"/>
      <c r="P46" s="14"/>
      <c r="Q46" s="14"/>
      <c r="R46" s="14"/>
      <c r="S46" s="14"/>
    </row>
    <row r="47" spans="1:19" ht="14.25" customHeight="1">
      <c r="A47" s="35">
        <v>23.2</v>
      </c>
      <c r="B47" s="36" t="s">
        <v>90</v>
      </c>
      <c r="C47" s="111"/>
      <c r="D47" s="111"/>
      <c r="E47" s="45"/>
      <c r="F47" s="45"/>
      <c r="G47" s="33">
        <f t="shared" si="0"/>
        <v>0</v>
      </c>
      <c r="H47" s="45"/>
      <c r="I47" s="14" t="s">
        <v>219</v>
      </c>
      <c r="J47" s="34"/>
      <c r="M47" s="14" t="s">
        <v>367</v>
      </c>
      <c r="N47" s="14"/>
      <c r="O47" s="14"/>
      <c r="P47" s="14"/>
      <c r="Q47" s="14"/>
      <c r="R47" s="14"/>
      <c r="S47" s="14"/>
    </row>
    <row r="48" spans="1:19" ht="14.25" customHeight="1">
      <c r="A48" s="46">
        <v>24</v>
      </c>
      <c r="B48" s="31" t="s">
        <v>91</v>
      </c>
      <c r="C48" s="113" t="s">
        <v>266</v>
      </c>
      <c r="D48" s="113" t="s">
        <v>267</v>
      </c>
      <c r="E48" s="32">
        <v>0.99968253968253973</v>
      </c>
      <c r="F48" s="32">
        <v>0.99942179820757449</v>
      </c>
      <c r="G48" s="33">
        <f t="shared" si="0"/>
        <v>-2.6082427632279082E-4</v>
      </c>
      <c r="H48" s="32"/>
      <c r="I48" s="47"/>
      <c r="J48" s="47"/>
      <c r="M48" s="14"/>
      <c r="N48" s="14"/>
      <c r="O48" s="14"/>
      <c r="P48" s="14"/>
      <c r="Q48" s="14"/>
      <c r="R48" s="14"/>
      <c r="S48" s="14"/>
    </row>
    <row r="49" spans="1:19" ht="14.25" customHeight="1">
      <c r="A49" s="48">
        <v>24.1</v>
      </c>
      <c r="B49" s="36" t="s">
        <v>92</v>
      </c>
      <c r="C49" s="117"/>
      <c r="D49" s="110"/>
      <c r="E49" s="45">
        <v>3149</v>
      </c>
      <c r="F49" s="45">
        <v>3457</v>
      </c>
      <c r="G49" s="33">
        <f t="shared" si="0"/>
        <v>9.7808828199428488E-2</v>
      </c>
      <c r="H49" s="45"/>
      <c r="I49" s="14" t="s">
        <v>217</v>
      </c>
      <c r="J49" s="47"/>
      <c r="M49" s="14"/>
      <c r="N49" s="14"/>
      <c r="O49" s="14"/>
      <c r="P49" s="14"/>
      <c r="Q49" s="14"/>
      <c r="R49" s="14"/>
      <c r="S49" s="14"/>
    </row>
    <row r="50" spans="1:19" ht="14.25" customHeight="1">
      <c r="A50" s="48">
        <v>24.2</v>
      </c>
      <c r="B50" s="36" t="s">
        <v>93</v>
      </c>
      <c r="C50" s="117"/>
      <c r="D50" s="110"/>
      <c r="E50" s="45">
        <v>0</v>
      </c>
      <c r="F50" s="45">
        <v>2</v>
      </c>
      <c r="G50" s="33">
        <f t="shared" si="0"/>
        <v>1</v>
      </c>
      <c r="H50" s="45"/>
      <c r="I50" s="14" t="s">
        <v>217</v>
      </c>
      <c r="J50" s="47"/>
      <c r="M50" s="14"/>
      <c r="N50" s="14"/>
      <c r="O50" s="14"/>
      <c r="P50" s="14"/>
      <c r="Q50" s="14"/>
      <c r="R50" s="14"/>
      <c r="S50" s="14"/>
    </row>
    <row r="51" spans="1:19" ht="14.25" customHeight="1">
      <c r="A51" s="48">
        <v>24.3</v>
      </c>
      <c r="B51" s="36" t="s">
        <v>94</v>
      </c>
      <c r="C51" s="118"/>
      <c r="D51" s="111"/>
      <c r="E51" s="37">
        <v>3150</v>
      </c>
      <c r="F51" s="37">
        <v>3457</v>
      </c>
      <c r="G51" s="33">
        <f t="shared" si="0"/>
        <v>9.7460317460317469E-2</v>
      </c>
      <c r="H51" s="37"/>
      <c r="I51" s="14" t="s">
        <v>217</v>
      </c>
      <c r="J51" s="47"/>
      <c r="M51" s="14"/>
      <c r="N51" s="14"/>
      <c r="O51" s="14"/>
      <c r="P51" s="14"/>
      <c r="Q51" s="14"/>
      <c r="R51" s="14"/>
      <c r="S51" s="14"/>
    </row>
    <row r="52" spans="1:19" ht="14.25" customHeight="1">
      <c r="A52" s="46">
        <v>25</v>
      </c>
      <c r="B52" s="31" t="s">
        <v>95</v>
      </c>
      <c r="C52" s="113" t="s">
        <v>268</v>
      </c>
      <c r="D52" s="113" t="s">
        <v>269</v>
      </c>
      <c r="E52" s="32"/>
      <c r="F52" s="32"/>
      <c r="G52" s="33">
        <f t="shared" si="0"/>
        <v>0</v>
      </c>
      <c r="H52" s="32"/>
      <c r="I52" s="47"/>
      <c r="J52" s="47"/>
      <c r="M52" s="14"/>
      <c r="N52" s="14"/>
      <c r="O52" s="14"/>
      <c r="P52" s="14"/>
      <c r="Q52" s="14"/>
      <c r="R52" s="14"/>
      <c r="S52" s="14"/>
    </row>
    <row r="53" spans="1:19" ht="14.25" customHeight="1">
      <c r="A53" s="48">
        <v>25.1</v>
      </c>
      <c r="B53" s="36" t="s">
        <v>96</v>
      </c>
      <c r="C53" s="117"/>
      <c r="D53" s="110"/>
      <c r="E53" s="49"/>
      <c r="F53" s="49"/>
      <c r="G53" s="33">
        <f t="shared" si="0"/>
        <v>0</v>
      </c>
      <c r="H53" s="49"/>
      <c r="I53" s="14" t="s">
        <v>383</v>
      </c>
      <c r="J53" s="47"/>
      <c r="M53" s="14" t="s">
        <v>367</v>
      </c>
      <c r="N53" s="14"/>
      <c r="O53" s="14"/>
      <c r="P53" s="14"/>
      <c r="Q53" s="14"/>
      <c r="R53" s="14"/>
      <c r="S53" s="14"/>
    </row>
    <row r="54" spans="1:19" ht="14.25" customHeight="1">
      <c r="A54" s="48">
        <v>25.2</v>
      </c>
      <c r="B54" s="36" t="s">
        <v>97</v>
      </c>
      <c r="C54" s="117"/>
      <c r="D54" s="110"/>
      <c r="E54" s="49"/>
      <c r="F54" s="49"/>
      <c r="G54" s="33">
        <f t="shared" si="0"/>
        <v>0</v>
      </c>
      <c r="H54" s="49"/>
      <c r="I54" s="14" t="s">
        <v>383</v>
      </c>
      <c r="J54" s="47"/>
      <c r="M54" s="14" t="s">
        <v>367</v>
      </c>
      <c r="N54" s="14"/>
      <c r="O54" s="14"/>
      <c r="P54" s="14"/>
      <c r="Q54" s="14"/>
      <c r="R54" s="14"/>
      <c r="S54" s="14"/>
    </row>
    <row r="55" spans="1:19" ht="14.25" customHeight="1">
      <c r="A55" s="48">
        <v>25.3</v>
      </c>
      <c r="B55" s="36" t="s">
        <v>98</v>
      </c>
      <c r="C55" s="117"/>
      <c r="D55" s="110"/>
      <c r="E55" s="49"/>
      <c r="F55" s="49"/>
      <c r="G55" s="33">
        <f t="shared" si="0"/>
        <v>0</v>
      </c>
      <c r="H55" s="49"/>
      <c r="I55" s="14" t="s">
        <v>383</v>
      </c>
      <c r="J55" s="47"/>
      <c r="M55" s="14" t="s">
        <v>367</v>
      </c>
      <c r="N55" s="14"/>
      <c r="O55" s="14"/>
      <c r="P55" s="14"/>
      <c r="Q55" s="14"/>
      <c r="R55" s="14"/>
      <c r="S55" s="14"/>
    </row>
    <row r="56" spans="1:19" ht="14.25" customHeight="1">
      <c r="A56" s="48">
        <v>25.4</v>
      </c>
      <c r="B56" s="36" t="s">
        <v>99</v>
      </c>
      <c r="C56" s="118"/>
      <c r="D56" s="111"/>
      <c r="E56" s="49"/>
      <c r="F56" s="49"/>
      <c r="G56" s="33">
        <f t="shared" si="0"/>
        <v>0</v>
      </c>
      <c r="H56" s="49"/>
      <c r="I56" s="14" t="s">
        <v>383</v>
      </c>
      <c r="J56" s="47"/>
      <c r="M56" s="14" t="s">
        <v>367</v>
      </c>
      <c r="N56" s="14"/>
      <c r="O56" s="14"/>
      <c r="P56" s="14"/>
      <c r="Q56" s="14"/>
      <c r="R56" s="14"/>
      <c r="S56" s="14"/>
    </row>
    <row r="57" spans="1:19" ht="14.25" customHeight="1">
      <c r="A57" s="46">
        <v>26</v>
      </c>
      <c r="B57" s="31" t="s">
        <v>100</v>
      </c>
      <c r="C57" s="113" t="s">
        <v>270</v>
      </c>
      <c r="D57" s="113" t="s">
        <v>271</v>
      </c>
      <c r="E57" s="32">
        <v>2.3527213196563344E-2</v>
      </c>
      <c r="F57" s="32">
        <v>3.0991064750243874E-3</v>
      </c>
      <c r="G57" s="33">
        <f t="shared" si="0"/>
        <v>-0.86827566660223576</v>
      </c>
      <c r="H57" s="32"/>
      <c r="I57" s="47"/>
      <c r="J57" s="47"/>
      <c r="M57" s="14"/>
      <c r="N57" s="14"/>
      <c r="O57" s="14"/>
      <c r="P57" s="14"/>
      <c r="Q57" s="14"/>
      <c r="R57" s="14"/>
      <c r="S57" s="14"/>
    </row>
    <row r="58" spans="1:19" ht="14.25" customHeight="1">
      <c r="A58" s="48">
        <v>26.1</v>
      </c>
      <c r="B58" s="36" t="s">
        <v>101</v>
      </c>
      <c r="C58" s="110"/>
      <c r="D58" s="110"/>
      <c r="E58" s="103">
        <v>581164404.95000005</v>
      </c>
      <c r="F58" s="103">
        <v>97180293.109999999</v>
      </c>
      <c r="G58" s="33">
        <f t="shared" si="0"/>
        <v>-0.83278347351923454</v>
      </c>
      <c r="H58" s="37"/>
      <c r="I58" s="50" t="s">
        <v>387</v>
      </c>
      <c r="J58" s="47"/>
      <c r="M58" s="14" t="s">
        <v>367</v>
      </c>
      <c r="N58" s="14"/>
      <c r="O58" s="14"/>
      <c r="P58" s="14"/>
      <c r="Q58" s="14"/>
      <c r="R58" s="14"/>
      <c r="S58" s="14"/>
    </row>
    <row r="59" spans="1:19" ht="14.25" customHeight="1">
      <c r="A59" s="48">
        <v>26.2</v>
      </c>
      <c r="B59" s="36" t="s">
        <v>102</v>
      </c>
      <c r="C59" s="110"/>
      <c r="D59" s="110"/>
      <c r="E59" s="103">
        <v>1339245</v>
      </c>
      <c r="F59" s="103">
        <v>7560</v>
      </c>
      <c r="G59" s="33">
        <f t="shared" si="0"/>
        <v>-0.99435502839286316</v>
      </c>
      <c r="H59" s="37"/>
      <c r="I59" s="50" t="s">
        <v>387</v>
      </c>
      <c r="J59" s="47"/>
      <c r="M59" s="14" t="s">
        <v>367</v>
      </c>
      <c r="N59" s="14"/>
      <c r="O59" s="14"/>
      <c r="P59" s="14"/>
      <c r="Q59" s="14"/>
      <c r="R59" s="14"/>
      <c r="S59" s="14"/>
    </row>
    <row r="60" spans="1:19" ht="14.25" customHeight="1">
      <c r="A60" s="48">
        <v>26.3</v>
      </c>
      <c r="B60" s="36" t="s">
        <v>103</v>
      </c>
      <c r="C60" s="110"/>
      <c r="D60" s="110"/>
      <c r="E60" s="103">
        <v>63537471.260000005</v>
      </c>
      <c r="F60" s="103">
        <v>20657272</v>
      </c>
      <c r="G60" s="33">
        <f t="shared" si="0"/>
        <v>-0.67488048248774457</v>
      </c>
      <c r="H60" s="37"/>
      <c r="I60" s="50" t="s">
        <v>393</v>
      </c>
      <c r="J60" s="47"/>
      <c r="M60" s="14" t="s">
        <v>394</v>
      </c>
      <c r="N60" s="14"/>
      <c r="O60" s="14"/>
      <c r="P60" s="14"/>
      <c r="Q60" s="14"/>
      <c r="R60" s="14"/>
      <c r="S60" s="14"/>
    </row>
    <row r="61" spans="1:19" ht="14.25" customHeight="1">
      <c r="A61" s="48">
        <v>26.4</v>
      </c>
      <c r="B61" s="36" t="s">
        <v>104</v>
      </c>
      <c r="C61" s="110"/>
      <c r="D61" s="110"/>
      <c r="E61" s="103">
        <v>31172527</v>
      </c>
      <c r="F61" s="103">
        <v>15186952</v>
      </c>
      <c r="G61" s="33">
        <f t="shared" si="0"/>
        <v>-0.5128097250505228</v>
      </c>
      <c r="H61" s="37"/>
      <c r="I61" s="50" t="s">
        <v>393</v>
      </c>
      <c r="J61" s="47"/>
      <c r="M61" s="14" t="s">
        <v>394</v>
      </c>
      <c r="N61" s="14"/>
      <c r="O61" s="14"/>
      <c r="P61" s="14"/>
      <c r="Q61" s="14"/>
      <c r="R61" s="14"/>
      <c r="S61" s="14"/>
    </row>
    <row r="62" spans="1:19" ht="14.25" customHeight="1">
      <c r="A62" s="48">
        <v>26.5</v>
      </c>
      <c r="B62" s="36" t="s">
        <v>105</v>
      </c>
      <c r="C62" s="111"/>
      <c r="D62" s="111"/>
      <c r="E62" s="37">
        <v>20733167486.289997</v>
      </c>
      <c r="F62" s="37">
        <v>19793972748.07</v>
      </c>
      <c r="G62" s="33">
        <f t="shared" si="0"/>
        <v>-4.529914393645107E-2</v>
      </c>
      <c r="H62" s="37"/>
      <c r="I62" s="50" t="s">
        <v>393</v>
      </c>
      <c r="J62" s="47"/>
      <c r="M62" s="14" t="s">
        <v>394</v>
      </c>
      <c r="N62" s="14"/>
      <c r="O62" s="14"/>
      <c r="P62" s="14"/>
      <c r="Q62" s="14"/>
      <c r="R62" s="14"/>
      <c r="S62" s="14"/>
    </row>
    <row r="63" spans="1:19" ht="14.25" customHeight="1">
      <c r="A63" s="46">
        <v>27</v>
      </c>
      <c r="B63" s="31" t="s">
        <v>106</v>
      </c>
      <c r="C63" s="121" t="s">
        <v>272</v>
      </c>
      <c r="D63" s="121" t="s">
        <v>273</v>
      </c>
      <c r="E63" s="51">
        <v>3.1756113051762465E-4</v>
      </c>
      <c r="F63" s="51">
        <v>1.1570726063060456E-3</v>
      </c>
      <c r="G63" s="33">
        <f t="shared" si="0"/>
        <v>2.6436216372577377</v>
      </c>
      <c r="H63" s="51" t="s">
        <v>407</v>
      </c>
      <c r="I63" s="47"/>
      <c r="J63" s="47"/>
      <c r="M63" s="14"/>
      <c r="N63" s="14"/>
      <c r="O63" s="14"/>
      <c r="P63" s="14"/>
      <c r="Q63" s="14"/>
      <c r="R63" s="14"/>
      <c r="S63" s="14"/>
    </row>
    <row r="64" spans="1:19" ht="14.25" customHeight="1">
      <c r="A64" s="48">
        <v>27.1</v>
      </c>
      <c r="B64" s="36" t="s">
        <v>107</v>
      </c>
      <c r="C64" s="110"/>
      <c r="D64" s="110"/>
      <c r="E64" s="45">
        <v>1</v>
      </c>
      <c r="F64" s="45">
        <v>4</v>
      </c>
      <c r="G64" s="33">
        <f t="shared" si="0"/>
        <v>3</v>
      </c>
      <c r="H64" s="45" t="s">
        <v>407</v>
      </c>
      <c r="I64" s="14" t="s">
        <v>395</v>
      </c>
      <c r="J64" s="47"/>
      <c r="M64" s="14"/>
      <c r="N64" s="14"/>
      <c r="O64" s="14"/>
      <c r="P64" s="14"/>
      <c r="Q64" s="14"/>
      <c r="R64" s="14"/>
      <c r="S64" s="14"/>
    </row>
    <row r="65" spans="1:19" ht="14.25" customHeight="1">
      <c r="A65" s="48">
        <v>27.2</v>
      </c>
      <c r="B65" s="36" t="s">
        <v>108</v>
      </c>
      <c r="C65" s="111"/>
      <c r="D65" s="111"/>
      <c r="E65" s="45">
        <v>3149</v>
      </c>
      <c r="F65" s="45">
        <v>3457</v>
      </c>
      <c r="G65" s="33">
        <f t="shared" si="0"/>
        <v>9.7808828199428488E-2</v>
      </c>
      <c r="H65" s="45"/>
      <c r="I65" s="14" t="s">
        <v>395</v>
      </c>
      <c r="J65" s="47"/>
      <c r="M65" s="14"/>
      <c r="N65" s="14"/>
      <c r="O65" s="14"/>
      <c r="P65" s="14"/>
      <c r="Q65" s="14"/>
      <c r="R65" s="14"/>
      <c r="S65" s="14"/>
    </row>
    <row r="66" spans="1:19" ht="75">
      <c r="A66" s="46">
        <v>28</v>
      </c>
      <c r="B66" s="31" t="s">
        <v>109</v>
      </c>
      <c r="C66" s="52" t="s">
        <v>274</v>
      </c>
      <c r="D66" s="52" t="s">
        <v>275</v>
      </c>
      <c r="E66" s="41" t="s">
        <v>110</v>
      </c>
      <c r="F66" s="41" t="s">
        <v>110</v>
      </c>
      <c r="G66" s="33">
        <f>IF((F66=E66)=TRUE,0,1)</f>
        <v>0</v>
      </c>
      <c r="H66" s="53"/>
      <c r="I66" s="14" t="s">
        <v>395</v>
      </c>
      <c r="J66" s="54"/>
      <c r="K66" s="22" t="s">
        <v>110</v>
      </c>
      <c r="L66" s="22" t="s">
        <v>78</v>
      </c>
      <c r="M66" s="14"/>
      <c r="N66" s="14"/>
      <c r="O66" s="14"/>
      <c r="P66" s="14"/>
      <c r="Q66" s="14"/>
      <c r="R66" s="14"/>
      <c r="S66" s="14"/>
    </row>
    <row r="67" spans="1:19" ht="14.25" customHeight="1">
      <c r="A67" s="46">
        <v>29</v>
      </c>
      <c r="B67" s="31" t="s">
        <v>111</v>
      </c>
      <c r="C67" s="119" t="s">
        <v>276</v>
      </c>
      <c r="D67" s="119" t="s">
        <v>277</v>
      </c>
      <c r="E67" s="45"/>
      <c r="F67" s="45"/>
      <c r="G67" s="33">
        <f t="shared" si="0"/>
        <v>0</v>
      </c>
      <c r="H67" s="45"/>
      <c r="I67" s="14" t="s">
        <v>396</v>
      </c>
      <c r="J67" s="47"/>
      <c r="M67" s="14"/>
      <c r="N67" s="14"/>
      <c r="O67" s="14"/>
      <c r="P67" s="14"/>
      <c r="Q67" s="14"/>
      <c r="R67" s="14"/>
      <c r="S67" s="14"/>
    </row>
    <row r="68" spans="1:19" ht="14.25" customHeight="1">
      <c r="A68" s="46">
        <v>30</v>
      </c>
      <c r="B68" s="31" t="s">
        <v>112</v>
      </c>
      <c r="C68" s="111"/>
      <c r="D68" s="111"/>
      <c r="E68" s="45"/>
      <c r="F68" s="45"/>
      <c r="G68" s="33">
        <f t="shared" si="0"/>
        <v>0</v>
      </c>
      <c r="H68" s="45"/>
      <c r="I68" s="14" t="s">
        <v>396</v>
      </c>
      <c r="J68" s="47"/>
      <c r="M68" s="14"/>
      <c r="N68" s="14"/>
      <c r="O68" s="14"/>
      <c r="P68" s="14"/>
      <c r="Q68" s="14"/>
      <c r="R68" s="14"/>
      <c r="S68" s="14"/>
    </row>
    <row r="69" spans="1:19" ht="14.25" customHeight="1">
      <c r="A69" s="46">
        <v>31</v>
      </c>
      <c r="B69" s="31" t="s">
        <v>397</v>
      </c>
      <c r="C69" s="45" t="s">
        <v>278</v>
      </c>
      <c r="D69" s="45" t="s">
        <v>279</v>
      </c>
      <c r="E69" s="45"/>
      <c r="F69" s="45"/>
      <c r="G69" s="33">
        <f t="shared" ref="G69:G75" si="3">IF(AND(E69=0,F69&lt;&gt;0),1,IF(AND(E69=0,F69=0),0,F69/E69-1))</f>
        <v>0</v>
      </c>
      <c r="H69" s="45"/>
      <c r="I69" s="14" t="s">
        <v>396</v>
      </c>
      <c r="J69" s="47"/>
      <c r="M69" s="14" t="s">
        <v>398</v>
      </c>
      <c r="N69" s="14"/>
      <c r="O69" s="14"/>
      <c r="P69" s="14"/>
      <c r="Q69" s="14"/>
      <c r="R69" s="14"/>
      <c r="S69" s="14"/>
    </row>
    <row r="70" spans="1:19" ht="14.25" customHeight="1">
      <c r="A70" s="46">
        <v>32</v>
      </c>
      <c r="B70" s="31" t="s">
        <v>113</v>
      </c>
      <c r="C70" s="119" t="s">
        <v>280</v>
      </c>
      <c r="D70" s="119" t="s">
        <v>281</v>
      </c>
      <c r="E70" s="45"/>
      <c r="F70" s="45"/>
      <c r="G70" s="33">
        <f t="shared" si="3"/>
        <v>0</v>
      </c>
      <c r="H70" s="45"/>
      <c r="I70" s="14" t="s">
        <v>399</v>
      </c>
      <c r="J70" s="47"/>
      <c r="M70" s="14" t="s">
        <v>398</v>
      </c>
      <c r="N70" s="14"/>
      <c r="O70" s="14"/>
      <c r="P70" s="14"/>
      <c r="Q70" s="14"/>
      <c r="R70" s="14"/>
      <c r="S70" s="14"/>
    </row>
    <row r="71" spans="1:19" ht="14.25" customHeight="1">
      <c r="A71" s="46">
        <v>33</v>
      </c>
      <c r="B71" s="31" t="s">
        <v>114</v>
      </c>
      <c r="C71" s="111"/>
      <c r="D71" s="111"/>
      <c r="E71" s="45"/>
      <c r="F71" s="45"/>
      <c r="G71" s="33">
        <f t="shared" si="3"/>
        <v>0</v>
      </c>
      <c r="H71" s="45"/>
      <c r="I71" s="14" t="s">
        <v>399</v>
      </c>
      <c r="J71" s="47"/>
      <c r="M71" s="14" t="s">
        <v>398</v>
      </c>
      <c r="N71" s="14"/>
      <c r="O71" s="14"/>
      <c r="P71" s="14"/>
      <c r="Q71" s="14"/>
      <c r="R71" s="14"/>
      <c r="S71" s="14"/>
    </row>
    <row r="72" spans="1:19">
      <c r="A72" s="46">
        <v>34</v>
      </c>
      <c r="B72" s="31" t="s">
        <v>115</v>
      </c>
      <c r="C72" s="52" t="s">
        <v>282</v>
      </c>
      <c r="D72" s="52" t="s">
        <v>283</v>
      </c>
      <c r="E72" s="53"/>
      <c r="F72" s="53"/>
      <c r="G72" s="33">
        <f>IF((F72=E72)=TRUE,0,1)</f>
        <v>0</v>
      </c>
      <c r="H72" s="53"/>
      <c r="I72" s="14" t="s">
        <v>383</v>
      </c>
      <c r="J72" s="54"/>
      <c r="K72" s="22" t="s">
        <v>116</v>
      </c>
      <c r="L72" s="22" t="s">
        <v>78</v>
      </c>
      <c r="M72" s="14"/>
      <c r="N72" s="14"/>
      <c r="O72" s="14"/>
      <c r="P72" s="14"/>
      <c r="Q72" s="14"/>
      <c r="R72" s="14"/>
      <c r="S72" s="14"/>
    </row>
    <row r="73" spans="1:19" ht="14.25" customHeight="1">
      <c r="A73" s="46">
        <v>35</v>
      </c>
      <c r="B73" s="31" t="s">
        <v>369</v>
      </c>
      <c r="C73" s="120" t="s">
        <v>284</v>
      </c>
      <c r="D73" s="120" t="s">
        <v>285</v>
      </c>
      <c r="E73" s="55"/>
      <c r="F73" s="55"/>
      <c r="G73" s="33">
        <f t="shared" si="3"/>
        <v>0</v>
      </c>
      <c r="H73" s="55"/>
      <c r="I73" s="14" t="s">
        <v>383</v>
      </c>
      <c r="J73" s="47"/>
      <c r="M73" s="14"/>
      <c r="N73" s="14"/>
      <c r="O73" s="14"/>
      <c r="P73" s="14"/>
      <c r="Q73" s="14"/>
      <c r="R73" s="14"/>
      <c r="S73" s="14"/>
    </row>
    <row r="74" spans="1:19" ht="14.25" customHeight="1">
      <c r="A74" s="46">
        <v>36</v>
      </c>
      <c r="B74" s="31" t="s">
        <v>370</v>
      </c>
      <c r="C74" s="110"/>
      <c r="D74" s="110"/>
      <c r="E74" s="55"/>
      <c r="F74" s="55"/>
      <c r="G74" s="33">
        <f t="shared" si="3"/>
        <v>0</v>
      </c>
      <c r="H74" s="55"/>
      <c r="I74" s="14" t="s">
        <v>383</v>
      </c>
      <c r="J74" s="47"/>
      <c r="M74" s="14"/>
      <c r="N74" s="14"/>
      <c r="O74" s="14"/>
      <c r="P74" s="14"/>
      <c r="Q74" s="14"/>
      <c r="R74" s="14"/>
      <c r="S74" s="14"/>
    </row>
    <row r="75" spans="1:19" ht="14.25" customHeight="1" thickBot="1">
      <c r="A75" s="56">
        <v>37</v>
      </c>
      <c r="B75" s="57" t="s">
        <v>371</v>
      </c>
      <c r="C75" s="111"/>
      <c r="D75" s="111"/>
      <c r="E75" s="58"/>
      <c r="F75" s="58"/>
      <c r="G75" s="33">
        <f t="shared" si="3"/>
        <v>0</v>
      </c>
      <c r="H75" s="59"/>
      <c r="I75" s="14" t="s">
        <v>383</v>
      </c>
      <c r="J75" s="47"/>
      <c r="M75" s="14"/>
      <c r="N75" s="14"/>
      <c r="O75" s="14"/>
      <c r="P75" s="14"/>
      <c r="Q75" s="14"/>
      <c r="R75" s="14"/>
      <c r="S75" s="14"/>
    </row>
  </sheetData>
  <mergeCells count="45">
    <mergeCell ref="C70:C71"/>
    <mergeCell ref="D70:D71"/>
    <mergeCell ref="C73:C75"/>
    <mergeCell ref="D73:D75"/>
    <mergeCell ref="C57:C62"/>
    <mergeCell ref="D57:D62"/>
    <mergeCell ref="C63:C65"/>
    <mergeCell ref="D63:D65"/>
    <mergeCell ref="C67:C68"/>
    <mergeCell ref="D67:D68"/>
    <mergeCell ref="C45:C47"/>
    <mergeCell ref="D45:D47"/>
    <mergeCell ref="C48:C51"/>
    <mergeCell ref="D48:D51"/>
    <mergeCell ref="C52:C56"/>
    <mergeCell ref="D52:D56"/>
    <mergeCell ref="C38:C40"/>
    <mergeCell ref="D38:D40"/>
    <mergeCell ref="C41:C42"/>
    <mergeCell ref="D41:D42"/>
    <mergeCell ref="C43:C44"/>
    <mergeCell ref="D43:D44"/>
    <mergeCell ref="C30:C31"/>
    <mergeCell ref="D30:D31"/>
    <mergeCell ref="C32:C33"/>
    <mergeCell ref="D32:D33"/>
    <mergeCell ref="C35:C37"/>
    <mergeCell ref="D35:D37"/>
    <mergeCell ref="C22:C24"/>
    <mergeCell ref="D22:D24"/>
    <mergeCell ref="C25:C27"/>
    <mergeCell ref="D25:D27"/>
    <mergeCell ref="C28:C29"/>
    <mergeCell ref="D28:D29"/>
    <mergeCell ref="C10:C13"/>
    <mergeCell ref="D10:D13"/>
    <mergeCell ref="C16:C18"/>
    <mergeCell ref="D16:D18"/>
    <mergeCell ref="C19:C21"/>
    <mergeCell ref="D19:D21"/>
    <mergeCell ref="A1:F1"/>
    <mergeCell ref="C4:C6"/>
    <mergeCell ref="D4:D6"/>
    <mergeCell ref="C7:C9"/>
    <mergeCell ref="D7:D9"/>
  </mergeCells>
  <phoneticPr fontId="2" type="noConversion"/>
  <conditionalFormatting sqref="G4:G75">
    <cfRule type="cellIs" dxfId="33" priority="9" stopIfTrue="1" operator="lessThanOrEqual">
      <formula>-0.3</formula>
    </cfRule>
    <cfRule type="cellIs" dxfId="32" priority="10" stopIfTrue="1" operator="greaterThanOrEqual">
      <formula>0.3</formula>
    </cfRule>
  </conditionalFormatting>
  <conditionalFormatting sqref="G15">
    <cfRule type="cellIs" dxfId="31" priority="7" stopIfTrue="1" operator="lessThanOrEqual">
      <formula>-0.3</formula>
    </cfRule>
    <cfRule type="cellIs" dxfId="30" priority="8" stopIfTrue="1" operator="greaterThanOrEqual">
      <formula>0.3</formula>
    </cfRule>
  </conditionalFormatting>
  <conditionalFormatting sqref="G34">
    <cfRule type="cellIs" dxfId="29" priority="5" stopIfTrue="1" operator="lessThanOrEqual">
      <formula>-0.3</formula>
    </cfRule>
    <cfRule type="cellIs" dxfId="28" priority="6" stopIfTrue="1" operator="greaterThanOrEqual">
      <formula>0.3</formula>
    </cfRule>
  </conditionalFormatting>
  <conditionalFormatting sqref="G72">
    <cfRule type="cellIs" dxfId="27" priority="3" stopIfTrue="1" operator="lessThanOrEqual">
      <formula>-0.3</formula>
    </cfRule>
    <cfRule type="cellIs" dxfId="26" priority="4" stopIfTrue="1" operator="greaterThanOrEqual">
      <formula>0.3</formula>
    </cfRule>
  </conditionalFormatting>
  <conditionalFormatting sqref="G66">
    <cfRule type="cellIs" dxfId="25" priority="1" stopIfTrue="1" operator="lessThanOrEqual">
      <formula>-0.3</formula>
    </cfRule>
    <cfRule type="cellIs" dxfId="24" priority="2" stopIfTrue="1" operator="greaterThanOrEqual">
      <formula>0.3</formula>
    </cfRule>
  </conditionalFormatting>
  <dataValidations count="8">
    <dataValidation type="list" allowBlank="1" showInputMessage="1" showErrorMessage="1" sqref="J15 E15:F15 H15">
      <formula1>$K$15:$L$15</formula1>
    </dataValidation>
    <dataValidation type="list" allowBlank="1" showInputMessage="1" showErrorMessage="1" sqref="J34 H34 E34:F34">
      <formula1>$K$34:$L$34</formula1>
    </dataValidation>
    <dataValidation type="list" allowBlank="1" showInputMessage="1" showErrorMessage="1" sqref="J66 H66 E66:F66">
      <formula1>$K$66:$L$66</formula1>
    </dataValidation>
    <dataValidation type="list" allowBlank="1" showInputMessage="1" showErrorMessage="1" sqref="J72 E72:F72 H72">
      <formula1>$K$72:$L$72</formula1>
    </dataValidation>
    <dataValidation type="list" allowBlank="1" showInputMessage="1" showErrorMessage="1" sqref="C72:D72">
      <formula1>$M$72:$N$72</formula1>
    </dataValidation>
    <dataValidation type="list" allowBlank="1" showInputMessage="1" showErrorMessage="1" sqref="C66:D66">
      <formula1>$M$66:$N$66</formula1>
    </dataValidation>
    <dataValidation type="list" allowBlank="1" showInputMessage="1" showErrorMessage="1" sqref="C34:D34">
      <formula1>$M$34:$N$34</formula1>
    </dataValidation>
    <dataValidation type="list" allowBlank="1" showInputMessage="1" showErrorMessage="1" sqref="C15:D15">
      <formula1>$M$15:$N$15</formula1>
    </dataValidation>
  </dataValidation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L40"/>
  <sheetViews>
    <sheetView zoomScale="70" zoomScaleNormal="70" workbookViewId="0">
      <pane xSplit="2" ySplit="3" topLeftCell="C4" activePane="bottomRight" state="frozen"/>
      <selection pane="topRight" activeCell="C1" sqref="C1"/>
      <selection pane="bottomLeft" activeCell="A4" sqref="A4"/>
      <selection pane="bottomRight" activeCell="C12" sqref="C12"/>
    </sheetView>
  </sheetViews>
  <sheetFormatPr defaultColWidth="9" defaultRowHeight="18.75" outlineLevelCol="1"/>
  <cols>
    <col min="1" max="1" width="4.625" style="69" customWidth="1"/>
    <col min="2" max="2" width="51.375" style="22" customWidth="1"/>
    <col min="3" max="3" width="19.375" style="62" customWidth="1" outlineLevel="1"/>
    <col min="4" max="4" width="23.75" style="62" customWidth="1" outlineLevel="1"/>
    <col min="5" max="5" width="15.5" style="62" bestFit="1" customWidth="1"/>
    <col min="6" max="6" width="21" style="62" bestFit="1" customWidth="1" collapsed="1"/>
    <col min="7" max="8" width="9.25" style="62" customWidth="1"/>
    <col min="9" max="9" width="40.375" style="62" bestFit="1" customWidth="1"/>
    <col min="10" max="10" width="16.25" style="62" customWidth="1"/>
    <col min="11" max="11" width="61.625" style="22" customWidth="1"/>
    <col min="12" max="12" width="12.25" style="22" customWidth="1"/>
    <col min="13" max="16384" width="9" style="22"/>
  </cols>
  <sheetData>
    <row r="1" spans="1:12">
      <c r="A1" s="122" t="s">
        <v>199</v>
      </c>
      <c r="B1" s="123"/>
      <c r="C1" s="124"/>
      <c r="D1" s="124"/>
      <c r="E1" s="124"/>
      <c r="F1" s="125"/>
      <c r="G1" s="21"/>
      <c r="H1" s="21"/>
      <c r="I1" s="21"/>
      <c r="J1" s="21"/>
    </row>
    <row r="2" spans="1:12">
      <c r="A2" s="23"/>
      <c r="B2" s="63"/>
      <c r="C2" s="25"/>
      <c r="D2" s="25"/>
      <c r="E2" s="25"/>
      <c r="F2" s="25"/>
      <c r="G2" s="21"/>
      <c r="H2" s="21"/>
      <c r="I2" s="21"/>
      <c r="J2" s="21"/>
    </row>
    <row r="3" spans="1:12" ht="37.5">
      <c r="A3" s="26" t="s">
        <v>197</v>
      </c>
      <c r="B3" s="27" t="s">
        <v>198</v>
      </c>
      <c r="C3" s="28" t="s">
        <v>228</v>
      </c>
      <c r="D3" s="29" t="s">
        <v>229</v>
      </c>
      <c r="E3" s="28" t="s">
        <v>402</v>
      </c>
      <c r="F3" s="28" t="s">
        <v>404</v>
      </c>
      <c r="G3" s="10" t="s">
        <v>380</v>
      </c>
      <c r="H3" s="10" t="s">
        <v>381</v>
      </c>
      <c r="I3" s="10" t="s">
        <v>211</v>
      </c>
      <c r="J3" s="10" t="s">
        <v>212</v>
      </c>
    </row>
    <row r="4" spans="1:12">
      <c r="A4" s="46">
        <v>1</v>
      </c>
      <c r="B4" s="64" t="s">
        <v>120</v>
      </c>
      <c r="C4" s="121" t="s">
        <v>286</v>
      </c>
      <c r="D4" s="121" t="s">
        <v>287</v>
      </c>
      <c r="E4" s="51"/>
      <c r="F4" s="51"/>
      <c r="G4" s="33">
        <f t="shared" ref="G4:G26" si="0">IF(AND(E4=0,F4&lt;&gt;0),1,IF(AND(E4=0,F4=0),0,F4/E4-1))</f>
        <v>0</v>
      </c>
      <c r="H4" s="132"/>
      <c r="I4" s="47"/>
      <c r="J4" s="47"/>
    </row>
    <row r="5" spans="1:12">
      <c r="A5" s="48">
        <v>1.1000000000000001</v>
      </c>
      <c r="B5" s="65" t="s">
        <v>121</v>
      </c>
      <c r="C5" s="126"/>
      <c r="D5" s="110"/>
      <c r="E5" s="45">
        <v>1</v>
      </c>
      <c r="F5" s="45">
        <v>1</v>
      </c>
      <c r="G5" s="33">
        <f t="shared" si="0"/>
        <v>0</v>
      </c>
      <c r="H5" s="133"/>
      <c r="I5" s="14" t="s">
        <v>216</v>
      </c>
      <c r="J5" s="34" t="s">
        <v>408</v>
      </c>
    </row>
    <row r="6" spans="1:12">
      <c r="A6" s="48">
        <v>1.2</v>
      </c>
      <c r="B6" s="65" t="s">
        <v>122</v>
      </c>
      <c r="C6" s="127"/>
      <c r="D6" s="111"/>
      <c r="E6" s="45">
        <v>1</v>
      </c>
      <c r="F6" s="45">
        <v>1</v>
      </c>
      <c r="G6" s="33">
        <f t="shared" si="0"/>
        <v>0</v>
      </c>
      <c r="H6" s="133"/>
      <c r="I6" s="14" t="s">
        <v>216</v>
      </c>
      <c r="J6" s="34" t="s">
        <v>408</v>
      </c>
    </row>
    <row r="7" spans="1:12">
      <c r="A7" s="46">
        <v>2</v>
      </c>
      <c r="B7" s="64" t="s">
        <v>123</v>
      </c>
      <c r="C7" s="119" t="s">
        <v>288</v>
      </c>
      <c r="D7" s="119" t="s">
        <v>235</v>
      </c>
      <c r="E7" s="45"/>
      <c r="F7" s="45"/>
      <c r="G7" s="33">
        <f t="shared" si="0"/>
        <v>0</v>
      </c>
      <c r="H7" s="133"/>
      <c r="I7" s="14"/>
      <c r="J7" s="34"/>
    </row>
    <row r="8" spans="1:12">
      <c r="A8" s="48">
        <v>2.1</v>
      </c>
      <c r="B8" s="65" t="s">
        <v>124</v>
      </c>
      <c r="C8" s="110"/>
      <c r="D8" s="110"/>
      <c r="E8" s="45">
        <v>0</v>
      </c>
      <c r="F8" s="45">
        <v>0</v>
      </c>
      <c r="G8" s="33">
        <f t="shared" si="0"/>
        <v>0</v>
      </c>
      <c r="H8" s="133"/>
      <c r="I8" s="14" t="s">
        <v>216</v>
      </c>
      <c r="J8" s="34" t="s">
        <v>408</v>
      </c>
    </row>
    <row r="9" spans="1:12">
      <c r="A9" s="48">
        <v>2.2000000000000002</v>
      </c>
      <c r="B9" s="65" t="s">
        <v>125</v>
      </c>
      <c r="C9" s="110"/>
      <c r="D9" s="110"/>
      <c r="E9" s="45">
        <v>2</v>
      </c>
      <c r="F9" s="45">
        <v>2</v>
      </c>
      <c r="G9" s="33">
        <f t="shared" si="0"/>
        <v>0</v>
      </c>
      <c r="H9" s="133"/>
      <c r="I9" s="14" t="s">
        <v>216</v>
      </c>
      <c r="J9" s="34" t="s">
        <v>408</v>
      </c>
    </row>
    <row r="10" spans="1:12">
      <c r="A10" s="48">
        <v>2.2999999999999998</v>
      </c>
      <c r="B10" s="65" t="s">
        <v>126</v>
      </c>
      <c r="C10" s="111"/>
      <c r="D10" s="111"/>
      <c r="E10" s="45">
        <v>0</v>
      </c>
      <c r="F10" s="45">
        <v>0</v>
      </c>
      <c r="G10" s="33">
        <f t="shared" si="0"/>
        <v>0</v>
      </c>
      <c r="H10" s="133"/>
      <c r="I10" s="14" t="s">
        <v>216</v>
      </c>
      <c r="J10" s="34" t="s">
        <v>408</v>
      </c>
    </row>
    <row r="11" spans="1:12">
      <c r="A11" s="46">
        <v>3</v>
      </c>
      <c r="B11" s="64" t="s">
        <v>56</v>
      </c>
      <c r="C11" s="45" t="s">
        <v>289</v>
      </c>
      <c r="D11" s="45" t="s">
        <v>290</v>
      </c>
      <c r="E11" s="45">
        <v>11</v>
      </c>
      <c r="F11" s="45">
        <v>11</v>
      </c>
      <c r="G11" s="33">
        <f t="shared" si="0"/>
        <v>0</v>
      </c>
      <c r="H11" s="133"/>
      <c r="I11" s="14" t="s">
        <v>216</v>
      </c>
      <c r="J11" s="34" t="s">
        <v>409</v>
      </c>
    </row>
    <row r="12" spans="1:12" ht="93.75">
      <c r="A12" s="46">
        <v>4</v>
      </c>
      <c r="B12" s="64" t="s">
        <v>127</v>
      </c>
      <c r="C12" s="52" t="s">
        <v>291</v>
      </c>
      <c r="D12" s="53" t="s">
        <v>292</v>
      </c>
      <c r="E12" s="53"/>
      <c r="F12" s="53"/>
      <c r="G12" s="33">
        <f>IF((F12=E12)=TRUE,0,1)</f>
        <v>0</v>
      </c>
      <c r="H12" s="133"/>
      <c r="I12" s="14" t="s">
        <v>410</v>
      </c>
      <c r="J12" s="54"/>
      <c r="K12" s="22" t="s">
        <v>128</v>
      </c>
      <c r="L12" s="22" t="s">
        <v>129</v>
      </c>
    </row>
    <row r="13" spans="1:12">
      <c r="A13" s="46">
        <v>5</v>
      </c>
      <c r="B13" s="64" t="s">
        <v>130</v>
      </c>
      <c r="C13" s="128" t="s">
        <v>293</v>
      </c>
      <c r="D13" s="128" t="s">
        <v>294</v>
      </c>
      <c r="E13" s="66"/>
      <c r="F13" s="66"/>
      <c r="G13" s="33">
        <f t="shared" si="0"/>
        <v>0</v>
      </c>
      <c r="H13" s="134"/>
      <c r="I13" s="47"/>
      <c r="J13" s="47"/>
    </row>
    <row r="14" spans="1:12">
      <c r="A14" s="48">
        <v>5.0999999999999996</v>
      </c>
      <c r="B14" s="65" t="s">
        <v>131</v>
      </c>
      <c r="C14" s="110"/>
      <c r="D14" s="110"/>
      <c r="E14" s="45">
        <v>78.16</v>
      </c>
      <c r="F14" s="45">
        <v>72.95</v>
      </c>
      <c r="G14" s="33">
        <f t="shared" si="0"/>
        <v>-6.6658137154554709E-2</v>
      </c>
      <c r="H14" s="133"/>
      <c r="I14" s="14" t="s">
        <v>216</v>
      </c>
      <c r="J14" s="47" t="s">
        <v>411</v>
      </c>
    </row>
    <row r="15" spans="1:12">
      <c r="A15" s="48">
        <v>5.2</v>
      </c>
      <c r="B15" s="65" t="s">
        <v>132</v>
      </c>
      <c r="C15" s="111"/>
      <c r="D15" s="111"/>
      <c r="E15" s="45">
        <v>448</v>
      </c>
      <c r="F15" s="45">
        <v>543</v>
      </c>
      <c r="G15" s="33">
        <f t="shared" si="0"/>
        <v>0.2120535714285714</v>
      </c>
      <c r="H15" s="133"/>
      <c r="I15" s="14" t="s">
        <v>216</v>
      </c>
      <c r="J15" s="47" t="s">
        <v>411</v>
      </c>
    </row>
    <row r="16" spans="1:12">
      <c r="A16" s="46">
        <v>6</v>
      </c>
      <c r="B16" s="64" t="s">
        <v>133</v>
      </c>
      <c r="C16" s="128" t="s">
        <v>295</v>
      </c>
      <c r="D16" s="128" t="s">
        <v>296</v>
      </c>
      <c r="E16" s="66"/>
      <c r="F16" s="66"/>
      <c r="G16" s="33">
        <f t="shared" si="0"/>
        <v>0</v>
      </c>
      <c r="H16" s="134"/>
      <c r="I16" s="47"/>
      <c r="J16" s="47"/>
    </row>
    <row r="17" spans="1:10" ht="24">
      <c r="A17" s="48">
        <v>6.1</v>
      </c>
      <c r="B17" s="65" t="s">
        <v>134</v>
      </c>
      <c r="C17" s="110"/>
      <c r="D17" s="110"/>
      <c r="E17" s="45">
        <v>39</v>
      </c>
      <c r="F17" s="45">
        <v>103</v>
      </c>
      <c r="G17" s="33">
        <f t="shared" si="0"/>
        <v>1.641025641025641</v>
      </c>
      <c r="H17" s="133" t="s">
        <v>412</v>
      </c>
      <c r="I17" s="14" t="s">
        <v>216</v>
      </c>
      <c r="J17" s="47" t="s">
        <v>411</v>
      </c>
    </row>
    <row r="18" spans="1:10">
      <c r="A18" s="48">
        <v>6.2</v>
      </c>
      <c r="B18" s="65" t="s">
        <v>135</v>
      </c>
      <c r="C18" s="111"/>
      <c r="D18" s="111"/>
      <c r="E18" s="45">
        <v>449</v>
      </c>
      <c r="F18" s="45">
        <v>544</v>
      </c>
      <c r="G18" s="33">
        <f t="shared" si="0"/>
        <v>0.2115812917594655</v>
      </c>
      <c r="H18" s="133"/>
      <c r="I18" s="14" t="s">
        <v>216</v>
      </c>
      <c r="J18" s="47" t="s">
        <v>411</v>
      </c>
    </row>
    <row r="19" spans="1:10">
      <c r="A19" s="46">
        <v>7</v>
      </c>
      <c r="B19" s="64" t="s">
        <v>136</v>
      </c>
      <c r="C19" s="121" t="s">
        <v>297</v>
      </c>
      <c r="D19" s="121" t="s">
        <v>298</v>
      </c>
      <c r="E19" s="51"/>
      <c r="F19" s="51"/>
      <c r="G19" s="33">
        <f t="shared" si="0"/>
        <v>0</v>
      </c>
      <c r="H19" s="132"/>
      <c r="I19" s="47"/>
      <c r="J19" s="47"/>
    </row>
    <row r="20" spans="1:10">
      <c r="A20" s="48">
        <v>7.1</v>
      </c>
      <c r="B20" s="65" t="s">
        <v>137</v>
      </c>
      <c r="C20" s="110"/>
      <c r="D20" s="110"/>
      <c r="E20" s="45">
        <v>448</v>
      </c>
      <c r="F20" s="45">
        <v>543</v>
      </c>
      <c r="G20" s="33">
        <f t="shared" si="0"/>
        <v>0.2120535714285714</v>
      </c>
      <c r="H20" s="133"/>
      <c r="I20" s="14" t="s">
        <v>216</v>
      </c>
      <c r="J20" s="47" t="s">
        <v>411</v>
      </c>
    </row>
    <row r="21" spans="1:10">
      <c r="A21" s="48">
        <v>7.2</v>
      </c>
      <c r="B21" s="65" t="s">
        <v>138</v>
      </c>
      <c r="C21" s="111"/>
      <c r="D21" s="111"/>
      <c r="E21" s="45">
        <v>448</v>
      </c>
      <c r="F21" s="45">
        <v>543</v>
      </c>
      <c r="G21" s="33">
        <f t="shared" si="0"/>
        <v>0.2120535714285714</v>
      </c>
      <c r="H21" s="133"/>
      <c r="I21" s="14" t="s">
        <v>216</v>
      </c>
      <c r="J21" s="47" t="s">
        <v>411</v>
      </c>
    </row>
    <row r="22" spans="1:10">
      <c r="A22" s="46">
        <v>8</v>
      </c>
      <c r="B22" s="64" t="s">
        <v>139</v>
      </c>
      <c r="C22" s="121" t="s">
        <v>299</v>
      </c>
      <c r="D22" s="121" t="s">
        <v>300</v>
      </c>
      <c r="E22" s="51"/>
      <c r="F22" s="51"/>
      <c r="G22" s="33">
        <f t="shared" si="0"/>
        <v>0</v>
      </c>
      <c r="H22" s="132"/>
      <c r="I22" s="47"/>
      <c r="J22" s="47"/>
    </row>
    <row r="23" spans="1:10" ht="24">
      <c r="A23" s="48">
        <v>8.1</v>
      </c>
      <c r="B23" s="65" t="s">
        <v>140</v>
      </c>
      <c r="C23" s="110"/>
      <c r="D23" s="110"/>
      <c r="E23" s="45">
        <v>28801.68</v>
      </c>
      <c r="F23" s="45">
        <v>9493.4599999999991</v>
      </c>
      <c r="G23" s="33">
        <f t="shared" si="0"/>
        <v>-0.67038519975223676</v>
      </c>
      <c r="H23" s="133" t="s">
        <v>413</v>
      </c>
      <c r="I23" s="14" t="s">
        <v>216</v>
      </c>
      <c r="J23" s="47" t="s">
        <v>411</v>
      </c>
    </row>
    <row r="24" spans="1:10" ht="24">
      <c r="A24" s="48">
        <v>8.1999999999999993</v>
      </c>
      <c r="B24" s="65" t="s">
        <v>141</v>
      </c>
      <c r="C24" s="111"/>
      <c r="D24" s="111"/>
      <c r="E24" s="37">
        <v>2553107.38</v>
      </c>
      <c r="F24" s="37">
        <v>4325303.41</v>
      </c>
      <c r="G24" s="33">
        <f t="shared" si="0"/>
        <v>0.69413297845702071</v>
      </c>
      <c r="H24" s="133" t="s">
        <v>414</v>
      </c>
      <c r="I24" s="14" t="s">
        <v>216</v>
      </c>
      <c r="J24" s="47" t="s">
        <v>411</v>
      </c>
    </row>
    <row r="25" spans="1:10">
      <c r="A25" s="46">
        <v>9</v>
      </c>
      <c r="B25" s="64" t="s">
        <v>142</v>
      </c>
      <c r="C25" s="114" t="s">
        <v>301</v>
      </c>
      <c r="D25" s="114" t="s">
        <v>302</v>
      </c>
      <c r="E25" s="37">
        <v>0</v>
      </c>
      <c r="F25" s="37">
        <v>0</v>
      </c>
      <c r="G25" s="33">
        <f t="shared" si="0"/>
        <v>0</v>
      </c>
      <c r="H25" s="37"/>
      <c r="I25" s="14" t="s">
        <v>216</v>
      </c>
      <c r="J25" s="34"/>
    </row>
    <row r="26" spans="1:10">
      <c r="A26" s="46">
        <v>10</v>
      </c>
      <c r="B26" s="64" t="s">
        <v>143</v>
      </c>
      <c r="C26" s="116"/>
      <c r="D26" s="116"/>
      <c r="E26" s="37">
        <v>0</v>
      </c>
      <c r="F26" s="37">
        <v>0</v>
      </c>
      <c r="G26" s="33">
        <f t="shared" si="0"/>
        <v>0</v>
      </c>
      <c r="H26" s="37"/>
      <c r="I26" s="14" t="s">
        <v>216</v>
      </c>
      <c r="J26" s="34"/>
    </row>
    <row r="27" spans="1:10">
      <c r="A27" s="46">
        <v>11</v>
      </c>
      <c r="B27" s="64" t="s">
        <v>144</v>
      </c>
      <c r="C27" s="116"/>
      <c r="D27" s="116"/>
      <c r="E27" s="37">
        <v>0</v>
      </c>
      <c r="F27" s="37">
        <v>0</v>
      </c>
      <c r="G27" s="33">
        <f t="shared" ref="G27:G40" si="1">IF(AND(E27=0,F27&lt;&gt;0),1,IF(AND(E27=0,F27=0),0,F27/E27-1))</f>
        <v>0</v>
      </c>
      <c r="H27" s="37"/>
      <c r="I27" s="14" t="s">
        <v>216</v>
      </c>
      <c r="J27" s="34"/>
    </row>
    <row r="28" spans="1:10">
      <c r="A28" s="46">
        <v>12</v>
      </c>
      <c r="B28" s="64" t="s">
        <v>145</v>
      </c>
      <c r="C28" s="115"/>
      <c r="D28" s="115"/>
      <c r="E28" s="37">
        <v>0</v>
      </c>
      <c r="F28" s="37">
        <v>0</v>
      </c>
      <c r="G28" s="33">
        <f t="shared" si="1"/>
        <v>0</v>
      </c>
      <c r="H28" s="37"/>
      <c r="I28" s="14" t="s">
        <v>216</v>
      </c>
      <c r="J28" s="34"/>
    </row>
    <row r="29" spans="1:10">
      <c r="A29" s="46">
        <v>13</v>
      </c>
      <c r="B29" s="64" t="s">
        <v>146</v>
      </c>
      <c r="C29" s="119" t="s">
        <v>303</v>
      </c>
      <c r="D29" s="119" t="s">
        <v>304</v>
      </c>
      <c r="E29" s="45">
        <v>0</v>
      </c>
      <c r="F29" s="45">
        <v>0</v>
      </c>
      <c r="G29" s="33">
        <f t="shared" si="1"/>
        <v>0</v>
      </c>
      <c r="H29" s="45"/>
      <c r="I29" s="14" t="s">
        <v>216</v>
      </c>
      <c r="J29" s="47"/>
    </row>
    <row r="30" spans="1:10">
      <c r="A30" s="46">
        <v>14</v>
      </c>
      <c r="B30" s="64" t="s">
        <v>147</v>
      </c>
      <c r="C30" s="111"/>
      <c r="D30" s="111"/>
      <c r="E30" s="45">
        <v>0</v>
      </c>
      <c r="F30" s="45">
        <v>0</v>
      </c>
      <c r="G30" s="33">
        <f t="shared" si="1"/>
        <v>0</v>
      </c>
      <c r="H30" s="45"/>
      <c r="I30" s="14" t="s">
        <v>216</v>
      </c>
      <c r="J30" s="47"/>
    </row>
    <row r="31" spans="1:10">
      <c r="A31" s="46">
        <v>15</v>
      </c>
      <c r="B31" s="64" t="s">
        <v>148</v>
      </c>
      <c r="C31" s="119" t="s">
        <v>305</v>
      </c>
      <c r="D31" s="119" t="s">
        <v>306</v>
      </c>
      <c r="E31" s="45">
        <v>0</v>
      </c>
      <c r="F31" s="45">
        <v>0</v>
      </c>
      <c r="G31" s="33">
        <f t="shared" si="1"/>
        <v>0</v>
      </c>
      <c r="H31" s="45"/>
      <c r="I31" s="14" t="s">
        <v>216</v>
      </c>
      <c r="J31" s="47"/>
    </row>
    <row r="32" spans="1:10">
      <c r="A32" s="46">
        <v>16</v>
      </c>
      <c r="B32" s="64" t="s">
        <v>149</v>
      </c>
      <c r="C32" s="111"/>
      <c r="D32" s="111"/>
      <c r="E32" s="45">
        <v>0</v>
      </c>
      <c r="F32" s="45">
        <v>0</v>
      </c>
      <c r="G32" s="33">
        <f t="shared" si="1"/>
        <v>0</v>
      </c>
      <c r="H32" s="45"/>
      <c r="I32" s="14" t="s">
        <v>216</v>
      </c>
      <c r="J32" s="47"/>
    </row>
    <row r="33" spans="1:12">
      <c r="A33" s="46">
        <v>17</v>
      </c>
      <c r="B33" s="64" t="s">
        <v>150</v>
      </c>
      <c r="C33" s="45" t="s">
        <v>278</v>
      </c>
      <c r="D33" s="45" t="s">
        <v>307</v>
      </c>
      <c r="E33" s="45">
        <v>0</v>
      </c>
      <c r="F33" s="45">
        <v>0</v>
      </c>
      <c r="G33" s="33">
        <f t="shared" si="1"/>
        <v>0</v>
      </c>
      <c r="H33" s="45"/>
      <c r="I33" s="14" t="s">
        <v>216</v>
      </c>
      <c r="J33" s="47"/>
    </row>
    <row r="34" spans="1:12">
      <c r="A34" s="46">
        <v>18</v>
      </c>
      <c r="B34" s="64" t="s">
        <v>113</v>
      </c>
      <c r="C34" s="119" t="s">
        <v>308</v>
      </c>
      <c r="D34" s="119" t="s">
        <v>309</v>
      </c>
      <c r="E34" s="45"/>
      <c r="F34" s="45"/>
      <c r="G34" s="33">
        <f t="shared" si="1"/>
        <v>0</v>
      </c>
      <c r="H34" s="45"/>
      <c r="I34" s="14" t="s">
        <v>218</v>
      </c>
      <c r="J34" s="47"/>
    </row>
    <row r="35" spans="1:12">
      <c r="A35" s="46">
        <v>19</v>
      </c>
      <c r="B35" s="64" t="s">
        <v>114</v>
      </c>
      <c r="C35" s="111"/>
      <c r="D35" s="111"/>
      <c r="E35" s="45"/>
      <c r="F35" s="45"/>
      <c r="G35" s="33">
        <f t="shared" si="1"/>
        <v>0</v>
      </c>
      <c r="H35" s="45"/>
      <c r="I35" s="14" t="s">
        <v>218</v>
      </c>
      <c r="J35" s="47"/>
    </row>
    <row r="36" spans="1:12">
      <c r="A36" s="46">
        <v>20</v>
      </c>
      <c r="B36" s="64" t="s">
        <v>151</v>
      </c>
      <c r="C36" s="52" t="s">
        <v>310</v>
      </c>
      <c r="D36" s="52" t="s">
        <v>311</v>
      </c>
      <c r="E36" s="53"/>
      <c r="F36" s="53"/>
      <c r="G36" s="33">
        <f>IF((F36=E36)=TRUE,0,1)</f>
        <v>0</v>
      </c>
      <c r="H36" s="53"/>
      <c r="I36" s="14" t="s">
        <v>218</v>
      </c>
      <c r="J36" s="54"/>
      <c r="K36" s="22" t="s">
        <v>152</v>
      </c>
      <c r="L36" s="22" t="s">
        <v>78</v>
      </c>
    </row>
    <row r="37" spans="1:12">
      <c r="A37" s="46">
        <v>21</v>
      </c>
      <c r="B37" s="64" t="s">
        <v>153</v>
      </c>
      <c r="C37" s="52" t="s">
        <v>312</v>
      </c>
      <c r="D37" s="52" t="s">
        <v>313</v>
      </c>
      <c r="E37" s="53"/>
      <c r="F37" s="53"/>
      <c r="G37" s="33">
        <f>IF((F37=E37)=TRUE,0,1)</f>
        <v>0</v>
      </c>
      <c r="H37" s="53"/>
      <c r="I37" s="14" t="s">
        <v>218</v>
      </c>
      <c r="J37" s="54"/>
      <c r="K37" s="22" t="s">
        <v>154</v>
      </c>
      <c r="L37" s="22" t="s">
        <v>78</v>
      </c>
    </row>
    <row r="38" spans="1:12">
      <c r="A38" s="46">
        <v>22</v>
      </c>
      <c r="B38" s="64" t="s">
        <v>369</v>
      </c>
      <c r="C38" s="119" t="s">
        <v>314</v>
      </c>
      <c r="D38" s="119" t="s">
        <v>315</v>
      </c>
      <c r="E38" s="45"/>
      <c r="F38" s="45"/>
      <c r="G38" s="33">
        <f t="shared" si="1"/>
        <v>0</v>
      </c>
      <c r="H38" s="45"/>
      <c r="I38" s="14" t="s">
        <v>384</v>
      </c>
      <c r="J38" s="47"/>
    </row>
    <row r="39" spans="1:12">
      <c r="A39" s="46">
        <v>23</v>
      </c>
      <c r="B39" s="64" t="s">
        <v>370</v>
      </c>
      <c r="C39" s="110"/>
      <c r="D39" s="110"/>
      <c r="E39" s="45"/>
      <c r="F39" s="45"/>
      <c r="G39" s="33">
        <f t="shared" si="1"/>
        <v>0</v>
      </c>
      <c r="H39" s="45"/>
      <c r="I39" s="14" t="s">
        <v>384</v>
      </c>
      <c r="J39" s="47"/>
    </row>
    <row r="40" spans="1:12" ht="19.5" thickBot="1">
      <c r="A40" s="56">
        <v>24</v>
      </c>
      <c r="B40" s="67" t="s">
        <v>371</v>
      </c>
      <c r="C40" s="111"/>
      <c r="D40" s="111"/>
      <c r="E40" s="68"/>
      <c r="F40" s="68"/>
      <c r="G40" s="33">
        <f t="shared" si="1"/>
        <v>0</v>
      </c>
      <c r="H40" s="68"/>
      <c r="I40" s="14" t="s">
        <v>384</v>
      </c>
      <c r="J40" s="47"/>
    </row>
  </sheetData>
  <dataConsolidate/>
  <mergeCells count="23">
    <mergeCell ref="C31:C32"/>
    <mergeCell ref="D31:D32"/>
    <mergeCell ref="C34:C35"/>
    <mergeCell ref="D34:D35"/>
    <mergeCell ref="C38:C40"/>
    <mergeCell ref="D38:D40"/>
    <mergeCell ref="C22:C24"/>
    <mergeCell ref="D22:D24"/>
    <mergeCell ref="C25:C28"/>
    <mergeCell ref="D25:D28"/>
    <mergeCell ref="C29:C30"/>
    <mergeCell ref="D29:D30"/>
    <mergeCell ref="C13:C15"/>
    <mergeCell ref="D13:D15"/>
    <mergeCell ref="C16:C18"/>
    <mergeCell ref="D16:D18"/>
    <mergeCell ref="C19:C21"/>
    <mergeCell ref="D19:D21"/>
    <mergeCell ref="A1:F1"/>
    <mergeCell ref="C4:C6"/>
    <mergeCell ref="D4:D6"/>
    <mergeCell ref="C7:C10"/>
    <mergeCell ref="D7:D10"/>
  </mergeCells>
  <phoneticPr fontId="2" type="noConversion"/>
  <conditionalFormatting sqref="G26:G40">
    <cfRule type="cellIs" dxfId="23" priority="9" stopIfTrue="1" operator="lessThanOrEqual">
      <formula>-0.3</formula>
    </cfRule>
    <cfRule type="cellIs" dxfId="22" priority="10" stopIfTrue="1" operator="greaterThanOrEqual">
      <formula>0.3</formula>
    </cfRule>
  </conditionalFormatting>
  <conditionalFormatting sqref="G4:G26">
    <cfRule type="cellIs" dxfId="21" priority="7" stopIfTrue="1" operator="lessThanOrEqual">
      <formula>-0.3</formula>
    </cfRule>
    <cfRule type="cellIs" dxfId="20" priority="8" stopIfTrue="1" operator="greaterThanOrEqual">
      <formula>0.3</formula>
    </cfRule>
  </conditionalFormatting>
  <conditionalFormatting sqref="G12">
    <cfRule type="cellIs" dxfId="19" priority="5" stopIfTrue="1" operator="lessThanOrEqual">
      <formula>-0.3</formula>
    </cfRule>
    <cfRule type="cellIs" dxfId="18" priority="6" stopIfTrue="1" operator="greaterThanOrEqual">
      <formula>0.3</formula>
    </cfRule>
  </conditionalFormatting>
  <conditionalFormatting sqref="G36">
    <cfRule type="cellIs" dxfId="17" priority="3" stopIfTrue="1" operator="lessThanOrEqual">
      <formula>-0.3</formula>
    </cfRule>
    <cfRule type="cellIs" dxfId="16" priority="4" stopIfTrue="1" operator="greaterThanOrEqual">
      <formula>0.3</formula>
    </cfRule>
  </conditionalFormatting>
  <conditionalFormatting sqref="G37">
    <cfRule type="cellIs" dxfId="15" priority="1" stopIfTrue="1" operator="lessThanOrEqual">
      <formula>-0.3</formula>
    </cfRule>
    <cfRule type="cellIs" dxfId="14" priority="2" stopIfTrue="1" operator="greaterThanOrEqual">
      <formula>0.3</formula>
    </cfRule>
  </conditionalFormatting>
  <dataValidations count="4">
    <dataValidation type="list" allowBlank="1" showInputMessage="1" showErrorMessage="1" sqref="E12:F12 J12 H12">
      <formula1>$K$12:$L$12</formula1>
    </dataValidation>
    <dataValidation type="list" allowBlank="1" showInputMessage="1" showErrorMessage="1" sqref="J36 E36:F36 H36">
      <formula1>$K$36:$L$36</formula1>
    </dataValidation>
    <dataValidation type="list" allowBlank="1" showInputMessage="1" showErrorMessage="1" sqref="J37 E37:F37 H37">
      <formula1>$K$37:$L$37</formula1>
    </dataValidation>
    <dataValidation type="list" allowBlank="1" showInputMessage="1" showErrorMessage="1" sqref="C12:D12 C36:D37">
      <formula1>#REF!</formula1>
    </dataValidation>
  </dataValidation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dimension ref="A1:L78"/>
  <sheetViews>
    <sheetView workbookViewId="0">
      <pane xSplit="4" ySplit="3" topLeftCell="E39" activePane="bottomRight" state="frozen"/>
      <selection pane="topRight" activeCell="E1" sqref="E1"/>
      <selection pane="bottomLeft" activeCell="A4" sqref="A4"/>
      <selection pane="bottomRight" activeCell="G3" sqref="G3"/>
    </sheetView>
  </sheetViews>
  <sheetFormatPr defaultColWidth="9" defaultRowHeight="18.75" outlineLevelCol="1"/>
  <cols>
    <col min="1" max="1" width="4.625" style="69" customWidth="1"/>
    <col min="2" max="2" width="40.5" style="22" customWidth="1"/>
    <col min="3" max="3" width="21.25" style="62" customWidth="1" outlineLevel="1"/>
    <col min="4" max="4" width="22.625" style="62" customWidth="1" outlineLevel="1"/>
    <col min="5" max="5" width="22" style="62" customWidth="1"/>
    <col min="6" max="6" width="30.125" style="62" customWidth="1" collapsed="1"/>
    <col min="7" max="8" width="9.25" style="62" customWidth="1"/>
    <col min="9" max="9" width="29.5" style="62" customWidth="1"/>
    <col min="10" max="10" width="24.5" style="62" customWidth="1"/>
    <col min="11" max="11" width="108.5" style="22" bestFit="1" customWidth="1"/>
    <col min="12" max="12" width="120.125" style="22" bestFit="1" customWidth="1"/>
    <col min="13" max="16384" width="9" style="22"/>
  </cols>
  <sheetData>
    <row r="1" spans="1:12">
      <c r="A1" s="129" t="s">
        <v>220</v>
      </c>
      <c r="B1" s="129"/>
      <c r="C1" s="129"/>
      <c r="D1" s="129"/>
      <c r="E1" s="129"/>
      <c r="F1" s="130"/>
      <c r="G1" s="70"/>
      <c r="H1" s="70"/>
      <c r="I1" s="70"/>
      <c r="J1" s="70"/>
    </row>
    <row r="2" spans="1:12">
      <c r="A2" s="71"/>
      <c r="B2" s="71"/>
      <c r="C2" s="72"/>
      <c r="D2" s="72"/>
      <c r="E2" s="70"/>
      <c r="F2" s="70"/>
      <c r="G2" s="70"/>
      <c r="H2" s="70"/>
      <c r="I2" s="70"/>
      <c r="J2" s="70"/>
    </row>
    <row r="3" spans="1:12" ht="37.5">
      <c r="A3" s="26" t="s">
        <v>197</v>
      </c>
      <c r="B3" s="27" t="s">
        <v>198</v>
      </c>
      <c r="C3" s="28" t="s">
        <v>228</v>
      </c>
      <c r="D3" s="29" t="s">
        <v>229</v>
      </c>
      <c r="E3" s="10" t="s">
        <v>401</v>
      </c>
      <c r="F3" s="28" t="s">
        <v>402</v>
      </c>
      <c r="G3" s="10" t="s">
        <v>380</v>
      </c>
      <c r="H3" s="10" t="s">
        <v>381</v>
      </c>
      <c r="I3" s="10" t="s">
        <v>211</v>
      </c>
      <c r="J3" s="10" t="s">
        <v>212</v>
      </c>
    </row>
    <row r="4" spans="1:12" ht="37.5">
      <c r="A4" s="73">
        <v>1</v>
      </c>
      <c r="B4" s="74" t="s">
        <v>155</v>
      </c>
      <c r="C4" s="37" t="s">
        <v>316</v>
      </c>
      <c r="D4" s="37" t="s">
        <v>317</v>
      </c>
      <c r="E4" s="37"/>
      <c r="F4" s="37"/>
      <c r="G4" s="33">
        <f t="shared" ref="G4:G56" si="0">IF(AND(E4=0,F4&lt;&gt;0),1,IF(AND(E4=0,F4=0),0,F4/E4-1))</f>
        <v>0</v>
      </c>
      <c r="H4" s="37"/>
      <c r="I4" s="14" t="s">
        <v>385</v>
      </c>
      <c r="J4" s="75"/>
    </row>
    <row r="5" spans="1:12">
      <c r="A5" s="73">
        <v>2</v>
      </c>
      <c r="B5" s="74" t="s">
        <v>156</v>
      </c>
      <c r="C5" s="119" t="s">
        <v>318</v>
      </c>
      <c r="D5" s="119" t="s">
        <v>319</v>
      </c>
      <c r="E5" s="45"/>
      <c r="F5" s="45"/>
      <c r="G5" s="33">
        <f t="shared" si="0"/>
        <v>0</v>
      </c>
      <c r="H5" s="45"/>
      <c r="I5" s="47"/>
      <c r="J5" s="75"/>
    </row>
    <row r="6" spans="1:12" ht="37.5">
      <c r="A6" s="76">
        <v>2.1</v>
      </c>
      <c r="B6" s="77" t="s">
        <v>157</v>
      </c>
      <c r="C6" s="110"/>
      <c r="D6" s="110"/>
      <c r="E6" s="45"/>
      <c r="F6" s="45"/>
      <c r="G6" s="33">
        <f t="shared" si="0"/>
        <v>0</v>
      </c>
      <c r="H6" s="45"/>
      <c r="I6" s="14" t="s">
        <v>385</v>
      </c>
      <c r="J6" s="75"/>
    </row>
    <row r="7" spans="1:12">
      <c r="A7" s="76">
        <v>2.2000000000000002</v>
      </c>
      <c r="B7" s="77" t="s">
        <v>158</v>
      </c>
      <c r="C7" s="110"/>
      <c r="D7" s="110"/>
      <c r="E7" s="45"/>
      <c r="F7" s="45"/>
      <c r="G7" s="33">
        <f t="shared" si="0"/>
        <v>0</v>
      </c>
      <c r="H7" s="45"/>
      <c r="I7" s="14" t="s">
        <v>385</v>
      </c>
      <c r="J7" s="75"/>
    </row>
    <row r="8" spans="1:12">
      <c r="A8" s="76">
        <v>2.2999999999999998</v>
      </c>
      <c r="B8" s="77" t="s">
        <v>159</v>
      </c>
      <c r="C8" s="111"/>
      <c r="D8" s="111"/>
      <c r="E8" s="45"/>
      <c r="F8" s="45"/>
      <c r="G8" s="33">
        <f t="shared" si="0"/>
        <v>0</v>
      </c>
      <c r="H8" s="45"/>
      <c r="I8" s="14" t="s">
        <v>385</v>
      </c>
      <c r="J8" s="75"/>
    </row>
    <row r="9" spans="1:12">
      <c r="A9" s="73">
        <v>3</v>
      </c>
      <c r="B9" s="74" t="s">
        <v>160</v>
      </c>
      <c r="C9" s="121" t="s">
        <v>320</v>
      </c>
      <c r="D9" s="121" t="s">
        <v>321</v>
      </c>
      <c r="E9" s="51"/>
      <c r="F9" s="51"/>
      <c r="G9" s="33">
        <f t="shared" si="0"/>
        <v>0</v>
      </c>
      <c r="H9" s="51"/>
      <c r="I9" s="47"/>
      <c r="J9" s="47"/>
    </row>
    <row r="10" spans="1:12" ht="56.25">
      <c r="A10" s="76">
        <v>3.1</v>
      </c>
      <c r="B10" s="77" t="s">
        <v>372</v>
      </c>
      <c r="C10" s="110"/>
      <c r="D10" s="110"/>
      <c r="E10" s="37"/>
      <c r="F10" s="37"/>
      <c r="G10" s="33">
        <f t="shared" si="0"/>
        <v>0</v>
      </c>
      <c r="H10" s="37"/>
      <c r="I10" s="14" t="s">
        <v>385</v>
      </c>
      <c r="J10" s="34"/>
    </row>
    <row r="11" spans="1:12" ht="56.25">
      <c r="A11" s="76">
        <v>3.2</v>
      </c>
      <c r="B11" s="77" t="s">
        <v>373</v>
      </c>
      <c r="C11" s="111"/>
      <c r="D11" s="111"/>
      <c r="E11" s="37"/>
      <c r="F11" s="37"/>
      <c r="G11" s="33">
        <f t="shared" si="0"/>
        <v>0</v>
      </c>
      <c r="H11" s="37"/>
      <c r="I11" s="14" t="s">
        <v>385</v>
      </c>
      <c r="J11" s="34"/>
    </row>
    <row r="12" spans="1:12">
      <c r="A12" s="73">
        <v>4</v>
      </c>
      <c r="B12" s="74" t="s">
        <v>161</v>
      </c>
      <c r="C12" s="128" t="s">
        <v>322</v>
      </c>
      <c r="D12" s="128" t="s">
        <v>323</v>
      </c>
      <c r="E12" s="66"/>
      <c r="F12" s="66"/>
      <c r="G12" s="33">
        <f t="shared" si="0"/>
        <v>0</v>
      </c>
      <c r="H12" s="66"/>
      <c r="I12" s="34"/>
      <c r="J12" s="34"/>
    </row>
    <row r="13" spans="1:12">
      <c r="A13" s="76">
        <v>4.0999999999999996</v>
      </c>
      <c r="B13" s="77" t="s">
        <v>207</v>
      </c>
      <c r="C13" s="110"/>
      <c r="D13" s="110"/>
      <c r="E13" s="37"/>
      <c r="F13" s="37"/>
      <c r="G13" s="33">
        <f t="shared" si="0"/>
        <v>0</v>
      </c>
      <c r="H13" s="37"/>
      <c r="I13" s="14" t="s">
        <v>384</v>
      </c>
      <c r="J13" s="34"/>
    </row>
    <row r="14" spans="1:12">
      <c r="A14" s="76">
        <v>4.2</v>
      </c>
      <c r="B14" s="77" t="s">
        <v>374</v>
      </c>
      <c r="C14" s="111"/>
      <c r="D14" s="111"/>
      <c r="E14" s="37"/>
      <c r="F14" s="37"/>
      <c r="G14" s="33">
        <f t="shared" si="0"/>
        <v>0</v>
      </c>
      <c r="H14" s="37"/>
      <c r="I14" s="14" t="s">
        <v>384</v>
      </c>
      <c r="J14" s="34"/>
    </row>
    <row r="15" spans="1:12" ht="29.25" customHeight="1">
      <c r="A15" s="73">
        <v>5</v>
      </c>
      <c r="B15" s="74" t="s">
        <v>162</v>
      </c>
      <c r="C15" s="40" t="s">
        <v>324</v>
      </c>
      <c r="D15" s="41" t="s">
        <v>325</v>
      </c>
      <c r="E15" s="41"/>
      <c r="F15" s="41"/>
      <c r="G15" s="33">
        <f>IF((F15=E15)=TRUE,0,1)</f>
        <v>0</v>
      </c>
      <c r="H15" s="41"/>
      <c r="I15" s="14" t="s">
        <v>385</v>
      </c>
      <c r="J15" s="42"/>
      <c r="K15" s="22" t="s">
        <v>163</v>
      </c>
      <c r="L15" s="22" t="s">
        <v>164</v>
      </c>
    </row>
    <row r="16" spans="1:12" ht="41.25" customHeight="1">
      <c r="A16" s="73">
        <v>6</v>
      </c>
      <c r="B16" s="74" t="s">
        <v>127</v>
      </c>
      <c r="C16" s="52" t="s">
        <v>326</v>
      </c>
      <c r="D16" s="53" t="s">
        <v>327</v>
      </c>
      <c r="E16" s="53"/>
      <c r="F16" s="53"/>
      <c r="G16" s="33">
        <f>IF((F16=E16)=TRUE,0,1)</f>
        <v>0</v>
      </c>
      <c r="H16" s="53"/>
      <c r="I16" s="14" t="s">
        <v>214</v>
      </c>
      <c r="J16" s="54"/>
      <c r="K16" s="22" t="s">
        <v>221</v>
      </c>
      <c r="L16" s="22" t="s">
        <v>222</v>
      </c>
    </row>
    <row r="17" spans="1:12" ht="37.5">
      <c r="A17" s="73">
        <v>7</v>
      </c>
      <c r="B17" s="74" t="s">
        <v>165</v>
      </c>
      <c r="C17" s="114" t="s">
        <v>328</v>
      </c>
      <c r="D17" s="114" t="s">
        <v>329</v>
      </c>
      <c r="E17" s="37"/>
      <c r="F17" s="37"/>
      <c r="G17" s="33">
        <f t="shared" si="0"/>
        <v>0</v>
      </c>
      <c r="H17" s="37"/>
      <c r="I17" s="14" t="s">
        <v>384</v>
      </c>
      <c r="J17" s="78"/>
    </row>
    <row r="18" spans="1:12">
      <c r="A18" s="73">
        <v>8</v>
      </c>
      <c r="B18" s="74" t="s">
        <v>166</v>
      </c>
      <c r="C18" s="110"/>
      <c r="D18" s="110"/>
      <c r="E18" s="37"/>
      <c r="F18" s="37"/>
      <c r="G18" s="33">
        <f t="shared" si="0"/>
        <v>0</v>
      </c>
      <c r="H18" s="37"/>
      <c r="I18" s="14" t="s">
        <v>384</v>
      </c>
      <c r="J18" s="78"/>
    </row>
    <row r="19" spans="1:12">
      <c r="A19" s="73">
        <v>9</v>
      </c>
      <c r="B19" s="74" t="s">
        <v>375</v>
      </c>
      <c r="C19" s="111"/>
      <c r="D19" s="111"/>
      <c r="E19" s="45"/>
      <c r="F19" s="45"/>
      <c r="G19" s="33">
        <f>IF((F19=E19)=TRUE,0,1)</f>
        <v>0</v>
      </c>
      <c r="H19" s="45"/>
      <c r="I19" s="14" t="s">
        <v>384</v>
      </c>
      <c r="J19" s="34"/>
    </row>
    <row r="20" spans="1:12" ht="37.5">
      <c r="A20" s="73">
        <v>10</v>
      </c>
      <c r="B20" s="74" t="s">
        <v>376</v>
      </c>
      <c r="C20" s="114" t="s">
        <v>330</v>
      </c>
      <c r="D20" s="114" t="s">
        <v>331</v>
      </c>
      <c r="E20" s="37"/>
      <c r="F20" s="37"/>
      <c r="G20" s="33">
        <f t="shared" si="0"/>
        <v>0</v>
      </c>
      <c r="H20" s="37"/>
      <c r="I20" s="14" t="s">
        <v>384</v>
      </c>
      <c r="J20" s="34"/>
    </row>
    <row r="21" spans="1:12" ht="37.5">
      <c r="A21" s="73">
        <v>11</v>
      </c>
      <c r="B21" s="74" t="s">
        <v>377</v>
      </c>
      <c r="C21" s="115"/>
      <c r="D21" s="115"/>
      <c r="E21" s="37"/>
      <c r="F21" s="37"/>
      <c r="G21" s="33">
        <f t="shared" si="0"/>
        <v>0</v>
      </c>
      <c r="H21" s="37"/>
      <c r="I21" s="14" t="s">
        <v>384</v>
      </c>
      <c r="J21" s="34"/>
    </row>
    <row r="22" spans="1:12" ht="39.75" customHeight="1">
      <c r="A22" s="73">
        <v>12</v>
      </c>
      <c r="B22" s="74" t="s">
        <v>167</v>
      </c>
      <c r="C22" s="42" t="s">
        <v>332</v>
      </c>
      <c r="D22" s="79" t="s">
        <v>333</v>
      </c>
      <c r="E22" s="80"/>
      <c r="F22" s="80"/>
      <c r="G22" s="81">
        <f>IF((F22=E22)=TRUE,0,1)</f>
        <v>0</v>
      </c>
      <c r="H22" s="79"/>
      <c r="I22" s="14" t="s">
        <v>385</v>
      </c>
      <c r="J22" s="54"/>
      <c r="K22" s="22" t="s">
        <v>168</v>
      </c>
      <c r="L22" s="22" t="s">
        <v>169</v>
      </c>
    </row>
    <row r="23" spans="1:12">
      <c r="A23" s="73">
        <v>13</v>
      </c>
      <c r="B23" s="82" t="s">
        <v>170</v>
      </c>
      <c r="C23" s="121" t="s">
        <v>334</v>
      </c>
      <c r="D23" s="121" t="s">
        <v>335</v>
      </c>
      <c r="E23" s="51"/>
      <c r="F23" s="51"/>
      <c r="G23" s="33">
        <f t="shared" si="0"/>
        <v>0</v>
      </c>
      <c r="H23" s="51"/>
      <c r="I23" s="47"/>
      <c r="J23" s="47"/>
    </row>
    <row r="24" spans="1:12">
      <c r="A24" s="76">
        <v>13.1</v>
      </c>
      <c r="B24" s="83" t="s">
        <v>171</v>
      </c>
      <c r="C24" s="110"/>
      <c r="D24" s="110"/>
      <c r="E24" s="45"/>
      <c r="F24" s="45"/>
      <c r="G24" s="33">
        <f t="shared" si="0"/>
        <v>0</v>
      </c>
      <c r="H24" s="45"/>
      <c r="I24" s="14" t="s">
        <v>384</v>
      </c>
      <c r="J24" s="47"/>
    </row>
    <row r="25" spans="1:12">
      <c r="A25" s="76">
        <v>13.2</v>
      </c>
      <c r="B25" s="83" t="s">
        <v>117</v>
      </c>
      <c r="C25" s="110"/>
      <c r="D25" s="110"/>
      <c r="E25" s="45"/>
      <c r="F25" s="45"/>
      <c r="G25" s="33">
        <f t="shared" si="0"/>
        <v>0</v>
      </c>
      <c r="H25" s="45"/>
      <c r="I25" s="14" t="s">
        <v>384</v>
      </c>
      <c r="J25" s="47"/>
    </row>
    <row r="26" spans="1:12">
      <c r="A26" s="76">
        <v>13.3</v>
      </c>
      <c r="B26" s="83" t="s">
        <v>118</v>
      </c>
      <c r="C26" s="110"/>
      <c r="D26" s="110"/>
      <c r="E26" s="45"/>
      <c r="F26" s="45"/>
      <c r="G26" s="33">
        <f t="shared" si="0"/>
        <v>0</v>
      </c>
      <c r="H26" s="45"/>
      <c r="I26" s="14" t="s">
        <v>384</v>
      </c>
      <c r="J26" s="47"/>
    </row>
    <row r="27" spans="1:12" ht="37.5">
      <c r="A27" s="76">
        <v>13.4</v>
      </c>
      <c r="B27" s="83" t="s">
        <v>119</v>
      </c>
      <c r="C27" s="111"/>
      <c r="D27" s="111"/>
      <c r="E27" s="45"/>
      <c r="F27" s="45"/>
      <c r="G27" s="33">
        <f t="shared" si="0"/>
        <v>0</v>
      </c>
      <c r="H27" s="45"/>
      <c r="I27" s="14" t="s">
        <v>384</v>
      </c>
      <c r="J27" s="47"/>
    </row>
    <row r="28" spans="1:12">
      <c r="A28" s="73">
        <v>14</v>
      </c>
      <c r="B28" s="82" t="s">
        <v>172</v>
      </c>
      <c r="C28" s="121" t="s">
        <v>336</v>
      </c>
      <c r="D28" s="121" t="s">
        <v>337</v>
      </c>
      <c r="E28" s="51"/>
      <c r="F28" s="51"/>
      <c r="G28" s="33">
        <f t="shared" si="0"/>
        <v>0</v>
      </c>
      <c r="H28" s="51"/>
      <c r="I28" s="47"/>
      <c r="J28" s="47"/>
    </row>
    <row r="29" spans="1:12">
      <c r="A29" s="76">
        <v>14.1</v>
      </c>
      <c r="B29" s="83" t="s">
        <v>173</v>
      </c>
      <c r="C29" s="110"/>
      <c r="D29" s="110"/>
      <c r="E29" s="45"/>
      <c r="F29" s="45"/>
      <c r="G29" s="33">
        <f t="shared" si="0"/>
        <v>0</v>
      </c>
      <c r="H29" s="45"/>
      <c r="I29" s="14" t="s">
        <v>384</v>
      </c>
      <c r="J29" s="47"/>
    </row>
    <row r="30" spans="1:12">
      <c r="A30" s="76">
        <v>14.2</v>
      </c>
      <c r="B30" s="83" t="s">
        <v>174</v>
      </c>
      <c r="C30" s="110"/>
      <c r="D30" s="110"/>
      <c r="E30" s="45"/>
      <c r="F30" s="45"/>
      <c r="G30" s="33">
        <f t="shared" si="0"/>
        <v>0</v>
      </c>
      <c r="H30" s="45"/>
      <c r="I30" s="14" t="s">
        <v>384</v>
      </c>
      <c r="J30" s="47"/>
    </row>
    <row r="31" spans="1:12">
      <c r="A31" s="76">
        <v>14.3</v>
      </c>
      <c r="B31" s="77" t="s">
        <v>175</v>
      </c>
      <c r="C31" s="111"/>
      <c r="D31" s="111"/>
      <c r="E31" s="45"/>
      <c r="F31" s="45"/>
      <c r="G31" s="33">
        <f t="shared" si="0"/>
        <v>0</v>
      </c>
      <c r="H31" s="45"/>
      <c r="I31" s="14" t="s">
        <v>384</v>
      </c>
      <c r="J31" s="47"/>
    </row>
    <row r="32" spans="1:12">
      <c r="A32" s="73">
        <v>15</v>
      </c>
      <c r="B32" s="74" t="s">
        <v>176</v>
      </c>
      <c r="C32" s="114" t="s">
        <v>338</v>
      </c>
      <c r="D32" s="114" t="s">
        <v>339</v>
      </c>
      <c r="E32" s="37"/>
      <c r="F32" s="37"/>
      <c r="G32" s="33">
        <f t="shared" si="0"/>
        <v>0</v>
      </c>
      <c r="H32" s="37"/>
      <c r="I32" s="47"/>
      <c r="J32" s="47"/>
    </row>
    <row r="33" spans="1:12" ht="16.5" customHeight="1">
      <c r="A33" s="76">
        <v>15.1</v>
      </c>
      <c r="B33" s="77" t="s">
        <v>177</v>
      </c>
      <c r="C33" s="110"/>
      <c r="D33" s="110"/>
      <c r="E33" s="45"/>
      <c r="F33" s="45"/>
      <c r="G33" s="33">
        <f t="shared" si="0"/>
        <v>0</v>
      </c>
      <c r="H33" s="45"/>
      <c r="I33" s="14" t="s">
        <v>384</v>
      </c>
      <c r="J33" s="47"/>
    </row>
    <row r="34" spans="1:12">
      <c r="A34" s="76">
        <v>15.2</v>
      </c>
      <c r="B34" s="77" t="s">
        <v>178</v>
      </c>
      <c r="C34" s="111"/>
      <c r="D34" s="111"/>
      <c r="E34" s="45"/>
      <c r="F34" s="45"/>
      <c r="G34" s="33">
        <f t="shared" si="0"/>
        <v>0</v>
      </c>
      <c r="H34" s="45"/>
      <c r="I34" s="14" t="s">
        <v>384</v>
      </c>
      <c r="J34" s="47"/>
    </row>
    <row r="35" spans="1:12" ht="37.5">
      <c r="A35" s="84">
        <v>16</v>
      </c>
      <c r="B35" s="82" t="s">
        <v>179</v>
      </c>
      <c r="C35" s="114" t="s">
        <v>340</v>
      </c>
      <c r="D35" s="114" t="s">
        <v>341</v>
      </c>
      <c r="E35" s="37"/>
      <c r="F35" s="37"/>
      <c r="G35" s="33">
        <f t="shared" si="0"/>
        <v>0</v>
      </c>
      <c r="H35" s="37"/>
      <c r="I35" s="14" t="s">
        <v>385</v>
      </c>
      <c r="J35" s="75"/>
    </row>
    <row r="36" spans="1:12" ht="37.5">
      <c r="A36" s="84">
        <v>17</v>
      </c>
      <c r="B36" s="82" t="s">
        <v>180</v>
      </c>
      <c r="C36" s="115"/>
      <c r="D36" s="115"/>
      <c r="E36" s="37"/>
      <c r="F36" s="37"/>
      <c r="G36" s="33">
        <f t="shared" si="0"/>
        <v>0</v>
      </c>
      <c r="H36" s="37"/>
      <c r="I36" s="14" t="s">
        <v>385</v>
      </c>
      <c r="J36" s="75"/>
    </row>
    <row r="37" spans="1:12">
      <c r="A37" s="84">
        <v>18</v>
      </c>
      <c r="B37" s="82" t="s">
        <v>181</v>
      </c>
      <c r="C37" s="40" t="s">
        <v>342</v>
      </c>
      <c r="D37" s="40" t="s">
        <v>343</v>
      </c>
      <c r="E37" s="41"/>
      <c r="F37" s="41"/>
      <c r="G37" s="33">
        <f>IF((F37=E37)=TRUE,0,1)</f>
        <v>0</v>
      </c>
      <c r="H37" s="41"/>
      <c r="I37" s="14" t="s">
        <v>385</v>
      </c>
      <c r="J37" s="78"/>
      <c r="K37" s="22" t="s">
        <v>182</v>
      </c>
      <c r="L37" s="22" t="s">
        <v>183</v>
      </c>
    </row>
    <row r="38" spans="1:12" ht="37.5">
      <c r="A38" s="84">
        <v>19</v>
      </c>
      <c r="B38" s="82" t="s">
        <v>184</v>
      </c>
      <c r="C38" s="114" t="s">
        <v>344</v>
      </c>
      <c r="D38" s="114" t="s">
        <v>345</v>
      </c>
      <c r="E38" s="37"/>
      <c r="F38" s="37"/>
      <c r="G38" s="33">
        <f t="shared" si="0"/>
        <v>0</v>
      </c>
      <c r="H38" s="37"/>
      <c r="I38" s="14" t="s">
        <v>384</v>
      </c>
      <c r="J38" s="75"/>
    </row>
    <row r="39" spans="1:12" ht="37.5">
      <c r="A39" s="84">
        <v>20</v>
      </c>
      <c r="B39" s="82" t="s">
        <v>185</v>
      </c>
      <c r="C39" s="115"/>
      <c r="D39" s="115"/>
      <c r="E39" s="37"/>
      <c r="F39" s="37"/>
      <c r="G39" s="33">
        <f t="shared" si="0"/>
        <v>0</v>
      </c>
      <c r="H39" s="37"/>
      <c r="I39" s="14" t="s">
        <v>384</v>
      </c>
      <c r="J39" s="75"/>
    </row>
    <row r="40" spans="1:12">
      <c r="A40" s="84">
        <v>21</v>
      </c>
      <c r="B40" s="82" t="s">
        <v>186</v>
      </c>
      <c r="C40" s="114" t="s">
        <v>346</v>
      </c>
      <c r="D40" s="114" t="s">
        <v>347</v>
      </c>
      <c r="E40" s="37"/>
      <c r="F40" s="37"/>
      <c r="G40" s="33">
        <f t="shared" si="0"/>
        <v>0</v>
      </c>
      <c r="H40" s="37"/>
      <c r="I40" s="34"/>
      <c r="J40" s="78"/>
    </row>
    <row r="41" spans="1:12" ht="37.5">
      <c r="A41" s="85">
        <v>21.1</v>
      </c>
      <c r="B41" s="83" t="s">
        <v>187</v>
      </c>
      <c r="C41" s="116"/>
      <c r="D41" s="116"/>
      <c r="E41" s="37"/>
      <c r="F41" s="37"/>
      <c r="G41" s="33">
        <f t="shared" si="0"/>
        <v>0</v>
      </c>
      <c r="H41" s="37"/>
      <c r="I41" s="14" t="s">
        <v>385</v>
      </c>
      <c r="J41" s="78"/>
    </row>
    <row r="42" spans="1:12" ht="37.5">
      <c r="A42" s="85">
        <v>21.2</v>
      </c>
      <c r="B42" s="83" t="s">
        <v>188</v>
      </c>
      <c r="C42" s="115"/>
      <c r="D42" s="115"/>
      <c r="E42" s="37"/>
      <c r="F42" s="37"/>
      <c r="G42" s="33">
        <f t="shared" si="0"/>
        <v>0</v>
      </c>
      <c r="H42" s="37"/>
      <c r="I42" s="14" t="s">
        <v>385</v>
      </c>
      <c r="J42" s="78"/>
    </row>
    <row r="43" spans="1:12">
      <c r="A43" s="84">
        <v>22</v>
      </c>
      <c r="B43" s="82" t="s">
        <v>189</v>
      </c>
      <c r="C43" s="112" t="s">
        <v>348</v>
      </c>
      <c r="D43" s="112" t="s">
        <v>349</v>
      </c>
      <c r="E43" s="38"/>
      <c r="F43" s="38"/>
      <c r="G43" s="33">
        <f t="shared" si="0"/>
        <v>0</v>
      </c>
      <c r="H43" s="38"/>
      <c r="I43" s="34"/>
      <c r="J43" s="78"/>
    </row>
    <row r="44" spans="1:12" ht="37.5">
      <c r="A44" s="76">
        <v>22.1</v>
      </c>
      <c r="B44" s="77" t="s">
        <v>190</v>
      </c>
      <c r="C44" s="110"/>
      <c r="D44" s="110"/>
      <c r="E44" s="45"/>
      <c r="F44" s="45"/>
      <c r="G44" s="33">
        <f t="shared" si="0"/>
        <v>0</v>
      </c>
      <c r="H44" s="45"/>
      <c r="I44" s="14" t="s">
        <v>385</v>
      </c>
      <c r="J44" s="75"/>
    </row>
    <row r="45" spans="1:12" ht="37.5">
      <c r="A45" s="76">
        <v>22.2</v>
      </c>
      <c r="B45" s="86" t="s">
        <v>191</v>
      </c>
      <c r="C45" s="111"/>
      <c r="D45" s="111"/>
      <c r="E45" s="87"/>
      <c r="F45" s="87"/>
      <c r="G45" s="33">
        <f t="shared" si="0"/>
        <v>0</v>
      </c>
      <c r="H45" s="87"/>
      <c r="I45" s="14" t="s">
        <v>385</v>
      </c>
      <c r="J45" s="75"/>
    </row>
    <row r="46" spans="1:12" ht="37.5">
      <c r="A46" s="73">
        <v>23</v>
      </c>
      <c r="B46" s="88" t="s">
        <v>192</v>
      </c>
      <c r="C46" s="119" t="s">
        <v>350</v>
      </c>
      <c r="D46" s="119" t="s">
        <v>351</v>
      </c>
      <c r="E46" s="45"/>
      <c r="F46" s="45"/>
      <c r="G46" s="33">
        <f t="shared" si="0"/>
        <v>0</v>
      </c>
      <c r="H46" s="45"/>
      <c r="I46" s="14" t="s">
        <v>386</v>
      </c>
      <c r="J46" s="47"/>
    </row>
    <row r="47" spans="1:12" ht="37.5">
      <c r="A47" s="73">
        <v>24</v>
      </c>
      <c r="B47" s="88" t="s">
        <v>193</v>
      </c>
      <c r="C47" s="111"/>
      <c r="D47" s="111"/>
      <c r="E47" s="45"/>
      <c r="F47" s="45"/>
      <c r="G47" s="33">
        <f t="shared" si="0"/>
        <v>0</v>
      </c>
      <c r="H47" s="45"/>
      <c r="I47" s="14" t="s">
        <v>386</v>
      </c>
      <c r="J47" s="47"/>
    </row>
    <row r="48" spans="1:12">
      <c r="A48" s="73">
        <v>25</v>
      </c>
      <c r="B48" s="88" t="s">
        <v>378</v>
      </c>
      <c r="C48" s="45" t="s">
        <v>352</v>
      </c>
      <c r="D48" s="45" t="s">
        <v>353</v>
      </c>
      <c r="E48" s="45"/>
      <c r="F48" s="45"/>
      <c r="G48" s="33">
        <f t="shared" si="0"/>
        <v>0</v>
      </c>
      <c r="H48" s="45"/>
      <c r="I48" s="14" t="s">
        <v>384</v>
      </c>
      <c r="J48" s="75"/>
    </row>
    <row r="49" spans="1:12">
      <c r="A49" s="73">
        <v>26</v>
      </c>
      <c r="B49" s="88" t="s">
        <v>208</v>
      </c>
      <c r="C49" s="45" t="s">
        <v>278</v>
      </c>
      <c r="D49" s="45" t="s">
        <v>354</v>
      </c>
      <c r="E49" s="45"/>
      <c r="F49" s="45"/>
      <c r="G49" s="33">
        <f t="shared" si="0"/>
        <v>0</v>
      </c>
      <c r="H49" s="45"/>
      <c r="I49" s="14" t="s">
        <v>385</v>
      </c>
      <c r="J49" s="75"/>
    </row>
    <row r="50" spans="1:12">
      <c r="A50" s="73">
        <v>27</v>
      </c>
      <c r="B50" s="88" t="s">
        <v>194</v>
      </c>
      <c r="C50" s="119" t="s">
        <v>355</v>
      </c>
      <c r="D50" s="119" t="s">
        <v>356</v>
      </c>
      <c r="E50" s="45"/>
      <c r="F50" s="45"/>
      <c r="G50" s="33">
        <f t="shared" si="0"/>
        <v>0</v>
      </c>
      <c r="H50" s="45"/>
      <c r="I50" s="14" t="s">
        <v>218</v>
      </c>
      <c r="J50" s="47"/>
    </row>
    <row r="51" spans="1:12">
      <c r="A51" s="73">
        <v>28</v>
      </c>
      <c r="B51" s="88" t="s">
        <v>195</v>
      </c>
      <c r="C51" s="111"/>
      <c r="D51" s="111"/>
      <c r="E51" s="45"/>
      <c r="F51" s="45"/>
      <c r="G51" s="33">
        <f t="shared" si="0"/>
        <v>0</v>
      </c>
      <c r="H51" s="45"/>
      <c r="I51" s="14" t="s">
        <v>218</v>
      </c>
      <c r="J51" s="47"/>
    </row>
    <row r="52" spans="1:12">
      <c r="A52" s="73">
        <v>29</v>
      </c>
      <c r="B52" s="74" t="s">
        <v>153</v>
      </c>
      <c r="C52" s="52" t="s">
        <v>357</v>
      </c>
      <c r="D52" s="52" t="s">
        <v>358</v>
      </c>
      <c r="E52" s="53"/>
      <c r="F52" s="53"/>
      <c r="G52" s="33">
        <f>IF((F52=E52)=TRUE,0,1)</f>
        <v>0</v>
      </c>
      <c r="H52" s="53"/>
      <c r="I52" s="14" t="s">
        <v>218</v>
      </c>
      <c r="J52" s="54"/>
      <c r="K52" s="22" t="s">
        <v>223</v>
      </c>
      <c r="L52" s="22" t="s">
        <v>224</v>
      </c>
    </row>
    <row r="53" spans="1:12">
      <c r="A53" s="73">
        <v>30</v>
      </c>
      <c r="B53" s="74" t="s">
        <v>379</v>
      </c>
      <c r="C53" s="119" t="s">
        <v>359</v>
      </c>
      <c r="D53" s="119" t="s">
        <v>315</v>
      </c>
      <c r="E53" s="45"/>
      <c r="F53" s="45"/>
      <c r="G53" s="33">
        <f t="shared" si="0"/>
        <v>0</v>
      </c>
      <c r="H53" s="45"/>
      <c r="I53" s="14" t="s">
        <v>384</v>
      </c>
      <c r="J53" s="47"/>
    </row>
    <row r="54" spans="1:12">
      <c r="A54" s="73">
        <v>31</v>
      </c>
      <c r="B54" s="82" t="s">
        <v>369</v>
      </c>
      <c r="C54" s="110"/>
      <c r="D54" s="110"/>
      <c r="E54" s="45"/>
      <c r="F54" s="45"/>
      <c r="G54" s="33">
        <f t="shared" si="0"/>
        <v>0</v>
      </c>
      <c r="H54" s="45"/>
      <c r="I54" s="14" t="s">
        <v>384</v>
      </c>
      <c r="J54" s="47"/>
    </row>
    <row r="55" spans="1:12" ht="37.5">
      <c r="A55" s="73">
        <v>32</v>
      </c>
      <c r="B55" s="82" t="s">
        <v>370</v>
      </c>
      <c r="C55" s="110"/>
      <c r="D55" s="110"/>
      <c r="E55" s="45"/>
      <c r="F55" s="45"/>
      <c r="G55" s="33">
        <f t="shared" si="0"/>
        <v>0</v>
      </c>
      <c r="H55" s="45"/>
      <c r="I55" s="14" t="s">
        <v>384</v>
      </c>
      <c r="J55" s="47"/>
    </row>
    <row r="56" spans="1:12" ht="16.5" customHeight="1" thickBot="1">
      <c r="A56" s="56">
        <v>33</v>
      </c>
      <c r="B56" s="57" t="s">
        <v>371</v>
      </c>
      <c r="C56" s="131"/>
      <c r="D56" s="111"/>
      <c r="E56" s="68"/>
      <c r="F56" s="68"/>
      <c r="G56" s="89">
        <f t="shared" si="0"/>
        <v>0</v>
      </c>
      <c r="H56" s="68"/>
      <c r="I56" s="14" t="s">
        <v>384</v>
      </c>
      <c r="J56" s="47"/>
    </row>
    <row r="57" spans="1:12" ht="16.5" customHeight="1"/>
    <row r="58" spans="1:12" ht="16.5" customHeight="1"/>
    <row r="59" spans="1:12" ht="16.5" customHeight="1"/>
    <row r="60" spans="1:12" ht="16.5" customHeight="1"/>
    <row r="61" spans="1:12" ht="16.5" customHeight="1"/>
    <row r="62" spans="1:12" ht="16.5" customHeight="1"/>
    <row r="63" spans="1:12" ht="16.5" customHeight="1"/>
    <row r="64" spans="1:12" ht="16.5" customHeight="1"/>
    <row r="65" s="22" customFormat="1" ht="16.5" customHeight="1"/>
    <row r="66" s="22" customFormat="1" ht="16.5" customHeight="1"/>
    <row r="67" s="22" customFormat="1" ht="16.5" customHeight="1"/>
    <row r="68" s="22" customFormat="1" ht="16.5" customHeight="1"/>
    <row r="69" s="22" customFormat="1" ht="16.5" customHeight="1"/>
    <row r="70" s="22" customFormat="1" ht="16.5" customHeight="1"/>
    <row r="71" s="22" customFormat="1" ht="16.5" customHeight="1"/>
    <row r="72" s="22" customFormat="1" ht="16.5" customHeight="1"/>
    <row r="73" s="22" customFormat="1" ht="16.5" customHeight="1"/>
    <row r="74" s="22" customFormat="1" ht="16.5" customHeight="1"/>
    <row r="75" s="22" customFormat="1" ht="16.5" customHeight="1"/>
    <row r="76" s="22" customFormat="1" ht="16.5" customHeight="1"/>
    <row r="77" s="22" customFormat="1" ht="16.5" customHeight="1"/>
    <row r="78" s="22" customFormat="1" ht="16.5" customHeight="1"/>
  </sheetData>
  <mergeCells count="31">
    <mergeCell ref="C53:C56"/>
    <mergeCell ref="D53:D56"/>
    <mergeCell ref="C43:C45"/>
    <mergeCell ref="D43:D45"/>
    <mergeCell ref="C46:C47"/>
    <mergeCell ref="D46:D47"/>
    <mergeCell ref="C50:C51"/>
    <mergeCell ref="D50:D51"/>
    <mergeCell ref="C35:C36"/>
    <mergeCell ref="D35:D36"/>
    <mergeCell ref="C38:C39"/>
    <mergeCell ref="D38:D39"/>
    <mergeCell ref="C40:C42"/>
    <mergeCell ref="D40:D42"/>
    <mergeCell ref="C23:C27"/>
    <mergeCell ref="D23:D27"/>
    <mergeCell ref="C28:C31"/>
    <mergeCell ref="D28:D31"/>
    <mergeCell ref="C32:C34"/>
    <mergeCell ref="D32:D34"/>
    <mergeCell ref="C12:C14"/>
    <mergeCell ref="D12:D14"/>
    <mergeCell ref="C17:C19"/>
    <mergeCell ref="D17:D19"/>
    <mergeCell ref="C20:C21"/>
    <mergeCell ref="D20:D21"/>
    <mergeCell ref="A1:F1"/>
    <mergeCell ref="C5:C8"/>
    <mergeCell ref="D5:D8"/>
    <mergeCell ref="C9:C11"/>
    <mergeCell ref="D9:D11"/>
  </mergeCells>
  <phoneticPr fontId="2" type="noConversion"/>
  <conditionalFormatting sqref="G4:G55">
    <cfRule type="cellIs" dxfId="13" priority="13" stopIfTrue="1" operator="lessThanOrEqual">
      <formula>-0.3</formula>
    </cfRule>
    <cfRule type="cellIs" dxfId="12" priority="14" stopIfTrue="1" operator="greaterThanOrEqual">
      <formula>0.3</formula>
    </cfRule>
  </conditionalFormatting>
  <conditionalFormatting sqref="G15">
    <cfRule type="cellIs" dxfId="11" priority="11" stopIfTrue="1" operator="lessThanOrEqual">
      <formula>-0.3</formula>
    </cfRule>
    <cfRule type="cellIs" dxfId="10" priority="12" stopIfTrue="1" operator="greaterThanOrEqual">
      <formula>0.3</formula>
    </cfRule>
  </conditionalFormatting>
  <conditionalFormatting sqref="G16">
    <cfRule type="cellIs" dxfId="9" priority="9" stopIfTrue="1" operator="lessThanOrEqual">
      <formula>-0.3</formula>
    </cfRule>
    <cfRule type="cellIs" dxfId="8" priority="10" stopIfTrue="1" operator="greaterThanOrEqual">
      <formula>0.3</formula>
    </cfRule>
  </conditionalFormatting>
  <conditionalFormatting sqref="G19">
    <cfRule type="cellIs" dxfId="7" priority="7" stopIfTrue="1" operator="lessThanOrEqual">
      <formula>-0.3</formula>
    </cfRule>
    <cfRule type="cellIs" dxfId="6" priority="8" stopIfTrue="1" operator="greaterThanOrEqual">
      <formula>0.3</formula>
    </cfRule>
  </conditionalFormatting>
  <conditionalFormatting sqref="G22">
    <cfRule type="cellIs" dxfId="5" priority="5" stopIfTrue="1" operator="lessThanOrEqual">
      <formula>-0.3</formula>
    </cfRule>
    <cfRule type="cellIs" dxfId="4" priority="6" stopIfTrue="1" operator="greaterThanOrEqual">
      <formula>0.3</formula>
    </cfRule>
  </conditionalFormatting>
  <conditionalFormatting sqref="G37">
    <cfRule type="cellIs" dxfId="3" priority="3" stopIfTrue="1" operator="lessThanOrEqual">
      <formula>-0.3</formula>
    </cfRule>
    <cfRule type="cellIs" dxfId="2" priority="4" stopIfTrue="1" operator="greaterThanOrEqual">
      <formula>0.3</formula>
    </cfRule>
  </conditionalFormatting>
  <conditionalFormatting sqref="G52">
    <cfRule type="cellIs" dxfId="1" priority="1" stopIfTrue="1" operator="lessThanOrEqual">
      <formula>-0.3</formula>
    </cfRule>
    <cfRule type="cellIs" dxfId="0" priority="2" stopIfTrue="1" operator="greaterThanOrEqual">
      <formula>0.3</formula>
    </cfRule>
  </conditionalFormatting>
  <dataValidations count="6">
    <dataValidation type="list" allowBlank="1" showInputMessage="1" showErrorMessage="1" sqref="J15 E15:F15 H15">
      <formula1>$K$15:$L$15</formula1>
    </dataValidation>
    <dataValidation type="list" allowBlank="1" showInputMessage="1" showErrorMessage="1" sqref="J16 E16:F16 H16">
      <formula1>$K$16:$L$16</formula1>
    </dataValidation>
    <dataValidation type="list" allowBlank="1" showInputMessage="1" showErrorMessage="1" sqref="J22">
      <formula1>$K$22:$L$22</formula1>
    </dataValidation>
    <dataValidation type="list" allowBlank="1" showInputMessage="1" showErrorMessage="1" sqref="J52 E52:F52 H52">
      <formula1>$K$52:$L$52</formula1>
    </dataValidation>
    <dataValidation type="list" allowBlank="1" showInputMessage="1" showErrorMessage="1" sqref="J37 E37:F37 H37">
      <formula1>$K$36:$L$36</formula1>
    </dataValidation>
    <dataValidation type="list" allowBlank="1" showInputMessage="1" showErrorMessage="1" sqref="C15:D16 C52:D52 C37:D37">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目录</vt:lpstr>
      <vt:lpstr>FM02-分支机构封面页</vt:lpstr>
      <vt:lpstr>OR04-人身保险公司分支机构销售、承保、保全业务线操作风险</vt:lpstr>
      <vt:lpstr>OR08-人身保险公司分支机构理赔业务线操作风险</vt:lpstr>
      <vt:lpstr>OR13-保险分支机构财务管理操作风险</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李惠/Lena Li</cp:lastModifiedBy>
  <dcterms:created xsi:type="dcterms:W3CDTF">2016-07-18T02:38:05Z</dcterms:created>
  <dcterms:modified xsi:type="dcterms:W3CDTF">2019-04-12T10:31:54Z</dcterms:modified>
</cp:coreProperties>
</file>