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255" windowHeight="13740"/>
  </bookViews>
  <sheets>
    <sheet name="FNDWRR" sheetId="1" r:id="rId1"/>
    <sheet name="Sheet1" sheetId="2" r:id="rId2"/>
  </sheets>
  <definedNames>
    <definedName name="_xlnm._FilterDatabase" localSheetId="0" hidden="1">FNDWRR!$A$6:$T$139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K13" i="2"/>
  <c r="K14"/>
  <c r="K12"/>
  <c r="V7" l="1"/>
  <c r="K9"/>
  <c r="L9"/>
  <c r="M9"/>
  <c r="N9"/>
  <c r="O9"/>
  <c r="P9"/>
  <c r="Q9"/>
  <c r="R9"/>
  <c r="S9"/>
  <c r="T9"/>
  <c r="K8"/>
  <c r="L8"/>
  <c r="M8"/>
  <c r="N8"/>
  <c r="O8"/>
  <c r="P8"/>
  <c r="Q8"/>
  <c r="R8"/>
  <c r="S8"/>
  <c r="T8"/>
  <c r="J8"/>
  <c r="J9"/>
  <c r="K7"/>
  <c r="L7"/>
  <c r="M7"/>
  <c r="N7"/>
  <c r="O7"/>
  <c r="P7"/>
  <c r="Q7"/>
  <c r="R7"/>
  <c r="S7"/>
  <c r="T7"/>
  <c r="J7"/>
  <c r="U5" l="1"/>
  <c r="U6"/>
  <c r="U7"/>
  <c r="U8"/>
  <c r="U9"/>
  <c r="U4" l="1"/>
  <c r="B3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2"/>
</calcChain>
</file>

<file path=xl/sharedStrings.xml><?xml version="1.0" encoding="utf-8"?>
<sst xmlns="http://schemas.openxmlformats.org/spreadsheetml/2006/main" count="739" uniqueCount="128">
  <si>
    <t>总帐汇总报表</t>
  </si>
  <si>
    <r>
      <t>会计期间：</t>
    </r>
    <r>
      <rPr>
        <b/>
        <sz val="10"/>
        <color rgb="FF000000"/>
        <rFont val="Times New Roman"/>
        <family val="1"/>
      </rPr>
      <t>2017-07 - 2018-06</t>
    </r>
  </si>
  <si>
    <r>
      <t>帐户：</t>
    </r>
    <r>
      <rPr>
        <b/>
        <sz val="10"/>
        <color rgb="FF000000"/>
        <rFont val="Times New Roman"/>
        <family val="1"/>
      </rPr>
      <t xml:space="preserve"> C00010000.4101.0.0.0.0.0.0.0-C11010000.4101z.z.z.z.z.z.z.z</t>
    </r>
  </si>
  <si>
    <t>公司</t>
  </si>
  <si>
    <t>说明</t>
  </si>
  <si>
    <t>科目</t>
  </si>
  <si>
    <t>金额</t>
  </si>
  <si>
    <t>C01010000</t>
  </si>
  <si>
    <t>北京</t>
  </si>
  <si>
    <t>保费收入-投资合同风险保费</t>
  </si>
  <si>
    <t>C03010000</t>
  </si>
  <si>
    <t>青岛</t>
  </si>
  <si>
    <t>C04020000</t>
  </si>
  <si>
    <t>山东-烟台</t>
  </si>
  <si>
    <t>C04050000</t>
  </si>
  <si>
    <t>山东-临沂</t>
  </si>
  <si>
    <t>C04060000</t>
  </si>
  <si>
    <t>山东-潍坊</t>
  </si>
  <si>
    <t>保费收入</t>
  </si>
  <si>
    <t>C04100000</t>
  </si>
  <si>
    <t>山东-德州</t>
  </si>
  <si>
    <t>保费收入-增值税销项税</t>
  </si>
  <si>
    <t>C05010000</t>
  </si>
  <si>
    <t>江苏-南京</t>
  </si>
  <si>
    <t>C05020000</t>
  </si>
  <si>
    <t>江苏-扬州</t>
  </si>
  <si>
    <t>C05030000</t>
  </si>
  <si>
    <t>江苏-无锡</t>
  </si>
  <si>
    <t>C05040000</t>
  </si>
  <si>
    <t>江苏-南通</t>
  </si>
  <si>
    <t>C05080000</t>
  </si>
  <si>
    <t>江苏-苏州</t>
  </si>
  <si>
    <t>C06020000</t>
  </si>
  <si>
    <t>辽宁-鞍山</t>
  </si>
  <si>
    <t>C06030000</t>
  </si>
  <si>
    <t>辽宁-铁岭</t>
  </si>
  <si>
    <t>C07050000</t>
  </si>
  <si>
    <t>四川-自贡</t>
  </si>
  <si>
    <t>C08010000</t>
  </si>
  <si>
    <t>河南-郑州</t>
  </si>
  <si>
    <t>C09010000</t>
  </si>
  <si>
    <t>大连</t>
  </si>
  <si>
    <t>C10020000</t>
  </si>
  <si>
    <t>广东-佛山</t>
  </si>
  <si>
    <t>C10040000</t>
  </si>
  <si>
    <t>广东-肇庆</t>
  </si>
  <si>
    <t>C04010000</t>
  </si>
  <si>
    <t>山东-济南</t>
  </si>
  <si>
    <t>C04030000</t>
  </si>
  <si>
    <t>山东-济宁</t>
  </si>
  <si>
    <t>C04070000</t>
  </si>
  <si>
    <t>山东-威海</t>
  </si>
  <si>
    <t>C04080000</t>
  </si>
  <si>
    <t>山东-泰安</t>
  </si>
  <si>
    <t>C05060000</t>
  </si>
  <si>
    <t>江苏-常州</t>
  </si>
  <si>
    <t>C06010000</t>
  </si>
  <si>
    <t>辽宁-沈阳</t>
  </si>
  <si>
    <t>C06040000</t>
  </si>
  <si>
    <t>辽宁-营口</t>
  </si>
  <si>
    <t>C06070000</t>
  </si>
  <si>
    <t>辽宁-丹东</t>
  </si>
  <si>
    <t>C06080000</t>
  </si>
  <si>
    <t>辽宁-辽阳</t>
  </si>
  <si>
    <t>C07010000</t>
  </si>
  <si>
    <t>四川-成都</t>
  </si>
  <si>
    <t>C07020000</t>
  </si>
  <si>
    <t>四川-南充</t>
  </si>
  <si>
    <t>C08050000</t>
  </si>
  <si>
    <t>河南-漯河</t>
  </si>
  <si>
    <t>C05050000</t>
  </si>
  <si>
    <t>江苏-盐城</t>
  </si>
  <si>
    <t>C05070000</t>
  </si>
  <si>
    <t>江苏-徐州</t>
  </si>
  <si>
    <t>C08060000</t>
  </si>
  <si>
    <t>河南-三门峡</t>
  </si>
  <si>
    <t>C10010000</t>
  </si>
  <si>
    <t>广东-广州</t>
  </si>
  <si>
    <t>C11010000</t>
  </si>
  <si>
    <t>河北-石家庄</t>
  </si>
  <si>
    <t>C02010000</t>
  </si>
  <si>
    <t>天津</t>
  </si>
  <si>
    <t>C06060000</t>
  </si>
  <si>
    <t>辽宁-锦州</t>
  </si>
  <si>
    <t>C08030000</t>
  </si>
  <si>
    <t>河南-焦作</t>
  </si>
  <si>
    <t>C04040000</t>
  </si>
  <si>
    <t>山东-淄博</t>
  </si>
  <si>
    <t>C04090000</t>
  </si>
  <si>
    <t>山东-枣庄</t>
  </si>
  <si>
    <t>C05090000</t>
  </si>
  <si>
    <t>江苏-泰州</t>
  </si>
  <si>
    <t>C06090000</t>
  </si>
  <si>
    <t>辽宁-本溪</t>
  </si>
  <si>
    <t>C07030000</t>
  </si>
  <si>
    <t>四川-达州</t>
  </si>
  <si>
    <t>C07040000</t>
  </si>
  <si>
    <t>四川-乐山</t>
  </si>
  <si>
    <t>C06050000</t>
  </si>
  <si>
    <t>辽宁-抚顺</t>
  </si>
  <si>
    <t>C08020000</t>
  </si>
  <si>
    <t>河南-洛阳</t>
  </si>
  <si>
    <t>C08040000</t>
  </si>
  <si>
    <t>河南-濮阳</t>
  </si>
  <si>
    <t>C08070000</t>
  </si>
  <si>
    <t>河南-开封</t>
  </si>
  <si>
    <t>C10030000</t>
  </si>
  <si>
    <t>广东-江门</t>
  </si>
  <si>
    <t>机构</t>
    <phoneticPr fontId="22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</si>
  <si>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</si>
  <si>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</si>
  <si>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</si>
  <si>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</si>
  <si>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</si>
  <si>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</si>
  <si>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</si>
  <si>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</si>
  <si>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</si>
  <si>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</si>
  <si>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</si>
  <si>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总计</t>
  </si>
  <si>
    <t>求和项:金额</t>
  </si>
  <si>
    <t>列标签</t>
  </si>
  <si>
    <t>保户储金</t>
  </si>
  <si>
    <t>独立负债</t>
  </si>
  <si>
    <t>日期</t>
    <phoneticPr fontId="22" type="noConversion"/>
  </si>
  <si>
    <t>一级科目</t>
    <phoneticPr fontId="22" type="noConversion"/>
  </si>
  <si>
    <t>二科目科目</t>
    <phoneticPr fontId="22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</si>
</sst>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name val="宋体"/>
      <family val="2"/>
      <charset val="134"/>
      <scheme val="minor"/>
    </font>
    <font>
      <b/>
      <sz val="10"/>
      <color rgb="FF000000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33" borderId="0" xfId="0" applyFill="1" applyAlignment="1">
      <alignment vertical="top" wrapText="1"/>
    </xf>
    <xf numFmtId="0" fontId="0" fillId="33" borderId="0" xfId="0" applyFill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justify" vertical="center" wrapText="1"/>
    </xf>
    <xf numFmtId="4" fontId="20" fillId="33" borderId="11" xfId="0" applyNumberFormat="1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right" vertical="center" wrapText="1"/>
    </xf>
    <xf numFmtId="0" fontId="0" fillId="33" borderId="10" xfId="0" applyFill="1" applyBorder="1" applyAlignment="1">
      <alignment vertical="top" wrapText="1"/>
    </xf>
    <xf numFmtId="0" fontId="0" fillId="33" borderId="11" xfId="0" applyFill="1" applyBorder="1" applyAlignment="1">
      <alignment vertical="center" wrapText="1"/>
    </xf>
    <xf numFmtId="0" fontId="23" fillId="34" borderId="11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6" fillId="35" borderId="12" xfId="0" applyFont="1" applyFill="1" applyBorder="1">
      <alignment vertical="center"/>
    </xf>
    <xf numFmtId="0" fontId="19" fillId="34" borderId="13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justify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高晖" refreshedDate="43290.710791319441" createdVersion="3" refreshedVersion="3" minRefreshableVersion="3" recordCount="98">
  <cacheSource type="worksheet">
    <worksheetSource ref="A1:F99" sheet="Sheet1"/>
  </cacheSource>
  <cacheFields count="6">
    <cacheField name="公司" numFmtId="0">
      <sharedItems/>
    </cacheField>
    <cacheField name="机构" numFmtId="0">
      <sharedItems count="11">
        <s v="C04"/>
        <s v="C05"/>
        <s v="C06"/>
        <s v="C07"/>
        <s v="C08"/>
        <s v="C09"/>
        <s v="C10"/>
        <s v="C01"/>
        <s v="C03"/>
        <s v="C11"/>
        <s v="C02"/>
      </sharedItems>
    </cacheField>
    <cacheField name="说明" numFmtId="0">
      <sharedItems/>
    </cacheField>
    <cacheField name="科目" numFmtId="0">
      <sharedItems containsSemiMixedTypes="0" containsString="0" containsNumber="1" containsInteger="1" minValue="4101000000" maxValue="4101000002"/>
    </cacheField>
    <cacheField name="说明2" numFmtId="0">
      <sharedItems/>
    </cacheField>
    <cacheField name="金额" numFmtId="0">
      <sharedItems containsSemiMixedTypes="0" containsString="0" containsNumber="1" minValue="-720517514.80999994" maxValue="4572939.900000000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C04060000"/>
    <x v="0"/>
    <s v="山东-潍坊"/>
    <n v="4101000000"/>
    <s v="保费收入"/>
    <n v="-24381547.370000001"/>
  </r>
  <r>
    <s v="C04100000"/>
    <x v="0"/>
    <s v="山东-德州"/>
    <n v="4101000000"/>
    <s v="保费收入"/>
    <n v="-16872140.789999999"/>
  </r>
  <r>
    <s v="C04100000"/>
    <x v="0"/>
    <s v="山东-德州"/>
    <n v="4101000002"/>
    <s v="保费收入-增值税销项税"/>
    <n v="5005.68"/>
  </r>
  <r>
    <s v="C05010000"/>
    <x v="1"/>
    <s v="江苏-南京"/>
    <n v="4101000000"/>
    <s v="保费收入"/>
    <n v="-81865860.019999996"/>
  </r>
  <r>
    <s v="C05020000"/>
    <x v="1"/>
    <s v="江苏-扬州"/>
    <n v="4101000000"/>
    <s v="保费收入"/>
    <n v="-27756598.5"/>
  </r>
  <r>
    <s v="C05030000"/>
    <x v="1"/>
    <s v="江苏-无锡"/>
    <n v="4101000000"/>
    <s v="保费收入"/>
    <n v="-31957695.32"/>
  </r>
  <r>
    <s v="C05080000"/>
    <x v="1"/>
    <s v="江苏-苏州"/>
    <n v="4101000002"/>
    <s v="保费收入-增值税销项税"/>
    <n v="13054.7"/>
  </r>
  <r>
    <s v="C06020000"/>
    <x v="2"/>
    <s v="辽宁-鞍山"/>
    <n v="4101000002"/>
    <s v="保费收入-增值税销项税"/>
    <n v="947.4"/>
  </r>
  <r>
    <s v="C07050000"/>
    <x v="3"/>
    <s v="四川-自贡"/>
    <n v="4101000002"/>
    <s v="保费收入-增值税销项税"/>
    <n v="602.57000000000005"/>
  </r>
  <r>
    <s v="C08010000"/>
    <x v="4"/>
    <s v="河南-郑州"/>
    <n v="4101000000"/>
    <s v="保费收入"/>
    <n v="-206723663.75"/>
  </r>
  <r>
    <s v="C09010000"/>
    <x v="5"/>
    <s v="大连"/>
    <n v="4101000002"/>
    <s v="保费收入-增值税销项税"/>
    <n v="15419.41"/>
  </r>
  <r>
    <s v="C10020000"/>
    <x v="6"/>
    <s v="广东-佛山"/>
    <n v="4101000000"/>
    <s v="保费收入"/>
    <n v="-44717784.640000001"/>
  </r>
  <r>
    <s v="C10040000"/>
    <x v="6"/>
    <s v="广东-肇庆"/>
    <n v="4101000002"/>
    <s v="保费收入-增值税销项税"/>
    <n v="1855.48"/>
  </r>
  <r>
    <s v="C01010000"/>
    <x v="7"/>
    <s v="北京"/>
    <n v="4101000002"/>
    <s v="保费收入-增值税销项税"/>
    <n v="137176.22"/>
  </r>
  <r>
    <s v="C04010000"/>
    <x v="0"/>
    <s v="山东-济南"/>
    <n v="4101000000"/>
    <s v="保费收入"/>
    <n v="-146774386.53"/>
  </r>
  <r>
    <s v="C04030000"/>
    <x v="0"/>
    <s v="山东-济宁"/>
    <n v="4101000002"/>
    <s v="保费收入-增值税销项税"/>
    <n v="147937.01"/>
  </r>
  <r>
    <s v="C04050000"/>
    <x v="0"/>
    <s v="山东-临沂"/>
    <n v="4101000000"/>
    <s v="保费收入"/>
    <n v="-17966582.739999998"/>
  </r>
  <r>
    <s v="C04070000"/>
    <x v="0"/>
    <s v="山东-威海"/>
    <n v="4101000000"/>
    <s v="保费收入"/>
    <n v="-17645065.73"/>
  </r>
  <r>
    <s v="C04080000"/>
    <x v="0"/>
    <s v="山东-泰安"/>
    <n v="4101000000"/>
    <s v="保费收入"/>
    <n v="-25199891.079999998"/>
  </r>
  <r>
    <s v="C05010000"/>
    <x v="1"/>
    <s v="江苏-南京"/>
    <n v="4101000002"/>
    <s v="保费收入-增值税销项税"/>
    <n v="157148.85"/>
  </r>
  <r>
    <s v="C05030000"/>
    <x v="1"/>
    <s v="江苏-无锡"/>
    <n v="4101000002"/>
    <s v="保费收入-增值税销项税"/>
    <n v="23597.01"/>
  </r>
  <r>
    <s v="C05040000"/>
    <x v="1"/>
    <s v="江苏-南通"/>
    <n v="4101000000"/>
    <s v="保费收入"/>
    <n v="-95421735.879999995"/>
  </r>
  <r>
    <s v="C05060000"/>
    <x v="1"/>
    <s v="江苏-常州"/>
    <n v="4101000000"/>
    <s v="保费收入"/>
    <n v="-16157577.82"/>
  </r>
  <r>
    <s v="C06010000"/>
    <x v="2"/>
    <s v="辽宁-沈阳"/>
    <n v="4101000002"/>
    <s v="保费收入-增值税销项税"/>
    <n v="24573.439999999999"/>
  </r>
  <r>
    <s v="C06040000"/>
    <x v="2"/>
    <s v="辽宁-营口"/>
    <n v="4101000002"/>
    <s v="保费收入-增值税销项税"/>
    <n v="6867.27"/>
  </r>
  <r>
    <s v="C06070000"/>
    <x v="2"/>
    <s v="辽宁-丹东"/>
    <n v="4101000000"/>
    <s v="保费收入"/>
    <n v="-67844280.989999995"/>
  </r>
  <r>
    <s v="C06070000"/>
    <x v="2"/>
    <s v="辽宁-丹东"/>
    <n v="4101000002"/>
    <s v="保费收入-增值税销项税"/>
    <n v="5467.2"/>
  </r>
  <r>
    <s v="C06080000"/>
    <x v="2"/>
    <s v="辽宁-辽阳"/>
    <n v="4101000002"/>
    <s v="保费收入-增值税销项税"/>
    <n v="1092.43"/>
  </r>
  <r>
    <s v="C07020000"/>
    <x v="3"/>
    <s v="四川-南充"/>
    <n v="4101000000"/>
    <s v="保费收入"/>
    <n v="-28872500.18"/>
  </r>
  <r>
    <s v="C08050000"/>
    <x v="4"/>
    <s v="河南-漯河"/>
    <n v="4101000000"/>
    <s v="保费收入"/>
    <n v="-4193447.3"/>
  </r>
  <r>
    <s v="C09010000"/>
    <x v="5"/>
    <s v="大连"/>
    <n v="4101000000"/>
    <s v="保费收入"/>
    <n v="-167291119.97999999"/>
  </r>
  <r>
    <s v="C10020000"/>
    <x v="6"/>
    <s v="广东-佛山"/>
    <n v="4101000002"/>
    <s v="保费收入-增值税销项税"/>
    <n v="15392.45"/>
  </r>
  <r>
    <s v="C03010000"/>
    <x v="8"/>
    <s v="青岛"/>
    <n v="4101000000"/>
    <s v="保费收入"/>
    <n v="-89359093.189999998"/>
  </r>
  <r>
    <s v="C05050000"/>
    <x v="1"/>
    <s v="江苏-盐城"/>
    <n v="4101000002"/>
    <s v="保费收入-增值税销项税"/>
    <n v="4366.46"/>
  </r>
  <r>
    <s v="C05070000"/>
    <x v="1"/>
    <s v="江苏-徐州"/>
    <n v="4101000002"/>
    <s v="保费收入-增值税销项税"/>
    <n v="75990.61"/>
  </r>
  <r>
    <s v="C06030000"/>
    <x v="2"/>
    <s v="辽宁-铁岭"/>
    <n v="4101000002"/>
    <s v="保费收入-增值税销项税"/>
    <n v="9161.5400000000009"/>
  </r>
  <r>
    <s v="C08010000"/>
    <x v="4"/>
    <s v="河南-郑州"/>
    <n v="4101000002"/>
    <s v="保费收入-增值税销项税"/>
    <n v="298178.62"/>
  </r>
  <r>
    <s v="C08060000"/>
    <x v="4"/>
    <s v="河南-三门峡"/>
    <n v="4101000002"/>
    <s v="保费收入-增值税销项税"/>
    <n v="1568.76"/>
  </r>
  <r>
    <s v="C10010000"/>
    <x v="6"/>
    <s v="广东-广州"/>
    <n v="4101000002"/>
    <s v="保费收入-增值税销项税"/>
    <n v="8333.52"/>
  </r>
  <r>
    <s v="C10040000"/>
    <x v="6"/>
    <s v="广东-肇庆"/>
    <n v="4101000000"/>
    <s v="保费收入"/>
    <n v="-2843884.56"/>
  </r>
  <r>
    <s v="C11010000"/>
    <x v="9"/>
    <s v="河北-石家庄"/>
    <n v="4101000000"/>
    <s v="保费收入"/>
    <n v="-1870384"/>
  </r>
  <r>
    <s v="C02010000"/>
    <x v="10"/>
    <s v="天津"/>
    <n v="4101000000"/>
    <s v="保费收入"/>
    <n v="-720517514.80999994"/>
  </r>
  <r>
    <s v="C04020000"/>
    <x v="0"/>
    <s v="山东-烟台"/>
    <n v="4101000002"/>
    <s v="保费收入-增值税销项税"/>
    <n v="86151.1"/>
  </r>
  <r>
    <s v="C04050000"/>
    <x v="0"/>
    <s v="山东-临沂"/>
    <n v="4101000002"/>
    <s v="保费收入-增值税销项税"/>
    <n v="9357.69"/>
  </r>
  <r>
    <s v="C05020000"/>
    <x v="1"/>
    <s v="江苏-扬州"/>
    <n v="4101000002"/>
    <s v="保费收入-增值税销项税"/>
    <n v="21817.200000000001"/>
  </r>
  <r>
    <s v="C06020000"/>
    <x v="2"/>
    <s v="辽宁-鞍山"/>
    <n v="4101000000"/>
    <s v="保费收入"/>
    <n v="-9743453.7599999998"/>
  </r>
  <r>
    <s v="C06060000"/>
    <x v="2"/>
    <s v="辽宁-锦州"/>
    <n v="4101000002"/>
    <s v="保费收入-增值税销项税"/>
    <n v="6385.89"/>
  </r>
  <r>
    <s v="C08030000"/>
    <x v="4"/>
    <s v="河南-焦作"/>
    <n v="4101000002"/>
    <s v="保费收入-增值税销项税"/>
    <n v="8153.78"/>
  </r>
  <r>
    <s v="C08060000"/>
    <x v="4"/>
    <s v="河南-三门峡"/>
    <n v="4101000000"/>
    <s v="保费收入"/>
    <n v="-4734403"/>
  </r>
  <r>
    <s v="C10010000"/>
    <x v="6"/>
    <s v="广东-广州"/>
    <n v="4101000000"/>
    <s v="保费收入"/>
    <n v="-28987250.079999998"/>
  </r>
  <r>
    <s v="C04040000"/>
    <x v="0"/>
    <s v="山东-淄博"/>
    <n v="4101000002"/>
    <s v="保费收入-增值税销项税"/>
    <n v="20177.78"/>
  </r>
  <r>
    <s v="C04090000"/>
    <x v="0"/>
    <s v="山东-枣庄"/>
    <n v="4101000002"/>
    <s v="保费收入-增值税销项税"/>
    <n v="3832.53"/>
  </r>
  <r>
    <s v="C05070000"/>
    <x v="1"/>
    <s v="江苏-徐州"/>
    <n v="4101000000"/>
    <s v="保费收入"/>
    <n v="-105152028.72"/>
  </r>
  <r>
    <s v="C05090000"/>
    <x v="1"/>
    <s v="江苏-泰州"/>
    <n v="4101000002"/>
    <s v="保费收入-增值税销项税"/>
    <n v="2318.58"/>
  </r>
  <r>
    <s v="C06030000"/>
    <x v="2"/>
    <s v="辽宁-铁岭"/>
    <n v="4101000000"/>
    <s v="保费收入"/>
    <n v="-61390765.869999997"/>
  </r>
  <r>
    <s v="C06080000"/>
    <x v="2"/>
    <s v="辽宁-辽阳"/>
    <n v="4101000000"/>
    <s v="保费收入"/>
    <n v="-13018219.41"/>
  </r>
  <r>
    <s v="C06090000"/>
    <x v="2"/>
    <s v="辽宁-本溪"/>
    <n v="4101000002"/>
    <s v="保费收入-增值税销项税"/>
    <n v="3335.41"/>
  </r>
  <r>
    <s v="C07010000"/>
    <x v="3"/>
    <s v="四川-成都"/>
    <n v="4101000002"/>
    <s v="保费收入-增值税销项税"/>
    <n v="158348.18"/>
  </r>
  <r>
    <s v="C07020000"/>
    <x v="3"/>
    <s v="四川-南充"/>
    <n v="4101000002"/>
    <s v="保费收入-增值税销项税"/>
    <n v="9257.11"/>
  </r>
  <r>
    <s v="C07030000"/>
    <x v="3"/>
    <s v="四川-达州"/>
    <n v="4101000000"/>
    <s v="保费收入"/>
    <n v="-21999140.690000001"/>
  </r>
  <r>
    <s v="C07030000"/>
    <x v="3"/>
    <s v="四川-达州"/>
    <n v="4101000002"/>
    <s v="保费收入-增值税销项税"/>
    <n v="3247.65"/>
  </r>
  <r>
    <s v="C07040000"/>
    <x v="3"/>
    <s v="四川-乐山"/>
    <n v="4101000002"/>
    <s v="保费收入-增值税销项税"/>
    <n v="3009.92"/>
  </r>
  <r>
    <s v="C01010000"/>
    <x v="7"/>
    <s v="北京"/>
    <n v="4101000000"/>
    <s v="保费收入"/>
    <n v="-150897026.15000001"/>
  </r>
  <r>
    <s v="C02010000"/>
    <x v="10"/>
    <s v="天津"/>
    <n v="4101000002"/>
    <s v="保费收入-增值税销项税"/>
    <n v="4572939.9000000004"/>
  </r>
  <r>
    <s v="C04010000"/>
    <x v="0"/>
    <s v="山东-济南"/>
    <n v="4101000002"/>
    <s v="保费收入-增值税销项税"/>
    <n v="62708.03"/>
  </r>
  <r>
    <s v="C04070000"/>
    <x v="0"/>
    <s v="山东-威海"/>
    <n v="4101000002"/>
    <s v="保费收入-增值税销项税"/>
    <n v="4320.5600000000004"/>
  </r>
  <r>
    <s v="C04090000"/>
    <x v="0"/>
    <s v="山东-枣庄"/>
    <n v="4101000000"/>
    <s v="保费收入"/>
    <n v="-10733078.07"/>
  </r>
  <r>
    <s v="C05060000"/>
    <x v="1"/>
    <s v="江苏-常州"/>
    <n v="4101000002"/>
    <s v="保费收入-增值税销项税"/>
    <n v="39359.74"/>
  </r>
  <r>
    <s v="C05080000"/>
    <x v="1"/>
    <s v="江苏-苏州"/>
    <n v="4101000000"/>
    <s v="保费收入"/>
    <n v="-33608037.039999999"/>
  </r>
  <r>
    <s v="C07010000"/>
    <x v="3"/>
    <s v="四川-成都"/>
    <n v="4101000000"/>
    <s v="保费收入"/>
    <n v="-54487194.049999997"/>
  </r>
  <r>
    <s v="C07050000"/>
    <x v="3"/>
    <s v="四川-自贡"/>
    <n v="4101000000"/>
    <s v="保费收入"/>
    <n v="-1290010"/>
  </r>
  <r>
    <s v="C08030000"/>
    <x v="4"/>
    <s v="河南-焦作"/>
    <n v="4101000000"/>
    <s v="保费收入"/>
    <n v="-14325647.140000001"/>
  </r>
  <r>
    <s v="C08040000"/>
    <x v="4"/>
    <s v="河南-濮阳"/>
    <n v="4101000000"/>
    <s v="保费收入"/>
    <n v="-40177056.840000004"/>
  </r>
  <r>
    <s v="C08070000"/>
    <x v="4"/>
    <s v="河南-开封"/>
    <n v="4101000000"/>
    <s v="保费收入"/>
    <n v="-5482200.5099999998"/>
  </r>
  <r>
    <s v="C10030000"/>
    <x v="6"/>
    <s v="广东-江门"/>
    <n v="4101000002"/>
    <s v="保费收入-增值税销项税"/>
    <n v="659.68"/>
  </r>
  <r>
    <s v="C10030000"/>
    <x v="6"/>
    <s v="广东-江门"/>
    <n v="4101000000"/>
    <s v="保费收入"/>
    <n v="-3001214.42"/>
  </r>
  <r>
    <s v="C11010000"/>
    <x v="9"/>
    <s v="河北-石家庄"/>
    <n v="4101000002"/>
    <s v="保费收入-增值税销项税"/>
    <n v="25.47"/>
  </r>
  <r>
    <s v="C03010000"/>
    <x v="8"/>
    <s v="青岛"/>
    <n v="4101000002"/>
    <s v="保费收入-增值税销项税"/>
    <n v="223335.87"/>
  </r>
  <r>
    <s v="C04020000"/>
    <x v="0"/>
    <s v="山东-烟台"/>
    <n v="4101000000"/>
    <s v="保费收入"/>
    <n v="-67659294.700000003"/>
  </r>
  <r>
    <s v="C04030000"/>
    <x v="0"/>
    <s v="山东-济宁"/>
    <n v="4101000000"/>
    <s v="保费收入"/>
    <n v="-72580731.909999996"/>
  </r>
  <r>
    <s v="C06010000"/>
    <x v="2"/>
    <s v="辽宁-沈阳"/>
    <n v="4101000000"/>
    <s v="保费收入"/>
    <n v="-224372995.41"/>
  </r>
  <r>
    <s v="C06060000"/>
    <x v="2"/>
    <s v="辽宁-锦州"/>
    <n v="4101000000"/>
    <s v="保费收入"/>
    <n v="-26993578.109999999"/>
  </r>
  <r>
    <s v="C07040000"/>
    <x v="3"/>
    <s v="四川-乐山"/>
    <n v="4101000000"/>
    <s v="保费收入"/>
    <n v="-10191359.48"/>
  </r>
  <r>
    <s v="C08040000"/>
    <x v="4"/>
    <s v="河南-濮阳"/>
    <n v="4101000002"/>
    <s v="保费收入-增值税销项税"/>
    <n v="15068.74"/>
  </r>
  <r>
    <s v="C08050000"/>
    <x v="4"/>
    <s v="河南-漯河"/>
    <n v="4101000002"/>
    <s v="保费收入-增值税销项税"/>
    <n v="1924.01"/>
  </r>
  <r>
    <s v="C04040000"/>
    <x v="0"/>
    <s v="山东-淄博"/>
    <n v="4101000000"/>
    <s v="保费收入"/>
    <n v="-40314592.460000001"/>
  </r>
  <r>
    <s v="C04060000"/>
    <x v="0"/>
    <s v="山东-潍坊"/>
    <n v="4101000002"/>
    <s v="保费收入-增值税销项税"/>
    <n v="45118.55"/>
  </r>
  <r>
    <s v="C04080000"/>
    <x v="0"/>
    <s v="山东-泰安"/>
    <n v="4101000002"/>
    <s v="保费收入-增值税销项税"/>
    <n v="11307.87"/>
  </r>
  <r>
    <s v="C05040000"/>
    <x v="1"/>
    <s v="江苏-南通"/>
    <n v="4101000002"/>
    <s v="保费收入-增值税销项税"/>
    <n v="70194.94"/>
  </r>
  <r>
    <s v="C05050000"/>
    <x v="1"/>
    <s v="江苏-盐城"/>
    <n v="4101000000"/>
    <s v="保费收入"/>
    <n v="-11438983.109999999"/>
  </r>
  <r>
    <s v="C05090000"/>
    <x v="1"/>
    <s v="江苏-泰州"/>
    <n v="4101000000"/>
    <s v="保费收入"/>
    <n v="-7244810.3200000003"/>
  </r>
  <r>
    <s v="C06040000"/>
    <x v="2"/>
    <s v="辽宁-营口"/>
    <n v="4101000000"/>
    <s v="保费收入"/>
    <n v="-47835827.390000001"/>
  </r>
  <r>
    <s v="C06050000"/>
    <x v="2"/>
    <s v="辽宁-抚顺"/>
    <n v="4101000000"/>
    <s v="保费收入"/>
    <n v="-22810511.739999998"/>
  </r>
  <r>
    <s v="C06050000"/>
    <x v="2"/>
    <s v="辽宁-抚顺"/>
    <n v="4101000002"/>
    <s v="保费收入-增值税销项税"/>
    <n v="1286.1600000000001"/>
  </r>
  <r>
    <s v="C06090000"/>
    <x v="2"/>
    <s v="辽宁-本溪"/>
    <n v="4101000000"/>
    <s v="保费收入"/>
    <n v="-6367391.7800000003"/>
  </r>
  <r>
    <s v="C08020000"/>
    <x v="4"/>
    <s v="河南-洛阳"/>
    <n v="4101000000"/>
    <s v="保费收入"/>
    <n v="-50455721"/>
  </r>
  <r>
    <s v="C08020000"/>
    <x v="4"/>
    <s v="河南-洛阳"/>
    <n v="4101000002"/>
    <s v="保费收入-增值税销项税"/>
    <n v="18421.18"/>
  </r>
  <r>
    <s v="C08070000"/>
    <x v="4"/>
    <s v="河南-开封"/>
    <n v="4101000002"/>
    <s v="保费收入-增值税销项税"/>
    <n v="166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I1:U3" firstHeaderRow="1" firstDataRow="2" firstDataCol="1"/>
  <pivotFields count="6">
    <pivotField showAll="0"/>
    <pivotField axis="axisCol" showAll="0">
      <items count="12">
        <item x="7"/>
        <item x="10"/>
        <item x="8"/>
        <item x="0"/>
        <item x="1"/>
        <item x="2"/>
        <item x="3"/>
        <item x="4"/>
        <item x="5"/>
        <item x="6"/>
        <item x="9"/>
        <item t="default"/>
      </items>
    </pivotField>
    <pivotField showAll="0"/>
    <pivotField showAll="0"/>
    <pivotField showAll="0"/>
    <pivotField dataField="1" showAll="0"/>
  </pivotFields>
  <rowItems count="1">
    <i/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金额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39"/>
  <sheetViews>
    <sheetView showGridLines="0" tabSelected="1" workbookViewId="0">
      <selection activeCell="M38" sqref="M38"/>
    </sheetView>
  </sheetViews>
  <sheetFormatPr defaultRowHeight="13.5"/>
  <cols>
    <col min="2" max="2" width="8.5" customWidth="1"/>
    <col min="3" max="3" width="10.125" bestFit="1" customWidth="1"/>
    <col min="4" max="4" width="16.875" customWidth="1"/>
    <col min="5" max="5" width="14.25" bestFit="1" customWidth="1"/>
    <col min="6" max="6" width="22.75" bestFit="1" customWidth="1"/>
    <col min="7" max="7" width="12.75" bestFit="1" customWidth="1"/>
  </cols>
  <sheetData>
    <row r="1" spans="1:20" ht="16.149999999999999" customHeight="1">
      <c r="A1" s="1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1.65" customHeight="1">
      <c r="A2" s="1"/>
      <c r="B2" s="18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1.65" customHeight="1">
      <c r="A3" s="1"/>
      <c r="B3" s="18" t="s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9.9499999999999993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6" spans="1:20" ht="12" customHeight="1">
      <c r="A6" s="3"/>
      <c r="B6" s="4" t="s">
        <v>3</v>
      </c>
      <c r="C6" s="5" t="s">
        <v>4</v>
      </c>
      <c r="D6" s="5" t="s">
        <v>126</v>
      </c>
      <c r="E6" s="11" t="s">
        <v>127</v>
      </c>
      <c r="F6" s="5" t="s">
        <v>4</v>
      </c>
      <c r="G6" s="5" t="s">
        <v>6</v>
      </c>
      <c r="H6" s="16" t="s">
        <v>125</v>
      </c>
    </row>
    <row r="7" spans="1:20" ht="12" hidden="1" customHeight="1">
      <c r="A7" s="3"/>
      <c r="B7" s="6" t="s">
        <v>7</v>
      </c>
      <c r="C7" s="6" t="s">
        <v>8</v>
      </c>
      <c r="D7" s="6"/>
      <c r="E7" s="6">
        <v>4101000001</v>
      </c>
      <c r="F7" s="6" t="s">
        <v>9</v>
      </c>
      <c r="G7" s="7">
        <v>-13842.61</v>
      </c>
    </row>
    <row r="8" spans="1:20" ht="12" hidden="1" customHeight="1">
      <c r="A8" s="3"/>
      <c r="B8" s="6" t="s">
        <v>10</v>
      </c>
      <c r="C8" s="6" t="s">
        <v>11</v>
      </c>
      <c r="D8" s="6"/>
      <c r="E8" s="6">
        <v>4101000001</v>
      </c>
      <c r="F8" s="6" t="s">
        <v>9</v>
      </c>
      <c r="G8" s="7">
        <v>-29912.62</v>
      </c>
    </row>
    <row r="9" spans="1:20" ht="12" hidden="1" customHeight="1">
      <c r="A9" s="3"/>
      <c r="B9" s="6" t="s">
        <v>12</v>
      </c>
      <c r="C9" s="6" t="s">
        <v>13</v>
      </c>
      <c r="D9" s="6"/>
      <c r="E9" s="6">
        <v>4101000001</v>
      </c>
      <c r="F9" s="6" t="s">
        <v>9</v>
      </c>
      <c r="G9" s="7">
        <v>-9059.44</v>
      </c>
    </row>
    <row r="10" spans="1:20" ht="12" hidden="1" customHeight="1">
      <c r="A10" s="3"/>
      <c r="B10" s="6" t="s">
        <v>14</v>
      </c>
      <c r="C10" s="6" t="s">
        <v>15</v>
      </c>
      <c r="D10" s="6"/>
      <c r="E10" s="6">
        <v>4101000001</v>
      </c>
      <c r="F10" s="6" t="s">
        <v>9</v>
      </c>
      <c r="G10" s="7">
        <v>-6108.87</v>
      </c>
    </row>
    <row r="11" spans="1:20" ht="12" customHeight="1">
      <c r="A11" s="3"/>
      <c r="B11" s="6" t="s">
        <v>16</v>
      </c>
      <c r="C11" s="6" t="s">
        <v>17</v>
      </c>
      <c r="D11" s="6"/>
      <c r="E11" s="6">
        <v>4101000000</v>
      </c>
      <c r="F11" s="6" t="s">
        <v>18</v>
      </c>
      <c r="G11" s="7">
        <v>-24381547.370000001</v>
      </c>
    </row>
    <row r="12" spans="1:20" ht="12" customHeight="1">
      <c r="A12" s="3"/>
      <c r="B12" s="6" t="s">
        <v>19</v>
      </c>
      <c r="C12" s="6" t="s">
        <v>20</v>
      </c>
      <c r="D12" s="6"/>
      <c r="E12" s="6">
        <v>4101000000</v>
      </c>
      <c r="F12" s="6" t="s">
        <v>18</v>
      </c>
      <c r="G12" s="7">
        <v>-16872140.789999999</v>
      </c>
    </row>
    <row r="13" spans="1:20" ht="12" customHeight="1">
      <c r="A13" s="3"/>
      <c r="B13" s="6" t="s">
        <v>19</v>
      </c>
      <c r="C13" s="6" t="s">
        <v>20</v>
      </c>
      <c r="D13" s="6"/>
      <c r="E13" s="6">
        <v>4101000002</v>
      </c>
      <c r="F13" s="6" t="s">
        <v>21</v>
      </c>
      <c r="G13" s="7">
        <v>5005.68</v>
      </c>
    </row>
    <row r="14" spans="1:20" ht="12" customHeight="1">
      <c r="A14" s="3"/>
      <c r="B14" s="6" t="s">
        <v>22</v>
      </c>
      <c r="C14" s="6" t="s">
        <v>23</v>
      </c>
      <c r="D14" s="6"/>
      <c r="E14" s="6">
        <v>4101000000</v>
      </c>
      <c r="F14" s="6" t="s">
        <v>18</v>
      </c>
      <c r="G14" s="7">
        <v>-81865860.019999996</v>
      </c>
    </row>
    <row r="15" spans="1:20" ht="12" hidden="1" customHeight="1">
      <c r="A15" s="3"/>
      <c r="B15" s="6" t="s">
        <v>22</v>
      </c>
      <c r="C15" s="6" t="s">
        <v>23</v>
      </c>
      <c r="D15" s="6"/>
      <c r="E15" s="6">
        <v>4101000001</v>
      </c>
      <c r="F15" s="6" t="s">
        <v>9</v>
      </c>
      <c r="G15" s="7">
        <v>-838758.72</v>
      </c>
    </row>
    <row r="16" spans="1:20" ht="12" customHeight="1">
      <c r="A16" s="3"/>
      <c r="B16" s="6" t="s">
        <v>24</v>
      </c>
      <c r="C16" s="6" t="s">
        <v>25</v>
      </c>
      <c r="D16" s="6"/>
      <c r="E16" s="6">
        <v>4101000000</v>
      </c>
      <c r="F16" s="6" t="s">
        <v>18</v>
      </c>
      <c r="G16" s="7">
        <v>-27756598.5</v>
      </c>
    </row>
    <row r="17" spans="1:7" ht="12" customHeight="1">
      <c r="A17" s="3"/>
      <c r="B17" s="6" t="s">
        <v>26</v>
      </c>
      <c r="C17" s="6" t="s">
        <v>27</v>
      </c>
      <c r="D17" s="6"/>
      <c r="E17" s="6">
        <v>4101000000</v>
      </c>
      <c r="F17" s="6" t="s">
        <v>18</v>
      </c>
      <c r="G17" s="7">
        <v>-31957695.32</v>
      </c>
    </row>
    <row r="18" spans="1:7" ht="12" hidden="1" customHeight="1">
      <c r="A18" s="3"/>
      <c r="B18" s="6" t="s">
        <v>28</v>
      </c>
      <c r="C18" s="6" t="s">
        <v>29</v>
      </c>
      <c r="D18" s="6"/>
      <c r="E18" s="6">
        <v>4101000001</v>
      </c>
      <c r="F18" s="6" t="s">
        <v>9</v>
      </c>
      <c r="G18" s="7">
        <v>-12717.61</v>
      </c>
    </row>
    <row r="19" spans="1:7" ht="12" customHeight="1">
      <c r="A19" s="3"/>
      <c r="B19" s="6" t="s">
        <v>30</v>
      </c>
      <c r="C19" s="6" t="s">
        <v>31</v>
      </c>
      <c r="D19" s="6"/>
      <c r="E19" s="6">
        <v>4101000002</v>
      </c>
      <c r="F19" s="6" t="s">
        <v>21</v>
      </c>
      <c r="G19" s="7">
        <v>13054.7</v>
      </c>
    </row>
    <row r="20" spans="1:7" ht="12" hidden="1" customHeight="1">
      <c r="A20" s="3"/>
      <c r="B20" s="6" t="s">
        <v>32</v>
      </c>
      <c r="C20" s="6" t="s">
        <v>33</v>
      </c>
      <c r="D20" s="6"/>
      <c r="E20" s="6">
        <v>4101000001</v>
      </c>
      <c r="F20" s="6" t="s">
        <v>9</v>
      </c>
      <c r="G20" s="7">
        <v>-2654.85</v>
      </c>
    </row>
    <row r="21" spans="1:7" ht="12" customHeight="1">
      <c r="A21" s="3"/>
      <c r="B21" s="6" t="s">
        <v>32</v>
      </c>
      <c r="C21" s="6" t="s">
        <v>33</v>
      </c>
      <c r="D21" s="6"/>
      <c r="E21" s="6">
        <v>4101000002</v>
      </c>
      <c r="F21" s="6" t="s">
        <v>21</v>
      </c>
      <c r="G21" s="8">
        <v>947.4</v>
      </c>
    </row>
    <row r="22" spans="1:7" ht="12" hidden="1" customHeight="1">
      <c r="A22" s="3"/>
      <c r="B22" s="6" t="s">
        <v>34</v>
      </c>
      <c r="C22" s="6" t="s">
        <v>35</v>
      </c>
      <c r="D22" s="6"/>
      <c r="E22" s="6">
        <v>4101000001</v>
      </c>
      <c r="F22" s="6" t="s">
        <v>9</v>
      </c>
      <c r="G22" s="7">
        <v>-24774.77</v>
      </c>
    </row>
    <row r="23" spans="1:7" ht="12" customHeight="1">
      <c r="A23" s="3"/>
      <c r="B23" s="6" t="s">
        <v>36</v>
      </c>
      <c r="C23" s="6" t="s">
        <v>37</v>
      </c>
      <c r="D23" s="6"/>
      <c r="E23" s="6">
        <v>4101000002</v>
      </c>
      <c r="F23" s="6" t="s">
        <v>21</v>
      </c>
      <c r="G23" s="8">
        <v>602.57000000000005</v>
      </c>
    </row>
    <row r="24" spans="1:7" ht="12" customHeight="1">
      <c r="A24" s="3"/>
      <c r="B24" s="6" t="s">
        <v>38</v>
      </c>
      <c r="C24" s="6" t="s">
        <v>39</v>
      </c>
      <c r="D24" s="6"/>
      <c r="E24" s="6">
        <v>4101000000</v>
      </c>
      <c r="F24" s="6" t="s">
        <v>18</v>
      </c>
      <c r="G24" s="7">
        <v>-206723663.75</v>
      </c>
    </row>
    <row r="25" spans="1:7" ht="12" customHeight="1">
      <c r="A25" s="3"/>
      <c r="B25" s="6" t="s">
        <v>40</v>
      </c>
      <c r="C25" s="6" t="s">
        <v>41</v>
      </c>
      <c r="D25" s="6"/>
      <c r="E25" s="6">
        <v>4101000002</v>
      </c>
      <c r="F25" s="6" t="s">
        <v>21</v>
      </c>
      <c r="G25" s="7">
        <v>15419.41</v>
      </c>
    </row>
    <row r="26" spans="1:7" ht="12" customHeight="1">
      <c r="A26" s="3"/>
      <c r="B26" s="6" t="s">
        <v>42</v>
      </c>
      <c r="C26" s="6" t="s">
        <v>43</v>
      </c>
      <c r="D26" s="6"/>
      <c r="E26" s="6">
        <v>4101000000</v>
      </c>
      <c r="F26" s="6" t="s">
        <v>18</v>
      </c>
      <c r="G26" s="7">
        <v>-44717784.640000001</v>
      </c>
    </row>
    <row r="27" spans="1:7" ht="12" customHeight="1">
      <c r="A27" s="3"/>
      <c r="B27" s="6" t="s">
        <v>44</v>
      </c>
      <c r="C27" s="6" t="s">
        <v>45</v>
      </c>
      <c r="D27" s="6"/>
      <c r="E27" s="6">
        <v>4101000002</v>
      </c>
      <c r="F27" s="6" t="s">
        <v>21</v>
      </c>
      <c r="G27" s="7">
        <v>1855.48</v>
      </c>
    </row>
    <row r="28" spans="1:7" ht="12" customHeight="1">
      <c r="A28" s="3"/>
      <c r="B28" s="6" t="s">
        <v>7</v>
      </c>
      <c r="C28" s="6" t="s">
        <v>8</v>
      </c>
      <c r="D28" s="6"/>
      <c r="E28" s="6">
        <v>4101000002</v>
      </c>
      <c r="F28" s="6" t="s">
        <v>21</v>
      </c>
      <c r="G28" s="7">
        <v>137176.22</v>
      </c>
    </row>
    <row r="29" spans="1:7" ht="12" customHeight="1">
      <c r="A29" s="3"/>
      <c r="B29" s="6" t="s">
        <v>46</v>
      </c>
      <c r="C29" s="6" t="s">
        <v>47</v>
      </c>
      <c r="D29" s="6"/>
      <c r="E29" s="6">
        <v>4101000000</v>
      </c>
      <c r="F29" s="6" t="s">
        <v>18</v>
      </c>
      <c r="G29" s="7">
        <v>-146774386.53</v>
      </c>
    </row>
    <row r="30" spans="1:7" ht="12" customHeight="1">
      <c r="A30" s="3"/>
      <c r="B30" s="6" t="s">
        <v>48</v>
      </c>
      <c r="C30" s="6" t="s">
        <v>49</v>
      </c>
      <c r="D30" s="6"/>
      <c r="E30" s="6">
        <v>4101000002</v>
      </c>
      <c r="F30" s="6" t="s">
        <v>21</v>
      </c>
      <c r="G30" s="7">
        <v>147937.01</v>
      </c>
    </row>
    <row r="31" spans="1:7" ht="12" customHeight="1">
      <c r="A31" s="3"/>
      <c r="B31" s="6" t="s">
        <v>14</v>
      </c>
      <c r="C31" s="6" t="s">
        <v>15</v>
      </c>
      <c r="D31" s="6"/>
      <c r="E31" s="6">
        <v>4101000000</v>
      </c>
      <c r="F31" s="6" t="s">
        <v>18</v>
      </c>
      <c r="G31" s="7">
        <v>-17966582.739999998</v>
      </c>
    </row>
    <row r="32" spans="1:7" ht="12" hidden="1" customHeight="1">
      <c r="A32" s="3"/>
      <c r="B32" s="6" t="s">
        <v>16</v>
      </c>
      <c r="C32" s="6" t="s">
        <v>17</v>
      </c>
      <c r="D32" s="6"/>
      <c r="E32" s="6">
        <v>4101000001</v>
      </c>
      <c r="F32" s="6" t="s">
        <v>9</v>
      </c>
      <c r="G32" s="7">
        <v>-4996.9399999999996</v>
      </c>
    </row>
    <row r="33" spans="1:7" ht="12" customHeight="1">
      <c r="A33" s="3"/>
      <c r="B33" s="6" t="s">
        <v>50</v>
      </c>
      <c r="C33" s="6" t="s">
        <v>51</v>
      </c>
      <c r="D33" s="6"/>
      <c r="E33" s="6">
        <v>4101000000</v>
      </c>
      <c r="F33" s="6" t="s">
        <v>18</v>
      </c>
      <c r="G33" s="7">
        <v>-17645065.73</v>
      </c>
    </row>
    <row r="34" spans="1:7" ht="12" customHeight="1">
      <c r="A34" s="3"/>
      <c r="B34" s="6" t="s">
        <v>52</v>
      </c>
      <c r="C34" s="6" t="s">
        <v>53</v>
      </c>
      <c r="D34" s="6"/>
      <c r="E34" s="6">
        <v>4101000000</v>
      </c>
      <c r="F34" s="6" t="s">
        <v>18</v>
      </c>
      <c r="G34" s="7">
        <v>-25199891.079999998</v>
      </c>
    </row>
    <row r="35" spans="1:7" ht="12" hidden="1" customHeight="1">
      <c r="A35" s="3"/>
      <c r="B35" s="6" t="s">
        <v>52</v>
      </c>
      <c r="C35" s="6" t="s">
        <v>53</v>
      </c>
      <c r="D35" s="6"/>
      <c r="E35" s="6">
        <v>4101000001</v>
      </c>
      <c r="F35" s="6" t="s">
        <v>9</v>
      </c>
      <c r="G35" s="8">
        <v>-349.42</v>
      </c>
    </row>
    <row r="36" spans="1:7" ht="12" customHeight="1">
      <c r="A36" s="3"/>
      <c r="B36" s="6" t="s">
        <v>22</v>
      </c>
      <c r="C36" s="6" t="s">
        <v>23</v>
      </c>
      <c r="D36" s="6"/>
      <c r="E36" s="6">
        <v>4101000002</v>
      </c>
      <c r="F36" s="6" t="s">
        <v>21</v>
      </c>
      <c r="G36" s="7">
        <v>157148.85</v>
      </c>
    </row>
    <row r="37" spans="1:7" ht="12" customHeight="1">
      <c r="A37" s="3"/>
      <c r="B37" s="6" t="s">
        <v>26</v>
      </c>
      <c r="C37" s="6" t="s">
        <v>27</v>
      </c>
      <c r="D37" s="6"/>
      <c r="E37" s="6">
        <v>4101000002</v>
      </c>
      <c r="F37" s="6" t="s">
        <v>21</v>
      </c>
      <c r="G37" s="7">
        <v>23597.01</v>
      </c>
    </row>
    <row r="38" spans="1:7" ht="12" customHeight="1">
      <c r="A38" s="3"/>
      <c r="B38" s="6" t="s">
        <v>28</v>
      </c>
      <c r="C38" s="6" t="s">
        <v>29</v>
      </c>
      <c r="D38" s="6"/>
      <c r="E38" s="6">
        <v>4101000000</v>
      </c>
      <c r="F38" s="6" t="s">
        <v>18</v>
      </c>
      <c r="G38" s="7">
        <v>-95421735.879999995</v>
      </c>
    </row>
    <row r="39" spans="1:7" ht="12" customHeight="1">
      <c r="A39" s="3"/>
      <c r="B39" s="6" t="s">
        <v>54</v>
      </c>
      <c r="C39" s="6" t="s">
        <v>55</v>
      </c>
      <c r="D39" s="6"/>
      <c r="E39" s="6">
        <v>4101000000</v>
      </c>
      <c r="F39" s="6" t="s">
        <v>18</v>
      </c>
      <c r="G39" s="7">
        <v>-16157577.82</v>
      </c>
    </row>
    <row r="40" spans="1:7" ht="12" hidden="1" customHeight="1">
      <c r="A40" s="3"/>
      <c r="B40" s="6" t="s">
        <v>54</v>
      </c>
      <c r="C40" s="6" t="s">
        <v>55</v>
      </c>
      <c r="D40" s="6"/>
      <c r="E40" s="6">
        <v>4101000001</v>
      </c>
      <c r="F40" s="6" t="s">
        <v>9</v>
      </c>
      <c r="G40" s="7">
        <v>-2536.73</v>
      </c>
    </row>
    <row r="41" spans="1:7" ht="12" hidden="1" customHeight="1">
      <c r="A41" s="3"/>
      <c r="B41" s="6" t="s">
        <v>56</v>
      </c>
      <c r="C41" s="6" t="s">
        <v>57</v>
      </c>
      <c r="D41" s="6"/>
      <c r="E41" s="6">
        <v>4101000001</v>
      </c>
      <c r="F41" s="6" t="s">
        <v>9</v>
      </c>
      <c r="G41" s="7">
        <v>-818946.77</v>
      </c>
    </row>
    <row r="42" spans="1:7" ht="12" customHeight="1">
      <c r="A42" s="3"/>
      <c r="B42" s="6" t="s">
        <v>56</v>
      </c>
      <c r="C42" s="6" t="s">
        <v>57</v>
      </c>
      <c r="D42" s="6"/>
      <c r="E42" s="6">
        <v>4101000002</v>
      </c>
      <c r="F42" s="6" t="s">
        <v>21</v>
      </c>
      <c r="G42" s="7">
        <v>24573.439999999999</v>
      </c>
    </row>
    <row r="43" spans="1:7" ht="12" customHeight="1">
      <c r="A43" s="3"/>
      <c r="B43" s="6" t="s">
        <v>58</v>
      </c>
      <c r="C43" s="6" t="s">
        <v>59</v>
      </c>
      <c r="D43" s="6"/>
      <c r="E43" s="6">
        <v>4101000002</v>
      </c>
      <c r="F43" s="6" t="s">
        <v>21</v>
      </c>
      <c r="G43" s="7">
        <v>6867.27</v>
      </c>
    </row>
    <row r="44" spans="1:7" ht="12" customHeight="1">
      <c r="A44" s="3"/>
      <c r="B44" s="6" t="s">
        <v>60</v>
      </c>
      <c r="C44" s="6" t="s">
        <v>61</v>
      </c>
      <c r="D44" s="6"/>
      <c r="E44" s="6">
        <v>4101000000</v>
      </c>
      <c r="F44" s="6" t="s">
        <v>18</v>
      </c>
      <c r="G44" s="7">
        <v>-67844280.989999995</v>
      </c>
    </row>
    <row r="45" spans="1:7" ht="12" customHeight="1">
      <c r="A45" s="3"/>
      <c r="B45" s="6" t="s">
        <v>60</v>
      </c>
      <c r="C45" s="6" t="s">
        <v>61</v>
      </c>
      <c r="D45" s="6"/>
      <c r="E45" s="6">
        <v>4101000002</v>
      </c>
      <c r="F45" s="6" t="s">
        <v>21</v>
      </c>
      <c r="G45" s="7">
        <v>5467.2</v>
      </c>
    </row>
    <row r="46" spans="1:7" ht="12" customHeight="1">
      <c r="A46" s="3"/>
      <c r="B46" s="6" t="s">
        <v>62</v>
      </c>
      <c r="C46" s="6" t="s">
        <v>63</v>
      </c>
      <c r="D46" s="6"/>
      <c r="E46" s="6">
        <v>4101000002</v>
      </c>
      <c r="F46" s="6" t="s">
        <v>21</v>
      </c>
      <c r="G46" s="7">
        <v>1092.43</v>
      </c>
    </row>
    <row r="47" spans="1:7" ht="12" hidden="1" customHeight="1">
      <c r="A47" s="3"/>
      <c r="B47" s="6" t="s">
        <v>64</v>
      </c>
      <c r="C47" s="6" t="s">
        <v>65</v>
      </c>
      <c r="D47" s="6"/>
      <c r="E47" s="6">
        <v>4101000001</v>
      </c>
      <c r="F47" s="6" t="s">
        <v>9</v>
      </c>
      <c r="G47" s="7">
        <v>-18710.650000000001</v>
      </c>
    </row>
    <row r="48" spans="1:7" ht="12" customHeight="1">
      <c r="A48" s="3"/>
      <c r="B48" s="6" t="s">
        <v>66</v>
      </c>
      <c r="C48" s="6" t="s">
        <v>67</v>
      </c>
      <c r="D48" s="6"/>
      <c r="E48" s="6">
        <v>4101000000</v>
      </c>
      <c r="F48" s="6" t="s">
        <v>18</v>
      </c>
      <c r="G48" s="7">
        <v>-28872500.18</v>
      </c>
    </row>
    <row r="49" spans="1:7" ht="12" customHeight="1">
      <c r="A49" s="3"/>
      <c r="B49" s="6" t="s">
        <v>68</v>
      </c>
      <c r="C49" s="6" t="s">
        <v>69</v>
      </c>
      <c r="D49" s="6"/>
      <c r="E49" s="6">
        <v>4101000000</v>
      </c>
      <c r="F49" s="6" t="s">
        <v>18</v>
      </c>
      <c r="G49" s="7">
        <v>-4193447.3</v>
      </c>
    </row>
    <row r="50" spans="1:7" ht="12" customHeight="1">
      <c r="A50" s="3"/>
      <c r="B50" s="6" t="s">
        <v>40</v>
      </c>
      <c r="C50" s="6" t="s">
        <v>41</v>
      </c>
      <c r="D50" s="6"/>
      <c r="E50" s="6">
        <v>4101000000</v>
      </c>
      <c r="F50" s="6" t="s">
        <v>18</v>
      </c>
      <c r="G50" s="7">
        <v>-167291119.97999999</v>
      </c>
    </row>
    <row r="51" spans="1:7" ht="12" customHeight="1">
      <c r="A51" s="3"/>
      <c r="B51" s="6" t="s">
        <v>42</v>
      </c>
      <c r="C51" s="6" t="s">
        <v>43</v>
      </c>
      <c r="D51" s="6"/>
      <c r="E51" s="6">
        <v>4101000002</v>
      </c>
      <c r="F51" s="6" t="s">
        <v>21</v>
      </c>
      <c r="G51" s="7">
        <v>15392.45</v>
      </c>
    </row>
    <row r="52" spans="1:7" ht="12" customHeight="1">
      <c r="A52" s="3"/>
      <c r="B52" s="6" t="s">
        <v>10</v>
      </c>
      <c r="C52" s="6" t="s">
        <v>11</v>
      </c>
      <c r="D52" s="6"/>
      <c r="E52" s="6">
        <v>4101000000</v>
      </c>
      <c r="F52" s="6" t="s">
        <v>18</v>
      </c>
      <c r="G52" s="7">
        <v>-89359093.189999998</v>
      </c>
    </row>
    <row r="53" spans="1:7" ht="12" hidden="1" customHeight="1">
      <c r="A53" s="3"/>
      <c r="B53" s="6" t="s">
        <v>26</v>
      </c>
      <c r="C53" s="6" t="s">
        <v>27</v>
      </c>
      <c r="D53" s="6"/>
      <c r="E53" s="6">
        <v>4101000001</v>
      </c>
      <c r="F53" s="6" t="s">
        <v>9</v>
      </c>
      <c r="G53" s="7">
        <v>-6415.01</v>
      </c>
    </row>
    <row r="54" spans="1:7" ht="12" customHeight="1">
      <c r="A54" s="3"/>
      <c r="B54" s="6" t="s">
        <v>70</v>
      </c>
      <c r="C54" s="6" t="s">
        <v>71</v>
      </c>
      <c r="D54" s="6"/>
      <c r="E54" s="6">
        <v>4101000002</v>
      </c>
      <c r="F54" s="6" t="s">
        <v>21</v>
      </c>
      <c r="G54" s="7">
        <v>4366.46</v>
      </c>
    </row>
    <row r="55" spans="1:7" ht="12" customHeight="1">
      <c r="A55" s="3"/>
      <c r="B55" s="6" t="s">
        <v>72</v>
      </c>
      <c r="C55" s="6" t="s">
        <v>73</v>
      </c>
      <c r="D55" s="6"/>
      <c r="E55" s="6">
        <v>4101000002</v>
      </c>
      <c r="F55" s="6" t="s">
        <v>21</v>
      </c>
      <c r="G55" s="7">
        <v>75990.61</v>
      </c>
    </row>
    <row r="56" spans="1:7" ht="12" customHeight="1">
      <c r="A56" s="3"/>
      <c r="B56" s="6" t="s">
        <v>34</v>
      </c>
      <c r="C56" s="6" t="s">
        <v>35</v>
      </c>
      <c r="D56" s="6"/>
      <c r="E56" s="6">
        <v>4101000002</v>
      </c>
      <c r="F56" s="6" t="s">
        <v>21</v>
      </c>
      <c r="G56" s="7">
        <v>9161.5400000000009</v>
      </c>
    </row>
    <row r="57" spans="1:7" ht="12" customHeight="1">
      <c r="A57" s="3"/>
      <c r="B57" s="6" t="s">
        <v>38</v>
      </c>
      <c r="C57" s="6" t="s">
        <v>39</v>
      </c>
      <c r="D57" s="6"/>
      <c r="E57" s="6">
        <v>4101000002</v>
      </c>
      <c r="F57" s="6" t="s">
        <v>21</v>
      </c>
      <c r="G57" s="7">
        <v>298178.62</v>
      </c>
    </row>
    <row r="58" spans="1:7" ht="12" customHeight="1">
      <c r="A58" s="3"/>
      <c r="B58" s="6" t="s">
        <v>74</v>
      </c>
      <c r="C58" s="6" t="s">
        <v>75</v>
      </c>
      <c r="D58" s="6"/>
      <c r="E58" s="6">
        <v>4101000002</v>
      </c>
      <c r="F58" s="6" t="s">
        <v>21</v>
      </c>
      <c r="G58" s="7">
        <v>1568.76</v>
      </c>
    </row>
    <row r="59" spans="1:7" ht="12" customHeight="1">
      <c r="A59" s="3"/>
      <c r="B59" s="6" t="s">
        <v>76</v>
      </c>
      <c r="C59" s="6" t="s">
        <v>77</v>
      </c>
      <c r="D59" s="6"/>
      <c r="E59" s="6">
        <v>4101000002</v>
      </c>
      <c r="F59" s="6" t="s">
        <v>21</v>
      </c>
      <c r="G59" s="7">
        <v>8333.52</v>
      </c>
    </row>
    <row r="60" spans="1:7" ht="12" customHeight="1">
      <c r="A60" s="3"/>
      <c r="B60" s="6" t="s">
        <v>44</v>
      </c>
      <c r="C60" s="6" t="s">
        <v>45</v>
      </c>
      <c r="D60" s="6"/>
      <c r="E60" s="6">
        <v>4101000000</v>
      </c>
      <c r="F60" s="6" t="s">
        <v>18</v>
      </c>
      <c r="G60" s="7">
        <v>-2843884.56</v>
      </c>
    </row>
    <row r="61" spans="1:7" ht="12" customHeight="1">
      <c r="A61" s="3"/>
      <c r="B61" s="6" t="s">
        <v>78</v>
      </c>
      <c r="C61" s="6" t="s">
        <v>79</v>
      </c>
      <c r="D61" s="6"/>
      <c r="E61" s="6">
        <v>4101000000</v>
      </c>
      <c r="F61" s="6" t="s">
        <v>18</v>
      </c>
      <c r="G61" s="7">
        <v>-1870384</v>
      </c>
    </row>
    <row r="62" spans="1:7" ht="12" customHeight="1">
      <c r="A62" s="3"/>
      <c r="B62" s="6" t="s">
        <v>80</v>
      </c>
      <c r="C62" s="6" t="s">
        <v>81</v>
      </c>
      <c r="D62" s="6"/>
      <c r="E62" s="6">
        <v>4101000000</v>
      </c>
      <c r="F62" s="6" t="s">
        <v>18</v>
      </c>
      <c r="G62" s="7">
        <v>-720517514.80999994</v>
      </c>
    </row>
    <row r="63" spans="1:7" ht="12" customHeight="1">
      <c r="A63" s="3"/>
      <c r="B63" s="6" t="s">
        <v>12</v>
      </c>
      <c r="C63" s="6" t="s">
        <v>13</v>
      </c>
      <c r="D63" s="6"/>
      <c r="E63" s="6">
        <v>4101000002</v>
      </c>
      <c r="F63" s="6" t="s">
        <v>21</v>
      </c>
      <c r="G63" s="7">
        <v>86151.1</v>
      </c>
    </row>
    <row r="64" spans="1:7" ht="12" customHeight="1">
      <c r="A64" s="3"/>
      <c r="B64" s="6" t="s">
        <v>14</v>
      </c>
      <c r="C64" s="6" t="s">
        <v>15</v>
      </c>
      <c r="D64" s="6"/>
      <c r="E64" s="6">
        <v>4101000002</v>
      </c>
      <c r="F64" s="6" t="s">
        <v>21</v>
      </c>
      <c r="G64" s="7">
        <v>9357.69</v>
      </c>
    </row>
    <row r="65" spans="1:7" ht="12" hidden="1" customHeight="1">
      <c r="A65" s="3"/>
      <c r="B65" s="6" t="s">
        <v>24</v>
      </c>
      <c r="C65" s="6" t="s">
        <v>25</v>
      </c>
      <c r="D65" s="6"/>
      <c r="E65" s="6">
        <v>4101000001</v>
      </c>
      <c r="F65" s="6" t="s">
        <v>9</v>
      </c>
      <c r="G65" s="7">
        <v>-14209.72</v>
      </c>
    </row>
    <row r="66" spans="1:7" ht="12" customHeight="1">
      <c r="A66" s="3"/>
      <c r="B66" s="6" t="s">
        <v>24</v>
      </c>
      <c r="C66" s="6" t="s">
        <v>25</v>
      </c>
      <c r="D66" s="6"/>
      <c r="E66" s="6">
        <v>4101000002</v>
      </c>
      <c r="F66" s="6" t="s">
        <v>21</v>
      </c>
      <c r="G66" s="7">
        <v>21817.200000000001</v>
      </c>
    </row>
    <row r="67" spans="1:7" ht="12" hidden="1" customHeight="1">
      <c r="A67" s="3"/>
      <c r="B67" s="6" t="s">
        <v>70</v>
      </c>
      <c r="C67" s="6" t="s">
        <v>71</v>
      </c>
      <c r="D67" s="6"/>
      <c r="E67" s="6">
        <v>4101000001</v>
      </c>
      <c r="F67" s="6" t="s">
        <v>9</v>
      </c>
      <c r="G67" s="7">
        <v>-31048.02</v>
      </c>
    </row>
    <row r="68" spans="1:7" ht="12" customHeight="1">
      <c r="A68" s="3"/>
      <c r="B68" s="6" t="s">
        <v>32</v>
      </c>
      <c r="C68" s="6" t="s">
        <v>33</v>
      </c>
      <c r="D68" s="6"/>
      <c r="E68" s="6">
        <v>4101000000</v>
      </c>
      <c r="F68" s="6" t="s">
        <v>18</v>
      </c>
      <c r="G68" s="7">
        <v>-9743453.7599999998</v>
      </c>
    </row>
    <row r="69" spans="1:7" ht="12" hidden="1" customHeight="1">
      <c r="A69" s="3"/>
      <c r="B69" s="6" t="s">
        <v>58</v>
      </c>
      <c r="C69" s="6" t="s">
        <v>59</v>
      </c>
      <c r="D69" s="6"/>
      <c r="E69" s="6">
        <v>4101000001</v>
      </c>
      <c r="F69" s="6" t="s">
        <v>9</v>
      </c>
      <c r="G69" s="7">
        <v>-2915.85</v>
      </c>
    </row>
    <row r="70" spans="1:7" ht="12" customHeight="1">
      <c r="A70" s="3"/>
      <c r="B70" s="6" t="s">
        <v>82</v>
      </c>
      <c r="C70" s="6" t="s">
        <v>83</v>
      </c>
      <c r="D70" s="6"/>
      <c r="E70" s="6">
        <v>4101000002</v>
      </c>
      <c r="F70" s="6" t="s">
        <v>21</v>
      </c>
      <c r="G70" s="7">
        <v>6385.89</v>
      </c>
    </row>
    <row r="71" spans="1:7" ht="12" hidden="1" customHeight="1">
      <c r="A71" s="3"/>
      <c r="B71" s="6" t="s">
        <v>38</v>
      </c>
      <c r="C71" s="6" t="s">
        <v>39</v>
      </c>
      <c r="D71" s="6"/>
      <c r="E71" s="6">
        <v>4101000001</v>
      </c>
      <c r="F71" s="6" t="s">
        <v>9</v>
      </c>
      <c r="G71" s="7">
        <v>-4880.34</v>
      </c>
    </row>
    <row r="72" spans="1:7" ht="12" customHeight="1">
      <c r="A72" s="3"/>
      <c r="B72" s="6" t="s">
        <v>84</v>
      </c>
      <c r="C72" s="6" t="s">
        <v>85</v>
      </c>
      <c r="D72" s="6"/>
      <c r="E72" s="6">
        <v>4101000002</v>
      </c>
      <c r="F72" s="6" t="s">
        <v>21</v>
      </c>
      <c r="G72" s="7">
        <v>8153.78</v>
      </c>
    </row>
    <row r="73" spans="1:7" ht="12" hidden="1" customHeight="1">
      <c r="A73" s="3"/>
      <c r="B73" s="6" t="s">
        <v>84</v>
      </c>
      <c r="C73" s="6" t="s">
        <v>85</v>
      </c>
      <c r="D73" s="6"/>
      <c r="E73" s="6">
        <v>4101000001</v>
      </c>
      <c r="F73" s="6" t="s">
        <v>9</v>
      </c>
      <c r="G73" s="8">
        <v>-663.34</v>
      </c>
    </row>
    <row r="74" spans="1:7" ht="12" customHeight="1">
      <c r="A74" s="3"/>
      <c r="B74" s="6" t="s">
        <v>74</v>
      </c>
      <c r="C74" s="6" t="s">
        <v>75</v>
      </c>
      <c r="D74" s="6"/>
      <c r="E74" s="6">
        <v>4101000000</v>
      </c>
      <c r="F74" s="6" t="s">
        <v>18</v>
      </c>
      <c r="G74" s="7">
        <v>-4734403</v>
      </c>
    </row>
    <row r="75" spans="1:7" ht="12" customHeight="1">
      <c r="A75" s="3"/>
      <c r="B75" s="6" t="s">
        <v>76</v>
      </c>
      <c r="C75" s="6" t="s">
        <v>77</v>
      </c>
      <c r="D75" s="6"/>
      <c r="E75" s="6">
        <v>4101000000</v>
      </c>
      <c r="F75" s="6" t="s">
        <v>18</v>
      </c>
      <c r="G75" s="7">
        <v>-28987250.079999998</v>
      </c>
    </row>
    <row r="76" spans="1:7" ht="12" hidden="1" customHeight="1">
      <c r="A76" s="3"/>
      <c r="B76" s="6" t="s">
        <v>80</v>
      </c>
      <c r="C76" s="6" t="s">
        <v>81</v>
      </c>
      <c r="D76" s="6"/>
      <c r="E76" s="6">
        <v>4101000001</v>
      </c>
      <c r="F76" s="6" t="s">
        <v>9</v>
      </c>
      <c r="G76" s="7">
        <v>-69163.360000000001</v>
      </c>
    </row>
    <row r="77" spans="1:7" ht="12" customHeight="1">
      <c r="A77" s="3"/>
      <c r="B77" s="6" t="s">
        <v>86</v>
      </c>
      <c r="C77" s="6" t="s">
        <v>87</v>
      </c>
      <c r="D77" s="6"/>
      <c r="E77" s="6">
        <v>4101000002</v>
      </c>
      <c r="F77" s="6" t="s">
        <v>21</v>
      </c>
      <c r="G77" s="7">
        <v>20177.78</v>
      </c>
    </row>
    <row r="78" spans="1:7" ht="12" customHeight="1">
      <c r="A78" s="3"/>
      <c r="B78" s="6" t="s">
        <v>88</v>
      </c>
      <c r="C78" s="6" t="s">
        <v>89</v>
      </c>
      <c r="D78" s="6"/>
      <c r="E78" s="6">
        <v>4101000002</v>
      </c>
      <c r="F78" s="6" t="s">
        <v>21</v>
      </c>
      <c r="G78" s="7">
        <v>3832.53</v>
      </c>
    </row>
    <row r="79" spans="1:7" ht="12" customHeight="1">
      <c r="A79" s="3"/>
      <c r="B79" s="6" t="s">
        <v>72</v>
      </c>
      <c r="C79" s="6" t="s">
        <v>73</v>
      </c>
      <c r="D79" s="6"/>
      <c r="E79" s="6">
        <v>4101000000</v>
      </c>
      <c r="F79" s="6" t="s">
        <v>18</v>
      </c>
      <c r="G79" s="7">
        <v>-105152028.72</v>
      </c>
    </row>
    <row r="80" spans="1:7" ht="12" customHeight="1">
      <c r="A80" s="3"/>
      <c r="B80" s="6" t="s">
        <v>90</v>
      </c>
      <c r="C80" s="6" t="s">
        <v>91</v>
      </c>
      <c r="D80" s="6"/>
      <c r="E80" s="6">
        <v>4101000002</v>
      </c>
      <c r="F80" s="6" t="s">
        <v>21</v>
      </c>
      <c r="G80" s="7">
        <v>2318.58</v>
      </c>
    </row>
    <row r="81" spans="1:7" ht="12" customHeight="1">
      <c r="A81" s="3"/>
      <c r="B81" s="6" t="s">
        <v>34</v>
      </c>
      <c r="C81" s="6" t="s">
        <v>35</v>
      </c>
      <c r="D81" s="6"/>
      <c r="E81" s="6">
        <v>4101000000</v>
      </c>
      <c r="F81" s="6" t="s">
        <v>18</v>
      </c>
      <c r="G81" s="7">
        <v>-61390765.869999997</v>
      </c>
    </row>
    <row r="82" spans="1:7" ht="12" customHeight="1">
      <c r="A82" s="3"/>
      <c r="B82" s="6" t="s">
        <v>62</v>
      </c>
      <c r="C82" s="6" t="s">
        <v>63</v>
      </c>
      <c r="D82" s="6"/>
      <c r="E82" s="6">
        <v>4101000000</v>
      </c>
      <c r="F82" s="6" t="s">
        <v>18</v>
      </c>
      <c r="G82" s="7">
        <v>-13018219.41</v>
      </c>
    </row>
    <row r="83" spans="1:7" ht="12" customHeight="1">
      <c r="A83" s="3"/>
      <c r="B83" s="6" t="s">
        <v>92</v>
      </c>
      <c r="C83" s="6" t="s">
        <v>93</v>
      </c>
      <c r="D83" s="6"/>
      <c r="E83" s="6">
        <v>4101000002</v>
      </c>
      <c r="F83" s="6" t="s">
        <v>21</v>
      </c>
      <c r="G83" s="7">
        <v>3335.41</v>
      </c>
    </row>
    <row r="84" spans="1:7" ht="12" customHeight="1">
      <c r="A84" s="3"/>
      <c r="B84" s="6" t="s">
        <v>64</v>
      </c>
      <c r="C84" s="6" t="s">
        <v>65</v>
      </c>
      <c r="D84" s="6"/>
      <c r="E84" s="6">
        <v>4101000002</v>
      </c>
      <c r="F84" s="6" t="s">
        <v>21</v>
      </c>
      <c r="G84" s="7">
        <v>158348.18</v>
      </c>
    </row>
    <row r="85" spans="1:7" ht="12" customHeight="1">
      <c r="A85" s="3"/>
      <c r="B85" s="6" t="s">
        <v>66</v>
      </c>
      <c r="C85" s="6" t="s">
        <v>67</v>
      </c>
      <c r="D85" s="6"/>
      <c r="E85" s="6">
        <v>4101000002</v>
      </c>
      <c r="F85" s="6" t="s">
        <v>21</v>
      </c>
      <c r="G85" s="7">
        <v>9257.11</v>
      </c>
    </row>
    <row r="86" spans="1:7" ht="12" customHeight="1">
      <c r="A86" s="3"/>
      <c r="B86" s="6" t="s">
        <v>94</v>
      </c>
      <c r="C86" s="6" t="s">
        <v>95</v>
      </c>
      <c r="D86" s="6"/>
      <c r="E86" s="6">
        <v>4101000000</v>
      </c>
      <c r="F86" s="6" t="s">
        <v>18</v>
      </c>
      <c r="G86" s="7">
        <v>-21999140.690000001</v>
      </c>
    </row>
    <row r="87" spans="1:7" ht="12" customHeight="1">
      <c r="A87" s="3"/>
      <c r="B87" s="6" t="s">
        <v>94</v>
      </c>
      <c r="C87" s="6" t="s">
        <v>95</v>
      </c>
      <c r="D87" s="6"/>
      <c r="E87" s="6">
        <v>4101000002</v>
      </c>
      <c r="F87" s="6" t="s">
        <v>21</v>
      </c>
      <c r="G87" s="7">
        <v>3247.65</v>
      </c>
    </row>
    <row r="88" spans="1:7" ht="12" customHeight="1">
      <c r="A88" s="3"/>
      <c r="B88" s="6" t="s">
        <v>96</v>
      </c>
      <c r="C88" s="6" t="s">
        <v>97</v>
      </c>
      <c r="D88" s="6"/>
      <c r="E88" s="6">
        <v>4101000002</v>
      </c>
      <c r="F88" s="6" t="s">
        <v>21</v>
      </c>
      <c r="G88" s="7">
        <v>3009.92</v>
      </c>
    </row>
    <row r="89" spans="1:7" ht="12" customHeight="1">
      <c r="A89" s="3"/>
      <c r="B89" s="6" t="s">
        <v>7</v>
      </c>
      <c r="C89" s="6" t="s">
        <v>8</v>
      </c>
      <c r="D89" s="6"/>
      <c r="E89" s="6">
        <v>4101000000</v>
      </c>
      <c r="F89" s="6" t="s">
        <v>18</v>
      </c>
      <c r="G89" s="7">
        <v>-150897026.15000001</v>
      </c>
    </row>
    <row r="90" spans="1:7" ht="12" customHeight="1">
      <c r="A90" s="3"/>
      <c r="B90" s="6" t="s">
        <v>80</v>
      </c>
      <c r="C90" s="6" t="s">
        <v>81</v>
      </c>
      <c r="D90" s="6"/>
      <c r="E90" s="6">
        <v>4101000002</v>
      </c>
      <c r="F90" s="6" t="s">
        <v>21</v>
      </c>
      <c r="G90" s="7">
        <v>4572939.9000000004</v>
      </c>
    </row>
    <row r="91" spans="1:7" ht="12" customHeight="1">
      <c r="A91" s="3"/>
      <c r="B91" s="6" t="s">
        <v>46</v>
      </c>
      <c r="C91" s="6" t="s">
        <v>47</v>
      </c>
      <c r="D91" s="6"/>
      <c r="E91" s="6">
        <v>4101000002</v>
      </c>
      <c r="F91" s="6" t="s">
        <v>21</v>
      </c>
      <c r="G91" s="7">
        <v>62708.03</v>
      </c>
    </row>
    <row r="92" spans="1:7" ht="12" hidden="1" customHeight="1">
      <c r="A92" s="3"/>
      <c r="B92" s="6" t="s">
        <v>50</v>
      </c>
      <c r="C92" s="6" t="s">
        <v>51</v>
      </c>
      <c r="D92" s="6"/>
      <c r="E92" s="6">
        <v>4101000001</v>
      </c>
      <c r="F92" s="6" t="s">
        <v>9</v>
      </c>
      <c r="G92" s="7">
        <v>-1980.89</v>
      </c>
    </row>
    <row r="93" spans="1:7" ht="12" customHeight="1">
      <c r="A93" s="3"/>
      <c r="B93" s="6" t="s">
        <v>50</v>
      </c>
      <c r="C93" s="6" t="s">
        <v>51</v>
      </c>
      <c r="D93" s="6"/>
      <c r="E93" s="6">
        <v>4101000002</v>
      </c>
      <c r="F93" s="6" t="s">
        <v>21</v>
      </c>
      <c r="G93" s="7">
        <v>4320.5600000000004</v>
      </c>
    </row>
    <row r="94" spans="1:7" ht="12" customHeight="1">
      <c r="A94" s="3"/>
      <c r="B94" s="6" t="s">
        <v>88</v>
      </c>
      <c r="C94" s="6" t="s">
        <v>89</v>
      </c>
      <c r="D94" s="6"/>
      <c r="E94" s="6">
        <v>4101000000</v>
      </c>
      <c r="F94" s="6" t="s">
        <v>18</v>
      </c>
      <c r="G94" s="7">
        <v>-10733078.07</v>
      </c>
    </row>
    <row r="95" spans="1:7" ht="12" customHeight="1">
      <c r="A95" s="3"/>
      <c r="B95" s="6" t="s">
        <v>54</v>
      </c>
      <c r="C95" s="6" t="s">
        <v>55</v>
      </c>
      <c r="D95" s="6"/>
      <c r="E95" s="6">
        <v>4101000002</v>
      </c>
      <c r="F95" s="6" t="s">
        <v>21</v>
      </c>
      <c r="G95" s="7">
        <v>39359.74</v>
      </c>
    </row>
    <row r="96" spans="1:7" ht="12" customHeight="1">
      <c r="A96" s="3"/>
      <c r="B96" s="6" t="s">
        <v>30</v>
      </c>
      <c r="C96" s="6" t="s">
        <v>31</v>
      </c>
      <c r="D96" s="6"/>
      <c r="E96" s="6">
        <v>4101000000</v>
      </c>
      <c r="F96" s="6" t="s">
        <v>18</v>
      </c>
      <c r="G96" s="7">
        <v>-33608037.039999999</v>
      </c>
    </row>
    <row r="97" spans="1:7" ht="12" hidden="1" customHeight="1">
      <c r="A97" s="3"/>
      <c r="B97" s="6" t="s">
        <v>98</v>
      </c>
      <c r="C97" s="6" t="s">
        <v>99</v>
      </c>
      <c r="D97" s="6"/>
      <c r="E97" s="6">
        <v>4101000001</v>
      </c>
      <c r="F97" s="6" t="s">
        <v>9</v>
      </c>
      <c r="G97" s="8">
        <v>-803.66</v>
      </c>
    </row>
    <row r="98" spans="1:7" ht="12" customHeight="1">
      <c r="A98" s="3"/>
      <c r="B98" s="6" t="s">
        <v>64</v>
      </c>
      <c r="C98" s="6" t="s">
        <v>65</v>
      </c>
      <c r="D98" s="6"/>
      <c r="E98" s="6">
        <v>4101000000</v>
      </c>
      <c r="F98" s="6" t="s">
        <v>18</v>
      </c>
      <c r="G98" s="7">
        <v>-54487194.049999997</v>
      </c>
    </row>
    <row r="99" spans="1:7" ht="12" hidden="1" customHeight="1">
      <c r="A99" s="3"/>
      <c r="B99" s="6" t="s">
        <v>66</v>
      </c>
      <c r="C99" s="6" t="s">
        <v>67</v>
      </c>
      <c r="D99" s="6"/>
      <c r="E99" s="6">
        <v>4101000001</v>
      </c>
      <c r="F99" s="6" t="s">
        <v>9</v>
      </c>
      <c r="G99" s="7">
        <v>-1180.6099999999999</v>
      </c>
    </row>
    <row r="100" spans="1:7" ht="12" customHeight="1">
      <c r="A100" s="3"/>
      <c r="B100" s="6" t="s">
        <v>36</v>
      </c>
      <c r="C100" s="6" t="s">
        <v>37</v>
      </c>
      <c r="D100" s="6"/>
      <c r="E100" s="6">
        <v>4101000000</v>
      </c>
      <c r="F100" s="6" t="s">
        <v>18</v>
      </c>
      <c r="G100" s="7">
        <v>-1290010</v>
      </c>
    </row>
    <row r="101" spans="1:7" ht="12" hidden="1" customHeight="1">
      <c r="A101" s="3"/>
      <c r="B101" s="6" t="s">
        <v>100</v>
      </c>
      <c r="C101" s="6" t="s">
        <v>101</v>
      </c>
      <c r="D101" s="6"/>
      <c r="E101" s="6">
        <v>4101000001</v>
      </c>
      <c r="F101" s="6" t="s">
        <v>9</v>
      </c>
      <c r="G101" s="8">
        <v>-11.33</v>
      </c>
    </row>
    <row r="102" spans="1:7" ht="12" customHeight="1">
      <c r="A102" s="3"/>
      <c r="B102" s="6" t="s">
        <v>84</v>
      </c>
      <c r="C102" s="6" t="s">
        <v>85</v>
      </c>
      <c r="D102" s="6"/>
      <c r="E102" s="6">
        <v>4101000000</v>
      </c>
      <c r="F102" s="6" t="s">
        <v>18</v>
      </c>
      <c r="G102" s="7">
        <v>-14325647.140000001</v>
      </c>
    </row>
    <row r="103" spans="1:7" ht="12" customHeight="1">
      <c r="A103" s="3"/>
      <c r="B103" s="6" t="s">
        <v>102</v>
      </c>
      <c r="C103" s="6" t="s">
        <v>103</v>
      </c>
      <c r="D103" s="6"/>
      <c r="E103" s="6">
        <v>4101000000</v>
      </c>
      <c r="F103" s="6" t="s">
        <v>18</v>
      </c>
      <c r="G103" s="7">
        <v>-40177056.840000004</v>
      </c>
    </row>
    <row r="104" spans="1:7" ht="12" customHeight="1">
      <c r="A104" s="3"/>
      <c r="B104" s="6" t="s">
        <v>104</v>
      </c>
      <c r="C104" s="6" t="s">
        <v>105</v>
      </c>
      <c r="D104" s="6"/>
      <c r="E104" s="6">
        <v>4101000000</v>
      </c>
      <c r="F104" s="6" t="s">
        <v>18</v>
      </c>
      <c r="G104" s="7">
        <v>-5482200.5099999998</v>
      </c>
    </row>
    <row r="105" spans="1:7" ht="12" customHeight="1">
      <c r="A105" s="3"/>
      <c r="B105" s="6" t="s">
        <v>106</v>
      </c>
      <c r="C105" s="6" t="s">
        <v>107</v>
      </c>
      <c r="D105" s="6"/>
      <c r="E105" s="6">
        <v>4101000002</v>
      </c>
      <c r="F105" s="6" t="s">
        <v>21</v>
      </c>
      <c r="G105" s="8">
        <v>659.68</v>
      </c>
    </row>
    <row r="106" spans="1:7" ht="12" customHeight="1">
      <c r="A106" s="3"/>
      <c r="B106" s="6" t="s">
        <v>106</v>
      </c>
      <c r="C106" s="6" t="s">
        <v>107</v>
      </c>
      <c r="D106" s="6"/>
      <c r="E106" s="6">
        <v>4101000000</v>
      </c>
      <c r="F106" s="6" t="s">
        <v>18</v>
      </c>
      <c r="G106" s="7">
        <v>-3001214.42</v>
      </c>
    </row>
    <row r="107" spans="1:7" ht="12" customHeight="1">
      <c r="A107" s="3"/>
      <c r="B107" s="6" t="s">
        <v>78</v>
      </c>
      <c r="C107" s="6" t="s">
        <v>79</v>
      </c>
      <c r="D107" s="6"/>
      <c r="E107" s="6">
        <v>4101000002</v>
      </c>
      <c r="F107" s="6" t="s">
        <v>21</v>
      </c>
      <c r="G107" s="8">
        <v>25.47</v>
      </c>
    </row>
    <row r="108" spans="1:7" ht="12" customHeight="1">
      <c r="A108" s="3"/>
      <c r="B108" s="6" t="s">
        <v>10</v>
      </c>
      <c r="C108" s="6" t="s">
        <v>11</v>
      </c>
      <c r="D108" s="6"/>
      <c r="E108" s="6">
        <v>4101000002</v>
      </c>
      <c r="F108" s="6" t="s">
        <v>21</v>
      </c>
      <c r="G108" s="7">
        <v>223335.87</v>
      </c>
    </row>
    <row r="109" spans="1:7" ht="12" customHeight="1">
      <c r="A109" s="3"/>
      <c r="B109" s="6" t="s">
        <v>12</v>
      </c>
      <c r="C109" s="6" t="s">
        <v>13</v>
      </c>
      <c r="D109" s="6"/>
      <c r="E109" s="6">
        <v>4101000000</v>
      </c>
      <c r="F109" s="6" t="s">
        <v>18</v>
      </c>
      <c r="G109" s="7">
        <v>-67659294.700000003</v>
      </c>
    </row>
    <row r="110" spans="1:7" ht="12" customHeight="1">
      <c r="A110" s="3"/>
      <c r="B110" s="6" t="s">
        <v>48</v>
      </c>
      <c r="C110" s="6" t="s">
        <v>49</v>
      </c>
      <c r="D110" s="6"/>
      <c r="E110" s="6">
        <v>4101000000</v>
      </c>
      <c r="F110" s="6" t="s">
        <v>18</v>
      </c>
      <c r="G110" s="7">
        <v>-72580731.909999996</v>
      </c>
    </row>
    <row r="111" spans="1:7" ht="12" hidden="1" customHeight="1">
      <c r="A111" s="3"/>
      <c r="B111" s="6" t="s">
        <v>72</v>
      </c>
      <c r="C111" s="6" t="s">
        <v>73</v>
      </c>
      <c r="D111" s="6"/>
      <c r="E111" s="6">
        <v>4101000001</v>
      </c>
      <c r="F111" s="6" t="s">
        <v>9</v>
      </c>
      <c r="G111" s="7">
        <v>-4156.8999999999996</v>
      </c>
    </row>
    <row r="112" spans="1:7" ht="12" hidden="1" customHeight="1">
      <c r="A112" s="3"/>
      <c r="B112" s="6" t="s">
        <v>30</v>
      </c>
      <c r="C112" s="6" t="s">
        <v>31</v>
      </c>
      <c r="D112" s="6"/>
      <c r="E112" s="6">
        <v>4101000001</v>
      </c>
      <c r="F112" s="6" t="s">
        <v>9</v>
      </c>
      <c r="G112" s="7">
        <v>-3145.83</v>
      </c>
    </row>
    <row r="113" spans="1:7" ht="12" customHeight="1">
      <c r="A113" s="3"/>
      <c r="B113" s="6" t="s">
        <v>56</v>
      </c>
      <c r="C113" s="6" t="s">
        <v>57</v>
      </c>
      <c r="D113" s="6"/>
      <c r="E113" s="6">
        <v>4101000000</v>
      </c>
      <c r="F113" s="6" t="s">
        <v>18</v>
      </c>
      <c r="G113" s="7">
        <v>-224372995.41</v>
      </c>
    </row>
    <row r="114" spans="1:7" ht="12" customHeight="1">
      <c r="A114" s="3"/>
      <c r="B114" s="6" t="s">
        <v>82</v>
      </c>
      <c r="C114" s="6" t="s">
        <v>83</v>
      </c>
      <c r="D114" s="6"/>
      <c r="E114" s="6">
        <v>4101000000</v>
      </c>
      <c r="F114" s="6" t="s">
        <v>18</v>
      </c>
      <c r="G114" s="7">
        <v>-26993578.109999999</v>
      </c>
    </row>
    <row r="115" spans="1:7" ht="12" hidden="1" customHeight="1">
      <c r="A115" s="3"/>
      <c r="B115" s="6" t="s">
        <v>60</v>
      </c>
      <c r="C115" s="6" t="s">
        <v>61</v>
      </c>
      <c r="D115" s="6"/>
      <c r="E115" s="6">
        <v>4101000001</v>
      </c>
      <c r="F115" s="6" t="s">
        <v>9</v>
      </c>
      <c r="G115" s="7">
        <v>-51367.199999999997</v>
      </c>
    </row>
    <row r="116" spans="1:7" ht="12" customHeight="1">
      <c r="A116" s="3"/>
      <c r="B116" s="6" t="s">
        <v>96</v>
      </c>
      <c r="C116" s="6" t="s">
        <v>97</v>
      </c>
      <c r="D116" s="6"/>
      <c r="E116" s="6">
        <v>4101000000</v>
      </c>
      <c r="F116" s="6" t="s">
        <v>18</v>
      </c>
      <c r="G116" s="7">
        <v>-10191359.48</v>
      </c>
    </row>
    <row r="117" spans="1:7" ht="12" customHeight="1">
      <c r="A117" s="3"/>
      <c r="B117" s="6" t="s">
        <v>102</v>
      </c>
      <c r="C117" s="6" t="s">
        <v>103</v>
      </c>
      <c r="D117" s="6"/>
      <c r="E117" s="6">
        <v>4101000002</v>
      </c>
      <c r="F117" s="6" t="s">
        <v>21</v>
      </c>
      <c r="G117" s="7">
        <v>15068.74</v>
      </c>
    </row>
    <row r="118" spans="1:7" ht="12" hidden="1" customHeight="1">
      <c r="A118" s="3"/>
      <c r="B118" s="6" t="s">
        <v>102</v>
      </c>
      <c r="C118" s="6" t="s">
        <v>103</v>
      </c>
      <c r="D118" s="6"/>
      <c r="E118" s="6">
        <v>4101000001</v>
      </c>
      <c r="F118" s="6" t="s">
        <v>9</v>
      </c>
      <c r="G118" s="8">
        <v>-673.51</v>
      </c>
    </row>
    <row r="119" spans="1:7" ht="12" customHeight="1">
      <c r="A119" s="3"/>
      <c r="B119" s="6" t="s">
        <v>68</v>
      </c>
      <c r="C119" s="6" t="s">
        <v>69</v>
      </c>
      <c r="D119" s="6"/>
      <c r="E119" s="6">
        <v>4101000002</v>
      </c>
      <c r="F119" s="6" t="s">
        <v>21</v>
      </c>
      <c r="G119" s="7">
        <v>1924.01</v>
      </c>
    </row>
    <row r="120" spans="1:7" ht="12" hidden="1" customHeight="1">
      <c r="A120" s="3"/>
      <c r="B120" s="6" t="s">
        <v>40</v>
      </c>
      <c r="C120" s="6" t="s">
        <v>41</v>
      </c>
      <c r="D120" s="6"/>
      <c r="E120" s="6">
        <v>4101000001</v>
      </c>
      <c r="F120" s="6" t="s">
        <v>9</v>
      </c>
      <c r="G120" s="8">
        <v>-89.38</v>
      </c>
    </row>
    <row r="121" spans="1:7" ht="12" hidden="1" customHeight="1">
      <c r="A121" s="3"/>
      <c r="B121" s="6" t="s">
        <v>46</v>
      </c>
      <c r="C121" s="6" t="s">
        <v>47</v>
      </c>
      <c r="D121" s="6"/>
      <c r="E121" s="6">
        <v>4101000001</v>
      </c>
      <c r="F121" s="6" t="s">
        <v>9</v>
      </c>
      <c r="G121" s="7">
        <v>-169443.66</v>
      </c>
    </row>
    <row r="122" spans="1:7" ht="12" hidden="1" customHeight="1">
      <c r="A122" s="3"/>
      <c r="B122" s="6" t="s">
        <v>48</v>
      </c>
      <c r="C122" s="6" t="s">
        <v>49</v>
      </c>
      <c r="D122" s="6"/>
      <c r="E122" s="6">
        <v>4101000001</v>
      </c>
      <c r="F122" s="6" t="s">
        <v>9</v>
      </c>
      <c r="G122" s="7">
        <v>-4663.05</v>
      </c>
    </row>
    <row r="123" spans="1:7" ht="12" customHeight="1">
      <c r="A123" s="3"/>
      <c r="B123" s="6" t="s">
        <v>86</v>
      </c>
      <c r="C123" s="6" t="s">
        <v>87</v>
      </c>
      <c r="D123" s="6"/>
      <c r="E123" s="6">
        <v>4101000000</v>
      </c>
      <c r="F123" s="6" t="s">
        <v>18</v>
      </c>
      <c r="G123" s="7">
        <v>-40314592.460000001</v>
      </c>
    </row>
    <row r="124" spans="1:7" ht="12" hidden="1" customHeight="1">
      <c r="A124" s="3"/>
      <c r="B124" s="6" t="s">
        <v>86</v>
      </c>
      <c r="C124" s="6" t="s">
        <v>87</v>
      </c>
      <c r="D124" s="6"/>
      <c r="E124" s="6">
        <v>4101000001</v>
      </c>
      <c r="F124" s="6" t="s">
        <v>9</v>
      </c>
      <c r="G124" s="7">
        <v>-1718.93</v>
      </c>
    </row>
    <row r="125" spans="1:7" ht="12" customHeight="1">
      <c r="A125" s="3"/>
      <c r="B125" s="6" t="s">
        <v>16</v>
      </c>
      <c r="C125" s="6" t="s">
        <v>17</v>
      </c>
      <c r="D125" s="6"/>
      <c r="E125" s="6">
        <v>4101000002</v>
      </c>
      <c r="F125" s="6" t="s">
        <v>21</v>
      </c>
      <c r="G125" s="7">
        <v>45118.55</v>
      </c>
    </row>
    <row r="126" spans="1:7" ht="12" customHeight="1">
      <c r="A126" s="3"/>
      <c r="B126" s="6" t="s">
        <v>52</v>
      </c>
      <c r="C126" s="6" t="s">
        <v>53</v>
      </c>
      <c r="D126" s="6"/>
      <c r="E126" s="6">
        <v>4101000002</v>
      </c>
      <c r="F126" s="6" t="s">
        <v>21</v>
      </c>
      <c r="G126" s="7">
        <v>11307.87</v>
      </c>
    </row>
    <row r="127" spans="1:7" ht="12" hidden="1" customHeight="1">
      <c r="A127" s="3"/>
      <c r="B127" s="6" t="s">
        <v>88</v>
      </c>
      <c r="C127" s="6" t="s">
        <v>89</v>
      </c>
      <c r="D127" s="6"/>
      <c r="E127" s="6">
        <v>4101000001</v>
      </c>
      <c r="F127" s="6" t="s">
        <v>9</v>
      </c>
      <c r="G127" s="8">
        <v>-174.06</v>
      </c>
    </row>
    <row r="128" spans="1:7" ht="12" customHeight="1">
      <c r="A128" s="3"/>
      <c r="B128" s="6" t="s">
        <v>28</v>
      </c>
      <c r="C128" s="6" t="s">
        <v>29</v>
      </c>
      <c r="D128" s="6"/>
      <c r="E128" s="6">
        <v>4101000002</v>
      </c>
      <c r="F128" s="6" t="s">
        <v>21</v>
      </c>
      <c r="G128" s="7">
        <v>70194.94</v>
      </c>
    </row>
    <row r="129" spans="1:7" ht="12" customHeight="1">
      <c r="A129" s="3"/>
      <c r="B129" s="6" t="s">
        <v>70</v>
      </c>
      <c r="C129" s="6" t="s">
        <v>71</v>
      </c>
      <c r="D129" s="6"/>
      <c r="E129" s="6">
        <v>4101000000</v>
      </c>
      <c r="F129" s="6" t="s">
        <v>18</v>
      </c>
      <c r="G129" s="7">
        <v>-11438983.109999999</v>
      </c>
    </row>
    <row r="130" spans="1:7" ht="12" customHeight="1">
      <c r="A130" s="3"/>
      <c r="B130" s="6" t="s">
        <v>90</v>
      </c>
      <c r="C130" s="6" t="s">
        <v>91</v>
      </c>
      <c r="D130" s="6"/>
      <c r="E130" s="6">
        <v>4101000000</v>
      </c>
      <c r="F130" s="6" t="s">
        <v>18</v>
      </c>
      <c r="G130" s="7">
        <v>-7244810.3200000003</v>
      </c>
    </row>
    <row r="131" spans="1:7" ht="12" customHeight="1">
      <c r="A131" s="3"/>
      <c r="B131" s="6" t="s">
        <v>58</v>
      </c>
      <c r="C131" s="6" t="s">
        <v>59</v>
      </c>
      <c r="D131" s="6"/>
      <c r="E131" s="6">
        <v>4101000000</v>
      </c>
      <c r="F131" s="6" t="s">
        <v>18</v>
      </c>
      <c r="G131" s="7">
        <v>-47835827.390000001</v>
      </c>
    </row>
    <row r="132" spans="1:7" ht="12" customHeight="1">
      <c r="A132" s="3"/>
      <c r="B132" s="6" t="s">
        <v>98</v>
      </c>
      <c r="C132" s="6" t="s">
        <v>99</v>
      </c>
      <c r="D132" s="6"/>
      <c r="E132" s="6">
        <v>4101000000</v>
      </c>
      <c r="F132" s="6" t="s">
        <v>18</v>
      </c>
      <c r="G132" s="7">
        <v>-22810511.739999998</v>
      </c>
    </row>
    <row r="133" spans="1:7" ht="12" customHeight="1">
      <c r="A133" s="3"/>
      <c r="B133" s="6" t="s">
        <v>98</v>
      </c>
      <c r="C133" s="6" t="s">
        <v>99</v>
      </c>
      <c r="D133" s="6"/>
      <c r="E133" s="6">
        <v>4101000002</v>
      </c>
      <c r="F133" s="6" t="s">
        <v>21</v>
      </c>
      <c r="G133" s="7">
        <v>1286.1600000000001</v>
      </c>
    </row>
    <row r="134" spans="1:7" ht="12" hidden="1" customHeight="1">
      <c r="A134" s="3"/>
      <c r="B134" s="6" t="s">
        <v>82</v>
      </c>
      <c r="C134" s="6" t="s">
        <v>83</v>
      </c>
      <c r="D134" s="6"/>
      <c r="E134" s="6">
        <v>4101000001</v>
      </c>
      <c r="F134" s="6" t="s">
        <v>9</v>
      </c>
      <c r="G134" s="7">
        <v>-15566.36</v>
      </c>
    </row>
    <row r="135" spans="1:7" ht="12" customHeight="1">
      <c r="A135" s="3"/>
      <c r="B135" s="6" t="s">
        <v>92</v>
      </c>
      <c r="C135" s="6" t="s">
        <v>93</v>
      </c>
      <c r="D135" s="6"/>
      <c r="E135" s="6">
        <v>4101000000</v>
      </c>
      <c r="F135" s="6" t="s">
        <v>18</v>
      </c>
      <c r="G135" s="7">
        <v>-6367391.7800000003</v>
      </c>
    </row>
    <row r="136" spans="1:7" ht="12" customHeight="1">
      <c r="A136" s="3"/>
      <c r="B136" s="6" t="s">
        <v>100</v>
      </c>
      <c r="C136" s="6" t="s">
        <v>101</v>
      </c>
      <c r="D136" s="6"/>
      <c r="E136" s="6">
        <v>4101000000</v>
      </c>
      <c r="F136" s="6" t="s">
        <v>18</v>
      </c>
      <c r="G136" s="7">
        <v>-50455721</v>
      </c>
    </row>
    <row r="137" spans="1:7" ht="12" customHeight="1">
      <c r="A137" s="3"/>
      <c r="B137" s="6" t="s">
        <v>100</v>
      </c>
      <c r="C137" s="6" t="s">
        <v>101</v>
      </c>
      <c r="D137" s="6"/>
      <c r="E137" s="6">
        <v>4101000002</v>
      </c>
      <c r="F137" s="6" t="s">
        <v>21</v>
      </c>
      <c r="G137" s="7">
        <v>18421.18</v>
      </c>
    </row>
    <row r="138" spans="1:7" ht="12" customHeight="1">
      <c r="A138" s="3"/>
      <c r="B138" s="6" t="s">
        <v>104</v>
      </c>
      <c r="C138" s="6" t="s">
        <v>105</v>
      </c>
      <c r="D138" s="6"/>
      <c r="E138" s="6">
        <v>4101000002</v>
      </c>
      <c r="F138" s="6" t="s">
        <v>21</v>
      </c>
      <c r="G138" s="7">
        <v>1660.25</v>
      </c>
    </row>
    <row r="139" spans="1:7" ht="12" hidden="1" customHeight="1">
      <c r="A139" s="9"/>
      <c r="B139" s="10"/>
      <c r="C139" s="10"/>
      <c r="D139" s="10"/>
      <c r="E139" s="10"/>
      <c r="F139" s="10"/>
      <c r="G139" s="7">
        <v>-2979335458.9499998</v>
      </c>
    </row>
  </sheetData>
  <autoFilter ref="A6:T139">
    <filterColumn colId="3"/>
    <filterColumn colId="4">
      <filters>
        <filter val="4101000000"/>
        <filter val="4101000002"/>
      </filters>
    </filterColumn>
  </autoFilter>
  <mergeCells count="3">
    <mergeCell ref="B1:T1"/>
    <mergeCell ref="B2:T2"/>
    <mergeCell ref="B3:T3"/>
  </mergeCells>
  <phoneticPr fontId="2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9"/>
  <sheetViews>
    <sheetView topLeftCell="E1" workbookViewId="0">
      <selection activeCell="K33" sqref="K33"/>
    </sheetView>
  </sheetViews>
  <sheetFormatPr defaultColWidth="20" defaultRowHeight="13.5"/>
  <cols>
    <col min="1" max="1" width="8.5" bestFit="1" customWidth="1"/>
    <col min="2" max="2" width="8.5" customWidth="1"/>
    <col min="3" max="3" width="10.125" bestFit="1" customWidth="1"/>
    <col min="4" max="4" width="9" bestFit="1" customWidth="1"/>
    <col min="5" max="5" width="19.125" bestFit="1" customWidth="1"/>
    <col min="6" max="6" width="11.5" bestFit="1" customWidth="1"/>
    <col min="7" max="8" width="9.875" customWidth="1"/>
    <col min="9" max="9" width="13.125" customWidth="1"/>
    <col min="10" max="11" width="18.375" bestFit="1" customWidth="1"/>
    <col min="12" max="12" width="17.25" bestFit="1" customWidth="1"/>
    <col min="13" max="18" width="18.375" bestFit="1" customWidth="1"/>
    <col min="19" max="19" width="17.25" bestFit="1" customWidth="1"/>
    <col min="20" max="20" width="16.125" bestFit="1" customWidth="1"/>
    <col min="21" max="21" width="20.5" bestFit="1" customWidth="1"/>
  </cols>
  <sheetData>
    <row r="1" spans="1:22">
      <c r="A1" s="4" t="s">
        <v>3</v>
      </c>
      <c r="B1" s="11" t="s">
        <v>108</v>
      </c>
      <c r="C1" s="5" t="s">
        <v>4</v>
      </c>
      <c r="D1" s="4" t="s">
        <v>5</v>
      </c>
      <c r="E1" s="5" t="s">
        <v>4</v>
      </c>
      <c r="F1" s="5" t="s">
        <v>6</v>
      </c>
      <c r="J1" s="12" t="s">
        <v>122</v>
      </c>
    </row>
    <row r="2" spans="1:22">
      <c r="A2" s="6" t="s">
        <v>16</v>
      </c>
      <c r="B2" s="6" t="str">
        <f>LEFT(A2,3)</f>
        <v>C04</v>
      </c>
      <c r="C2" s="6" t="s">
        <v>17</v>
      </c>
      <c r="D2" s="6">
        <v>4101000000</v>
      </c>
      <c r="E2" s="6" t="s">
        <v>18</v>
      </c>
      <c r="F2" s="7">
        <v>-24381547.370000001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120</v>
      </c>
    </row>
    <row r="3" spans="1:22">
      <c r="A3" s="6" t="s">
        <v>19</v>
      </c>
      <c r="B3" s="6" t="str">
        <f t="shared" ref="B3:B66" si="0">LEFT(A3,3)</f>
        <v>C04</v>
      </c>
      <c r="C3" s="6" t="s">
        <v>20</v>
      </c>
      <c r="D3" s="6">
        <v>4101000000</v>
      </c>
      <c r="E3" s="6" t="s">
        <v>18</v>
      </c>
      <c r="F3" s="7">
        <v>-16872140.789999999</v>
      </c>
      <c r="I3" t="s">
        <v>121</v>
      </c>
      <c r="J3" s="13">
        <v>-150759849.93000001</v>
      </c>
      <c r="K3" s="13">
        <v>-715944574.90999997</v>
      </c>
      <c r="L3" s="13">
        <v>-89135757.319999993</v>
      </c>
      <c r="M3" s="13">
        <v>-439731394.57999992</v>
      </c>
      <c r="N3" s="13">
        <v>-410195478.64000005</v>
      </c>
      <c r="O3" s="13">
        <v>-480317907.71999997</v>
      </c>
      <c r="P3" s="13">
        <v>-116665738.97000001</v>
      </c>
      <c r="Q3" s="13">
        <v>-325747164.19999999</v>
      </c>
      <c r="R3" s="13">
        <v>-167275700.56999999</v>
      </c>
      <c r="S3" s="13">
        <v>-79523892.569999993</v>
      </c>
      <c r="T3" s="13">
        <v>-1870358.53</v>
      </c>
      <c r="U3" s="13">
        <v>-2977167817.9400001</v>
      </c>
    </row>
    <row r="4" spans="1:22">
      <c r="A4" s="6" t="s">
        <v>19</v>
      </c>
      <c r="B4" s="6" t="str">
        <f t="shared" si="0"/>
        <v>C04</v>
      </c>
      <c r="C4" s="6" t="s">
        <v>20</v>
      </c>
      <c r="D4" s="6">
        <v>4101000002</v>
      </c>
      <c r="E4" s="6" t="s">
        <v>21</v>
      </c>
      <c r="F4" s="7">
        <v>5005.68</v>
      </c>
      <c r="I4" t="s">
        <v>18</v>
      </c>
      <c r="J4" s="14">
        <v>-150759849.93000001</v>
      </c>
      <c r="K4" s="14">
        <v>-715944574.90999997</v>
      </c>
      <c r="L4" s="14">
        <v>-89135757.319999993</v>
      </c>
      <c r="M4" s="14">
        <v>-439731394.57999992</v>
      </c>
      <c r="N4" s="14">
        <v>-410195478.64000005</v>
      </c>
      <c r="O4" s="14">
        <v>-480317907.71999997</v>
      </c>
      <c r="P4" s="14">
        <v>-116665738.97000001</v>
      </c>
      <c r="Q4" s="14">
        <v>-325747164.19999999</v>
      </c>
      <c r="R4" s="14">
        <v>-167275700.56999999</v>
      </c>
      <c r="S4" s="14">
        <v>-79523892.569999993</v>
      </c>
      <c r="T4" s="14">
        <v>-1870358.53</v>
      </c>
      <c r="U4" s="14">
        <f>SUM(J4:T4)</f>
        <v>-2977167817.9400001</v>
      </c>
    </row>
    <row r="5" spans="1:22">
      <c r="A5" s="6" t="s">
        <v>22</v>
      </c>
      <c r="B5" s="6" t="str">
        <f t="shared" si="0"/>
        <v>C05</v>
      </c>
      <c r="C5" s="6" t="s">
        <v>23</v>
      </c>
      <c r="D5" s="6">
        <v>4101000000</v>
      </c>
      <c r="E5" s="6" t="s">
        <v>18</v>
      </c>
      <c r="F5" s="7">
        <v>-81865860.019999996</v>
      </c>
      <c r="I5" t="s">
        <v>123</v>
      </c>
      <c r="J5" s="14">
        <v>-5135200</v>
      </c>
      <c r="K5" s="14">
        <v>-30100846.810000002</v>
      </c>
      <c r="L5" s="14">
        <v>-8202430</v>
      </c>
      <c r="M5" s="14">
        <v>-14569700</v>
      </c>
      <c r="N5" s="14">
        <v>-45303469</v>
      </c>
      <c r="O5" s="14">
        <v>-32649400</v>
      </c>
      <c r="P5" s="14">
        <v>-4852900</v>
      </c>
      <c r="Q5" s="14">
        <v>-4586963.4000000004</v>
      </c>
      <c r="R5" s="14">
        <v>-20000</v>
      </c>
      <c r="S5" s="14">
        <v>-87900</v>
      </c>
      <c r="T5" s="14">
        <v>0</v>
      </c>
      <c r="U5" s="14">
        <f t="shared" ref="U5:U9" si="1">SUM(J5:T5)</f>
        <v>-145508809.21000001</v>
      </c>
    </row>
    <row r="6" spans="1:22">
      <c r="A6" s="6" t="s">
        <v>24</v>
      </c>
      <c r="B6" s="6" t="str">
        <f t="shared" si="0"/>
        <v>C05</v>
      </c>
      <c r="C6" s="6" t="s">
        <v>25</v>
      </c>
      <c r="D6" s="6">
        <v>4101000000</v>
      </c>
      <c r="E6" s="6" t="s">
        <v>18</v>
      </c>
      <c r="F6" s="7">
        <v>-27756598.5</v>
      </c>
      <c r="I6" t="s">
        <v>124</v>
      </c>
      <c r="J6" s="14">
        <v>0</v>
      </c>
      <c r="K6" s="14">
        <v>-277945.40000000002</v>
      </c>
      <c r="L6" s="14">
        <v>-1006</v>
      </c>
      <c r="M6" s="14">
        <v>-224088.5</v>
      </c>
      <c r="N6" s="14">
        <v>-939089.6</v>
      </c>
      <c r="O6" s="14">
        <v>-770079.10000000009</v>
      </c>
      <c r="P6" s="14">
        <v>-2012</v>
      </c>
      <c r="Q6" s="14">
        <v>-141159.5</v>
      </c>
      <c r="R6" s="14">
        <v>-12900</v>
      </c>
      <c r="S6" s="14">
        <v>-292264</v>
      </c>
      <c r="T6" s="14">
        <v>0</v>
      </c>
      <c r="U6" s="14">
        <f t="shared" si="1"/>
        <v>-2660544.1</v>
      </c>
    </row>
    <row r="7" spans="1:22">
      <c r="A7" s="6" t="s">
        <v>26</v>
      </c>
      <c r="B7" s="6" t="str">
        <f t="shared" si="0"/>
        <v>C05</v>
      </c>
      <c r="C7" s="6" t="s">
        <v>27</v>
      </c>
      <c r="D7" s="6">
        <v>4101000000</v>
      </c>
      <c r="E7" s="6" t="s">
        <v>18</v>
      </c>
      <c r="F7" s="7">
        <v>-31957695.32</v>
      </c>
      <c r="I7" t="s">
        <v>18</v>
      </c>
      <c r="J7" s="14">
        <f>J4*-1</f>
        <v>150759849.93000001</v>
      </c>
      <c r="K7" s="14">
        <f t="shared" ref="K7:T7" si="2">K4*-1</f>
        <v>715944574.90999997</v>
      </c>
      <c r="L7" s="14">
        <f t="shared" si="2"/>
        <v>89135757.319999993</v>
      </c>
      <c r="M7" s="14">
        <f t="shared" si="2"/>
        <v>439731394.57999992</v>
      </c>
      <c r="N7" s="14">
        <f t="shared" si="2"/>
        <v>410195478.64000005</v>
      </c>
      <c r="O7" s="14">
        <f t="shared" si="2"/>
        <v>480317907.71999997</v>
      </c>
      <c r="P7" s="14">
        <f t="shared" si="2"/>
        <v>116665738.97000001</v>
      </c>
      <c r="Q7" s="14">
        <f t="shared" si="2"/>
        <v>325747164.19999999</v>
      </c>
      <c r="R7" s="14">
        <f t="shared" si="2"/>
        <v>167275700.56999999</v>
      </c>
      <c r="S7" s="14">
        <f t="shared" si="2"/>
        <v>79523892.569999993</v>
      </c>
      <c r="T7" s="14">
        <f t="shared" si="2"/>
        <v>1870358.53</v>
      </c>
      <c r="U7" s="14">
        <f t="shared" si="1"/>
        <v>2977167817.9400001</v>
      </c>
      <c r="V7" s="14">
        <f>U7+U8+U9</f>
        <v>3125337171.25</v>
      </c>
    </row>
    <row r="8" spans="1:22">
      <c r="A8" s="6" t="s">
        <v>30</v>
      </c>
      <c r="B8" s="6" t="str">
        <f t="shared" si="0"/>
        <v>C05</v>
      </c>
      <c r="C8" s="6" t="s">
        <v>31</v>
      </c>
      <c r="D8" s="6">
        <v>4101000002</v>
      </c>
      <c r="E8" s="6" t="s">
        <v>21</v>
      </c>
      <c r="F8" s="7">
        <v>13054.7</v>
      </c>
      <c r="I8" t="s">
        <v>123</v>
      </c>
      <c r="J8" s="14">
        <f t="shared" ref="J8:T9" si="3">J5*-1</f>
        <v>5135200</v>
      </c>
      <c r="K8" s="14">
        <f t="shared" si="3"/>
        <v>30100846.810000002</v>
      </c>
      <c r="L8" s="14">
        <f t="shared" si="3"/>
        <v>8202430</v>
      </c>
      <c r="M8" s="14">
        <f t="shared" si="3"/>
        <v>14569700</v>
      </c>
      <c r="N8" s="14">
        <f t="shared" si="3"/>
        <v>45303469</v>
      </c>
      <c r="O8" s="14">
        <f t="shared" si="3"/>
        <v>32649400</v>
      </c>
      <c r="P8" s="14">
        <f t="shared" si="3"/>
        <v>4852900</v>
      </c>
      <c r="Q8" s="14">
        <f t="shared" si="3"/>
        <v>4586963.4000000004</v>
      </c>
      <c r="R8" s="14">
        <f t="shared" si="3"/>
        <v>20000</v>
      </c>
      <c r="S8" s="14">
        <f t="shared" si="3"/>
        <v>87900</v>
      </c>
      <c r="T8" s="14">
        <f t="shared" si="3"/>
        <v>0</v>
      </c>
      <c r="U8" s="14">
        <f t="shared" si="1"/>
        <v>145508809.21000001</v>
      </c>
    </row>
    <row r="9" spans="1:22">
      <c r="A9" s="6" t="s">
        <v>32</v>
      </c>
      <c r="B9" s="6" t="str">
        <f t="shared" si="0"/>
        <v>C06</v>
      </c>
      <c r="C9" s="6" t="s">
        <v>33</v>
      </c>
      <c r="D9" s="6">
        <v>4101000002</v>
      </c>
      <c r="E9" s="6" t="s">
        <v>21</v>
      </c>
      <c r="F9" s="8">
        <v>947.4</v>
      </c>
      <c r="I9" t="s">
        <v>124</v>
      </c>
      <c r="J9" s="14">
        <f t="shared" si="3"/>
        <v>0</v>
      </c>
      <c r="K9" s="14">
        <f t="shared" si="3"/>
        <v>277945.40000000002</v>
      </c>
      <c r="L9" s="14">
        <f t="shared" si="3"/>
        <v>1006</v>
      </c>
      <c r="M9" s="14">
        <f t="shared" si="3"/>
        <v>224088.5</v>
      </c>
      <c r="N9" s="14">
        <f t="shared" si="3"/>
        <v>939089.6</v>
      </c>
      <c r="O9" s="14">
        <f t="shared" si="3"/>
        <v>770079.10000000009</v>
      </c>
      <c r="P9" s="14">
        <f t="shared" si="3"/>
        <v>2012</v>
      </c>
      <c r="Q9" s="14">
        <f t="shared" si="3"/>
        <v>141159.5</v>
      </c>
      <c r="R9" s="14">
        <f t="shared" si="3"/>
        <v>12900</v>
      </c>
      <c r="S9" s="14">
        <f t="shared" si="3"/>
        <v>292264</v>
      </c>
      <c r="T9" s="14">
        <f t="shared" si="3"/>
        <v>0</v>
      </c>
      <c r="U9" s="14">
        <f t="shared" si="1"/>
        <v>2660544.1</v>
      </c>
    </row>
    <row r="10" spans="1:22">
      <c r="A10" s="6" t="s">
        <v>36</v>
      </c>
      <c r="B10" s="6" t="str">
        <f t="shared" si="0"/>
        <v>C07</v>
      </c>
      <c r="C10" s="6" t="s">
        <v>37</v>
      </c>
      <c r="D10" s="6">
        <v>4101000002</v>
      </c>
      <c r="E10" s="6" t="s">
        <v>21</v>
      </c>
      <c r="F10" s="8">
        <v>602.57000000000005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2">
      <c r="A11" s="6" t="s">
        <v>38</v>
      </c>
      <c r="B11" s="6" t="str">
        <f t="shared" si="0"/>
        <v>C08</v>
      </c>
      <c r="C11" s="6" t="s">
        <v>39</v>
      </c>
      <c r="D11" s="6">
        <v>4101000000</v>
      </c>
      <c r="E11" s="6" t="s">
        <v>18</v>
      </c>
      <c r="F11" s="7">
        <v>-206723663.75</v>
      </c>
      <c r="J11" s="15" t="s">
        <v>109</v>
      </c>
      <c r="K11" s="15" t="s">
        <v>110</v>
      </c>
      <c r="L11" s="15" t="s">
        <v>111</v>
      </c>
      <c r="M11" s="15" t="s">
        <v>112</v>
      </c>
      <c r="N11" s="15" t="s">
        <v>113</v>
      </c>
      <c r="O11" s="15" t="s">
        <v>114</v>
      </c>
      <c r="P11" s="15" t="s">
        <v>115</v>
      </c>
      <c r="Q11" s="15" t="s">
        <v>116</v>
      </c>
      <c r="R11" s="15" t="s">
        <v>117</v>
      </c>
      <c r="S11" s="15" t="s">
        <v>118</v>
      </c>
      <c r="T11" s="14"/>
      <c r="U11" s="14"/>
    </row>
    <row r="12" spans="1:22">
      <c r="A12" s="6" t="s">
        <v>40</v>
      </c>
      <c r="B12" s="6" t="str">
        <f t="shared" si="0"/>
        <v>C09</v>
      </c>
      <c r="C12" s="6" t="s">
        <v>41</v>
      </c>
      <c r="D12" s="6">
        <v>4101000002</v>
      </c>
      <c r="E12" s="6" t="s">
        <v>21</v>
      </c>
      <c r="F12" s="7">
        <v>15419.41</v>
      </c>
      <c r="I12" t="s">
        <v>18</v>
      </c>
      <c r="J12" s="14">
        <v>150759849.93000001</v>
      </c>
      <c r="K12" s="14">
        <f>K7+T7</f>
        <v>717814933.43999994</v>
      </c>
      <c r="L12" s="14">
        <v>89135757.319999993</v>
      </c>
      <c r="M12" s="14">
        <v>439731394.57999992</v>
      </c>
      <c r="N12" s="14">
        <v>410195478.64000005</v>
      </c>
      <c r="O12" s="14">
        <v>480317907.71999997</v>
      </c>
      <c r="P12" s="14">
        <v>116665738.97000001</v>
      </c>
      <c r="Q12" s="14">
        <v>325747164.19999999</v>
      </c>
      <c r="R12" s="14">
        <v>167275700.56999999</v>
      </c>
      <c r="S12" s="14">
        <v>79523892.569999993</v>
      </c>
      <c r="T12" s="14"/>
      <c r="U12" s="14"/>
    </row>
    <row r="13" spans="1:22">
      <c r="A13" s="6" t="s">
        <v>42</v>
      </c>
      <c r="B13" s="6" t="str">
        <f t="shared" si="0"/>
        <v>C10</v>
      </c>
      <c r="C13" s="6" t="s">
        <v>43</v>
      </c>
      <c r="D13" s="6">
        <v>4101000000</v>
      </c>
      <c r="E13" s="6" t="s">
        <v>18</v>
      </c>
      <c r="F13" s="7">
        <v>-44717784.640000001</v>
      </c>
      <c r="I13" t="s">
        <v>123</v>
      </c>
      <c r="J13" s="14">
        <v>5135200</v>
      </c>
      <c r="K13" s="14">
        <f t="shared" ref="K13:K14" si="4">K8+T8</f>
        <v>30100846.810000002</v>
      </c>
      <c r="L13" s="14">
        <v>8202430</v>
      </c>
      <c r="M13" s="14">
        <v>14569700</v>
      </c>
      <c r="N13" s="14">
        <v>45303469</v>
      </c>
      <c r="O13" s="14">
        <v>32649400</v>
      </c>
      <c r="P13" s="14">
        <v>4852900</v>
      </c>
      <c r="Q13" s="14">
        <v>4586963.4000000004</v>
      </c>
      <c r="R13" s="14">
        <v>20000</v>
      </c>
      <c r="S13" s="14">
        <v>87900</v>
      </c>
      <c r="T13" s="14"/>
      <c r="U13" s="14"/>
    </row>
    <row r="14" spans="1:22">
      <c r="A14" s="6" t="s">
        <v>44</v>
      </c>
      <c r="B14" s="6" t="str">
        <f t="shared" si="0"/>
        <v>C10</v>
      </c>
      <c r="C14" s="6" t="s">
        <v>45</v>
      </c>
      <c r="D14" s="6">
        <v>4101000002</v>
      </c>
      <c r="E14" s="6" t="s">
        <v>21</v>
      </c>
      <c r="F14" s="7">
        <v>1855.48</v>
      </c>
      <c r="I14" t="s">
        <v>124</v>
      </c>
      <c r="J14" s="14">
        <v>0</v>
      </c>
      <c r="K14" s="14">
        <f t="shared" si="4"/>
        <v>277945.40000000002</v>
      </c>
      <c r="L14" s="14">
        <v>1006</v>
      </c>
      <c r="M14" s="14">
        <v>224088.5</v>
      </c>
      <c r="N14" s="14">
        <v>939089.6</v>
      </c>
      <c r="O14" s="14">
        <v>770079.10000000009</v>
      </c>
      <c r="P14" s="14">
        <v>2012</v>
      </c>
      <c r="Q14" s="14">
        <v>141159.5</v>
      </c>
      <c r="R14" s="14">
        <v>12900</v>
      </c>
      <c r="S14" s="14">
        <v>292264</v>
      </c>
      <c r="T14" s="14"/>
      <c r="U14" s="14"/>
    </row>
    <row r="15" spans="1:22">
      <c r="A15" s="6" t="s">
        <v>7</v>
      </c>
      <c r="B15" s="6" t="str">
        <f t="shared" si="0"/>
        <v>C01</v>
      </c>
      <c r="C15" s="6" t="s">
        <v>8</v>
      </c>
      <c r="D15" s="6">
        <v>4101000002</v>
      </c>
      <c r="E15" s="6" t="s">
        <v>21</v>
      </c>
      <c r="F15" s="7">
        <v>137176.22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2">
      <c r="A16" s="6" t="s">
        <v>46</v>
      </c>
      <c r="B16" s="6" t="str">
        <f t="shared" si="0"/>
        <v>C04</v>
      </c>
      <c r="C16" s="6" t="s">
        <v>47</v>
      </c>
      <c r="D16" s="6">
        <v>4101000000</v>
      </c>
      <c r="E16" s="6" t="s">
        <v>18</v>
      </c>
      <c r="F16" s="7">
        <v>-146774386.53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>
      <c r="A17" s="6" t="s">
        <v>48</v>
      </c>
      <c r="B17" s="6" t="str">
        <f t="shared" si="0"/>
        <v>C04</v>
      </c>
      <c r="C17" s="6" t="s">
        <v>49</v>
      </c>
      <c r="D17" s="6">
        <v>4101000002</v>
      </c>
      <c r="E17" s="6" t="s">
        <v>21</v>
      </c>
      <c r="F17" s="7">
        <v>147937.01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>
      <c r="A18" s="6" t="s">
        <v>14</v>
      </c>
      <c r="B18" s="6" t="str">
        <f t="shared" si="0"/>
        <v>C04</v>
      </c>
      <c r="C18" s="6" t="s">
        <v>15</v>
      </c>
      <c r="D18" s="6">
        <v>4101000000</v>
      </c>
      <c r="E18" s="6" t="s">
        <v>18</v>
      </c>
      <c r="F18" s="7">
        <v>-17966582.739999998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>
      <c r="A19" s="6" t="s">
        <v>50</v>
      </c>
      <c r="B19" s="6" t="str">
        <f t="shared" si="0"/>
        <v>C04</v>
      </c>
      <c r="C19" s="6" t="s">
        <v>51</v>
      </c>
      <c r="D19" s="6">
        <v>4101000000</v>
      </c>
      <c r="E19" s="6" t="s">
        <v>18</v>
      </c>
      <c r="F19" s="7">
        <v>-17645065.73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>
      <c r="A20" s="6" t="s">
        <v>52</v>
      </c>
      <c r="B20" s="6" t="str">
        <f t="shared" si="0"/>
        <v>C04</v>
      </c>
      <c r="C20" s="6" t="s">
        <v>53</v>
      </c>
      <c r="D20" s="6">
        <v>4101000000</v>
      </c>
      <c r="E20" s="6" t="s">
        <v>18</v>
      </c>
      <c r="F20" s="7">
        <v>-25199891.079999998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>
      <c r="A21" s="6" t="s">
        <v>22</v>
      </c>
      <c r="B21" s="6" t="str">
        <f t="shared" si="0"/>
        <v>C05</v>
      </c>
      <c r="C21" s="6" t="s">
        <v>23</v>
      </c>
      <c r="D21" s="6">
        <v>4101000002</v>
      </c>
      <c r="E21" s="6" t="s">
        <v>21</v>
      </c>
      <c r="F21" s="7">
        <v>157148.85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>
      <c r="A22" s="6" t="s">
        <v>26</v>
      </c>
      <c r="B22" s="6" t="str">
        <f t="shared" si="0"/>
        <v>C05</v>
      </c>
      <c r="C22" s="6" t="s">
        <v>27</v>
      </c>
      <c r="D22" s="6">
        <v>4101000002</v>
      </c>
      <c r="E22" s="6" t="s">
        <v>21</v>
      </c>
      <c r="F22" s="7">
        <v>23597.01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>
      <c r="A23" s="6" t="s">
        <v>28</v>
      </c>
      <c r="B23" s="6" t="str">
        <f t="shared" si="0"/>
        <v>C05</v>
      </c>
      <c r="C23" s="6" t="s">
        <v>29</v>
      </c>
      <c r="D23" s="6">
        <v>4101000000</v>
      </c>
      <c r="E23" s="6" t="s">
        <v>18</v>
      </c>
      <c r="F23" s="7">
        <v>-95421735.879999995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>
      <c r="A24" s="6" t="s">
        <v>54</v>
      </c>
      <c r="B24" s="6" t="str">
        <f t="shared" si="0"/>
        <v>C05</v>
      </c>
      <c r="C24" s="6" t="s">
        <v>55</v>
      </c>
      <c r="D24" s="6">
        <v>4101000000</v>
      </c>
      <c r="E24" s="6" t="s">
        <v>18</v>
      </c>
      <c r="F24" s="7">
        <v>-16157577.82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>
      <c r="A25" s="6" t="s">
        <v>56</v>
      </c>
      <c r="B25" s="6" t="str">
        <f t="shared" si="0"/>
        <v>C06</v>
      </c>
      <c r="C25" s="6" t="s">
        <v>57</v>
      </c>
      <c r="D25" s="6">
        <v>4101000002</v>
      </c>
      <c r="E25" s="6" t="s">
        <v>21</v>
      </c>
      <c r="F25" s="7">
        <v>24573.439999999999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>
      <c r="A26" s="6" t="s">
        <v>58</v>
      </c>
      <c r="B26" s="6" t="str">
        <f t="shared" si="0"/>
        <v>C06</v>
      </c>
      <c r="C26" s="6" t="s">
        <v>59</v>
      </c>
      <c r="D26" s="6">
        <v>4101000002</v>
      </c>
      <c r="E26" s="6" t="s">
        <v>21</v>
      </c>
      <c r="F26" s="7">
        <v>6867.27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>
      <c r="A27" s="6" t="s">
        <v>60</v>
      </c>
      <c r="B27" s="6" t="str">
        <f t="shared" si="0"/>
        <v>C06</v>
      </c>
      <c r="C27" s="6" t="s">
        <v>61</v>
      </c>
      <c r="D27" s="6">
        <v>4101000000</v>
      </c>
      <c r="E27" s="6" t="s">
        <v>18</v>
      </c>
      <c r="F27" s="7">
        <v>-67844280.989999995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>
      <c r="A28" s="6" t="s">
        <v>60</v>
      </c>
      <c r="B28" s="6" t="str">
        <f t="shared" si="0"/>
        <v>C06</v>
      </c>
      <c r="C28" s="6" t="s">
        <v>61</v>
      </c>
      <c r="D28" s="6">
        <v>4101000002</v>
      </c>
      <c r="E28" s="6" t="s">
        <v>21</v>
      </c>
      <c r="F28" s="7">
        <v>5467.2</v>
      </c>
    </row>
    <row r="29" spans="1:21">
      <c r="A29" s="6" t="s">
        <v>62</v>
      </c>
      <c r="B29" s="6" t="str">
        <f t="shared" si="0"/>
        <v>C06</v>
      </c>
      <c r="C29" s="6" t="s">
        <v>63</v>
      </c>
      <c r="D29" s="6">
        <v>4101000002</v>
      </c>
      <c r="E29" s="6" t="s">
        <v>21</v>
      </c>
      <c r="F29" s="7">
        <v>1092.43</v>
      </c>
    </row>
    <row r="30" spans="1:21">
      <c r="A30" s="6" t="s">
        <v>66</v>
      </c>
      <c r="B30" s="6" t="str">
        <f t="shared" si="0"/>
        <v>C07</v>
      </c>
      <c r="C30" s="6" t="s">
        <v>67</v>
      </c>
      <c r="D30" s="6">
        <v>4101000000</v>
      </c>
      <c r="E30" s="6" t="s">
        <v>18</v>
      </c>
      <c r="F30" s="7">
        <v>-28872500.18</v>
      </c>
    </row>
    <row r="31" spans="1:21">
      <c r="A31" s="6" t="s">
        <v>68</v>
      </c>
      <c r="B31" s="6" t="str">
        <f t="shared" si="0"/>
        <v>C08</v>
      </c>
      <c r="C31" s="6" t="s">
        <v>69</v>
      </c>
      <c r="D31" s="6">
        <v>4101000000</v>
      </c>
      <c r="E31" s="6" t="s">
        <v>18</v>
      </c>
      <c r="F31" s="7">
        <v>-4193447.3</v>
      </c>
    </row>
    <row r="32" spans="1:21">
      <c r="A32" s="6" t="s">
        <v>40</v>
      </c>
      <c r="B32" s="6" t="str">
        <f t="shared" si="0"/>
        <v>C09</v>
      </c>
      <c r="C32" s="6" t="s">
        <v>41</v>
      </c>
      <c r="D32" s="6">
        <v>4101000000</v>
      </c>
      <c r="E32" s="6" t="s">
        <v>18</v>
      </c>
      <c r="F32" s="7">
        <v>-167291119.97999999</v>
      </c>
    </row>
    <row r="33" spans="1:6">
      <c r="A33" s="6" t="s">
        <v>42</v>
      </c>
      <c r="B33" s="6" t="str">
        <f t="shared" si="0"/>
        <v>C10</v>
      </c>
      <c r="C33" s="6" t="s">
        <v>43</v>
      </c>
      <c r="D33" s="6">
        <v>4101000002</v>
      </c>
      <c r="E33" s="6" t="s">
        <v>21</v>
      </c>
      <c r="F33" s="7">
        <v>15392.45</v>
      </c>
    </row>
    <row r="34" spans="1:6">
      <c r="A34" s="6" t="s">
        <v>10</v>
      </c>
      <c r="B34" s="6" t="str">
        <f t="shared" si="0"/>
        <v>C03</v>
      </c>
      <c r="C34" s="6" t="s">
        <v>11</v>
      </c>
      <c r="D34" s="6">
        <v>4101000000</v>
      </c>
      <c r="E34" s="6" t="s">
        <v>18</v>
      </c>
      <c r="F34" s="7">
        <v>-89359093.189999998</v>
      </c>
    </row>
    <row r="35" spans="1:6">
      <c r="A35" s="6" t="s">
        <v>70</v>
      </c>
      <c r="B35" s="6" t="str">
        <f t="shared" si="0"/>
        <v>C05</v>
      </c>
      <c r="C35" s="6" t="s">
        <v>71</v>
      </c>
      <c r="D35" s="6">
        <v>4101000002</v>
      </c>
      <c r="E35" s="6" t="s">
        <v>21</v>
      </c>
      <c r="F35" s="7">
        <v>4366.46</v>
      </c>
    </row>
    <row r="36" spans="1:6">
      <c r="A36" s="6" t="s">
        <v>72</v>
      </c>
      <c r="B36" s="6" t="str">
        <f t="shared" si="0"/>
        <v>C05</v>
      </c>
      <c r="C36" s="6" t="s">
        <v>73</v>
      </c>
      <c r="D36" s="6">
        <v>4101000002</v>
      </c>
      <c r="E36" s="6" t="s">
        <v>21</v>
      </c>
      <c r="F36" s="7">
        <v>75990.61</v>
      </c>
    </row>
    <row r="37" spans="1:6">
      <c r="A37" s="6" t="s">
        <v>34</v>
      </c>
      <c r="B37" s="6" t="str">
        <f t="shared" si="0"/>
        <v>C06</v>
      </c>
      <c r="C37" s="6" t="s">
        <v>35</v>
      </c>
      <c r="D37" s="6">
        <v>4101000002</v>
      </c>
      <c r="E37" s="6" t="s">
        <v>21</v>
      </c>
      <c r="F37" s="7">
        <v>9161.5400000000009</v>
      </c>
    </row>
    <row r="38" spans="1:6">
      <c r="A38" s="6" t="s">
        <v>38</v>
      </c>
      <c r="B38" s="6" t="str">
        <f t="shared" si="0"/>
        <v>C08</v>
      </c>
      <c r="C38" s="6" t="s">
        <v>39</v>
      </c>
      <c r="D38" s="6">
        <v>4101000002</v>
      </c>
      <c r="E38" s="6" t="s">
        <v>21</v>
      </c>
      <c r="F38" s="7">
        <v>298178.62</v>
      </c>
    </row>
    <row r="39" spans="1:6">
      <c r="A39" s="6" t="s">
        <v>74</v>
      </c>
      <c r="B39" s="6" t="str">
        <f t="shared" si="0"/>
        <v>C08</v>
      </c>
      <c r="C39" s="6" t="s">
        <v>75</v>
      </c>
      <c r="D39" s="6">
        <v>4101000002</v>
      </c>
      <c r="E39" s="6" t="s">
        <v>21</v>
      </c>
      <c r="F39" s="7">
        <v>1568.76</v>
      </c>
    </row>
    <row r="40" spans="1:6">
      <c r="A40" s="6" t="s">
        <v>76</v>
      </c>
      <c r="B40" s="6" t="str">
        <f t="shared" si="0"/>
        <v>C10</v>
      </c>
      <c r="C40" s="6" t="s">
        <v>77</v>
      </c>
      <c r="D40" s="6">
        <v>4101000002</v>
      </c>
      <c r="E40" s="6" t="s">
        <v>21</v>
      </c>
      <c r="F40" s="7">
        <v>8333.52</v>
      </c>
    </row>
    <row r="41" spans="1:6">
      <c r="A41" s="6" t="s">
        <v>44</v>
      </c>
      <c r="B41" s="6" t="str">
        <f t="shared" si="0"/>
        <v>C10</v>
      </c>
      <c r="C41" s="6" t="s">
        <v>45</v>
      </c>
      <c r="D41" s="6">
        <v>4101000000</v>
      </c>
      <c r="E41" s="6" t="s">
        <v>18</v>
      </c>
      <c r="F41" s="7">
        <v>-2843884.56</v>
      </c>
    </row>
    <row r="42" spans="1:6">
      <c r="A42" s="6" t="s">
        <v>78</v>
      </c>
      <c r="B42" s="6" t="str">
        <f t="shared" si="0"/>
        <v>C11</v>
      </c>
      <c r="C42" s="6" t="s">
        <v>79</v>
      </c>
      <c r="D42" s="6">
        <v>4101000000</v>
      </c>
      <c r="E42" s="6" t="s">
        <v>18</v>
      </c>
      <c r="F42" s="7">
        <v>-1870384</v>
      </c>
    </row>
    <row r="43" spans="1:6">
      <c r="A43" s="6" t="s">
        <v>80</v>
      </c>
      <c r="B43" s="6" t="str">
        <f t="shared" si="0"/>
        <v>C02</v>
      </c>
      <c r="C43" s="6" t="s">
        <v>81</v>
      </c>
      <c r="D43" s="6">
        <v>4101000000</v>
      </c>
      <c r="E43" s="6" t="s">
        <v>18</v>
      </c>
      <c r="F43" s="7">
        <v>-720517514.80999994</v>
      </c>
    </row>
    <row r="44" spans="1:6">
      <c r="A44" s="6" t="s">
        <v>12</v>
      </c>
      <c r="B44" s="6" t="str">
        <f t="shared" si="0"/>
        <v>C04</v>
      </c>
      <c r="C44" s="6" t="s">
        <v>13</v>
      </c>
      <c r="D44" s="6">
        <v>4101000002</v>
      </c>
      <c r="E44" s="6" t="s">
        <v>21</v>
      </c>
      <c r="F44" s="7">
        <v>86151.1</v>
      </c>
    </row>
    <row r="45" spans="1:6">
      <c r="A45" s="6" t="s">
        <v>14</v>
      </c>
      <c r="B45" s="6" t="str">
        <f t="shared" si="0"/>
        <v>C04</v>
      </c>
      <c r="C45" s="6" t="s">
        <v>15</v>
      </c>
      <c r="D45" s="6">
        <v>4101000002</v>
      </c>
      <c r="E45" s="6" t="s">
        <v>21</v>
      </c>
      <c r="F45" s="7">
        <v>9357.69</v>
      </c>
    </row>
    <row r="46" spans="1:6">
      <c r="A46" s="6" t="s">
        <v>24</v>
      </c>
      <c r="B46" s="6" t="str">
        <f t="shared" si="0"/>
        <v>C05</v>
      </c>
      <c r="C46" s="6" t="s">
        <v>25</v>
      </c>
      <c r="D46" s="6">
        <v>4101000002</v>
      </c>
      <c r="E46" s="6" t="s">
        <v>21</v>
      </c>
      <c r="F46" s="7">
        <v>21817.200000000001</v>
      </c>
    </row>
    <row r="47" spans="1:6">
      <c r="A47" s="6" t="s">
        <v>32</v>
      </c>
      <c r="B47" s="6" t="str">
        <f t="shared" si="0"/>
        <v>C06</v>
      </c>
      <c r="C47" s="6" t="s">
        <v>33</v>
      </c>
      <c r="D47" s="6">
        <v>4101000000</v>
      </c>
      <c r="E47" s="6" t="s">
        <v>18</v>
      </c>
      <c r="F47" s="7">
        <v>-9743453.7599999998</v>
      </c>
    </row>
    <row r="48" spans="1:6">
      <c r="A48" s="6" t="s">
        <v>82</v>
      </c>
      <c r="B48" s="6" t="str">
        <f t="shared" si="0"/>
        <v>C06</v>
      </c>
      <c r="C48" s="6" t="s">
        <v>83</v>
      </c>
      <c r="D48" s="6">
        <v>4101000002</v>
      </c>
      <c r="E48" s="6" t="s">
        <v>21</v>
      </c>
      <c r="F48" s="7">
        <v>6385.89</v>
      </c>
    </row>
    <row r="49" spans="1:6">
      <c r="A49" s="6" t="s">
        <v>84</v>
      </c>
      <c r="B49" s="6" t="str">
        <f t="shared" si="0"/>
        <v>C08</v>
      </c>
      <c r="C49" s="6" t="s">
        <v>85</v>
      </c>
      <c r="D49" s="6">
        <v>4101000002</v>
      </c>
      <c r="E49" s="6" t="s">
        <v>21</v>
      </c>
      <c r="F49" s="7">
        <v>8153.78</v>
      </c>
    </row>
    <row r="50" spans="1:6">
      <c r="A50" s="6" t="s">
        <v>74</v>
      </c>
      <c r="B50" s="6" t="str">
        <f t="shared" si="0"/>
        <v>C08</v>
      </c>
      <c r="C50" s="6" t="s">
        <v>75</v>
      </c>
      <c r="D50" s="6">
        <v>4101000000</v>
      </c>
      <c r="E50" s="6" t="s">
        <v>18</v>
      </c>
      <c r="F50" s="7">
        <v>-4734403</v>
      </c>
    </row>
    <row r="51" spans="1:6">
      <c r="A51" s="6" t="s">
        <v>76</v>
      </c>
      <c r="B51" s="6" t="str">
        <f t="shared" si="0"/>
        <v>C10</v>
      </c>
      <c r="C51" s="6" t="s">
        <v>77</v>
      </c>
      <c r="D51" s="6">
        <v>4101000000</v>
      </c>
      <c r="E51" s="6" t="s">
        <v>18</v>
      </c>
      <c r="F51" s="7">
        <v>-28987250.079999998</v>
      </c>
    </row>
    <row r="52" spans="1:6">
      <c r="A52" s="6" t="s">
        <v>86</v>
      </c>
      <c r="B52" s="6" t="str">
        <f t="shared" si="0"/>
        <v>C04</v>
      </c>
      <c r="C52" s="6" t="s">
        <v>87</v>
      </c>
      <c r="D52" s="6">
        <v>4101000002</v>
      </c>
      <c r="E52" s="6" t="s">
        <v>21</v>
      </c>
      <c r="F52" s="7">
        <v>20177.78</v>
      </c>
    </row>
    <row r="53" spans="1:6">
      <c r="A53" s="6" t="s">
        <v>88</v>
      </c>
      <c r="B53" s="6" t="str">
        <f t="shared" si="0"/>
        <v>C04</v>
      </c>
      <c r="C53" s="6" t="s">
        <v>89</v>
      </c>
      <c r="D53" s="6">
        <v>4101000002</v>
      </c>
      <c r="E53" s="6" t="s">
        <v>21</v>
      </c>
      <c r="F53" s="7">
        <v>3832.53</v>
      </c>
    </row>
    <row r="54" spans="1:6">
      <c r="A54" s="6" t="s">
        <v>72</v>
      </c>
      <c r="B54" s="6" t="str">
        <f t="shared" si="0"/>
        <v>C05</v>
      </c>
      <c r="C54" s="6" t="s">
        <v>73</v>
      </c>
      <c r="D54" s="6">
        <v>4101000000</v>
      </c>
      <c r="E54" s="6" t="s">
        <v>18</v>
      </c>
      <c r="F54" s="7">
        <v>-105152028.72</v>
      </c>
    </row>
    <row r="55" spans="1:6">
      <c r="A55" s="6" t="s">
        <v>90</v>
      </c>
      <c r="B55" s="6" t="str">
        <f t="shared" si="0"/>
        <v>C05</v>
      </c>
      <c r="C55" s="6" t="s">
        <v>91</v>
      </c>
      <c r="D55" s="6">
        <v>4101000002</v>
      </c>
      <c r="E55" s="6" t="s">
        <v>21</v>
      </c>
      <c r="F55" s="7">
        <v>2318.58</v>
      </c>
    </row>
    <row r="56" spans="1:6">
      <c r="A56" s="6" t="s">
        <v>34</v>
      </c>
      <c r="B56" s="6" t="str">
        <f t="shared" si="0"/>
        <v>C06</v>
      </c>
      <c r="C56" s="6" t="s">
        <v>35</v>
      </c>
      <c r="D56" s="6">
        <v>4101000000</v>
      </c>
      <c r="E56" s="6" t="s">
        <v>18</v>
      </c>
      <c r="F56" s="7">
        <v>-61390765.869999997</v>
      </c>
    </row>
    <row r="57" spans="1:6">
      <c r="A57" s="6" t="s">
        <v>62</v>
      </c>
      <c r="B57" s="6" t="str">
        <f t="shared" si="0"/>
        <v>C06</v>
      </c>
      <c r="C57" s="6" t="s">
        <v>63</v>
      </c>
      <c r="D57" s="6">
        <v>4101000000</v>
      </c>
      <c r="E57" s="6" t="s">
        <v>18</v>
      </c>
      <c r="F57" s="7">
        <v>-13018219.41</v>
      </c>
    </row>
    <row r="58" spans="1:6">
      <c r="A58" s="6" t="s">
        <v>92</v>
      </c>
      <c r="B58" s="6" t="str">
        <f t="shared" si="0"/>
        <v>C06</v>
      </c>
      <c r="C58" s="6" t="s">
        <v>93</v>
      </c>
      <c r="D58" s="6">
        <v>4101000002</v>
      </c>
      <c r="E58" s="6" t="s">
        <v>21</v>
      </c>
      <c r="F58" s="7">
        <v>3335.41</v>
      </c>
    </row>
    <row r="59" spans="1:6">
      <c r="A59" s="6" t="s">
        <v>64</v>
      </c>
      <c r="B59" s="6" t="str">
        <f t="shared" si="0"/>
        <v>C07</v>
      </c>
      <c r="C59" s="6" t="s">
        <v>65</v>
      </c>
      <c r="D59" s="6">
        <v>4101000002</v>
      </c>
      <c r="E59" s="6" t="s">
        <v>21</v>
      </c>
      <c r="F59" s="7">
        <v>158348.18</v>
      </c>
    </row>
    <row r="60" spans="1:6">
      <c r="A60" s="6" t="s">
        <v>66</v>
      </c>
      <c r="B60" s="6" t="str">
        <f t="shared" si="0"/>
        <v>C07</v>
      </c>
      <c r="C60" s="6" t="s">
        <v>67</v>
      </c>
      <c r="D60" s="6">
        <v>4101000002</v>
      </c>
      <c r="E60" s="6" t="s">
        <v>21</v>
      </c>
      <c r="F60" s="7">
        <v>9257.11</v>
      </c>
    </row>
    <row r="61" spans="1:6">
      <c r="A61" s="6" t="s">
        <v>94</v>
      </c>
      <c r="B61" s="6" t="str">
        <f t="shared" si="0"/>
        <v>C07</v>
      </c>
      <c r="C61" s="6" t="s">
        <v>95</v>
      </c>
      <c r="D61" s="6">
        <v>4101000000</v>
      </c>
      <c r="E61" s="6" t="s">
        <v>18</v>
      </c>
      <c r="F61" s="7">
        <v>-21999140.690000001</v>
      </c>
    </row>
    <row r="62" spans="1:6">
      <c r="A62" s="6" t="s">
        <v>94</v>
      </c>
      <c r="B62" s="6" t="str">
        <f t="shared" si="0"/>
        <v>C07</v>
      </c>
      <c r="C62" s="6" t="s">
        <v>95</v>
      </c>
      <c r="D62" s="6">
        <v>4101000002</v>
      </c>
      <c r="E62" s="6" t="s">
        <v>21</v>
      </c>
      <c r="F62" s="7">
        <v>3247.65</v>
      </c>
    </row>
    <row r="63" spans="1:6">
      <c r="A63" s="6" t="s">
        <v>96</v>
      </c>
      <c r="B63" s="6" t="str">
        <f t="shared" si="0"/>
        <v>C07</v>
      </c>
      <c r="C63" s="6" t="s">
        <v>97</v>
      </c>
      <c r="D63" s="6">
        <v>4101000002</v>
      </c>
      <c r="E63" s="6" t="s">
        <v>21</v>
      </c>
      <c r="F63" s="7">
        <v>3009.92</v>
      </c>
    </row>
    <row r="64" spans="1:6">
      <c r="A64" s="6" t="s">
        <v>7</v>
      </c>
      <c r="B64" s="6" t="str">
        <f t="shared" si="0"/>
        <v>C01</v>
      </c>
      <c r="C64" s="6" t="s">
        <v>8</v>
      </c>
      <c r="D64" s="6">
        <v>4101000000</v>
      </c>
      <c r="E64" s="6" t="s">
        <v>18</v>
      </c>
      <c r="F64" s="7">
        <v>-150897026.15000001</v>
      </c>
    </row>
    <row r="65" spans="1:6">
      <c r="A65" s="6" t="s">
        <v>80</v>
      </c>
      <c r="B65" s="6" t="str">
        <f t="shared" si="0"/>
        <v>C02</v>
      </c>
      <c r="C65" s="6" t="s">
        <v>81</v>
      </c>
      <c r="D65" s="6">
        <v>4101000002</v>
      </c>
      <c r="E65" s="6" t="s">
        <v>21</v>
      </c>
      <c r="F65" s="7">
        <v>4572939.9000000004</v>
      </c>
    </row>
    <row r="66" spans="1:6">
      <c r="A66" s="6" t="s">
        <v>46</v>
      </c>
      <c r="B66" s="6" t="str">
        <f t="shared" si="0"/>
        <v>C04</v>
      </c>
      <c r="C66" s="6" t="s">
        <v>47</v>
      </c>
      <c r="D66" s="6">
        <v>4101000002</v>
      </c>
      <c r="E66" s="6" t="s">
        <v>21</v>
      </c>
      <c r="F66" s="7">
        <v>62708.03</v>
      </c>
    </row>
    <row r="67" spans="1:6">
      <c r="A67" s="6" t="s">
        <v>50</v>
      </c>
      <c r="B67" s="6" t="str">
        <f t="shared" ref="B67:B99" si="5">LEFT(A67,3)</f>
        <v>C04</v>
      </c>
      <c r="C67" s="6" t="s">
        <v>51</v>
      </c>
      <c r="D67" s="6">
        <v>4101000002</v>
      </c>
      <c r="E67" s="6" t="s">
        <v>21</v>
      </c>
      <c r="F67" s="7">
        <v>4320.5600000000004</v>
      </c>
    </row>
    <row r="68" spans="1:6">
      <c r="A68" s="6" t="s">
        <v>88</v>
      </c>
      <c r="B68" s="6" t="str">
        <f t="shared" si="5"/>
        <v>C04</v>
      </c>
      <c r="C68" s="6" t="s">
        <v>89</v>
      </c>
      <c r="D68" s="6">
        <v>4101000000</v>
      </c>
      <c r="E68" s="6" t="s">
        <v>18</v>
      </c>
      <c r="F68" s="7">
        <v>-10733078.07</v>
      </c>
    </row>
    <row r="69" spans="1:6">
      <c r="A69" s="6" t="s">
        <v>54</v>
      </c>
      <c r="B69" s="6" t="str">
        <f t="shared" si="5"/>
        <v>C05</v>
      </c>
      <c r="C69" s="6" t="s">
        <v>55</v>
      </c>
      <c r="D69" s="6">
        <v>4101000002</v>
      </c>
      <c r="E69" s="6" t="s">
        <v>21</v>
      </c>
      <c r="F69" s="7">
        <v>39359.74</v>
      </c>
    </row>
    <row r="70" spans="1:6">
      <c r="A70" s="6" t="s">
        <v>30</v>
      </c>
      <c r="B70" s="6" t="str">
        <f t="shared" si="5"/>
        <v>C05</v>
      </c>
      <c r="C70" s="6" t="s">
        <v>31</v>
      </c>
      <c r="D70" s="6">
        <v>4101000000</v>
      </c>
      <c r="E70" s="6" t="s">
        <v>18</v>
      </c>
      <c r="F70" s="7">
        <v>-33608037.039999999</v>
      </c>
    </row>
    <row r="71" spans="1:6">
      <c r="A71" s="6" t="s">
        <v>64</v>
      </c>
      <c r="B71" s="6" t="str">
        <f t="shared" si="5"/>
        <v>C07</v>
      </c>
      <c r="C71" s="6" t="s">
        <v>65</v>
      </c>
      <c r="D71" s="6">
        <v>4101000000</v>
      </c>
      <c r="E71" s="6" t="s">
        <v>18</v>
      </c>
      <c r="F71" s="7">
        <v>-54487194.049999997</v>
      </c>
    </row>
    <row r="72" spans="1:6">
      <c r="A72" s="6" t="s">
        <v>36</v>
      </c>
      <c r="B72" s="6" t="str">
        <f t="shared" si="5"/>
        <v>C07</v>
      </c>
      <c r="C72" s="6" t="s">
        <v>37</v>
      </c>
      <c r="D72" s="6">
        <v>4101000000</v>
      </c>
      <c r="E72" s="6" t="s">
        <v>18</v>
      </c>
      <c r="F72" s="7">
        <v>-1290010</v>
      </c>
    </row>
    <row r="73" spans="1:6">
      <c r="A73" s="6" t="s">
        <v>84</v>
      </c>
      <c r="B73" s="6" t="str">
        <f t="shared" si="5"/>
        <v>C08</v>
      </c>
      <c r="C73" s="6" t="s">
        <v>85</v>
      </c>
      <c r="D73" s="6">
        <v>4101000000</v>
      </c>
      <c r="E73" s="6" t="s">
        <v>18</v>
      </c>
      <c r="F73" s="7">
        <v>-14325647.140000001</v>
      </c>
    </row>
    <row r="74" spans="1:6">
      <c r="A74" s="6" t="s">
        <v>102</v>
      </c>
      <c r="B74" s="6" t="str">
        <f t="shared" si="5"/>
        <v>C08</v>
      </c>
      <c r="C74" s="6" t="s">
        <v>103</v>
      </c>
      <c r="D74" s="6">
        <v>4101000000</v>
      </c>
      <c r="E74" s="6" t="s">
        <v>18</v>
      </c>
      <c r="F74" s="7">
        <v>-40177056.840000004</v>
      </c>
    </row>
    <row r="75" spans="1:6">
      <c r="A75" s="6" t="s">
        <v>104</v>
      </c>
      <c r="B75" s="6" t="str">
        <f t="shared" si="5"/>
        <v>C08</v>
      </c>
      <c r="C75" s="6" t="s">
        <v>105</v>
      </c>
      <c r="D75" s="6">
        <v>4101000000</v>
      </c>
      <c r="E75" s="6" t="s">
        <v>18</v>
      </c>
      <c r="F75" s="7">
        <v>-5482200.5099999998</v>
      </c>
    </row>
    <row r="76" spans="1:6">
      <c r="A76" s="6" t="s">
        <v>106</v>
      </c>
      <c r="B76" s="6" t="str">
        <f t="shared" si="5"/>
        <v>C10</v>
      </c>
      <c r="C76" s="6" t="s">
        <v>107</v>
      </c>
      <c r="D76" s="6">
        <v>4101000002</v>
      </c>
      <c r="E76" s="6" t="s">
        <v>21</v>
      </c>
      <c r="F76" s="8">
        <v>659.68</v>
      </c>
    </row>
    <row r="77" spans="1:6">
      <c r="A77" s="6" t="s">
        <v>106</v>
      </c>
      <c r="B77" s="6" t="str">
        <f t="shared" si="5"/>
        <v>C10</v>
      </c>
      <c r="C77" s="6" t="s">
        <v>107</v>
      </c>
      <c r="D77" s="6">
        <v>4101000000</v>
      </c>
      <c r="E77" s="6" t="s">
        <v>18</v>
      </c>
      <c r="F77" s="7">
        <v>-3001214.42</v>
      </c>
    </row>
    <row r="78" spans="1:6">
      <c r="A78" s="6" t="s">
        <v>78</v>
      </c>
      <c r="B78" s="6" t="str">
        <f t="shared" si="5"/>
        <v>C11</v>
      </c>
      <c r="C78" s="6" t="s">
        <v>79</v>
      </c>
      <c r="D78" s="6">
        <v>4101000002</v>
      </c>
      <c r="E78" s="6" t="s">
        <v>21</v>
      </c>
      <c r="F78" s="8">
        <v>25.47</v>
      </c>
    </row>
    <row r="79" spans="1:6">
      <c r="A79" s="6" t="s">
        <v>10</v>
      </c>
      <c r="B79" s="6" t="str">
        <f t="shared" si="5"/>
        <v>C03</v>
      </c>
      <c r="C79" s="6" t="s">
        <v>11</v>
      </c>
      <c r="D79" s="6">
        <v>4101000002</v>
      </c>
      <c r="E79" s="6" t="s">
        <v>21</v>
      </c>
      <c r="F79" s="7">
        <v>223335.87</v>
      </c>
    </row>
    <row r="80" spans="1:6">
      <c r="A80" s="6" t="s">
        <v>12</v>
      </c>
      <c r="B80" s="6" t="str">
        <f t="shared" si="5"/>
        <v>C04</v>
      </c>
      <c r="C80" s="6" t="s">
        <v>13</v>
      </c>
      <c r="D80" s="6">
        <v>4101000000</v>
      </c>
      <c r="E80" s="6" t="s">
        <v>18</v>
      </c>
      <c r="F80" s="7">
        <v>-67659294.700000003</v>
      </c>
    </row>
    <row r="81" spans="1:6">
      <c r="A81" s="6" t="s">
        <v>48</v>
      </c>
      <c r="B81" s="6" t="str">
        <f t="shared" si="5"/>
        <v>C04</v>
      </c>
      <c r="C81" s="6" t="s">
        <v>49</v>
      </c>
      <c r="D81" s="6">
        <v>4101000000</v>
      </c>
      <c r="E81" s="6" t="s">
        <v>18</v>
      </c>
      <c r="F81" s="7">
        <v>-72580731.909999996</v>
      </c>
    </row>
    <row r="82" spans="1:6">
      <c r="A82" s="6" t="s">
        <v>56</v>
      </c>
      <c r="B82" s="6" t="str">
        <f t="shared" si="5"/>
        <v>C06</v>
      </c>
      <c r="C82" s="6" t="s">
        <v>57</v>
      </c>
      <c r="D82" s="6">
        <v>4101000000</v>
      </c>
      <c r="E82" s="6" t="s">
        <v>18</v>
      </c>
      <c r="F82" s="7">
        <v>-224372995.41</v>
      </c>
    </row>
    <row r="83" spans="1:6">
      <c r="A83" s="6" t="s">
        <v>82</v>
      </c>
      <c r="B83" s="6" t="str">
        <f t="shared" si="5"/>
        <v>C06</v>
      </c>
      <c r="C83" s="6" t="s">
        <v>83</v>
      </c>
      <c r="D83" s="6">
        <v>4101000000</v>
      </c>
      <c r="E83" s="6" t="s">
        <v>18</v>
      </c>
      <c r="F83" s="7">
        <v>-26993578.109999999</v>
      </c>
    </row>
    <row r="84" spans="1:6">
      <c r="A84" s="6" t="s">
        <v>96</v>
      </c>
      <c r="B84" s="6" t="str">
        <f t="shared" si="5"/>
        <v>C07</v>
      </c>
      <c r="C84" s="6" t="s">
        <v>97</v>
      </c>
      <c r="D84" s="6">
        <v>4101000000</v>
      </c>
      <c r="E84" s="6" t="s">
        <v>18</v>
      </c>
      <c r="F84" s="7">
        <v>-10191359.48</v>
      </c>
    </row>
    <row r="85" spans="1:6">
      <c r="A85" s="6" t="s">
        <v>102</v>
      </c>
      <c r="B85" s="6" t="str">
        <f t="shared" si="5"/>
        <v>C08</v>
      </c>
      <c r="C85" s="6" t="s">
        <v>103</v>
      </c>
      <c r="D85" s="6">
        <v>4101000002</v>
      </c>
      <c r="E85" s="6" t="s">
        <v>21</v>
      </c>
      <c r="F85" s="7">
        <v>15068.74</v>
      </c>
    </row>
    <row r="86" spans="1:6">
      <c r="A86" s="6" t="s">
        <v>68</v>
      </c>
      <c r="B86" s="6" t="str">
        <f t="shared" si="5"/>
        <v>C08</v>
      </c>
      <c r="C86" s="6" t="s">
        <v>69</v>
      </c>
      <c r="D86" s="6">
        <v>4101000002</v>
      </c>
      <c r="E86" s="6" t="s">
        <v>21</v>
      </c>
      <c r="F86" s="7">
        <v>1924.01</v>
      </c>
    </row>
    <row r="87" spans="1:6">
      <c r="A87" s="6" t="s">
        <v>86</v>
      </c>
      <c r="B87" s="6" t="str">
        <f t="shared" si="5"/>
        <v>C04</v>
      </c>
      <c r="C87" s="6" t="s">
        <v>87</v>
      </c>
      <c r="D87" s="6">
        <v>4101000000</v>
      </c>
      <c r="E87" s="6" t="s">
        <v>18</v>
      </c>
      <c r="F87" s="7">
        <v>-40314592.460000001</v>
      </c>
    </row>
    <row r="88" spans="1:6">
      <c r="A88" s="6" t="s">
        <v>16</v>
      </c>
      <c r="B88" s="6" t="str">
        <f t="shared" si="5"/>
        <v>C04</v>
      </c>
      <c r="C88" s="6" t="s">
        <v>17</v>
      </c>
      <c r="D88" s="6">
        <v>4101000002</v>
      </c>
      <c r="E88" s="6" t="s">
        <v>21</v>
      </c>
      <c r="F88" s="7">
        <v>45118.55</v>
      </c>
    </row>
    <row r="89" spans="1:6">
      <c r="A89" s="6" t="s">
        <v>52</v>
      </c>
      <c r="B89" s="6" t="str">
        <f t="shared" si="5"/>
        <v>C04</v>
      </c>
      <c r="C89" s="6" t="s">
        <v>53</v>
      </c>
      <c r="D89" s="6">
        <v>4101000002</v>
      </c>
      <c r="E89" s="6" t="s">
        <v>21</v>
      </c>
      <c r="F89" s="7">
        <v>11307.87</v>
      </c>
    </row>
    <row r="90" spans="1:6">
      <c r="A90" s="6" t="s">
        <v>28</v>
      </c>
      <c r="B90" s="6" t="str">
        <f t="shared" si="5"/>
        <v>C05</v>
      </c>
      <c r="C90" s="6" t="s">
        <v>29</v>
      </c>
      <c r="D90" s="6">
        <v>4101000002</v>
      </c>
      <c r="E90" s="6" t="s">
        <v>21</v>
      </c>
      <c r="F90" s="7">
        <v>70194.94</v>
      </c>
    </row>
    <row r="91" spans="1:6">
      <c r="A91" s="6" t="s">
        <v>70</v>
      </c>
      <c r="B91" s="6" t="str">
        <f t="shared" si="5"/>
        <v>C05</v>
      </c>
      <c r="C91" s="6" t="s">
        <v>71</v>
      </c>
      <c r="D91" s="6">
        <v>4101000000</v>
      </c>
      <c r="E91" s="6" t="s">
        <v>18</v>
      </c>
      <c r="F91" s="7">
        <v>-11438983.109999999</v>
      </c>
    </row>
    <row r="92" spans="1:6">
      <c r="A92" s="6" t="s">
        <v>90</v>
      </c>
      <c r="B92" s="6" t="str">
        <f t="shared" si="5"/>
        <v>C05</v>
      </c>
      <c r="C92" s="6" t="s">
        <v>91</v>
      </c>
      <c r="D92" s="6">
        <v>4101000000</v>
      </c>
      <c r="E92" s="6" t="s">
        <v>18</v>
      </c>
      <c r="F92" s="7">
        <v>-7244810.3200000003</v>
      </c>
    </row>
    <row r="93" spans="1:6">
      <c r="A93" s="6" t="s">
        <v>58</v>
      </c>
      <c r="B93" s="6" t="str">
        <f t="shared" si="5"/>
        <v>C06</v>
      </c>
      <c r="C93" s="6" t="s">
        <v>59</v>
      </c>
      <c r="D93" s="6">
        <v>4101000000</v>
      </c>
      <c r="E93" s="6" t="s">
        <v>18</v>
      </c>
      <c r="F93" s="7">
        <v>-47835827.390000001</v>
      </c>
    </row>
    <row r="94" spans="1:6">
      <c r="A94" s="6" t="s">
        <v>98</v>
      </c>
      <c r="B94" s="6" t="str">
        <f t="shared" si="5"/>
        <v>C06</v>
      </c>
      <c r="C94" s="6" t="s">
        <v>99</v>
      </c>
      <c r="D94" s="6">
        <v>4101000000</v>
      </c>
      <c r="E94" s="6" t="s">
        <v>18</v>
      </c>
      <c r="F94" s="7">
        <v>-22810511.739999998</v>
      </c>
    </row>
    <row r="95" spans="1:6">
      <c r="A95" s="6" t="s">
        <v>98</v>
      </c>
      <c r="B95" s="6" t="str">
        <f t="shared" si="5"/>
        <v>C06</v>
      </c>
      <c r="C95" s="6" t="s">
        <v>99</v>
      </c>
      <c r="D95" s="6">
        <v>4101000002</v>
      </c>
      <c r="E95" s="6" t="s">
        <v>21</v>
      </c>
      <c r="F95" s="7">
        <v>1286.1600000000001</v>
      </c>
    </row>
    <row r="96" spans="1:6">
      <c r="A96" s="6" t="s">
        <v>92</v>
      </c>
      <c r="B96" s="6" t="str">
        <f t="shared" si="5"/>
        <v>C06</v>
      </c>
      <c r="C96" s="6" t="s">
        <v>93</v>
      </c>
      <c r="D96" s="6">
        <v>4101000000</v>
      </c>
      <c r="E96" s="6" t="s">
        <v>18</v>
      </c>
      <c r="F96" s="7">
        <v>-6367391.7800000003</v>
      </c>
    </row>
    <row r="97" spans="1:6">
      <c r="A97" s="6" t="s">
        <v>100</v>
      </c>
      <c r="B97" s="6" t="str">
        <f t="shared" si="5"/>
        <v>C08</v>
      </c>
      <c r="C97" s="6" t="s">
        <v>101</v>
      </c>
      <c r="D97" s="6">
        <v>4101000000</v>
      </c>
      <c r="E97" s="6" t="s">
        <v>18</v>
      </c>
      <c r="F97" s="7">
        <v>-50455721</v>
      </c>
    </row>
    <row r="98" spans="1:6">
      <c r="A98" s="6" t="s">
        <v>100</v>
      </c>
      <c r="B98" s="6" t="str">
        <f t="shared" si="5"/>
        <v>C08</v>
      </c>
      <c r="C98" s="6" t="s">
        <v>101</v>
      </c>
      <c r="D98" s="6">
        <v>4101000002</v>
      </c>
      <c r="E98" s="6" t="s">
        <v>21</v>
      </c>
      <c r="F98" s="7">
        <v>18421.18</v>
      </c>
    </row>
    <row r="99" spans="1:6">
      <c r="A99" s="6" t="s">
        <v>104</v>
      </c>
      <c r="B99" s="6" t="str">
        <f t="shared" si="5"/>
        <v>C08</v>
      </c>
      <c r="C99" s="6" t="s">
        <v>105</v>
      </c>
      <c r="D99" s="6">
        <v>4101000002</v>
      </c>
      <c r="E99" s="6" t="s">
        <v>21</v>
      </c>
      <c r="F99" s="7">
        <v>1660.25</v>
      </c>
    </row>
  </sheetData>
  <phoneticPr fontId="2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FNDWRR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费用分摊报表</dc:title>
  <dc:creator>Hui Gao(高晖)</dc:creator>
  <cp:lastModifiedBy>linxuebing</cp:lastModifiedBy>
  <dcterms:created xsi:type="dcterms:W3CDTF">2018-07-06T10:04:35Z</dcterms:created>
  <dcterms:modified xsi:type="dcterms:W3CDTF">2018-10-10T01:34:34Z</dcterms:modified>
</cp:coreProperties>
</file>