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ChartFiles\WeChat Files\chuang526\FileStorage\File\2019-04\"/>
    </mc:Choice>
  </mc:AlternateContent>
  <bookViews>
    <workbookView xWindow="0" yWindow="0" windowWidth="19770" windowHeight="8370"/>
  </bookViews>
  <sheets>
    <sheet name="工作量评估" sheetId="2" r:id="rId1"/>
    <sheet name="需求变更" sheetId="5" r:id="rId2"/>
    <sheet name="新报送流程" sheetId="3" r:id="rId3"/>
  </sheets>
  <calcPr calcId="152511"/>
</workbook>
</file>

<file path=xl/calcChain.xml><?xml version="1.0" encoding="utf-8"?>
<calcChain xmlns="http://schemas.openxmlformats.org/spreadsheetml/2006/main">
  <c r="G7" i="2" l="1"/>
  <c r="G17" i="2" l="1"/>
  <c r="G18" i="2"/>
  <c r="G13" i="2" l="1"/>
  <c r="G14" i="2"/>
  <c r="G9" i="2"/>
  <c r="G10" i="2" l="1"/>
  <c r="G5" i="2"/>
  <c r="G6" i="2"/>
  <c r="G8" i="2"/>
  <c r="G11" i="2"/>
  <c r="G12" i="2"/>
  <c r="G16" i="2"/>
  <c r="G15" i="2"/>
  <c r="G19" i="2" l="1"/>
  <c r="G4" i="2"/>
  <c r="G3" i="2"/>
  <c r="G20" i="2" l="1"/>
  <c r="G21" i="2" s="1"/>
</calcChain>
</file>

<file path=xl/sharedStrings.xml><?xml version="1.0" encoding="utf-8"?>
<sst xmlns="http://schemas.openxmlformats.org/spreadsheetml/2006/main" count="48" uniqueCount="48">
  <si>
    <t>编号</t>
  </si>
  <si>
    <t>阶段名称</t>
  </si>
  <si>
    <t>任务名称</t>
  </si>
  <si>
    <t>计划用时（天）</t>
  </si>
  <si>
    <t>资源数量（人）</t>
  </si>
  <si>
    <t>工作量（人/天）</t>
  </si>
  <si>
    <t>备注</t>
  </si>
  <si>
    <t>整体测试</t>
  </si>
  <si>
    <t>开发阶段</t>
    <phoneticPr fontId="5" type="noConversion"/>
  </si>
  <si>
    <t>分析阶段</t>
    <phoneticPr fontId="5" type="noConversion"/>
  </si>
  <si>
    <t>指标配置、绩效、流程变更分析</t>
    <phoneticPr fontId="5" type="noConversion"/>
  </si>
  <si>
    <t>流程类</t>
    <phoneticPr fontId="5" type="noConversion"/>
  </si>
  <si>
    <t>配置“新报送流程”</t>
    <phoneticPr fontId="5" type="noConversion"/>
  </si>
  <si>
    <t>开发新流程</t>
    <phoneticPr fontId="5" type="noConversion"/>
  </si>
  <si>
    <t>数据类</t>
    <phoneticPr fontId="5" type="noConversion"/>
  </si>
  <si>
    <t>需求类</t>
    <phoneticPr fontId="5" type="noConversion"/>
  </si>
  <si>
    <t>支持子流程内部退回</t>
    <phoneticPr fontId="5" type="noConversion"/>
  </si>
  <si>
    <t>风险综合评级项目工作量评估（新需求）</t>
    <phoneticPr fontId="5" type="noConversion"/>
  </si>
  <si>
    <t>合计（人/天）：</t>
    <phoneticPr fontId="5" type="noConversion"/>
  </si>
  <si>
    <t>合计（人/月）：</t>
    <phoneticPr fontId="5" type="noConversion"/>
  </si>
  <si>
    <t>指标分配去掉渠道</t>
    <phoneticPr fontId="5" type="noConversion"/>
  </si>
  <si>
    <t>汇总节点增加一票全过功能</t>
    <phoneticPr fontId="5" type="noConversion"/>
  </si>
  <si>
    <t>上报节点增加数据确认功能</t>
    <phoneticPr fontId="5" type="noConversion"/>
  </si>
  <si>
    <t>绩效改为2部分汇总：1人工统计，2系统计算</t>
    <phoneticPr fontId="5" type="noConversion"/>
  </si>
  <si>
    <t>绩效（系统）计算改为模版</t>
    <phoneticPr fontId="5" type="noConversion"/>
  </si>
  <si>
    <t>指标（分公司）可配置总公司人采集</t>
    <phoneticPr fontId="5" type="noConversion"/>
  </si>
  <si>
    <t>指标（总公司）上传模版增加10个分公司Sheet页</t>
    <phoneticPr fontId="5" type="noConversion"/>
  </si>
  <si>
    <t>分公司指标不分渠道，但销售指标要特殊处理</t>
    <phoneticPr fontId="5" type="noConversion"/>
  </si>
  <si>
    <t>增加报送指标查看功能</t>
    <phoneticPr fontId="5" type="noConversion"/>
  </si>
  <si>
    <t>评分功能调整</t>
    <phoneticPr fontId="5" type="noConversion"/>
  </si>
  <si>
    <t>测试阶段</t>
    <phoneticPr fontId="5" type="noConversion"/>
  </si>
  <si>
    <t>任务类别</t>
    <phoneticPr fontId="5" type="noConversion"/>
  </si>
  <si>
    <t>现阶段渠道拆分是由指标配置控制</t>
    <phoneticPr fontId="5" type="noConversion"/>
  </si>
  <si>
    <t>指标汇总后增加查询功能，用于人工统计绩效</t>
    <phoneticPr fontId="5" type="noConversion"/>
  </si>
  <si>
    <t>指标分配表调整</t>
    <phoneticPr fontId="5" type="noConversion"/>
  </si>
  <si>
    <t>系统指标按渠道汇总对接应用</t>
    <phoneticPr fontId="5" type="noConversion"/>
  </si>
  <si>
    <t>总公司指标增加渠道纬度，用于绩效考核</t>
    <phoneticPr fontId="5" type="noConversion"/>
  </si>
  <si>
    <t>新方案</t>
    <phoneticPr fontId="5" type="noConversion"/>
  </si>
  <si>
    <t>特殊部门流程开发</t>
    <phoneticPr fontId="5" type="noConversion"/>
  </si>
  <si>
    <t>2-3人，预计5月初</t>
    <phoneticPr fontId="5" type="noConversion"/>
  </si>
  <si>
    <r>
      <t xml:space="preserve">需求变更：1、流程会签取消，审批节点（总公司部门审核）取消，改为子流程审核（直属领导审核），复审节点1个人，汇总节点1个人，详见“新报送流程”
         2、分公司指标部分调整到总公司采集。（其中销售指标应特殊处理）
         3、总公司部分指标（总公司绩效Ⅱ）拆分渠道，用于后续绩效统计。
        </t>
    </r>
    <r>
      <rPr>
        <sz val="11"/>
        <color rgb="FFFF0000"/>
        <rFont val="宋体"/>
        <family val="3"/>
        <charset val="134"/>
        <scheme val="minor"/>
      </rPr>
      <t xml:space="preserve"> 4、增加特殊流程，用于部门会签。</t>
    </r>
    <phoneticPr fontId="5" type="noConversion"/>
  </si>
  <si>
    <t>销售分个险，其他渠道</t>
    <phoneticPr fontId="5" type="noConversion"/>
  </si>
  <si>
    <t>上报指标人工填写备注</t>
    <phoneticPr fontId="5" type="noConversion"/>
  </si>
  <si>
    <t>测试新需求</t>
    <phoneticPr fontId="5" type="noConversion"/>
  </si>
  <si>
    <t>开始时间</t>
    <phoneticPr fontId="5" type="noConversion"/>
  </si>
  <si>
    <t>结束时间</t>
    <phoneticPr fontId="5" type="noConversion"/>
  </si>
  <si>
    <t>完成百分比</t>
    <phoneticPr fontId="5" type="noConversion"/>
  </si>
  <si>
    <t>采集、审核节点会签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</si>
</sst>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_);[Red]\(0.0\)"/>
    <numFmt numFmtId="178" formatCode="0.00_);[Red]\(0.00\)"/>
  </numFmts>
  <fonts count="13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华文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trike/>
      <sz val="11"/>
      <name val="微软雅黑"/>
      <family val="2"/>
      <charset val="134"/>
    </font>
    <font>
      <strike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78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1" fillId="0" borderId="1" xfId="0" applyFont="1" applyFill="1" applyBorder="1" applyAlignment="1">
      <alignment wrapText="1"/>
    </xf>
    <xf numFmtId="177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76" fontId="8" fillId="0" borderId="2" xfId="0" applyNumberFormat="1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38100</xdr:rowOff>
        </xdr:from>
        <xdr:to>
          <xdr:col>11</xdr:col>
          <xdr:colOff>342900</xdr:colOff>
          <xdr:row>17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11</xdr:col>
          <xdr:colOff>342900</xdr:colOff>
          <xdr:row>37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7" workbookViewId="0">
      <selection activeCell="J16" sqref="J16"/>
    </sheetView>
  </sheetViews>
  <sheetFormatPr defaultColWidth="9" defaultRowHeight="13.5" x14ac:dyDescent="0.15"/>
  <cols>
    <col min="1" max="1" width="6.25" customWidth="1"/>
    <col min="2" max="3" width="9.875" customWidth="1"/>
    <col min="4" max="4" width="29.875" style="25" bestFit="1" customWidth="1"/>
    <col min="5" max="5" width="13.75" style="3" customWidth="1"/>
    <col min="6" max="6" width="16.375" style="3" bestFit="1" customWidth="1"/>
    <col min="7" max="7" width="17.625" style="3" customWidth="1"/>
    <col min="8" max="9" width="17.625" style="35" customWidth="1"/>
    <col min="10" max="10" width="17.625" style="30" customWidth="1"/>
    <col min="11" max="11" width="43" customWidth="1"/>
  </cols>
  <sheetData>
    <row r="1" spans="1:11" ht="32.25" customHeight="1" x14ac:dyDescent="0.15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31" t="s">
        <v>44</v>
      </c>
      <c r="I2" s="31" t="s">
        <v>45</v>
      </c>
      <c r="J2" s="26" t="s">
        <v>46</v>
      </c>
      <c r="K2" s="4" t="s">
        <v>6</v>
      </c>
    </row>
    <row r="3" spans="1:11" ht="16.5" customHeight="1" x14ac:dyDescent="0.15">
      <c r="A3" s="7">
        <v>1</v>
      </c>
      <c r="B3" s="17" t="s">
        <v>9</v>
      </c>
      <c r="C3" s="15"/>
      <c r="D3" s="18" t="s">
        <v>10</v>
      </c>
      <c r="E3" s="10">
        <v>3</v>
      </c>
      <c r="F3" s="11">
        <v>2</v>
      </c>
      <c r="G3" s="19">
        <f>F3*E3</f>
        <v>6</v>
      </c>
      <c r="H3" s="32">
        <v>43532</v>
      </c>
      <c r="I3" s="32">
        <v>43537</v>
      </c>
      <c r="J3" s="27">
        <v>1</v>
      </c>
      <c r="K3" s="21"/>
    </row>
    <row r="4" spans="1:11" ht="16.5" x14ac:dyDescent="0.3">
      <c r="A4" s="7">
        <v>2</v>
      </c>
      <c r="B4" s="44" t="s">
        <v>8</v>
      </c>
      <c r="C4" s="44" t="s">
        <v>11</v>
      </c>
      <c r="D4" s="9" t="s">
        <v>12</v>
      </c>
      <c r="E4" s="10">
        <v>3</v>
      </c>
      <c r="F4" s="11">
        <v>1</v>
      </c>
      <c r="G4" s="14">
        <f>F4*E4</f>
        <v>3</v>
      </c>
      <c r="H4" s="33">
        <v>43537</v>
      </c>
      <c r="I4" s="33">
        <v>43539</v>
      </c>
      <c r="J4" s="28">
        <v>1</v>
      </c>
      <c r="K4" s="22" t="s">
        <v>16</v>
      </c>
    </row>
    <row r="5" spans="1:11" ht="16.5" x14ac:dyDescent="0.3">
      <c r="A5" s="7">
        <v>3</v>
      </c>
      <c r="B5" s="44"/>
      <c r="C5" s="44"/>
      <c r="D5" s="9" t="s">
        <v>13</v>
      </c>
      <c r="E5" s="10">
        <v>14</v>
      </c>
      <c r="F5" s="11">
        <v>1</v>
      </c>
      <c r="G5" s="14">
        <f t="shared" ref="G5:G14" si="0">F5*E5</f>
        <v>14</v>
      </c>
      <c r="H5" s="33">
        <v>43542</v>
      </c>
      <c r="I5" s="33">
        <v>43559</v>
      </c>
      <c r="J5" s="28">
        <v>1</v>
      </c>
      <c r="K5" s="22"/>
    </row>
    <row r="6" spans="1:11" ht="16.5" x14ac:dyDescent="0.3">
      <c r="A6" s="7">
        <v>4</v>
      </c>
      <c r="B6" s="44"/>
      <c r="C6" s="15" t="s">
        <v>14</v>
      </c>
      <c r="D6" s="9" t="s">
        <v>35</v>
      </c>
      <c r="E6" s="10">
        <v>4</v>
      </c>
      <c r="F6" s="11">
        <v>2</v>
      </c>
      <c r="G6" s="14">
        <f t="shared" si="0"/>
        <v>8</v>
      </c>
      <c r="H6" s="33">
        <v>43542</v>
      </c>
      <c r="I6" s="33">
        <v>43551</v>
      </c>
      <c r="J6" s="28">
        <v>1</v>
      </c>
      <c r="K6" s="22" t="s">
        <v>32</v>
      </c>
    </row>
    <row r="7" spans="1:11" s="2" customFormat="1" ht="33" x14ac:dyDescent="0.3">
      <c r="A7" s="7">
        <v>5</v>
      </c>
      <c r="B7" s="44"/>
      <c r="C7" s="44" t="s">
        <v>15</v>
      </c>
      <c r="D7" s="9" t="s">
        <v>25</v>
      </c>
      <c r="E7" s="10">
        <v>5</v>
      </c>
      <c r="F7" s="11">
        <v>2</v>
      </c>
      <c r="G7" s="14">
        <f t="shared" si="0"/>
        <v>10</v>
      </c>
      <c r="H7" s="33">
        <v>43560</v>
      </c>
      <c r="I7" s="33">
        <v>43566</v>
      </c>
      <c r="J7" s="28">
        <v>1</v>
      </c>
      <c r="K7" s="22" t="s">
        <v>20</v>
      </c>
    </row>
    <row r="8" spans="1:11" s="2" customFormat="1" ht="33" x14ac:dyDescent="0.3">
      <c r="A8" s="7">
        <v>6</v>
      </c>
      <c r="B8" s="44"/>
      <c r="C8" s="44"/>
      <c r="D8" s="9" t="s">
        <v>26</v>
      </c>
      <c r="E8" s="10">
        <v>14</v>
      </c>
      <c r="F8" s="11">
        <v>1</v>
      </c>
      <c r="G8" s="14">
        <f t="shared" si="0"/>
        <v>14</v>
      </c>
      <c r="H8" s="33">
        <v>43567</v>
      </c>
      <c r="I8" s="33">
        <v>43586</v>
      </c>
      <c r="J8" s="28">
        <v>1</v>
      </c>
      <c r="K8" s="22"/>
    </row>
    <row r="9" spans="1:11" s="2" customFormat="1" ht="16.5" x14ac:dyDescent="0.3">
      <c r="A9" s="7">
        <v>7</v>
      </c>
      <c r="B9" s="44"/>
      <c r="C9" s="44"/>
      <c r="D9" s="9" t="s">
        <v>28</v>
      </c>
      <c r="E9" s="10">
        <v>5</v>
      </c>
      <c r="F9" s="11">
        <v>1</v>
      </c>
      <c r="G9" s="14">
        <f t="shared" si="0"/>
        <v>5</v>
      </c>
      <c r="H9" s="33">
        <v>43567</v>
      </c>
      <c r="I9" s="33">
        <v>43573</v>
      </c>
      <c r="J9" s="28">
        <v>0</v>
      </c>
      <c r="K9" s="22"/>
    </row>
    <row r="10" spans="1:11" s="2" customFormat="1" ht="33" x14ac:dyDescent="0.3">
      <c r="A10" s="7">
        <v>8</v>
      </c>
      <c r="B10" s="44"/>
      <c r="C10" s="44"/>
      <c r="D10" s="9" t="s">
        <v>27</v>
      </c>
      <c r="E10" s="10">
        <v>2</v>
      </c>
      <c r="F10" s="11">
        <v>1</v>
      </c>
      <c r="G10" s="14">
        <f t="shared" si="0"/>
        <v>2</v>
      </c>
      <c r="H10" s="33">
        <v>43567</v>
      </c>
      <c r="I10" s="33">
        <v>43570</v>
      </c>
      <c r="J10" s="28">
        <v>1</v>
      </c>
      <c r="K10" s="22" t="s">
        <v>41</v>
      </c>
    </row>
    <row r="11" spans="1:11" s="2" customFormat="1" ht="16.5" x14ac:dyDescent="0.3">
      <c r="A11" s="7">
        <v>9</v>
      </c>
      <c r="B11" s="44"/>
      <c r="C11" s="44"/>
      <c r="D11" s="9" t="s">
        <v>24</v>
      </c>
      <c r="E11" s="10">
        <v>10</v>
      </c>
      <c r="F11" s="11">
        <v>1</v>
      </c>
      <c r="G11" s="14">
        <f t="shared" si="0"/>
        <v>10</v>
      </c>
      <c r="H11" s="33">
        <v>43573</v>
      </c>
      <c r="I11" s="33">
        <v>43584</v>
      </c>
      <c r="J11" s="28">
        <v>1</v>
      </c>
      <c r="K11" s="22" t="s">
        <v>23</v>
      </c>
    </row>
    <row r="12" spans="1:11" s="2" customFormat="1" ht="16.5" x14ac:dyDescent="0.3">
      <c r="A12" s="7">
        <v>10</v>
      </c>
      <c r="B12" s="44"/>
      <c r="C12" s="44"/>
      <c r="D12" s="36" t="s">
        <v>42</v>
      </c>
      <c r="E12" s="37">
        <v>0.5</v>
      </c>
      <c r="F12" s="38">
        <v>1</v>
      </c>
      <c r="G12" s="39">
        <f t="shared" si="0"/>
        <v>0.5</v>
      </c>
      <c r="H12" s="40">
        <v>43573</v>
      </c>
      <c r="I12" s="40">
        <v>43573</v>
      </c>
      <c r="J12" s="28"/>
      <c r="K12" s="22"/>
    </row>
    <row r="13" spans="1:11" s="2" customFormat="1" ht="33" x14ac:dyDescent="0.3">
      <c r="A13" s="7">
        <v>11</v>
      </c>
      <c r="B13" s="44"/>
      <c r="C13" s="44"/>
      <c r="D13" s="9" t="s">
        <v>33</v>
      </c>
      <c r="E13" s="10">
        <v>2</v>
      </c>
      <c r="F13" s="11">
        <v>1</v>
      </c>
      <c r="G13" s="14">
        <f t="shared" si="0"/>
        <v>2</v>
      </c>
      <c r="H13" s="33">
        <v>43573</v>
      </c>
      <c r="I13" s="33">
        <v>43575</v>
      </c>
      <c r="J13" s="28">
        <v>0.5</v>
      </c>
      <c r="K13" s="22"/>
    </row>
    <row r="14" spans="1:11" s="2" customFormat="1" ht="16.5" x14ac:dyDescent="0.3">
      <c r="A14" s="7">
        <v>12</v>
      </c>
      <c r="B14" s="44"/>
      <c r="C14" s="44"/>
      <c r="D14" s="9" t="s">
        <v>29</v>
      </c>
      <c r="E14" s="10">
        <v>5</v>
      </c>
      <c r="F14" s="11">
        <v>1</v>
      </c>
      <c r="G14" s="14">
        <f t="shared" si="0"/>
        <v>5</v>
      </c>
      <c r="H14" s="33">
        <v>43576</v>
      </c>
      <c r="I14" s="33">
        <v>43582</v>
      </c>
      <c r="J14" s="28">
        <v>1</v>
      </c>
      <c r="K14" s="22" t="s">
        <v>34</v>
      </c>
    </row>
    <row r="15" spans="1:11" s="2" customFormat="1" ht="16.5" x14ac:dyDescent="0.3">
      <c r="A15" s="7">
        <v>13</v>
      </c>
      <c r="B15" s="44"/>
      <c r="C15" s="44"/>
      <c r="D15" s="9" t="s">
        <v>21</v>
      </c>
      <c r="E15" s="10">
        <v>0.5</v>
      </c>
      <c r="F15" s="11">
        <v>1</v>
      </c>
      <c r="G15" s="14">
        <f t="shared" ref="G15:G19" si="1">F15*E15</f>
        <v>0.5</v>
      </c>
      <c r="H15" s="33">
        <v>43583</v>
      </c>
      <c r="I15" s="33">
        <v>43583</v>
      </c>
      <c r="J15" s="28">
        <v>0</v>
      </c>
      <c r="K15" s="22"/>
    </row>
    <row r="16" spans="1:11" s="2" customFormat="1" ht="16.5" x14ac:dyDescent="0.3">
      <c r="A16" s="7">
        <v>14</v>
      </c>
      <c r="B16" s="44"/>
      <c r="C16" s="44"/>
      <c r="D16" s="9" t="s">
        <v>22</v>
      </c>
      <c r="E16" s="10">
        <v>1</v>
      </c>
      <c r="F16" s="11">
        <v>1</v>
      </c>
      <c r="G16" s="14">
        <f>F16*E16</f>
        <v>1</v>
      </c>
      <c r="H16" s="33">
        <v>43584</v>
      </c>
      <c r="I16" s="33">
        <v>43584</v>
      </c>
      <c r="J16" s="28">
        <v>1</v>
      </c>
      <c r="K16" s="22"/>
    </row>
    <row r="17" spans="1:11" s="2" customFormat="1" ht="33" x14ac:dyDescent="0.3">
      <c r="A17" s="7">
        <v>15</v>
      </c>
      <c r="B17" s="44"/>
      <c r="C17" s="44"/>
      <c r="D17" s="20" t="s">
        <v>36</v>
      </c>
      <c r="E17" s="10">
        <v>5</v>
      </c>
      <c r="F17" s="11">
        <v>1</v>
      </c>
      <c r="G17" s="14">
        <f>F17*E17</f>
        <v>5</v>
      </c>
      <c r="H17" s="33">
        <v>43585</v>
      </c>
      <c r="I17" s="33">
        <v>43591</v>
      </c>
      <c r="J17" s="28">
        <v>1</v>
      </c>
      <c r="K17" s="22" t="s">
        <v>37</v>
      </c>
    </row>
    <row r="18" spans="1:11" s="2" customFormat="1" ht="16.5" x14ac:dyDescent="0.3">
      <c r="A18" s="7">
        <v>16</v>
      </c>
      <c r="B18" s="44"/>
      <c r="C18" s="44"/>
      <c r="D18" s="20" t="s">
        <v>38</v>
      </c>
      <c r="E18" s="10">
        <v>15</v>
      </c>
      <c r="F18" s="11">
        <v>1</v>
      </c>
      <c r="G18" s="14">
        <f>F18*E18</f>
        <v>15</v>
      </c>
      <c r="H18" s="33">
        <v>43585</v>
      </c>
      <c r="I18" s="33">
        <v>43595</v>
      </c>
      <c r="J18" s="28">
        <v>1</v>
      </c>
      <c r="K18" s="22" t="s">
        <v>47</v>
      </c>
    </row>
    <row r="19" spans="1:11" ht="16.5" x14ac:dyDescent="0.3">
      <c r="A19" s="7">
        <v>17</v>
      </c>
      <c r="B19" s="8" t="s">
        <v>30</v>
      </c>
      <c r="C19" s="8"/>
      <c r="D19" s="9" t="s">
        <v>7</v>
      </c>
      <c r="E19" s="10">
        <v>5</v>
      </c>
      <c r="F19" s="12">
        <v>2</v>
      </c>
      <c r="G19" s="14">
        <f t="shared" si="1"/>
        <v>10</v>
      </c>
      <c r="H19" s="33">
        <v>43592</v>
      </c>
      <c r="I19" s="33">
        <v>43595</v>
      </c>
      <c r="J19" s="28">
        <v>0</v>
      </c>
      <c r="K19" s="22" t="s">
        <v>43</v>
      </c>
    </row>
    <row r="20" spans="1:11" ht="16.5" customHeight="1" x14ac:dyDescent="0.15">
      <c r="A20" s="41" t="s">
        <v>18</v>
      </c>
      <c r="B20" s="42"/>
      <c r="C20" s="42"/>
      <c r="D20" s="42"/>
      <c r="E20" s="42"/>
      <c r="F20" s="43"/>
      <c r="G20" s="13">
        <f>SUM(G3:G19)</f>
        <v>111</v>
      </c>
      <c r="H20" s="34"/>
      <c r="I20" s="34"/>
      <c r="J20" s="29"/>
      <c r="K20" s="23"/>
    </row>
    <row r="21" spans="1:11" ht="16.5" customHeight="1" x14ac:dyDescent="0.15">
      <c r="A21" s="41" t="s">
        <v>19</v>
      </c>
      <c r="B21" s="42"/>
      <c r="C21" s="42"/>
      <c r="D21" s="42"/>
      <c r="E21" s="42"/>
      <c r="F21" s="43"/>
      <c r="G21" s="13">
        <f>G20/21.75</f>
        <v>5.1034482758620694</v>
      </c>
      <c r="H21" s="34"/>
      <c r="I21" s="34"/>
      <c r="J21" s="29"/>
      <c r="K21" s="24" t="s">
        <v>39</v>
      </c>
    </row>
    <row r="23" spans="1:11" ht="16.5" x14ac:dyDescent="0.3">
      <c r="D23" s="6"/>
    </row>
    <row r="24" spans="1:11" ht="16.5" x14ac:dyDescent="0.3">
      <c r="D24" s="6"/>
    </row>
    <row r="25" spans="1:11" ht="16.5" x14ac:dyDescent="0.3">
      <c r="D25" s="6"/>
    </row>
    <row r="26" spans="1:11" ht="16.5" x14ac:dyDescent="0.3">
      <c r="D26" s="6"/>
    </row>
    <row r="27" spans="1:11" ht="16.5" x14ac:dyDescent="0.3">
      <c r="D27" s="6"/>
    </row>
  </sheetData>
  <mergeCells count="6">
    <mergeCell ref="A21:F21"/>
    <mergeCell ref="B4:B18"/>
    <mergeCell ref="C4:C5"/>
    <mergeCell ref="C7:C18"/>
    <mergeCell ref="A1:K1"/>
    <mergeCell ref="A20:F2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34.625" customWidth="1"/>
  </cols>
  <sheetData>
    <row r="1" spans="1:1" ht="391.5" customHeight="1" x14ac:dyDescent="0.15">
      <c r="A1" s="16" t="s">
        <v>40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38100</xdr:rowOff>
              </from>
              <to>
                <xdr:col>11</xdr:col>
                <xdr:colOff>342900</xdr:colOff>
                <xdr:row>17</xdr:row>
                <xdr:rowOff>85725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11</xdr:col>
                <xdr:colOff>342900</xdr:colOff>
                <xdr:row>37</xdr:row>
                <xdr:rowOff>66675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工作量评估</vt:lpstr>
      <vt:lpstr>需求变更</vt:lpstr>
      <vt:lpstr>新报送流程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FC</cp:lastModifiedBy>
  <cp:lastPrinted>2019-03-05T02:27:16Z</cp:lastPrinted>
  <dcterms:created xsi:type="dcterms:W3CDTF">2006-09-13T11:21:00Z</dcterms:created>
  <dcterms:modified xsi:type="dcterms:W3CDTF">2019-04-30T05:40:19Z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