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MuestreoDatos\"/>
    </mc:Choice>
  </mc:AlternateContent>
  <xr:revisionPtr revIDLastSave="0" documentId="13_ncr:1_{1575913D-7C4C-4E9B-94C5-514B016DDD38}" xr6:coauthVersionLast="47" xr6:coauthVersionMax="47" xr10:uidLastSave="{00000000-0000-0000-0000-000000000000}"/>
  <bookViews>
    <workbookView xWindow="2595" yWindow="3945" windowWidth="15855" windowHeight="15345" activeTab="3" xr2:uid="{37DFAE61-0D86-49EA-8370-168CB72B907A}"/>
  </bookViews>
  <sheets>
    <sheet name="Objetos de dominio" sheetId="1" r:id="rId1"/>
    <sheet name="Reserva" sheetId="2" r:id="rId2"/>
    <sheet name="Turno" sheetId="3" r:id="rId3"/>
    <sheet name="Residente" sheetId="4" r:id="rId4"/>
  </sheets>
  <externalReferences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J13" i="4"/>
  <c r="K13" i="4" s="1"/>
  <c r="D10" i="2" s="1"/>
  <c r="J12" i="4"/>
  <c r="K12" i="4" s="1"/>
  <c r="K11" i="4"/>
  <c r="D9" i="2" s="1"/>
  <c r="J11" i="4"/>
  <c r="J10" i="4"/>
  <c r="K10" i="4" s="1"/>
  <c r="D8" i="2" s="1"/>
  <c r="K9" i="4"/>
  <c r="D7" i="2" s="1"/>
  <c r="J9" i="4"/>
  <c r="J8" i="4"/>
  <c r="K8" i="4" s="1"/>
  <c r="J7" i="4"/>
  <c r="K7" i="4" s="1"/>
  <c r="J6" i="4"/>
  <c r="K6" i="4" s="1"/>
  <c r="J5" i="4"/>
  <c r="K5" i="4" s="1"/>
  <c r="K4" i="4"/>
  <c r="J4" i="4"/>
  <c r="F6" i="3" l="1"/>
  <c r="D6" i="2"/>
  <c r="D5" i="2"/>
  <c r="D4" i="2"/>
  <c r="F4" i="3"/>
  <c r="F7" i="3"/>
  <c r="F8" i="3"/>
  <c r="F9" i="3"/>
  <c r="F10" i="3"/>
  <c r="F12" i="3"/>
  <c r="F13" i="3"/>
  <c r="G13" i="3" s="1"/>
  <c r="C6" i="2" s="1"/>
  <c r="F15" i="3"/>
  <c r="F16" i="3"/>
  <c r="G6" i="2" l="1"/>
  <c r="F5" i="3"/>
  <c r="F11" i="3"/>
  <c r="G11" i="3" s="1"/>
  <c r="F17" i="3"/>
  <c r="G17" i="3" s="1"/>
  <c r="F14" i="3"/>
  <c r="G14" i="3" s="1"/>
  <c r="G16" i="3"/>
  <c r="G15" i="3"/>
  <c r="G12" i="3"/>
  <c r="C8" i="2" s="1"/>
  <c r="G8" i="2" s="1"/>
  <c r="G10" i="3"/>
  <c r="C7" i="2" s="1"/>
  <c r="G7" i="2" s="1"/>
  <c r="G9" i="3"/>
  <c r="C5" i="2" s="1"/>
  <c r="G5" i="2" s="1"/>
  <c r="G8" i="3"/>
  <c r="C10" i="2" s="1"/>
  <c r="G10" i="2" s="1"/>
  <c r="G7" i="3"/>
  <c r="G6" i="3"/>
  <c r="G5" i="3"/>
  <c r="G4" i="3"/>
  <c r="E6" i="2"/>
  <c r="E5" i="2"/>
  <c r="E4" i="2"/>
  <c r="C4" i="2" l="1"/>
  <c r="G4" i="2" s="1"/>
  <c r="C9" i="2"/>
  <c r="G9" i="2" s="1"/>
</calcChain>
</file>

<file path=xl/sharedStrings.xml><?xml version="1.0" encoding="utf-8"?>
<sst xmlns="http://schemas.openxmlformats.org/spreadsheetml/2006/main" count="153" uniqueCount="111">
  <si>
    <t>Nombre</t>
  </si>
  <si>
    <t>Descripción</t>
  </si>
  <si>
    <t>Agenda</t>
  </si>
  <si>
    <t>Turno</t>
  </si>
  <si>
    <t>Reserva</t>
  </si>
  <si>
    <t>Residente</t>
  </si>
  <si>
    <t>&lt;&lt;&lt;&lt;&lt;&lt; Volver al inicio</t>
  </si>
  <si>
    <t>Es un dato que hace que cada reserva sea única.</t>
  </si>
  <si>
    <t xml:space="preserve">Es un dato que representa el turno que va a tener en cuenta la reserva. </t>
  </si>
  <si>
    <t xml:space="preserve">Es un dato que representa el residente que va a tener en cuenta la reserva. </t>
  </si>
  <si>
    <t>Este dato representa la validez de la reserva, es decir, si esta se encuentra pendiente para ser confirmada o si ya está confirmada</t>
  </si>
  <si>
    <t>Identificador</t>
  </si>
  <si>
    <t>fechaReserva</t>
  </si>
  <si>
    <t>Combinación única</t>
  </si>
  <si>
    <t>Confirmada</t>
  </si>
  <si>
    <t>1 invitado</t>
  </si>
  <si>
    <t>Pendiente</t>
  </si>
  <si>
    <t>2 invitados</t>
  </si>
  <si>
    <t>7 invitados</t>
  </si>
  <si>
    <t>Es un dato que hace que cada turno sea único.</t>
  </si>
  <si>
    <t>Este dato representa el nombre y número con el que se va a concoer el turno</t>
  </si>
  <si>
    <t>Es un dato que representa la hora de inicio del turno.</t>
  </si>
  <si>
    <t>Es un dato que representa la hora de finalización del turno.</t>
  </si>
  <si>
    <t>Este dato represdenta con que agenda está relacionada el turno.</t>
  </si>
  <si>
    <t>Un turno especifico no puede repetirse dentro de la misma agenda</t>
  </si>
  <si>
    <t>Turno 1</t>
  </si>
  <si>
    <t>Disponible</t>
  </si>
  <si>
    <t>estado</t>
  </si>
  <si>
    <t>Turno 2</t>
  </si>
  <si>
    <t>Turno 3</t>
  </si>
  <si>
    <t>No disponible</t>
  </si>
  <si>
    <t>Turno 4</t>
  </si>
  <si>
    <t>Es un dato que hace que cada residente sea único.</t>
  </si>
  <si>
    <t>Es un dato que representa el nombre del residente.</t>
  </si>
  <si>
    <t>Es un dato que representa el apellido de un residente</t>
  </si>
  <si>
    <t>Es un dato que representa la fecha de nacimiento que tiene un residente.</t>
  </si>
  <si>
    <t>Este dato representa el número de contacto de un residente.</t>
  </si>
  <si>
    <t>Este dato representa el correo electrónico de un residente</t>
  </si>
  <si>
    <t>No puede haber mas de un residente con la misma cédula</t>
  </si>
  <si>
    <t>contraseña</t>
  </si>
  <si>
    <t xml:space="preserve"> inmueble</t>
  </si>
  <si>
    <t>Jose</t>
  </si>
  <si>
    <t>Zuluf</t>
  </si>
  <si>
    <t>Cédula de Ciudadanía</t>
  </si>
  <si>
    <t>example@example.com</t>
  </si>
  <si>
    <t>Juan</t>
  </si>
  <si>
    <t>Aristisabal</t>
  </si>
  <si>
    <t xml:space="preserve">ejemplo@jueves.com </t>
  </si>
  <si>
    <t>Andres</t>
  </si>
  <si>
    <t>Velez</t>
  </si>
  <si>
    <t>andresjobpk@gmail.com</t>
  </si>
  <si>
    <t>Tarjeta de Identidad</t>
  </si>
  <si>
    <t>Corresponde a la persona que puede realizar una reserva para una zona común.</t>
  </si>
  <si>
    <t>Corresponde a los turnos que un residente puede reservar en una agenda, es decir, el residente toma un turno que esta disponible de una agenda que anteriormente ya esta programada.</t>
  </si>
  <si>
    <t>Corresponde a cada una de las reservas que pude hacer el residente, es decir, el residente puede reservar una zona común, ejemplo: El residente 001 reserva la piscina con su respectivo turno.</t>
  </si>
  <si>
    <t>solo objeto agenada y objeto residente</t>
  </si>
  <si>
    <t>3 invitados</t>
  </si>
  <si>
    <t>0 invitados</t>
  </si>
  <si>
    <t xml:space="preserve">4 invitados </t>
  </si>
  <si>
    <t>asdgf789654</t>
  </si>
  <si>
    <t>Registro civil</t>
  </si>
  <si>
    <t>nhf523698</t>
  </si>
  <si>
    <t>Pasaporte</t>
  </si>
  <si>
    <t>vfdf852339</t>
  </si>
  <si>
    <t>Alejandro</t>
  </si>
  <si>
    <t>Pérez</t>
  </si>
  <si>
    <t>alejandro.perez90@mail.com</t>
  </si>
  <si>
    <t>AlejPz90*</t>
  </si>
  <si>
    <t>María</t>
  </si>
  <si>
    <t>Gómez</t>
  </si>
  <si>
    <t>Cédula de extranjería</t>
  </si>
  <si>
    <t>maria.gomez85@mail.com</t>
  </si>
  <si>
    <t>MgoMez85!</t>
  </si>
  <si>
    <t>Rodríguez</t>
  </si>
  <si>
    <t>juan.rodriguez95@mail.com</t>
  </si>
  <si>
    <t>JuanRod95#</t>
  </si>
  <si>
    <t>Camila</t>
  </si>
  <si>
    <t>Torres</t>
  </si>
  <si>
    <t>camila.torres00@mail.com</t>
  </si>
  <si>
    <t>Ctorres2000@</t>
  </si>
  <si>
    <t>Andrés</t>
  </si>
  <si>
    <t>García</t>
  </si>
  <si>
    <t>andres.garcia92@mail.com</t>
  </si>
  <si>
    <t>Agarcia92+</t>
  </si>
  <si>
    <t>Laura</t>
  </si>
  <si>
    <t>Martínez</t>
  </si>
  <si>
    <t>laura.martinez93@mail.com</t>
  </si>
  <si>
    <t>LauraMart93^</t>
  </si>
  <si>
    <t>Felipe</t>
  </si>
  <si>
    <t>Ramírez</t>
  </si>
  <si>
    <t>felipe.ramirez88@mail.com</t>
  </si>
  <si>
    <t>FelipeRam88$</t>
  </si>
  <si>
    <t>numeroInvitados</t>
  </si>
  <si>
    <t>estadoReserva</t>
  </si>
  <si>
    <t>numeroDeTurno</t>
  </si>
  <si>
    <t>horaInicio</t>
  </si>
  <si>
    <t>horaFinalización</t>
  </si>
  <si>
    <t>nombre</t>
  </si>
  <si>
    <t>apellido</t>
  </si>
  <si>
    <t>tipoDeDocumento</t>
  </si>
  <si>
    <t>numeroDeDocumento</t>
  </si>
  <si>
    <t>fechaDeNacimiento</t>
  </si>
  <si>
    <t>numeroDeContacto</t>
  </si>
  <si>
    <t>email</t>
  </si>
  <si>
    <t>este dato representa en forma textual que tipo de documento tiene el residente como TI, CC, RC, PASS</t>
  </si>
  <si>
    <t>Es un dato que representa el numero único del documento de un residente.</t>
  </si>
  <si>
    <t>este dato representa la contraseña con la que ingresa el residente</t>
  </si>
  <si>
    <t>Este dato representa el inmueble al cual pertenece el residente.</t>
  </si>
  <si>
    <t>este dato representa el estado de un turno de manera logica como disponible y no disponible.</t>
  </si>
  <si>
    <t>Este dato representa la cantidad de invitados con los cuales el residente va hacer la reserva.</t>
  </si>
  <si>
    <t>Este dato representa la fecha de cracion de la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</si>
</sst>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4EA72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0" xfId="1" applyFill="1"/>
    <xf numFmtId="0" fontId="4" fillId="0" borderId="0" xfId="0" applyFont="1"/>
    <xf numFmtId="0" fontId="2" fillId="3" borderId="1" xfId="0" applyFont="1" applyFill="1" applyBorder="1"/>
    <xf numFmtId="0" fontId="2" fillId="0" borderId="2" xfId="0" applyFont="1" applyBorder="1"/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2" fontId="3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3" fillId="4" borderId="1" xfId="0" applyFont="1" applyFill="1" applyBorder="1"/>
    <xf numFmtId="164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3" fillId="5" borderId="1" xfId="0" applyFont="1" applyFill="1" applyBorder="1"/>
    <xf numFmtId="164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3" fillId="6" borderId="1" xfId="0" applyFont="1" applyFill="1" applyBorder="1"/>
    <xf numFmtId="164" fontId="3" fillId="6" borderId="1" xfId="0" applyNumberFormat="1" applyFont="1" applyFill="1" applyBorder="1"/>
    <xf numFmtId="49" fontId="3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/>
    <xf numFmtId="0" fontId="3" fillId="7" borderId="1" xfId="0" applyFont="1" applyFill="1" applyBorder="1"/>
    <xf numFmtId="164" fontId="3" fillId="7" borderId="1" xfId="0" applyNumberFormat="1" applyFont="1" applyFill="1" applyBorder="1"/>
    <xf numFmtId="164" fontId="3" fillId="7" borderId="1" xfId="0" applyNumberFormat="1" applyFont="1" applyFill="1" applyBorder="1" applyAlignment="1">
      <alignment horizontal="center"/>
    </xf>
    <xf numFmtId="0" fontId="0" fillId="7" borderId="1" xfId="0" applyFill="1" applyBorder="1"/>
    <xf numFmtId="164" fontId="3" fillId="0" borderId="1" xfId="0" applyNumberFormat="1" applyFont="1" applyBorder="1"/>
    <xf numFmtId="1" fontId="3" fillId="0" borderId="1" xfId="0" applyNumberFormat="1" applyFont="1" applyBorder="1"/>
    <xf numFmtId="14" fontId="3" fillId="0" borderId="1" xfId="0" applyNumberFormat="1" applyFont="1" applyBorder="1"/>
    <xf numFmtId="164" fontId="1" fillId="0" borderId="1" xfId="1" applyNumberFormat="1" applyBorder="1"/>
    <xf numFmtId="1" fontId="0" fillId="3" borderId="1" xfId="0" applyNumberFormat="1" applyFill="1" applyBorder="1"/>
    <xf numFmtId="1" fontId="1" fillId="0" borderId="1" xfId="1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0" borderId="1" xfId="0" applyNumberFormat="1" applyBorder="1"/>
    <xf numFmtId="0" fontId="1" fillId="2" borderId="0" xfId="1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et-my.sharepoint.com/personal/juan_avendano1956_uco_net_co/Documents/Documents/victus-doc/Doo-Doc/Nueva%20Version%20Victus/MuestreoDatos/Agenda%20Muestreo%20Datos.xlsx" TargetMode="External"/><Relationship Id="rId1" Type="http://schemas.openxmlformats.org/officeDocument/2006/relationships/externalLinkPath" Target="Agenda%20Muestreo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uestreo%20de%20datos%20victus%20residencias%20nuevo%20.xlsx" TargetMode="External"/><Relationship Id="rId1" Type="http://schemas.openxmlformats.org/officeDocument/2006/relationships/externalLinkPath" Target="/Users/andre/Documents/DOO%202024%20BD/DOO/victus-doc/Doo-Doc/Nueva%20Version%20Victus/Muestreo%20de%20datos%20victus%20residencias%20nuevo%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uestreoDatos\Residentes%20Muestreo%20Datos.xlsx" TargetMode="External"/><Relationship Id="rId1" Type="http://schemas.openxmlformats.org/officeDocument/2006/relationships/externalLinkPath" Target="Residentes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ZonaComun"/>
      <sheetName val="Agenda"/>
      <sheetName val="Turno"/>
    </sheetNames>
    <sheetDataSet>
      <sheetData sheetId="0"/>
      <sheetData sheetId="1"/>
      <sheetData sheetId="2"/>
      <sheetData sheetId="3">
        <row r="4">
          <cell r="F4" t="str">
            <v>Agenda para residentes turno Diurno - 18  septiembre 2024 6:00:00 a. m.  hasta - 18  septiembre 2024 2:00:00 p. m. -Piscina-1-Forest apartamentos</v>
          </cell>
        </row>
        <row r="5">
          <cell r="F5" t="str">
            <v>Agenda para residentes turno Diurno - 18  septiembre 2024 6:00:00 a. m.  hasta - 18  septiembre 2024 2:00:00 p. m. -Piscina-1-Forest apartamentos</v>
          </cell>
        </row>
        <row r="6">
          <cell r="F6" t="str">
            <v>Agenda para residentes turno Diurno - 18  septiembre 2024 6:00:00 a. m.  hasta - 18  septiembre 2024 2:00:00 p. m. -Piscina-1-Forest apartamentos</v>
          </cell>
        </row>
        <row r="7">
          <cell r="F7" t="str">
            <v>Agenda para residentes turno Diurno - 18  septiembre 2024 6:00:00 a. m.  hasta - 18  septiembre 2024 2:00:00 p. m. -Piscina-1-Forest apartamentos</v>
          </cell>
        </row>
        <row r="8">
          <cell r="F8" t="str">
            <v>Agenda para residentes turno Nocturno - 18  septiembre 2024 3:00:00 p. m.  hasta - 18  septiembre 2024 9:00:00 p. m. -Gimnasio-1-Forest apartamentos</v>
          </cell>
        </row>
        <row r="9">
          <cell r="F9" t="str">
            <v>Agenda para residentes turno Nocturno - 18  septiembre 2024 3:00:00 p. m.  hasta - 18  septiembre 2024 9:00:00 p. m. -Gimnasio-1-Forest apartamentos</v>
          </cell>
        </row>
        <row r="10">
          <cell r="F10" t="str">
            <v>Agenda para residentes turno Nocturno - 18  septiembre 2024 3:00:00 p. m.  hasta - 18  septiembre 2024 9:00:00 p. m. -Gimnasio-1-Forest apartamentos</v>
          </cell>
        </row>
        <row r="11">
          <cell r="F11" t="str">
            <v>Agenda para residentes - 20  septiembre 2024 10:00:00 a. m.  hasta - 20  septiembre 2024 1:00:00 p. m. -piscinaAdultos-2-Natural</v>
          </cell>
        </row>
        <row r="12">
          <cell r="F12" t="str">
            <v>Agenda para residentes - 20  septiembre 2024 10:00:00 a. m.  hasta - 20  septiembre 2024 1:00:00 p. m. -piscinaAdultos-2-Natural</v>
          </cell>
        </row>
        <row r="13">
          <cell r="F13" t="str">
            <v>Agenda para residentes - 20  septiembre 2024 10:00:00 a. m.  hasta - 20  septiembre 2024 1:00:00 p. m. -piscinaAdultos-2-Natural</v>
          </cell>
        </row>
        <row r="14">
          <cell r="F14" t="str">
            <v>Agenda para dias de mantenimiento - 18  septiembre 2024 8:00:00 a. m.  hasta - 18  septiembre 2024 12:00:00 p. m. -Salón de Eventos-3-Riogrande</v>
          </cell>
        </row>
        <row r="15">
          <cell r="F15" t="str">
            <v>Agenda para dias de mantenimiento - 18  septiembre 2024 8:00:00 a. m.  hasta - 18  septiembre 2024 12:00:00 p. m. -Salón de Eventos-3-Riogrande</v>
          </cell>
        </row>
        <row r="16">
          <cell r="F16" t="str">
            <v>Agenda para dias de mantenimiento - 18  septiembre 2024 8:00:00 a. m.  hasta - 18  septiembre 2024 12:00:00 p. m. -Salón de Eventos-3-Riogrande</v>
          </cell>
        </row>
        <row r="17">
          <cell r="F17" t="str">
            <v>Agenda para dias de mantenimiento - 18  septiembre 2024 8:00:00 a. m.  hasta - 18  septiembre 2024 12:00:00 p. m. -Salón de Eventos-3-Riogrande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Residente"/>
      <sheetName val="ZonaComun"/>
      <sheetName val="Agenda"/>
      <sheetName val="Turno"/>
      <sheetName val="Reserva"/>
      <sheetName val="RepetirAgenda"/>
    </sheetNames>
    <sheetDataSet>
      <sheetData sheetId="0"/>
      <sheetData sheetId="1"/>
      <sheetData sheetId="2"/>
      <sheetData sheetId="3"/>
      <sheetData sheetId="4"/>
      <sheetData sheetId="5">
        <row r="4">
          <cell r="J4" t="str">
            <v>Apartamento '102' de Torre1 de 1-Forest apartamentos</v>
          </cell>
        </row>
        <row r="5">
          <cell r="J5" t="str">
            <v>Casa '10' de Bloque1 de 1-Forest apartamentos</v>
          </cell>
        </row>
        <row r="6">
          <cell r="J6" t="str">
            <v>Casa '11' de Bloque2 de 2-Natural</v>
          </cell>
        </row>
      </sheetData>
      <sheetData sheetId="6"/>
      <sheetData sheetId="7"/>
      <sheetData sheetId="8"/>
      <sheetData sheetId="9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Residente"/>
      <sheetName val="Inmueble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jobpk@gmail.com" TargetMode="External"/><Relationship Id="rId2" Type="http://schemas.openxmlformats.org/officeDocument/2006/relationships/hyperlink" Target="mailto:ejemplo@jueves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1087-9E97-4542-829D-B3B83CB492EF}">
  <dimension ref="A1:B4"/>
  <sheetViews>
    <sheetView workbookViewId="0">
      <selection activeCell="B2" sqref="B2"/>
    </sheetView>
  </sheetViews>
  <sheetFormatPr baseColWidth="10" defaultColWidth="11.5703125" defaultRowHeight="15" x14ac:dyDescent="0.25"/>
  <cols>
    <col min="1" max="1" width="27.7109375" customWidth="1"/>
    <col min="2" max="2" width="58.28515625" customWidth="1"/>
  </cols>
  <sheetData>
    <row r="1" spans="1:2" x14ac:dyDescent="0.25">
      <c r="A1" s="1" t="s">
        <v>0</v>
      </c>
      <c r="B1" s="1" t="s">
        <v>1</v>
      </c>
    </row>
    <row r="2" spans="1:2" ht="60" x14ac:dyDescent="0.25">
      <c r="A2" s="2" t="s">
        <v>4</v>
      </c>
      <c r="B2" s="3" t="s">
        <v>54</v>
      </c>
    </row>
    <row r="3" spans="1:2" ht="60" x14ac:dyDescent="0.25">
      <c r="A3" s="2" t="s">
        <v>3</v>
      </c>
      <c r="B3" s="3" t="s">
        <v>53</v>
      </c>
    </row>
    <row r="4" spans="1:2" ht="30" x14ac:dyDescent="0.25">
      <c r="A4" s="2" t="s">
        <v>5</v>
      </c>
      <c r="B4" s="3" t="s">
        <v>52</v>
      </c>
    </row>
  </sheetData>
  <hyperlinks>
    <hyperlink ref="A2" location="Reserva!A1" display="Reserva" xr:uid="{232FD757-C1BA-4879-B1AC-413C2E156F88}"/>
    <hyperlink ref="A4" location="Residente!A1" display="Residente" xr:uid="{6AA1EB32-685F-45EE-8CF6-A987EB91F51E}"/>
    <hyperlink ref="A3" location="Turno!A1" display="Turno" xr:uid="{85ABDCED-6952-4DE9-9BE8-16DE1AFB38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76C67-4ACF-4F34-ACBA-8F9695F1FA3D}">
  <dimension ref="A1:I10"/>
  <sheetViews>
    <sheetView topLeftCell="G1" workbookViewId="0">
      <selection activeCell="H14" sqref="H14"/>
    </sheetView>
  </sheetViews>
  <sheetFormatPr baseColWidth="10" defaultColWidth="11.5703125" defaultRowHeight="15" x14ac:dyDescent="0.25"/>
  <cols>
    <col min="1" max="1" width="13.140625" customWidth="1"/>
    <col min="2" max="2" width="23.5703125" customWidth="1"/>
    <col min="3" max="3" width="156.28515625" customWidth="1"/>
    <col min="4" max="4" width="80.7109375" customWidth="1"/>
    <col min="5" max="6" width="23.5703125" customWidth="1"/>
    <col min="7" max="7" width="223" customWidth="1"/>
  </cols>
  <sheetData>
    <row r="1" spans="1:9" x14ac:dyDescent="0.25">
      <c r="A1" s="38" t="s">
        <v>6</v>
      </c>
      <c r="B1" s="38"/>
      <c r="C1" s="38"/>
      <c r="D1" s="5"/>
      <c r="E1" s="5"/>
      <c r="F1" s="5"/>
    </row>
    <row r="2" spans="1:9" x14ac:dyDescent="0.25">
      <c r="A2" s="6" t="s">
        <v>7</v>
      </c>
      <c r="B2" s="6" t="s">
        <v>109</v>
      </c>
      <c r="C2" s="6" t="s">
        <v>8</v>
      </c>
      <c r="D2" s="6" t="s">
        <v>9</v>
      </c>
      <c r="E2" s="6" t="s">
        <v>110</v>
      </c>
      <c r="F2" s="6" t="s">
        <v>10</v>
      </c>
      <c r="G2" s="6" t="s">
        <v>55</v>
      </c>
    </row>
    <row r="3" spans="1:9" x14ac:dyDescent="0.25">
      <c r="A3" s="1" t="s">
        <v>11</v>
      </c>
      <c r="B3" s="1" t="s">
        <v>92</v>
      </c>
      <c r="C3" s="2" t="s">
        <v>3</v>
      </c>
      <c r="D3" s="2" t="s">
        <v>5</v>
      </c>
      <c r="E3" s="1" t="s">
        <v>12</v>
      </c>
      <c r="F3" s="1" t="s">
        <v>93</v>
      </c>
      <c r="G3" s="7" t="s">
        <v>13</v>
      </c>
      <c r="I3" s="8"/>
    </row>
    <row r="4" spans="1:9" x14ac:dyDescent="0.25">
      <c r="A4" s="9">
        <v>1</v>
      </c>
      <c r="B4" s="9" t="s">
        <v>15</v>
      </c>
      <c r="C4" s="10" t="str">
        <f>Turno!$G$6</f>
        <v>Turno 3-Agenda para residentes turno Diurno - 18  septiembre 2024 6:00:00 a. m.  hasta - 18  septiembre 2024 2:00:00 p. m. -Piscina-1-Forest apartamentos</v>
      </c>
      <c r="D4" s="35" t="str">
        <f>Residente!$K$4</f>
        <v>Jose Zuluf-Cédula de Ciudadanía-74564891-Apartamento '102' de Torre1 de 1-Forest apartamentos</v>
      </c>
      <c r="E4" s="11" t="str">
        <f ca="1">TEXT(TODAY(),"dd/mm/yyyy")</f>
        <v>30/09/2024</v>
      </c>
      <c r="F4" s="12" t="s">
        <v>14</v>
      </c>
      <c r="G4" s="13" t="str">
        <f>C4&amp;"-"&amp;D4</f>
        <v>Turno 3-Agenda para residentes turno Diurno - 18  septiembre 2024 6:00:00 a. m.  hasta - 18  septiembre 2024 2:00:00 p. m. -Piscina-1-Forest apartamentos-Jose Zuluf-Cédula de Ciudadanía-74564891-Apartamento '102' de Torre1 de 1-Forest apartamentos</v>
      </c>
    </row>
    <row r="5" spans="1:9" x14ac:dyDescent="0.25">
      <c r="A5" s="9">
        <v>2</v>
      </c>
      <c r="B5" s="9" t="s">
        <v>17</v>
      </c>
      <c r="C5" s="10" t="str">
        <f>Turno!$G$9</f>
        <v>Turno 2-Agenda para residentes turno Nocturno - 18  septiembre 2024 3:00:00 p. m.  hasta - 18  septiembre 2024 9:00:00 p. m. -Gimnasio-1-Forest apartamentos</v>
      </c>
      <c r="D5" s="35" t="str">
        <f>Residente!$K$5</f>
        <v>Juan Aristisabal-Registro civil-16513516-Casa '10' de Bloque1 de 1-Forest apartamentos</v>
      </c>
      <c r="E5" s="11" t="str">
        <f t="shared" ref="E5:E10" ca="1" si="0">TEXT(TODAY(),"dd/mm/yyyy")</f>
        <v>30/09/2024</v>
      </c>
      <c r="F5" s="12" t="s">
        <v>16</v>
      </c>
      <c r="G5" s="13" t="str">
        <f t="shared" ref="G5:G10" si="1">C5&amp;"-"&amp;D5</f>
        <v>Turno 2-Agenda para residentes turno Nocturno - 18  septiembre 2024 3:00:00 p. m.  hasta - 18  septiembre 2024 9:00:00 p. m. -Gimnasio-1-Forest apartamentos-Juan Aristisabal-Registro civil-16513516-Casa '10' de Bloque1 de 1-Forest apartamentos</v>
      </c>
    </row>
    <row r="6" spans="1:9" x14ac:dyDescent="0.25">
      <c r="A6" s="9">
        <v>3</v>
      </c>
      <c r="B6" s="9" t="s">
        <v>18</v>
      </c>
      <c r="C6" s="10" t="str">
        <f>Turno!$G$13</f>
        <v>Turno 3-Agenda para residentes - 20  septiembre 2024 10:00:00 a. m.  hasta - 20  septiembre 2024 1:00:00 p. m. -piscinaAdultos-2-Natural</v>
      </c>
      <c r="D6" s="35" t="str">
        <f>Residente!$K$6</f>
        <v>Andres Velez-Pasaporte-8552369-Casa '11' de Bloque2 de 2-Natural</v>
      </c>
      <c r="E6" s="11" t="str">
        <f t="shared" ca="1" si="0"/>
        <v>30/09/2024</v>
      </c>
      <c r="F6" s="12" t="s">
        <v>14</v>
      </c>
      <c r="G6" s="13" t="str">
        <f t="shared" si="1"/>
        <v>Turno 3-Agenda para residentes - 20  septiembre 2024 10:00:00 a. m.  hasta - 20  septiembre 2024 1:00:00 p. m. -piscinaAdultos-2-Natural-Andres Velez-Pasaporte-8552369-Casa '11' de Bloque2 de 2-Natural</v>
      </c>
    </row>
    <row r="7" spans="1:9" x14ac:dyDescent="0.25">
      <c r="A7" s="9">
        <v>4</v>
      </c>
      <c r="B7" s="9" t="s">
        <v>56</v>
      </c>
      <c r="C7" s="36" t="str">
        <f>Turno!$G$10</f>
        <v>Turno 3-Agenda para residentes turno Nocturno - 18  septiembre 2024 3:00:00 p. m.  hasta - 18  septiembre 2024 9:00:00 p. m. -Gimnasio-1-Forest apartamentos</v>
      </c>
      <c r="D7" s="35" t="str">
        <f>Residente!K9</f>
        <v>Juan Rodríguez-Cédula de Ciudadanía-1034567890-0</v>
      </c>
      <c r="E7" s="11" t="str">
        <f t="shared" ca="1" si="0"/>
        <v>30/09/2024</v>
      </c>
      <c r="F7" s="12" t="s">
        <v>14</v>
      </c>
      <c r="G7" s="13" t="str">
        <f t="shared" si="1"/>
        <v>Turno 3-Agenda para residentes turno Nocturno - 18  septiembre 2024 3:00:00 p. m.  hasta - 18  septiembre 2024 9:00:00 p. m. -Gimnasio-1-Forest apartamentos-Juan Rodríguez-Cédula de Ciudadanía-1034567890-0</v>
      </c>
    </row>
    <row r="8" spans="1:9" x14ac:dyDescent="0.25">
      <c r="A8" s="9">
        <v>5</v>
      </c>
      <c r="B8" s="9" t="s">
        <v>57</v>
      </c>
      <c r="C8" s="36" t="str">
        <f>Turno!G12</f>
        <v>Turno 2-Agenda para residentes - 20  septiembre 2024 10:00:00 a. m.  hasta - 20  septiembre 2024 1:00:00 p. m. -piscinaAdultos-2-Natural</v>
      </c>
      <c r="D8" s="35" t="str">
        <f>Residente!K10</f>
        <v>Camila Torres-Tarjeta de Identidad-900123456-0</v>
      </c>
      <c r="E8" s="11" t="str">
        <f t="shared" ca="1" si="0"/>
        <v>30/09/2024</v>
      </c>
      <c r="F8" s="12" t="s">
        <v>14</v>
      </c>
      <c r="G8" s="13" t="str">
        <f t="shared" si="1"/>
        <v>Turno 2-Agenda para residentes - 20  septiembre 2024 10:00:00 a. m.  hasta - 20  septiembre 2024 1:00:00 p. m. -piscinaAdultos-2-Natural-Camila Torres-Tarjeta de Identidad-900123456-0</v>
      </c>
    </row>
    <row r="9" spans="1:9" x14ac:dyDescent="0.25">
      <c r="A9" s="9">
        <v>6</v>
      </c>
      <c r="B9" s="9" t="s">
        <v>58</v>
      </c>
      <c r="C9" s="36" t="str">
        <f>Turno!G6</f>
        <v>Turno 3-Agenda para residentes turno Diurno - 18  septiembre 2024 6:00:00 a. m.  hasta - 18  septiembre 2024 2:00:00 p. m. -Piscina-1-Forest apartamentos</v>
      </c>
      <c r="D9" s="35" t="str">
        <f>Residente!K11</f>
        <v>Andrés García-Pasaporte-1045678901-0</v>
      </c>
      <c r="E9" s="11" t="str">
        <f t="shared" ca="1" si="0"/>
        <v>30/09/2024</v>
      </c>
      <c r="F9" s="12" t="s">
        <v>16</v>
      </c>
      <c r="G9" s="13" t="str">
        <f t="shared" si="1"/>
        <v>Turno 3-Agenda para residentes turno Diurno - 18  septiembre 2024 6:00:00 a. m.  hasta - 18  septiembre 2024 2:00:00 p. m. -Piscina-1-Forest apartamentos-Andrés García-Pasaporte-1045678901-0</v>
      </c>
    </row>
    <row r="10" spans="1:9" x14ac:dyDescent="0.25">
      <c r="A10" s="9">
        <v>7</v>
      </c>
      <c r="B10" s="9" t="s">
        <v>57</v>
      </c>
      <c r="C10" s="36" t="str">
        <f>Turno!$G$8</f>
        <v>Turno 1-Agenda para residentes turno Nocturno - 18  septiembre 2024 3:00:00 p. m.  hasta - 18  septiembre 2024 9:00:00 p. m. -Gimnasio-1-Forest apartamentos</v>
      </c>
      <c r="D10" s="35" t="str">
        <f>Residente!K13</f>
        <v>Felipe Ramírez-Cédula de Ciudadanía-1067890123-0</v>
      </c>
      <c r="E10" s="11" t="str">
        <f t="shared" ca="1" si="0"/>
        <v>30/09/2024</v>
      </c>
      <c r="F10" s="12" t="s">
        <v>14</v>
      </c>
      <c r="G10" s="13" t="str">
        <f t="shared" si="1"/>
        <v>Turno 1-Agenda para residentes turno Nocturno - 18  septiembre 2024 3:00:00 p. m.  hasta - 18  septiembre 2024 9:00:00 p. m. -Gimnasio-1-Forest apartamentos-Felipe Ramírez-Cédula de Ciudadanía-1067890123-0</v>
      </c>
    </row>
  </sheetData>
  <mergeCells count="1">
    <mergeCell ref="A1:C1"/>
  </mergeCells>
  <dataValidations count="1">
    <dataValidation type="list" allowBlank="1" showInputMessage="1" showErrorMessage="1" sqref="F4:F8" xr:uid="{C94558F3-3AAE-4C84-97CD-F6EE65EBB367}">
      <formula1>$I$3:$I$4</formula1>
    </dataValidation>
  </dataValidations>
  <hyperlinks>
    <hyperlink ref="A1" location="'Objetos de dominio'!A1" display="&lt;&lt;&lt;&lt;&lt;&lt; Volver al inicio" xr:uid="{DDEDC367-5BDD-4266-8357-CD930E0CD9D2}"/>
    <hyperlink ref="A1:C1" location="'Objetos de dominio'!A1" display="&lt;&lt;&lt;&lt;&lt;&lt; Volver al inicio" xr:uid="{D7116AC3-8566-43F0-B408-2E2909DA3116}"/>
    <hyperlink ref="C3" location="Turno!A1" display="Turno" xr:uid="{1A770CF0-CA72-44A6-9960-3FF3732118FA}"/>
    <hyperlink ref="C4" location="Turno!A6" display="Turno!A6" xr:uid="{38F1240B-E019-4759-B322-860D57456BA0}"/>
    <hyperlink ref="C5" location="Turno!A9" display="Turno!A9" xr:uid="{1932EA89-E1A8-45CF-8419-2ED5D086EA5C}"/>
    <hyperlink ref="C6" location="Turno!A13" display="Turno!A13" xr:uid="{8A9019F5-D118-4AEB-B4F3-788B57F5298A}"/>
    <hyperlink ref="D3" location="Residente!A1" display="Residente" xr:uid="{6AC758EB-7F39-4B10-A497-19B4DBC25577}"/>
    <hyperlink ref="D4" location="Residente!A4" display="Residente!A4" xr:uid="{856CF758-E8A2-419A-B406-B8BEA297BEF6}"/>
    <hyperlink ref="D5" location="Residente!A5" display="Residente!A5" xr:uid="{3BB0CB21-54D9-4C33-9457-3579EFBA5F25}"/>
    <hyperlink ref="D6" location="Residente!A6" display="Residente!A6" xr:uid="{3AC7C510-D5DC-4435-942E-114F1A25FB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A702-FD28-42AA-96CF-A0FF0C0CE614}">
  <dimension ref="A1:G17"/>
  <sheetViews>
    <sheetView topLeftCell="F1" workbookViewId="0">
      <selection activeCell="F2" sqref="F2"/>
    </sheetView>
  </sheetViews>
  <sheetFormatPr baseColWidth="10" defaultColWidth="11.5703125" defaultRowHeight="15" x14ac:dyDescent="0.25"/>
  <cols>
    <col min="1" max="1" width="14.140625" customWidth="1"/>
    <col min="2" max="2" width="18" customWidth="1"/>
    <col min="3" max="4" width="21.7109375" customWidth="1"/>
    <col min="5" max="5" width="14.7109375" customWidth="1"/>
    <col min="6" max="6" width="133.85546875" customWidth="1"/>
    <col min="7" max="7" width="141.7109375" customWidth="1"/>
  </cols>
  <sheetData>
    <row r="1" spans="1:7" x14ac:dyDescent="0.25">
      <c r="A1" s="38" t="s">
        <v>6</v>
      </c>
      <c r="B1" s="38"/>
      <c r="C1" s="38"/>
      <c r="D1" s="5"/>
      <c r="E1" s="5"/>
      <c r="F1" s="5"/>
    </row>
    <row r="2" spans="1:7" x14ac:dyDescent="0.25">
      <c r="A2" s="6" t="s">
        <v>19</v>
      </c>
      <c r="B2" s="6" t="s">
        <v>20</v>
      </c>
      <c r="C2" s="6" t="s">
        <v>21</v>
      </c>
      <c r="D2" s="6" t="s">
        <v>22</v>
      </c>
      <c r="E2" s="6" t="s">
        <v>108</v>
      </c>
      <c r="F2" s="6" t="s">
        <v>23</v>
      </c>
      <c r="G2" s="6" t="s">
        <v>24</v>
      </c>
    </row>
    <row r="3" spans="1:7" x14ac:dyDescent="0.25">
      <c r="A3" s="1" t="s">
        <v>11</v>
      </c>
      <c r="B3" s="1" t="s">
        <v>94</v>
      </c>
      <c r="C3" s="1" t="s">
        <v>95</v>
      </c>
      <c r="D3" s="1" t="s">
        <v>96</v>
      </c>
      <c r="E3" s="1" t="s">
        <v>27</v>
      </c>
      <c r="F3" s="1" t="s">
        <v>2</v>
      </c>
      <c r="G3" s="7" t="s">
        <v>13</v>
      </c>
    </row>
    <row r="4" spans="1:7" x14ac:dyDescent="0.25">
      <c r="A4" s="14">
        <v>1</v>
      </c>
      <c r="B4" s="14" t="s">
        <v>25</v>
      </c>
      <c r="C4" s="15">
        <v>0.25</v>
      </c>
      <c r="D4" s="15">
        <v>0.33333333333333331</v>
      </c>
      <c r="E4" s="16" t="s">
        <v>26</v>
      </c>
      <c r="F4" s="17" t="str">
        <f>[1]Turno!F4</f>
        <v>Agenda para residentes turno Diurno - 18  septiembre 2024 6:00:00 a. m.  hasta - 18  septiembre 2024 2:00:00 p. m. -Piscina-1-Forest apartamentos</v>
      </c>
      <c r="G4" s="13" t="str">
        <f t="shared" ref="G4:G17" si="0">_xlfn.CONCAT(B4,"-",F4)</f>
        <v>Turno 1-Agenda para residentes turno Diurno - 18  septiembre 2024 6:00:00 a. m.  hasta - 18  septiembre 2024 2:00:00 p. m. -Piscina-1-Forest apartamentos</v>
      </c>
    </row>
    <row r="5" spans="1:7" x14ac:dyDescent="0.25">
      <c r="A5" s="14">
        <v>2</v>
      </c>
      <c r="B5" s="14" t="s">
        <v>28</v>
      </c>
      <c r="C5" s="15">
        <v>0.33333333333333331</v>
      </c>
      <c r="D5" s="15">
        <v>0.41666666666666669</v>
      </c>
      <c r="E5" s="16" t="s">
        <v>26</v>
      </c>
      <c r="F5" s="17" t="str">
        <f>[1]Turno!F5</f>
        <v>Agenda para residentes turno Diurno - 18  septiembre 2024 6:00:00 a. m.  hasta - 18  septiembre 2024 2:00:00 p. m. -Piscina-1-Forest apartamentos</v>
      </c>
      <c r="G5" s="13" t="str">
        <f t="shared" si="0"/>
        <v>Turno 2-Agenda para residentes turno Diurno - 18  septiembre 2024 6:00:00 a. m.  hasta - 18  septiembre 2024 2:00:00 p. m. -Piscina-1-Forest apartamentos</v>
      </c>
    </row>
    <row r="6" spans="1:7" x14ac:dyDescent="0.25">
      <c r="A6" s="14">
        <v>3</v>
      </c>
      <c r="B6" s="14" t="s">
        <v>29</v>
      </c>
      <c r="C6" s="15">
        <v>0.41666666666666669</v>
      </c>
      <c r="D6" s="15">
        <v>0.5</v>
      </c>
      <c r="E6" s="16" t="s">
        <v>26</v>
      </c>
      <c r="F6" s="17" t="str">
        <f>[1]Turno!F6</f>
        <v>Agenda para residentes turno Diurno - 18  septiembre 2024 6:00:00 a. m.  hasta - 18  septiembre 2024 2:00:00 p. m. -Piscina-1-Forest apartamentos</v>
      </c>
      <c r="G6" s="13" t="str">
        <f t="shared" si="0"/>
        <v>Turno 3-Agenda para residentes turno Diurno - 18  septiembre 2024 6:00:00 a. m.  hasta - 18  septiembre 2024 2:00:00 p. m. -Piscina-1-Forest apartamentos</v>
      </c>
    </row>
    <row r="7" spans="1:7" x14ac:dyDescent="0.25">
      <c r="A7" s="14">
        <v>4</v>
      </c>
      <c r="B7" s="14" t="s">
        <v>31</v>
      </c>
      <c r="C7" s="15">
        <v>0.54166666666666696</v>
      </c>
      <c r="D7" s="15">
        <v>0.58333333333333404</v>
      </c>
      <c r="E7" s="16" t="s">
        <v>26</v>
      </c>
      <c r="F7" s="17" t="str">
        <f>[1]Turno!F7</f>
        <v>Agenda para residentes turno Diurno - 18  septiembre 2024 6:00:00 a. m.  hasta - 18  septiembre 2024 2:00:00 p. m. -Piscina-1-Forest apartamentos</v>
      </c>
      <c r="G7" s="13" t="str">
        <f t="shared" si="0"/>
        <v>Turno 4-Agenda para residentes turno Diurno - 18  septiembre 2024 6:00:00 a. m.  hasta - 18  septiembre 2024 2:00:00 p. m. -Piscina-1-Forest apartamentos</v>
      </c>
    </row>
    <row r="8" spans="1:7" x14ac:dyDescent="0.25">
      <c r="A8" s="18">
        <v>5</v>
      </c>
      <c r="B8" s="18" t="s">
        <v>25</v>
      </c>
      <c r="C8" s="19">
        <v>0.625</v>
      </c>
      <c r="D8" s="19">
        <v>0.70833333333333337</v>
      </c>
      <c r="E8" s="20" t="s">
        <v>26</v>
      </c>
      <c r="F8" s="21" t="str">
        <f>[1]Turno!F8</f>
        <v>Agenda para residentes turno Nocturno - 18  septiembre 2024 3:00:00 p. m.  hasta - 18  septiembre 2024 9:00:00 p. m. -Gimnasio-1-Forest apartamentos</v>
      </c>
      <c r="G8" s="13" t="str">
        <f t="shared" si="0"/>
        <v>Turno 1-Agenda para residentes turno Nocturno - 18  septiembre 2024 3:00:00 p. m.  hasta - 18  septiembre 2024 9:00:00 p. m. -Gimnasio-1-Forest apartamentos</v>
      </c>
    </row>
    <row r="9" spans="1:7" x14ac:dyDescent="0.25">
      <c r="A9" s="18">
        <v>6</v>
      </c>
      <c r="B9" s="18" t="s">
        <v>28</v>
      </c>
      <c r="C9" s="19">
        <v>0.70833333333333337</v>
      </c>
      <c r="D9" s="19">
        <v>0.79166666666666663</v>
      </c>
      <c r="E9" s="20" t="s">
        <v>26</v>
      </c>
      <c r="F9" s="21" t="str">
        <f>[1]Turno!F9</f>
        <v>Agenda para residentes turno Nocturno - 18  septiembre 2024 3:00:00 p. m.  hasta - 18  septiembre 2024 9:00:00 p. m. -Gimnasio-1-Forest apartamentos</v>
      </c>
      <c r="G9" s="13" t="str">
        <f t="shared" si="0"/>
        <v>Turno 2-Agenda para residentes turno Nocturno - 18  septiembre 2024 3:00:00 p. m.  hasta - 18  septiembre 2024 9:00:00 p. m. -Gimnasio-1-Forest apartamentos</v>
      </c>
    </row>
    <row r="10" spans="1:7" x14ac:dyDescent="0.25">
      <c r="A10" s="18">
        <v>7</v>
      </c>
      <c r="B10" s="18" t="s">
        <v>29</v>
      </c>
      <c r="C10" s="19">
        <v>0.79166666666666663</v>
      </c>
      <c r="D10" s="19">
        <v>0.875</v>
      </c>
      <c r="E10" s="20" t="s">
        <v>26</v>
      </c>
      <c r="F10" s="21" t="str">
        <f>[1]Turno!F10</f>
        <v>Agenda para residentes turno Nocturno - 18  septiembre 2024 3:00:00 p. m.  hasta - 18  septiembre 2024 9:00:00 p. m. -Gimnasio-1-Forest apartamentos</v>
      </c>
      <c r="G10" s="13" t="str">
        <f t="shared" si="0"/>
        <v>Turno 3-Agenda para residentes turno Nocturno - 18  septiembre 2024 3:00:00 p. m.  hasta - 18  septiembre 2024 9:00:00 p. m. -Gimnasio-1-Forest apartamentos</v>
      </c>
    </row>
    <row r="11" spans="1:7" x14ac:dyDescent="0.25">
      <c r="A11" s="22">
        <v>8</v>
      </c>
      <c r="B11" s="22" t="s">
        <v>25</v>
      </c>
      <c r="C11" s="23">
        <v>0.91666666666666663</v>
      </c>
      <c r="D11" s="23">
        <v>0.95833333333333337</v>
      </c>
      <c r="E11" s="24" t="s">
        <v>26</v>
      </c>
      <c r="F11" s="25" t="str">
        <f>[1]Turno!F11</f>
        <v>Agenda para residentes - 20  septiembre 2024 10:00:00 a. m.  hasta - 20  septiembre 2024 1:00:00 p. m. -piscinaAdultos-2-Natural</v>
      </c>
      <c r="G11" s="13" t="str">
        <f t="shared" si="0"/>
        <v>Turno 1-Agenda para residentes - 20  septiembre 2024 10:00:00 a. m.  hasta - 20  septiembre 2024 1:00:00 p. m. -piscinaAdultos-2-Natural</v>
      </c>
    </row>
    <row r="12" spans="1:7" x14ac:dyDescent="0.25">
      <c r="A12" s="22">
        <v>9</v>
      </c>
      <c r="B12" s="22" t="s">
        <v>28</v>
      </c>
      <c r="C12" s="23">
        <v>0.45833333333333331</v>
      </c>
      <c r="D12" s="23">
        <v>0.5</v>
      </c>
      <c r="E12" s="24" t="s">
        <v>26</v>
      </c>
      <c r="F12" s="25" t="str">
        <f>[1]Turno!F12</f>
        <v>Agenda para residentes - 20  septiembre 2024 10:00:00 a. m.  hasta - 20  septiembre 2024 1:00:00 p. m. -piscinaAdultos-2-Natural</v>
      </c>
      <c r="G12" s="13" t="str">
        <f t="shared" si="0"/>
        <v>Turno 2-Agenda para residentes - 20  septiembre 2024 10:00:00 a. m.  hasta - 20  septiembre 2024 1:00:00 p. m. -piscinaAdultos-2-Natural</v>
      </c>
    </row>
    <row r="13" spans="1:7" x14ac:dyDescent="0.25">
      <c r="A13" s="22">
        <v>10</v>
      </c>
      <c r="B13" s="22" t="s">
        <v>29</v>
      </c>
      <c r="C13" s="23">
        <v>0.5</v>
      </c>
      <c r="D13" s="23">
        <v>0.54166666666666663</v>
      </c>
      <c r="E13" s="24" t="s">
        <v>26</v>
      </c>
      <c r="F13" s="25" t="str">
        <f>[1]Turno!F13</f>
        <v>Agenda para residentes - 20  septiembre 2024 10:00:00 a. m.  hasta - 20  septiembre 2024 1:00:00 p. m. -piscinaAdultos-2-Natural</v>
      </c>
      <c r="G13" s="13" t="str">
        <f t="shared" si="0"/>
        <v>Turno 3-Agenda para residentes - 20  septiembre 2024 10:00:00 a. m.  hasta - 20  septiembre 2024 1:00:00 p. m. -piscinaAdultos-2-Natural</v>
      </c>
    </row>
    <row r="14" spans="1:7" x14ac:dyDescent="0.25">
      <c r="A14" s="26">
        <v>11</v>
      </c>
      <c r="B14" s="26" t="s">
        <v>25</v>
      </c>
      <c r="C14" s="27">
        <v>0.33333333333333331</v>
      </c>
      <c r="D14" s="27">
        <v>0.375</v>
      </c>
      <c r="E14" s="28" t="s">
        <v>30</v>
      </c>
      <c r="F14" s="29" t="str">
        <f>[1]Turno!F14</f>
        <v>Agenda para dias de mantenimiento - 18  septiembre 2024 8:00:00 a. m.  hasta - 18  septiembre 2024 12:00:00 p. m. -Salón de Eventos-3-Riogrande</v>
      </c>
      <c r="G14" s="13" t="str">
        <f t="shared" si="0"/>
        <v>Turno 1-Agenda para dias de mantenimiento - 18  septiembre 2024 8:00:00 a. m.  hasta - 18  septiembre 2024 12:00:00 p. m. -Salón de Eventos-3-Riogrande</v>
      </c>
    </row>
    <row r="15" spans="1:7" x14ac:dyDescent="0.25">
      <c r="A15" s="26">
        <v>12</v>
      </c>
      <c r="B15" s="26" t="s">
        <v>28</v>
      </c>
      <c r="C15" s="27">
        <v>0.375</v>
      </c>
      <c r="D15" s="27">
        <v>0.41666666666666702</v>
      </c>
      <c r="E15" s="28" t="s">
        <v>30</v>
      </c>
      <c r="F15" s="29" t="str">
        <f>[1]Turno!F15</f>
        <v>Agenda para dias de mantenimiento - 18  septiembre 2024 8:00:00 a. m.  hasta - 18  septiembre 2024 12:00:00 p. m. -Salón de Eventos-3-Riogrande</v>
      </c>
      <c r="G15" s="13" t="str">
        <f t="shared" si="0"/>
        <v>Turno 2-Agenda para dias de mantenimiento - 18  septiembre 2024 8:00:00 a. m.  hasta - 18  septiembre 2024 12:00:00 p. m. -Salón de Eventos-3-Riogrande</v>
      </c>
    </row>
    <row r="16" spans="1:7" x14ac:dyDescent="0.25">
      <c r="A16" s="26">
        <v>13</v>
      </c>
      <c r="B16" s="26" t="s">
        <v>29</v>
      </c>
      <c r="C16" s="27">
        <v>0.41666666666666702</v>
      </c>
      <c r="D16" s="27">
        <v>0.45833333333333398</v>
      </c>
      <c r="E16" s="28" t="s">
        <v>30</v>
      </c>
      <c r="F16" s="29" t="str">
        <f>[1]Turno!F16</f>
        <v>Agenda para dias de mantenimiento - 18  septiembre 2024 8:00:00 a. m.  hasta - 18  septiembre 2024 12:00:00 p. m. -Salón de Eventos-3-Riogrande</v>
      </c>
      <c r="G16" s="13" t="str">
        <f>_xlfn.CONCAT(B16,"-",F16)</f>
        <v>Turno 3-Agenda para dias de mantenimiento - 18  septiembre 2024 8:00:00 a. m.  hasta - 18  septiembre 2024 12:00:00 p. m. -Salón de Eventos-3-Riogrande</v>
      </c>
    </row>
    <row r="17" spans="1:7" x14ac:dyDescent="0.25">
      <c r="A17" s="26">
        <v>14</v>
      </c>
      <c r="B17" s="26" t="s">
        <v>31</v>
      </c>
      <c r="C17" s="27">
        <v>0.45833333333333398</v>
      </c>
      <c r="D17" s="27">
        <v>0.500000000000001</v>
      </c>
      <c r="E17" s="28" t="s">
        <v>30</v>
      </c>
      <c r="F17" s="29" t="str">
        <f>[1]Turno!F17</f>
        <v>Agenda para dias de mantenimiento - 18  septiembre 2024 8:00:00 a. m.  hasta - 18  septiembre 2024 12:00:00 p. m. -Salón de Eventos-3-Riogrande</v>
      </c>
      <c r="G17" s="13" t="str">
        <f t="shared" si="0"/>
        <v>Turno 4-Agenda para dias de mantenimiento - 18  septiembre 2024 8:00:00 a. m.  hasta - 18  septiembre 2024 12:00:00 p. m. -Salón de Eventos-3-Riogrande</v>
      </c>
    </row>
  </sheetData>
  <mergeCells count="1">
    <mergeCell ref="A1:C1"/>
  </mergeCells>
  <dataValidations count="1">
    <dataValidation type="list" allowBlank="1" showInputMessage="1" showErrorMessage="1" sqref="E4:E21" xr:uid="{4E14E96E-875F-4B7F-84D9-FF690140800F}">
      <formula1>$I$5:$I$6</formula1>
    </dataValidation>
  </dataValidations>
  <hyperlinks>
    <hyperlink ref="A1" location="'Objetos de dominio'!A1" display="&lt;&lt;&lt;&lt;&lt;&lt; Volver al inicio" xr:uid="{81F0C5EA-B874-4444-83B9-1A851C1004F6}"/>
    <hyperlink ref="A1:C1" location="'Objetos de dominio'!A1" display="&lt;&lt;&lt;&lt;&lt;&lt; Volver al inicio" xr:uid="{24E2579D-370F-4BC8-8839-76C7797F70D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07DE-6D7F-46D5-A5A6-9AD6DF906ACB}">
  <dimension ref="A1:K24"/>
  <sheetViews>
    <sheetView tabSelected="1" topLeftCell="F1" workbookViewId="0">
      <selection activeCell="F1" sqref="A1:XFD1048576"/>
    </sheetView>
  </sheetViews>
  <sheetFormatPr baseColWidth="10" defaultColWidth="11.5703125" defaultRowHeight="15" x14ac:dyDescent="0.25"/>
  <cols>
    <col min="1" max="1" width="13.28515625" customWidth="1"/>
    <col min="2" max="2" width="18" customWidth="1"/>
    <col min="3" max="6" width="21.7109375" customWidth="1"/>
    <col min="7" max="7" width="23.85546875" customWidth="1"/>
    <col min="8" max="8" width="23.5703125" customWidth="1"/>
    <col min="9" max="9" width="21.7109375" customWidth="1"/>
    <col min="10" max="10" width="50.5703125" customWidth="1"/>
    <col min="11" max="11" width="86.140625" customWidth="1"/>
  </cols>
  <sheetData>
    <row r="1" spans="1:11" x14ac:dyDescent="0.25">
      <c r="A1" s="38" t="s">
        <v>6</v>
      </c>
      <c r="B1" s="38"/>
      <c r="C1" s="38"/>
      <c r="D1" s="38"/>
      <c r="E1" s="5"/>
      <c r="F1" s="5"/>
      <c r="G1" s="5"/>
      <c r="H1" s="5"/>
      <c r="I1" s="5"/>
      <c r="J1" s="5"/>
    </row>
    <row r="2" spans="1:11" x14ac:dyDescent="0.25">
      <c r="A2" s="6" t="s">
        <v>32</v>
      </c>
      <c r="B2" s="6" t="s">
        <v>33</v>
      </c>
      <c r="C2" s="6" t="s">
        <v>34</v>
      </c>
      <c r="D2" s="6" t="s">
        <v>104</v>
      </c>
      <c r="E2" s="6" t="s">
        <v>105</v>
      </c>
      <c r="F2" s="6" t="s">
        <v>35</v>
      </c>
      <c r="G2" s="6" t="s">
        <v>36</v>
      </c>
      <c r="H2" s="6" t="s">
        <v>37</v>
      </c>
      <c r="I2" s="6" t="s">
        <v>106</v>
      </c>
      <c r="J2" s="6" t="s">
        <v>107</v>
      </c>
      <c r="K2" s="6" t="s">
        <v>38</v>
      </c>
    </row>
    <row r="3" spans="1:11" x14ac:dyDescent="0.25">
      <c r="A3" s="1" t="s">
        <v>11</v>
      </c>
      <c r="B3" s="1" t="s">
        <v>97</v>
      </c>
      <c r="C3" s="1" t="s">
        <v>98</v>
      </c>
      <c r="D3" s="1" t="s">
        <v>99</v>
      </c>
      <c r="E3" s="1" t="s">
        <v>100</v>
      </c>
      <c r="F3" s="1" t="s">
        <v>101</v>
      </c>
      <c r="G3" s="1" t="s">
        <v>102</v>
      </c>
      <c r="H3" s="1" t="s">
        <v>103</v>
      </c>
      <c r="I3" s="1" t="s">
        <v>39</v>
      </c>
      <c r="J3" s="2" t="s">
        <v>40</v>
      </c>
      <c r="K3" s="7" t="s">
        <v>13</v>
      </c>
    </row>
    <row r="4" spans="1:11" x14ac:dyDescent="0.25">
      <c r="A4" s="9">
        <v>1</v>
      </c>
      <c r="B4" s="9" t="s">
        <v>41</v>
      </c>
      <c r="C4" s="30" t="s">
        <v>42</v>
      </c>
      <c r="D4" s="4" t="s">
        <v>43</v>
      </c>
      <c r="E4" s="31">
        <v>74564891</v>
      </c>
      <c r="F4" s="32">
        <v>36689</v>
      </c>
      <c r="G4" s="31">
        <v>3053456459</v>
      </c>
      <c r="H4" s="33" t="s">
        <v>44</v>
      </c>
      <c r="I4" s="31" t="s">
        <v>59</v>
      </c>
      <c r="J4" s="31" t="str">
        <f>[2]Residente!J4</f>
        <v>Apartamento '102' de Torre1 de 1-Forest apartamentos</v>
      </c>
      <c r="K4" s="34" t="str">
        <f>_xlfn.CONCAT(B4," ",C4,"-",D4,"-",E4,"-",J4)</f>
        <v>Jose Zuluf-Cédula de Ciudadanía-74564891-Apartamento '102' de Torre1 de 1-Forest apartamentos</v>
      </c>
    </row>
    <row r="5" spans="1:11" x14ac:dyDescent="0.25">
      <c r="A5" s="9">
        <v>2</v>
      </c>
      <c r="B5" s="9" t="s">
        <v>45</v>
      </c>
      <c r="C5" s="30" t="s">
        <v>46</v>
      </c>
      <c r="D5" s="4" t="s">
        <v>60</v>
      </c>
      <c r="E5" s="31">
        <v>16513516</v>
      </c>
      <c r="F5" s="32">
        <v>38315</v>
      </c>
      <c r="G5" s="31">
        <v>3015124578</v>
      </c>
      <c r="H5" s="33" t="s">
        <v>47</v>
      </c>
      <c r="I5" s="31" t="s">
        <v>61</v>
      </c>
      <c r="J5" s="31" t="str">
        <f>[2]Residente!J5</f>
        <v>Casa '10' de Bloque1 de 1-Forest apartamentos</v>
      </c>
      <c r="K5" s="34" t="str">
        <f t="shared" ref="K5:K13" si="0">_xlfn.CONCAT(B5," ",C5,"-",D5,"-",E5,"-",J5)</f>
        <v>Juan Aristisabal-Registro civil-16513516-Casa '10' de Bloque1 de 1-Forest apartamentos</v>
      </c>
    </row>
    <row r="6" spans="1:11" x14ac:dyDescent="0.25">
      <c r="A6" s="9">
        <v>3</v>
      </c>
      <c r="B6" s="9" t="s">
        <v>48</v>
      </c>
      <c r="C6" s="30" t="s">
        <v>49</v>
      </c>
      <c r="D6" s="4" t="s">
        <v>62</v>
      </c>
      <c r="E6" s="31">
        <v>8552369</v>
      </c>
      <c r="F6" s="32">
        <v>35494</v>
      </c>
      <c r="G6" s="31">
        <v>3057477830</v>
      </c>
      <c r="H6" s="33" t="s">
        <v>50</v>
      </c>
      <c r="I6" s="31" t="s">
        <v>63</v>
      </c>
      <c r="J6" s="30" t="str">
        <f>[2]Residente!J6</f>
        <v>Casa '11' de Bloque2 de 2-Natural</v>
      </c>
      <c r="K6" s="34" t="str">
        <f t="shared" si="0"/>
        <v>Andres Velez-Pasaporte-8552369-Casa '11' de Bloque2 de 2-Natural</v>
      </c>
    </row>
    <row r="7" spans="1:11" x14ac:dyDescent="0.25">
      <c r="A7" s="9">
        <v>4</v>
      </c>
      <c r="B7" s="4" t="s">
        <v>64</v>
      </c>
      <c r="C7" s="4" t="s">
        <v>65</v>
      </c>
      <c r="D7" s="4" t="s">
        <v>43</v>
      </c>
      <c r="E7" s="4">
        <v>1012345678</v>
      </c>
      <c r="F7" s="37">
        <v>32944</v>
      </c>
      <c r="G7" s="4">
        <v>3102345678</v>
      </c>
      <c r="H7" s="33" t="s">
        <v>66</v>
      </c>
      <c r="I7" s="4" t="s">
        <v>67</v>
      </c>
      <c r="J7" s="30">
        <f>[3]Inmueble!F10</f>
        <v>0</v>
      </c>
      <c r="K7" s="34" t="str">
        <f t="shared" si="0"/>
        <v>Alejandro Pérez-Cédula de Ciudadanía-1012345678-0</v>
      </c>
    </row>
    <row r="8" spans="1:11" x14ac:dyDescent="0.25">
      <c r="A8" s="9">
        <v>5</v>
      </c>
      <c r="B8" s="4" t="s">
        <v>68</v>
      </c>
      <c r="C8" s="4" t="s">
        <v>69</v>
      </c>
      <c r="D8" s="4" t="s">
        <v>70</v>
      </c>
      <c r="E8" s="4">
        <v>1023456789</v>
      </c>
      <c r="F8" s="37">
        <v>31253</v>
      </c>
      <c r="G8" s="4">
        <v>3204567890</v>
      </c>
      <c r="H8" s="33" t="s">
        <v>71</v>
      </c>
      <c r="I8" s="4" t="s">
        <v>72</v>
      </c>
      <c r="J8" s="30">
        <f>[3]Inmueble!F6</f>
        <v>0</v>
      </c>
      <c r="K8" s="34" t="str">
        <f t="shared" si="0"/>
        <v>María Gómez-Cédula de extranjería-1023456789-0</v>
      </c>
    </row>
    <row r="9" spans="1:11" x14ac:dyDescent="0.25">
      <c r="A9" s="9">
        <v>6</v>
      </c>
      <c r="B9" s="4" t="s">
        <v>45</v>
      </c>
      <c r="C9" s="4" t="s">
        <v>73</v>
      </c>
      <c r="D9" s="4" t="s">
        <v>43</v>
      </c>
      <c r="E9" s="4">
        <v>1034567890</v>
      </c>
      <c r="F9" s="37">
        <v>35013</v>
      </c>
      <c r="G9" s="4">
        <v>3156781234</v>
      </c>
      <c r="H9" s="33" t="s">
        <v>74</v>
      </c>
      <c r="I9" s="4" t="s">
        <v>75</v>
      </c>
      <c r="J9" s="30">
        <f>[3]Inmueble!F12</f>
        <v>0</v>
      </c>
      <c r="K9" s="34" t="str">
        <f t="shared" si="0"/>
        <v>Juan Rodríguez-Cédula de Ciudadanía-1034567890-0</v>
      </c>
    </row>
    <row r="10" spans="1:11" x14ac:dyDescent="0.25">
      <c r="A10" s="9">
        <v>7</v>
      </c>
      <c r="B10" s="4" t="s">
        <v>76</v>
      </c>
      <c r="C10" s="4" t="s">
        <v>77</v>
      </c>
      <c r="D10" s="4" t="s">
        <v>51</v>
      </c>
      <c r="E10" s="4">
        <v>900123456</v>
      </c>
      <c r="F10" s="37">
        <v>36560</v>
      </c>
      <c r="G10" s="4">
        <v>3112345678</v>
      </c>
      <c r="H10" s="33" t="s">
        <v>78</v>
      </c>
      <c r="I10" s="4" t="s">
        <v>79</v>
      </c>
      <c r="J10" s="30">
        <f>[3]Inmueble!F11</f>
        <v>0</v>
      </c>
      <c r="K10" s="34" t="str">
        <f t="shared" si="0"/>
        <v>Camila Torres-Tarjeta de Identidad-900123456-0</v>
      </c>
    </row>
    <row r="11" spans="1:11" x14ac:dyDescent="0.25">
      <c r="A11" s="9">
        <v>8</v>
      </c>
      <c r="B11" s="4" t="s">
        <v>80</v>
      </c>
      <c r="C11" s="4" t="s">
        <v>81</v>
      </c>
      <c r="D11" s="4" t="s">
        <v>62</v>
      </c>
      <c r="E11" s="4">
        <v>1045678901</v>
      </c>
      <c r="F11" s="37">
        <v>33867</v>
      </c>
      <c r="G11" s="4">
        <v>3149876543</v>
      </c>
      <c r="H11" s="33" t="s">
        <v>82</v>
      </c>
      <c r="I11" s="4" t="s">
        <v>83</v>
      </c>
      <c r="J11" s="4">
        <f>[3]Inmueble!F10</f>
        <v>0</v>
      </c>
      <c r="K11" s="34" t="str">
        <f t="shared" si="0"/>
        <v>Andrés García-Pasaporte-1045678901-0</v>
      </c>
    </row>
    <row r="12" spans="1:11" x14ac:dyDescent="0.25">
      <c r="A12" s="9">
        <v>9</v>
      </c>
      <c r="B12" s="4" t="s">
        <v>84</v>
      </c>
      <c r="C12" s="4" t="s">
        <v>85</v>
      </c>
      <c r="D12" s="4" t="s">
        <v>43</v>
      </c>
      <c r="E12" s="4">
        <v>1056789012</v>
      </c>
      <c r="F12" s="37">
        <v>34128</v>
      </c>
      <c r="G12" s="4">
        <v>3135678901</v>
      </c>
      <c r="H12" s="33" t="s">
        <v>86</v>
      </c>
      <c r="I12" s="4" t="s">
        <v>87</v>
      </c>
      <c r="J12" s="4">
        <f>[3]Inmueble!F6</f>
        <v>0</v>
      </c>
      <c r="K12" s="34" t="str">
        <f t="shared" si="0"/>
        <v>Laura Martínez-Cédula de Ciudadanía-1056789012-0</v>
      </c>
    </row>
    <row r="13" spans="1:11" x14ac:dyDescent="0.25">
      <c r="A13" s="9">
        <v>10</v>
      </c>
      <c r="B13" s="4" t="s">
        <v>88</v>
      </c>
      <c r="C13" s="4" t="s">
        <v>89</v>
      </c>
      <c r="D13" s="4" t="s">
        <v>43</v>
      </c>
      <c r="E13" s="4">
        <v>1067890123</v>
      </c>
      <c r="F13" s="37">
        <v>32507</v>
      </c>
      <c r="G13" s="4">
        <v>3123456789</v>
      </c>
      <c r="H13" s="33" t="s">
        <v>90</v>
      </c>
      <c r="I13" s="4" t="s">
        <v>91</v>
      </c>
      <c r="J13" s="4">
        <f>[3]Inmueble!F7</f>
        <v>0</v>
      </c>
      <c r="K13" s="34" t="str">
        <f t="shared" si="0"/>
        <v>Felipe Ramírez-Cédula de Ciudadanía-1067890123-0</v>
      </c>
    </row>
    <row r="21" customFormat="1" x14ac:dyDescent="0.25"/>
    <row r="22" customFormat="1" x14ac:dyDescent="0.25"/>
    <row r="23" customFormat="1" x14ac:dyDescent="0.25"/>
    <row r="24" customFormat="1" x14ac:dyDescent="0.25"/>
  </sheetData>
  <mergeCells count="1">
    <mergeCell ref="A1:D1"/>
  </mergeCells>
  <dataValidations count="1">
    <dataValidation type="list" allowBlank="1" showInputMessage="1" showErrorMessage="1" sqref="D4:D10" xr:uid="{16ACC3A6-334C-4E3D-969A-081FA5ED4DC0}">
      <formula1>$A$21:$A$24</formula1>
    </dataValidation>
  </dataValidations>
  <hyperlinks>
    <hyperlink ref="A1" location="'Objetos de dominio'!A1" display="&lt;&lt;&lt;&lt;&lt;&lt; Volver al inicio" xr:uid="{543191AC-0484-47C3-988D-42E0123773ED}"/>
    <hyperlink ref="H4" r:id="rId1" xr:uid="{E4213ACD-8A10-4CD5-AC43-7322EDB2D498}"/>
    <hyperlink ref="H5" r:id="rId2" xr:uid="{B5042EE5-D4CB-421B-9431-5FD39AF1747B}"/>
    <hyperlink ref="H6" r:id="rId3" xr:uid="{A1D58053-C134-467E-A73F-BCB13016AF33}"/>
    <hyperlink ref="J3" location="Inmueble!A1" display=" inmueble" xr:uid="{6C3241EF-8A5D-4585-A3FE-1CC29EDBB5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Objetos de dominio</vt:lpstr>
      <vt:lpstr>Reserva</vt:lpstr>
      <vt:lpstr>Turno</vt:lpstr>
      <vt:lpstr>Residente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2024-09-22T03:10:13Z</dcterms:created>
  <dcterms:modified xsi:type="dcterms:W3CDTF">2024-10-01T04:38:16Z</dcterms:modified>
</cp:coreProperties>
</file>