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onet-my.sharepoint.com/personal/juan_avendano1956_uco_net_co/Documents/Documents/victus-doc/Doo-Doc/Nueva Version Victus/"/>
    </mc:Choice>
  </mc:AlternateContent>
  <xr:revisionPtr revIDLastSave="0" documentId="8_{B1EF276C-7D40-40BC-B851-C80C216971B4}" xr6:coauthVersionLast="47" xr6:coauthVersionMax="47" xr10:uidLastSave="{00000000-0000-0000-0000-000000000000}"/>
  <bookViews>
    <workbookView xWindow="-108" yWindow="-108" windowWidth="23256" windowHeight="12456" firstSheet="2" activeTab="7" xr2:uid="{46B52760-6E94-4759-BDEF-A2400BC5A0BB}"/>
  </bookViews>
  <sheets>
    <sheet name="Objetos de dominio" sheetId="1" r:id="rId1"/>
    <sheet name="ConjuntoResidencial" sheetId="2" r:id="rId2"/>
    <sheet name="ZonaComun" sheetId="4" r:id="rId3"/>
    <sheet name="Agenda" sheetId="3" r:id="rId4"/>
    <sheet name="Turno" sheetId="5" r:id="rId5"/>
    <sheet name="Reserva" sheetId="6" r:id="rId6"/>
    <sheet name="Residente" sheetId="7" r:id="rId7"/>
    <sheet name="Administrador" sheetId="12" r:id="rId8"/>
    <sheet name="Publicacion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6" l="1"/>
  <c r="E4" i="6"/>
  <c r="D5" i="6"/>
  <c r="E17" i="5"/>
  <c r="E16" i="5"/>
  <c r="E15" i="5"/>
  <c r="F15" i="5" s="1"/>
  <c r="E14" i="5"/>
  <c r="F14" i="5" s="1"/>
  <c r="E13" i="5"/>
  <c r="F13" i="5" s="1"/>
  <c r="E12" i="5"/>
  <c r="F12" i="5" s="1"/>
  <c r="E11" i="5"/>
  <c r="F11" i="5" s="1"/>
  <c r="D17" i="3"/>
  <c r="D16" i="3"/>
  <c r="E16" i="3" s="1"/>
  <c r="D15" i="3"/>
  <c r="D14" i="3"/>
  <c r="D13" i="3"/>
  <c r="D12" i="3"/>
  <c r="D11" i="3"/>
  <c r="E11" i="3"/>
  <c r="E17" i="3"/>
  <c r="E15" i="3"/>
  <c r="E14" i="3"/>
  <c r="E13" i="3"/>
  <c r="E12" i="3"/>
  <c r="F17" i="5"/>
  <c r="D4" i="3"/>
  <c r="D5" i="3"/>
  <c r="E5" i="3" s="1"/>
  <c r="D6" i="3"/>
  <c r="D7" i="3"/>
  <c r="D8" i="3"/>
  <c r="D9" i="3"/>
  <c r="E9" i="3" s="1"/>
  <c r="D10" i="3"/>
  <c r="E10" i="3" s="1"/>
  <c r="E6" i="3"/>
  <c r="E8" i="3"/>
  <c r="E7" i="3"/>
  <c r="E4" i="3"/>
  <c r="F16" i="5"/>
  <c r="C5" i="6"/>
  <c r="K5" i="7"/>
  <c r="K6" i="7"/>
  <c r="K7" i="7"/>
  <c r="K8" i="7"/>
  <c r="K9" i="7"/>
  <c r="K10" i="7"/>
  <c r="I5" i="7"/>
  <c r="F5" i="12"/>
  <c r="D4" i="6"/>
  <c r="C4" i="6"/>
  <c r="F5" i="13"/>
  <c r="F4" i="13"/>
  <c r="E5" i="13"/>
  <c r="E4" i="13"/>
  <c r="G10" i="12"/>
  <c r="G5" i="12"/>
  <c r="G6" i="12"/>
  <c r="G7" i="12"/>
  <c r="G8" i="12"/>
  <c r="G9" i="12"/>
  <c r="G4" i="12"/>
  <c r="F4" i="12"/>
  <c r="K4" i="7"/>
  <c r="I4" i="7"/>
  <c r="F5" i="5"/>
  <c r="F6" i="5"/>
  <c r="F7" i="5"/>
  <c r="F8" i="5"/>
  <c r="F9" i="5"/>
  <c r="F10" i="5"/>
  <c r="F4" i="5"/>
  <c r="J5" i="4"/>
  <c r="J4" i="4"/>
  <c r="F4" i="2"/>
  <c r="H4" i="6" l="1"/>
</calcChain>
</file>

<file path=xl/sharedStrings.xml><?xml version="1.0" encoding="utf-8"?>
<sst xmlns="http://schemas.openxmlformats.org/spreadsheetml/2006/main" count="224" uniqueCount="163">
  <si>
    <t>Nombre</t>
  </si>
  <si>
    <t>Descripción</t>
  </si>
  <si>
    <t>ConjuntoResidencial</t>
  </si>
  <si>
    <t>Corresponde la conjunto residencial dónde viven los residentes y dónde se encuentran las diferentes zonas comunes.</t>
  </si>
  <si>
    <t>ZonaComun</t>
  </si>
  <si>
    <t>Corresponde a las zonas comunes que pueden ser reservadas por los residentes.</t>
  </si>
  <si>
    <t>Agenda</t>
  </si>
  <si>
    <t>Turno</t>
  </si>
  <si>
    <t>Corresponde a los turnos que un residente puede reservar en una agenda, es decir, el residente puede seleccionar uno de estos turnos para realizar una reserva, ejemplo: Residente reserva el turno 2-4 pm</t>
  </si>
  <si>
    <t>Corresponde a la agenda diaria que tiene cada zona comun en un día, es decir, la zona común tiene su agenda para el día y en los turnos disponibles en esta agenda los residentes pueden reservar, ejemplo: Piscina tiene esta agenda para el día 20/08/2024.</t>
  </si>
  <si>
    <t>Reserva</t>
  </si>
  <si>
    <t>Corresponde a cada una de las reservas que pude hacer el residente, es decir, el residente puede reservar una zona común, ejemplo: El residente 001 reserva la piscina.</t>
  </si>
  <si>
    <t>Residente</t>
  </si>
  <si>
    <t>Corresponde a la persona que puede realizar la reserva.</t>
  </si>
  <si>
    <t>Administrador</t>
  </si>
  <si>
    <t>Corresponde a la persona que puede gestionar a los residentes, y las zonas comunes</t>
  </si>
  <si>
    <t>Publicación</t>
  </si>
  <si>
    <t>Corresponde a las publicaciones que pueden hacer los administradores, es decir, en caso de eventualidad o que se quiera hacer conocer algo, los administradores podrán usar este medio.</t>
  </si>
  <si>
    <t>&lt;&lt;&lt;&lt;&lt;&lt; Volver al inicio</t>
  </si>
  <si>
    <t>Identificador</t>
  </si>
  <si>
    <t>Combinación única 1</t>
  </si>
  <si>
    <t>Forest apartamentos</t>
  </si>
  <si>
    <t>Dirección</t>
  </si>
  <si>
    <t>Número de contacto</t>
  </si>
  <si>
    <t>Transversal 42b #12-46</t>
  </si>
  <si>
    <t>Sómos un conjunto residencial enfocado en la comodidad y confort con zonas naturales y un estilo amigable con el medio ambiente</t>
  </si>
  <si>
    <t>Piscina</t>
  </si>
  <si>
    <t>Es un dato que hace que cada conjunto residencial sea único.</t>
  </si>
  <si>
    <t>Es un dato que representa al nombre de un conjunto residencial</t>
  </si>
  <si>
    <t>Es un dato que representa el formato de texto de una dirección.</t>
  </si>
  <si>
    <t>Es un dato que representa el número de contacto de una conjunto residencial</t>
  </si>
  <si>
    <t>Es un dato que representa la descripción que tiene el conjunto residencial para ser identificado con palabras.</t>
  </si>
  <si>
    <t>No es posible tener más de una zona común con el mismo nombre para un mismo conjunto residencial.</t>
  </si>
  <si>
    <t>Es un espacio deportivo y lúdico</t>
  </si>
  <si>
    <t>Capacidad</t>
  </si>
  <si>
    <t>Hora de apertura</t>
  </si>
  <si>
    <t>Hora de cierre</t>
  </si>
  <si>
    <t>Normas</t>
  </si>
  <si>
    <t>Imagen</t>
  </si>
  <si>
    <t>Para reservar la psicina debe contar con 1 dia de anterioridad</t>
  </si>
  <si>
    <t>Hora inicio</t>
  </si>
  <si>
    <t>Hora finalización</t>
  </si>
  <si>
    <t>Combinación única</t>
  </si>
  <si>
    <t>Número de turno</t>
  </si>
  <si>
    <t>Turno 1</t>
  </si>
  <si>
    <t>Turno 2</t>
  </si>
  <si>
    <t>Turno 3</t>
  </si>
  <si>
    <t>Turno 4</t>
  </si>
  <si>
    <t>Turno 5</t>
  </si>
  <si>
    <t>Turno 6</t>
  </si>
  <si>
    <t>Turno 7</t>
  </si>
  <si>
    <t>2/09/2024  13:54:00 a. m.</t>
  </si>
  <si>
    <t>Número de personas</t>
  </si>
  <si>
    <t>Estado reserva</t>
  </si>
  <si>
    <t>Fecha de creación</t>
  </si>
  <si>
    <t>Apellido</t>
  </si>
  <si>
    <t>Inmueble</t>
  </si>
  <si>
    <t>Email</t>
  </si>
  <si>
    <t>Jose</t>
  </si>
  <si>
    <t>Zuluf</t>
  </si>
  <si>
    <t>Torre 3 apartamento 602</t>
  </si>
  <si>
    <t>example@example.com</t>
  </si>
  <si>
    <t>Cédula</t>
  </si>
  <si>
    <t>Confirmada</t>
  </si>
  <si>
    <t>Fecha de nacimiento</t>
  </si>
  <si>
    <t>Agenda lunes</t>
  </si>
  <si>
    <t xml:space="preserve">Agenda Martes </t>
  </si>
  <si>
    <t>Andrés</t>
  </si>
  <si>
    <t>Echeverri</t>
  </si>
  <si>
    <t>No es posible tener más de un conjunto residencial con el mismo nombre</t>
  </si>
  <si>
    <t>ID Conjunto Residencial</t>
  </si>
  <si>
    <t>Gimnasio</t>
  </si>
  <si>
    <t>Espacio que cuenta con diferentes maquinas para la ejercitación</t>
  </si>
  <si>
    <t>Usar la maquinaria con toalla y mantener la higiene</t>
  </si>
  <si>
    <t>Día</t>
  </si>
  <si>
    <t>Lunes</t>
  </si>
  <si>
    <t xml:space="preserve">ID Zona Comun </t>
  </si>
  <si>
    <t>Una misma agenda no puede repetirse para una zona comun</t>
  </si>
  <si>
    <t>Martes</t>
  </si>
  <si>
    <t>ID Agenda</t>
  </si>
  <si>
    <t>Un turno especifico no puede repetirse dentro de la misma agenda</t>
  </si>
  <si>
    <t>ID Zona común</t>
  </si>
  <si>
    <t>ID Turno</t>
  </si>
  <si>
    <t>ID Residente</t>
  </si>
  <si>
    <t>No puede haber más de una reserva para la misma zona comun el mismo turno y residente</t>
  </si>
  <si>
    <t>ID Conjunto residencial</t>
  </si>
  <si>
    <t>No puede haber mas de un residente con la misma cédula</t>
  </si>
  <si>
    <t>Laura</t>
  </si>
  <si>
    <t>Martinez</t>
  </si>
  <si>
    <t>Ejemplo@ejemplo.com</t>
  </si>
  <si>
    <t>No puede haber más de un administrador con el mismo correo electrónico.</t>
  </si>
  <si>
    <t>Titulo</t>
  </si>
  <si>
    <t>Mantenimiento Piscina</t>
  </si>
  <si>
    <t>Maquina de pesas del gimnasio</t>
  </si>
  <si>
    <t>Contenido</t>
  </si>
  <si>
    <t>ID Administrador</t>
  </si>
  <si>
    <t>La maquina de pesas numero 5 se encuentra deshabilitada por daño a la polea interna.</t>
  </si>
  <si>
    <t>La piscina se encuentra en mantenimiento por daños en el termostato.</t>
  </si>
  <si>
    <t>Cada publicación es única.</t>
  </si>
  <si>
    <t>Puede reservar</t>
  </si>
  <si>
    <t>SI</t>
  </si>
  <si>
    <t>Es un dato que representa al nombre de una zona comun.</t>
  </si>
  <si>
    <t>Es te atributo hace referencia a la imagen que va a acompañar a la zona común para mayor facilidad a la hora de identificarlo.</t>
  </si>
  <si>
    <t>Es un dato que representa el formato de texto de una descripción para la zona común.</t>
  </si>
  <si>
    <t>Es un dato que representa el número de personas que admite una zona común.</t>
  </si>
  <si>
    <t>Es un dato que representa la hora de inicio de labores en una zona común, es decir, desde que hora esta se encuentra abierta</t>
  </si>
  <si>
    <t>Es un dato que representa la hora de finalización de labores en una zona común, es decir, desde que hora esta se encuentra cerrada</t>
  </si>
  <si>
    <t>Es un dato que representa el texto de normas que puede tener la zona común</t>
  </si>
  <si>
    <t>Es un dato que representa el conjunto residencial al cual pertenece la zona común.</t>
  </si>
  <si>
    <t>Es un dato que hace que cada agenda residencial sea único.</t>
  </si>
  <si>
    <t>Es un dato que hace que cada zona común sea única.</t>
  </si>
  <si>
    <t>Es el nombre con el que se conocera la agenda para un día especifico.</t>
  </si>
  <si>
    <t>Es un dato que representa el día que tiene la agenda</t>
  </si>
  <si>
    <t>Es un dato que representa la zona común con la que está relacionada la agenda especifica.</t>
  </si>
  <si>
    <t>Es un dato que hace que cada turno sea único.</t>
  </si>
  <si>
    <t>Este dato representa el nombre y número con el que se va a concoer el turno</t>
  </si>
  <si>
    <t>Es un dato que representa la hora de inicio del turno.</t>
  </si>
  <si>
    <t>Es un dato que representa la hora de finalización del turno.</t>
  </si>
  <si>
    <t>Este dato represdenta con que agenda está relacionada el turno.</t>
  </si>
  <si>
    <t>Es un dato que hace que cada reserva sea única.</t>
  </si>
  <si>
    <t>Este dato representa la fecha de creación en la que se realiza una reserva.</t>
  </si>
  <si>
    <t xml:space="preserve">Es un dato que representa la zona común que va a tener en cuenta la reserva. </t>
  </si>
  <si>
    <t xml:space="preserve">Es un dato que representa el turno que va a tener en cuenta la reserva. </t>
  </si>
  <si>
    <t xml:space="preserve">Es un dato que representa el residente que va a tener en cuenta la reserva. </t>
  </si>
  <si>
    <t>Este dato representa el número de personas las cuales van a hacer uso de la zona común para una misma reserva.</t>
  </si>
  <si>
    <t>Este dato representa la validez de la reserva, es decir, si esta se encuentra pendiente para ser confirmada o si ya está confirmada</t>
  </si>
  <si>
    <t>Es un dato que hace que cada residente sea único.</t>
  </si>
  <si>
    <t>Es un dato que representa el nombre del residente.</t>
  </si>
  <si>
    <t>Es un dato que representa el apellido de un residente</t>
  </si>
  <si>
    <t>Es un dato que representa la cédula o identificador único legal de un residente.</t>
  </si>
  <si>
    <t>Es un dato que representa la fecha de nacimiento que tiene un residente.</t>
  </si>
  <si>
    <t>Es un dato que hace referencia a la vivienda en la que vive el residente.</t>
  </si>
  <si>
    <t>Este dato representa el correo electrónico de un residente</t>
  </si>
  <si>
    <t>Este dato representa el número de contacto de un residente.</t>
  </si>
  <si>
    <t>Este dato representa el conjunto residencial al cual pertenece el residente.</t>
  </si>
  <si>
    <t>Este dato representa el estado de capacidad del residente para poder realizar una reserva, es decir, si al residente se le permite realizar reservaciones de zonas comunes.</t>
  </si>
  <si>
    <t>Es un dato que hace que cada administrador sea único.</t>
  </si>
  <si>
    <t>Es un dato que representa el nombre del administrador</t>
  </si>
  <si>
    <t>Es un dato que representa el apelido de un administrador.</t>
  </si>
  <si>
    <t>Este dato representa el correo electrónico de un administrador</t>
  </si>
  <si>
    <t>Este dato representa el número de contacto de un administrador.</t>
  </si>
  <si>
    <t>Este dato representa el conjunto residencial en la cuál pertenece un administrado.</t>
  </si>
  <si>
    <t>Es un dato que hace que cadapublicación sea única.</t>
  </si>
  <si>
    <t>Este dato representa el título principal sobre la publicación que se está realizando.</t>
  </si>
  <si>
    <t>Es un dato que representa el contenido de la publicación que se realiza.</t>
  </si>
  <si>
    <t>Este dato representa la fecha de creación en la que se realiza una publicación.</t>
  </si>
  <si>
    <t>Este dato representa el administrador que realiza la publicación</t>
  </si>
  <si>
    <t>Juan</t>
  </si>
  <si>
    <t>Aristisabal</t>
  </si>
  <si>
    <t>Bloque 5 casa 13</t>
  </si>
  <si>
    <t xml:space="preserve">ejemplo@jueves.com </t>
  </si>
  <si>
    <t>NO</t>
  </si>
  <si>
    <t>Agenda miercoles</t>
  </si>
  <si>
    <t>Agenda jueves</t>
  </si>
  <si>
    <t>Agenda viernes</t>
  </si>
  <si>
    <t>Agenda sabado</t>
  </si>
  <si>
    <t>Agenda domingo</t>
  </si>
  <si>
    <t>Miércoles</t>
  </si>
  <si>
    <t>Jueves</t>
  </si>
  <si>
    <t>Viernes</t>
  </si>
  <si>
    <t>Sábado</t>
  </si>
  <si>
    <t>Domingo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</si>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</sst>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rgb="FF4EA72E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1" xfId="1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3" fillId="2" borderId="0" xfId="1" applyFill="1"/>
    <xf numFmtId="0" fontId="4" fillId="0" borderId="0" xfId="0" applyFont="1"/>
    <xf numFmtId="0" fontId="1" fillId="3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164" fontId="2" fillId="0" borderId="1" xfId="0" applyNumberFormat="1" applyFont="1" applyBorder="1" applyAlignment="1">
      <alignment wrapText="1"/>
    </xf>
    <xf numFmtId="164" fontId="0" fillId="0" borderId="1" xfId="0" applyNumberFormat="1" applyBorder="1"/>
    <xf numFmtId="14" fontId="2" fillId="0" borderId="1" xfId="0" applyNumberFormat="1" applyFont="1" applyBorder="1"/>
    <xf numFmtId="164" fontId="2" fillId="0" borderId="1" xfId="0" applyNumberFormat="1" applyFont="1" applyBorder="1"/>
    <xf numFmtId="0" fontId="1" fillId="4" borderId="1" xfId="0" applyFont="1" applyFill="1" applyBorder="1"/>
    <xf numFmtId="0" fontId="0" fillId="4" borderId="1" xfId="0" applyFill="1" applyBorder="1"/>
    <xf numFmtId="2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3" fillId="0" borderId="1" xfId="1" applyNumberFormat="1" applyBorder="1"/>
    <xf numFmtId="1" fontId="2" fillId="0" borderId="1" xfId="0" applyNumberFormat="1" applyFont="1" applyBorder="1"/>
    <xf numFmtId="1" fontId="0" fillId="4" borderId="1" xfId="0" applyNumberFormat="1" applyFill="1" applyBorder="1"/>
    <xf numFmtId="19" fontId="0" fillId="0" borderId="1" xfId="0" applyNumberFormat="1" applyBorder="1"/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ejemplo@jueves.com" TargetMode="External"/><Relationship Id="rId1" Type="http://schemas.openxmlformats.org/officeDocument/2006/relationships/hyperlink" Target="mailto:example@example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Ejemplo@ejemplo.com" TargetMode="External"/><Relationship Id="rId1" Type="http://schemas.openxmlformats.org/officeDocument/2006/relationships/hyperlink" Target="mailto:exampl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120-B689-4608-A7AB-FD2F4140FEAD}">
  <dimension ref="A1:B9"/>
  <sheetViews>
    <sheetView workbookViewId="0">
      <selection activeCell="E10" sqref="E10"/>
    </sheetView>
  </sheetViews>
  <sheetFormatPr baseColWidth="10" defaultRowHeight="14.4" x14ac:dyDescent="0.3"/>
  <cols>
    <col min="1" max="1" width="27.77734375" customWidth="1"/>
    <col min="2" max="2" width="58.33203125" customWidth="1"/>
  </cols>
  <sheetData>
    <row r="1" spans="1:2" x14ac:dyDescent="0.3">
      <c r="A1" s="2" t="s">
        <v>0</v>
      </c>
      <c r="B1" s="2" t="s">
        <v>1</v>
      </c>
    </row>
    <row r="2" spans="1:2" ht="30.6" customHeight="1" x14ac:dyDescent="0.3">
      <c r="A2" s="3" t="s">
        <v>2</v>
      </c>
      <c r="B2" s="4" t="s">
        <v>3</v>
      </c>
    </row>
    <row r="3" spans="1:2" ht="31.2" customHeight="1" x14ac:dyDescent="0.3">
      <c r="A3" s="3" t="s">
        <v>4</v>
      </c>
      <c r="B3" s="4" t="s">
        <v>5</v>
      </c>
    </row>
    <row r="4" spans="1:2" ht="46.8" customHeight="1" x14ac:dyDescent="0.3">
      <c r="A4" s="3" t="s">
        <v>6</v>
      </c>
      <c r="B4" s="5" t="s">
        <v>9</v>
      </c>
    </row>
    <row r="5" spans="1:2" ht="47.4" customHeight="1" x14ac:dyDescent="0.3">
      <c r="A5" s="3" t="s">
        <v>7</v>
      </c>
      <c r="B5" s="5" t="s">
        <v>8</v>
      </c>
    </row>
    <row r="6" spans="1:2" ht="43.8" customHeight="1" x14ac:dyDescent="0.3">
      <c r="A6" s="3" t="s">
        <v>10</v>
      </c>
      <c r="B6" s="5" t="s">
        <v>11</v>
      </c>
    </row>
    <row r="7" spans="1:2" ht="24" customHeight="1" x14ac:dyDescent="0.3">
      <c r="A7" s="1" t="s">
        <v>12</v>
      </c>
      <c r="B7" s="5" t="s">
        <v>13</v>
      </c>
    </row>
    <row r="8" spans="1:2" ht="28.8" x14ac:dyDescent="0.3">
      <c r="A8" s="1" t="s">
        <v>14</v>
      </c>
      <c r="B8" s="5" t="s">
        <v>15</v>
      </c>
    </row>
    <row r="9" spans="1:2" ht="43.2" x14ac:dyDescent="0.3">
      <c r="A9" s="1" t="s">
        <v>16</v>
      </c>
      <c r="B9" s="5" t="s">
        <v>17</v>
      </c>
    </row>
  </sheetData>
  <hyperlinks>
    <hyperlink ref="A2" location="TipoApuesta!A1" display="TipoApuesta!A1" xr:uid="{D0048307-89EE-4AA5-9AB4-3B1D102BE25E}"/>
    <hyperlink ref="A3" location="TipoConfiguracionApuesta!A1" display="TipoConfiguracionApuesta!A1" xr:uid="{FC7C1AA5-A8DF-4420-A7B0-922F74CE2B62}"/>
    <hyperlink ref="A4" location="Apuesta!A1" display="Apuesta!A1" xr:uid="{BE3BA844-768E-4C9A-AE85-C938A2F7D6BF}"/>
    <hyperlink ref="A5" location="ConfiguracionApuesta!A1" display="ConfiguracionApuesta!A1" xr:uid="{B2C792AB-83B9-4D2E-8656-11316B101027}"/>
    <hyperlink ref="A6" location="Sorteo!A1" display="Sorteo!A1" xr:uid="{182B60AC-1CD0-484F-BC76-EA174CB8BD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BB1F3-C6CB-4282-9EE1-3BEE3EA280EE}">
  <dimension ref="A1:F4"/>
  <sheetViews>
    <sheetView workbookViewId="0">
      <selection activeCell="F2" sqref="F2"/>
    </sheetView>
  </sheetViews>
  <sheetFormatPr baseColWidth="10" defaultRowHeight="14.4" x14ac:dyDescent="0.3"/>
  <cols>
    <col min="2" max="4" width="21.77734375" customWidth="1"/>
    <col min="5" max="5" width="36" customWidth="1"/>
    <col min="6" max="6" width="29" customWidth="1"/>
  </cols>
  <sheetData>
    <row r="1" spans="1:6" x14ac:dyDescent="0.3">
      <c r="A1" s="6" t="s">
        <v>18</v>
      </c>
      <c r="B1" s="6"/>
      <c r="C1" s="6"/>
      <c r="D1" s="6"/>
      <c r="E1" s="6"/>
      <c r="F1" s="6"/>
    </row>
    <row r="2" spans="1:6" x14ac:dyDescent="0.3">
      <c r="A2" s="7" t="s">
        <v>27</v>
      </c>
      <c r="B2" s="7" t="s">
        <v>28</v>
      </c>
      <c r="C2" s="7" t="s">
        <v>29</v>
      </c>
      <c r="D2" s="7" t="s">
        <v>30</v>
      </c>
      <c r="E2" s="7" t="s">
        <v>31</v>
      </c>
      <c r="F2" s="7" t="s">
        <v>69</v>
      </c>
    </row>
    <row r="3" spans="1:6" x14ac:dyDescent="0.3">
      <c r="A3" s="2" t="s">
        <v>19</v>
      </c>
      <c r="B3" s="2" t="s">
        <v>0</v>
      </c>
      <c r="C3" s="2" t="s">
        <v>22</v>
      </c>
      <c r="D3" s="2" t="s">
        <v>23</v>
      </c>
      <c r="E3" s="2" t="s">
        <v>1</v>
      </c>
      <c r="F3" s="8" t="s">
        <v>20</v>
      </c>
    </row>
    <row r="4" spans="1:6" ht="43.2" x14ac:dyDescent="0.3">
      <c r="A4" s="9">
        <v>1</v>
      </c>
      <c r="B4" s="9" t="s">
        <v>21</v>
      </c>
      <c r="C4" s="9" t="s">
        <v>24</v>
      </c>
      <c r="D4" s="9">
        <v>3053451564</v>
      </c>
      <c r="E4" s="5" t="s">
        <v>25</v>
      </c>
      <c r="F4" s="10" t="str">
        <f>_xlfn.CONCAT(A4,"-",B4)</f>
        <v>1-Forest apartamentos</v>
      </c>
    </row>
  </sheetData>
  <hyperlinks>
    <hyperlink ref="A1" location="Objetos de dominio!A1" display="Objetos de dominio!A1" xr:uid="{D64C3258-0F3E-431B-9317-C8728CDAC55D}"/>
    <hyperlink ref="B1" location="Objetos de dominio!A1" display="Objetos de dominio!A1" xr:uid="{C49A2458-556B-4659-A73B-87F8DC43F0E8}"/>
    <hyperlink ref="F1" location="Objetos de dominio!A1" display="Objetos de dominio!A1" xr:uid="{AFF80FE2-F73C-488E-9508-D9E1A9B6135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3BD9-49ED-471B-BA3A-A84E923CE558}">
  <dimension ref="A1:J5"/>
  <sheetViews>
    <sheetView zoomScale="85" zoomScaleNormal="85" workbookViewId="0">
      <selection activeCell="A4" sqref="A4"/>
    </sheetView>
  </sheetViews>
  <sheetFormatPr baseColWidth="10" defaultRowHeight="14.4" x14ac:dyDescent="0.3"/>
  <cols>
    <col min="2" max="2" width="21.77734375" customWidth="1"/>
    <col min="3" max="3" width="15" customWidth="1"/>
    <col min="4" max="4" width="27" customWidth="1"/>
    <col min="5" max="5" width="21.77734375" customWidth="1"/>
    <col min="6" max="6" width="17.44140625" customWidth="1"/>
    <col min="7" max="7" width="25.21875" customWidth="1"/>
    <col min="8" max="8" width="15" customWidth="1"/>
    <col min="9" max="9" width="23.77734375" customWidth="1"/>
    <col min="10" max="10" width="29" customWidth="1"/>
  </cols>
  <sheetData>
    <row r="1" spans="1:10" x14ac:dyDescent="0.3">
      <c r="A1" s="6" t="s">
        <v>18</v>
      </c>
      <c r="B1" s="6"/>
      <c r="C1" s="6"/>
      <c r="D1" s="6"/>
      <c r="E1" s="6"/>
      <c r="F1" s="6"/>
      <c r="H1" s="6"/>
      <c r="I1" s="6"/>
      <c r="J1" s="6"/>
    </row>
    <row r="2" spans="1:10" x14ac:dyDescent="0.3">
      <c r="A2" s="7" t="s">
        <v>110</v>
      </c>
      <c r="B2" s="7" t="s">
        <v>101</v>
      </c>
      <c r="C2" s="7" t="s">
        <v>102</v>
      </c>
      <c r="D2" s="7" t="s">
        <v>103</v>
      </c>
      <c r="E2" s="7" t="s">
        <v>104</v>
      </c>
      <c r="F2" s="7" t="s">
        <v>105</v>
      </c>
      <c r="G2" t="s">
        <v>106</v>
      </c>
      <c r="H2" s="7" t="s">
        <v>107</v>
      </c>
      <c r="I2" s="7" t="s">
        <v>108</v>
      </c>
      <c r="J2" s="7" t="s">
        <v>32</v>
      </c>
    </row>
    <row r="3" spans="1:10" x14ac:dyDescent="0.3">
      <c r="A3" s="2" t="s">
        <v>19</v>
      </c>
      <c r="B3" s="2" t="s">
        <v>0</v>
      </c>
      <c r="C3" s="2" t="s">
        <v>38</v>
      </c>
      <c r="D3" s="2" t="s">
        <v>1</v>
      </c>
      <c r="E3" s="2" t="s">
        <v>34</v>
      </c>
      <c r="F3" s="2" t="s">
        <v>35</v>
      </c>
      <c r="G3" s="2" t="s">
        <v>36</v>
      </c>
      <c r="H3" s="2" t="s">
        <v>37</v>
      </c>
      <c r="I3" s="2" t="s">
        <v>70</v>
      </c>
      <c r="J3" s="8" t="s">
        <v>20</v>
      </c>
    </row>
    <row r="4" spans="1:10" ht="42" customHeight="1" x14ac:dyDescent="0.3">
      <c r="A4" s="9">
        <v>1</v>
      </c>
      <c r="B4" s="9" t="s">
        <v>26</v>
      </c>
      <c r="C4" s="3"/>
      <c r="D4" s="5" t="s">
        <v>33</v>
      </c>
      <c r="E4" s="9">
        <v>50</v>
      </c>
      <c r="F4" s="11">
        <v>0.41666666666666669</v>
      </c>
      <c r="G4" s="12">
        <v>0.70833333333333337</v>
      </c>
      <c r="H4" s="5" t="s">
        <v>39</v>
      </c>
      <c r="I4" s="3">
        <v>1</v>
      </c>
      <c r="J4" s="10" t="str">
        <f>_xlfn.CONCAT(B4,"-",I4)</f>
        <v>Piscina-1</v>
      </c>
    </row>
    <row r="5" spans="1:10" ht="57.6" x14ac:dyDescent="0.3">
      <c r="A5" s="1">
        <v>2</v>
      </c>
      <c r="B5" s="1" t="s">
        <v>71</v>
      </c>
      <c r="C5" s="1"/>
      <c r="D5" s="24" t="s">
        <v>72</v>
      </c>
      <c r="E5" s="1">
        <v>20</v>
      </c>
      <c r="F5" s="22">
        <v>0.25</v>
      </c>
      <c r="G5" s="22">
        <v>0.83333333333333337</v>
      </c>
      <c r="H5" s="24" t="s">
        <v>73</v>
      </c>
      <c r="I5" s="1">
        <v>1</v>
      </c>
      <c r="J5" s="10" t="str">
        <f>_xlfn.CONCAT(B5,"-",I5)</f>
        <v>Gimnasio-1</v>
      </c>
    </row>
  </sheetData>
  <hyperlinks>
    <hyperlink ref="A1" location="Objetos de dominio!A1" display="Objetos de dominio!A1" xr:uid="{7B936B1B-E7A7-43AE-939F-38E9A3111C59}"/>
    <hyperlink ref="B1" location="Objetos de dominio!A1" display="Objetos de dominio!A1" xr:uid="{02A34D39-CC52-4C1F-9BB9-D46B63C023E8}"/>
    <hyperlink ref="J1" location="Objetos de dominio!A1" display="Objetos de dominio!A1" xr:uid="{6585A7B7-3FD0-4667-99EF-CFCC695BC97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FEA03-37F1-49E6-931D-50D2159A0896}">
  <dimension ref="A1:E17"/>
  <sheetViews>
    <sheetView workbookViewId="0">
      <selection activeCell="C18" sqref="C18"/>
    </sheetView>
  </sheetViews>
  <sheetFormatPr baseColWidth="10" defaultRowHeight="14.4" x14ac:dyDescent="0.3"/>
  <cols>
    <col min="2" max="2" width="17.33203125" customWidth="1"/>
    <col min="3" max="4" width="21.77734375" customWidth="1"/>
    <col min="5" max="5" width="36.21875" customWidth="1"/>
  </cols>
  <sheetData>
    <row r="1" spans="1:5" x14ac:dyDescent="0.3">
      <c r="A1" s="6" t="s">
        <v>18</v>
      </c>
      <c r="B1" s="6"/>
      <c r="C1" s="6"/>
      <c r="D1" s="6"/>
    </row>
    <row r="2" spans="1:5" x14ac:dyDescent="0.3">
      <c r="A2" s="7" t="s">
        <v>109</v>
      </c>
      <c r="B2" s="7" t="s">
        <v>111</v>
      </c>
      <c r="C2" s="7" t="s">
        <v>112</v>
      </c>
      <c r="D2" s="7" t="s">
        <v>113</v>
      </c>
      <c r="E2" s="7" t="s">
        <v>77</v>
      </c>
    </row>
    <row r="3" spans="1:5" x14ac:dyDescent="0.3">
      <c r="A3" s="2" t="s">
        <v>19</v>
      </c>
      <c r="B3" s="2" t="s">
        <v>0</v>
      </c>
      <c r="C3" s="2" t="s">
        <v>74</v>
      </c>
      <c r="D3" s="2" t="s">
        <v>76</v>
      </c>
      <c r="E3" s="15" t="s">
        <v>42</v>
      </c>
    </row>
    <row r="4" spans="1:5" x14ac:dyDescent="0.3">
      <c r="A4" s="23">
        <v>1</v>
      </c>
      <c r="B4" s="23" t="s">
        <v>65</v>
      </c>
      <c r="C4" s="14" t="s">
        <v>75</v>
      </c>
      <c r="D4" s="27">
        <f>ZonaComun!A4</f>
        <v>1</v>
      </c>
      <c r="E4" s="16" t="str">
        <f>_xlfn.CONCAT(B4,"-",D4)</f>
        <v>Agenda lunes-1</v>
      </c>
    </row>
    <row r="5" spans="1:5" x14ac:dyDescent="0.3">
      <c r="A5" s="23">
        <v>2</v>
      </c>
      <c r="B5" s="23" t="s">
        <v>66</v>
      </c>
      <c r="C5" s="14" t="s">
        <v>78</v>
      </c>
      <c r="D5" s="27">
        <f>ZonaComun!A4</f>
        <v>1</v>
      </c>
      <c r="E5" s="16" t="str">
        <f t="shared" ref="E5:E10" si="0">_xlfn.CONCAT(B5,"-",D5)</f>
        <v>Agenda Martes -1</v>
      </c>
    </row>
    <row r="6" spans="1:5" x14ac:dyDescent="0.3">
      <c r="A6" s="1">
        <v>2</v>
      </c>
      <c r="B6" s="1" t="s">
        <v>152</v>
      </c>
      <c r="C6" s="14" t="s">
        <v>157</v>
      </c>
      <c r="D6" s="27">
        <f>ZonaComun!A4</f>
        <v>1</v>
      </c>
      <c r="E6" s="16" t="str">
        <f t="shared" si="0"/>
        <v>Agenda miercoles-1</v>
      </c>
    </row>
    <row r="7" spans="1:5" x14ac:dyDescent="0.3">
      <c r="A7" s="1">
        <v>3</v>
      </c>
      <c r="B7" s="1" t="s">
        <v>153</v>
      </c>
      <c r="C7" s="14" t="s">
        <v>158</v>
      </c>
      <c r="D7" s="27">
        <f>ZonaComun!A4</f>
        <v>1</v>
      </c>
      <c r="E7" s="16" t="str">
        <f t="shared" si="0"/>
        <v>Agenda jueves-1</v>
      </c>
    </row>
    <row r="8" spans="1:5" x14ac:dyDescent="0.3">
      <c r="A8" s="1">
        <v>4</v>
      </c>
      <c r="B8" s="1" t="s">
        <v>154</v>
      </c>
      <c r="C8" s="14" t="s">
        <v>159</v>
      </c>
      <c r="D8" s="27">
        <f>ZonaComun!A4</f>
        <v>1</v>
      </c>
      <c r="E8" s="16" t="str">
        <f t="shared" si="0"/>
        <v>Agenda viernes-1</v>
      </c>
    </row>
    <row r="9" spans="1:5" x14ac:dyDescent="0.3">
      <c r="A9" s="1">
        <v>5</v>
      </c>
      <c r="B9" s="1" t="s">
        <v>155</v>
      </c>
      <c r="C9" s="14" t="s">
        <v>160</v>
      </c>
      <c r="D9" s="27">
        <f>ZonaComun!A4</f>
        <v>1</v>
      </c>
      <c r="E9" s="16" t="str">
        <f t="shared" si="0"/>
        <v>Agenda sabado-1</v>
      </c>
    </row>
    <row r="10" spans="1:5" x14ac:dyDescent="0.3">
      <c r="A10" s="23">
        <v>6</v>
      </c>
      <c r="B10" s="1" t="s">
        <v>156</v>
      </c>
      <c r="C10" s="14" t="s">
        <v>161</v>
      </c>
      <c r="D10" s="27">
        <f>ZonaComun!A4</f>
        <v>1</v>
      </c>
      <c r="E10" s="16" t="str">
        <f t="shared" si="0"/>
        <v>Agenda domingo-1</v>
      </c>
    </row>
    <row r="11" spans="1:5" x14ac:dyDescent="0.3">
      <c r="A11" s="1">
        <v>7</v>
      </c>
      <c r="B11" s="23" t="s">
        <v>65</v>
      </c>
      <c r="C11" s="14" t="s">
        <v>75</v>
      </c>
      <c r="D11" s="27">
        <f>ZonaComun!A5</f>
        <v>2</v>
      </c>
      <c r="E11" s="16" t="str">
        <f>_xlfn.CONCAT(B11,"-",D11)</f>
        <v>Agenda lunes-2</v>
      </c>
    </row>
    <row r="12" spans="1:5" x14ac:dyDescent="0.3">
      <c r="A12" s="23">
        <v>8</v>
      </c>
      <c r="B12" s="23" t="s">
        <v>66</v>
      </c>
      <c r="C12" s="14" t="s">
        <v>78</v>
      </c>
      <c r="D12" s="27">
        <f>ZonaComun!A5</f>
        <v>2</v>
      </c>
      <c r="E12" s="16" t="str">
        <f t="shared" ref="E12:E17" si="1">_xlfn.CONCAT(B12,"-",D12)</f>
        <v>Agenda Martes -2</v>
      </c>
    </row>
    <row r="13" spans="1:5" x14ac:dyDescent="0.3">
      <c r="A13" s="1">
        <v>9</v>
      </c>
      <c r="B13" s="1" t="s">
        <v>152</v>
      </c>
      <c r="C13" s="14" t="s">
        <v>157</v>
      </c>
      <c r="D13" s="27">
        <f>ZonaComun!A5</f>
        <v>2</v>
      </c>
      <c r="E13" s="16" t="str">
        <f t="shared" si="1"/>
        <v>Agenda miercoles-2</v>
      </c>
    </row>
    <row r="14" spans="1:5" x14ac:dyDescent="0.3">
      <c r="A14" s="23">
        <v>10</v>
      </c>
      <c r="B14" s="1" t="s">
        <v>153</v>
      </c>
      <c r="C14" s="14" t="s">
        <v>158</v>
      </c>
      <c r="D14" s="27">
        <f>ZonaComun!A5</f>
        <v>2</v>
      </c>
      <c r="E14" s="16" t="str">
        <f t="shared" si="1"/>
        <v>Agenda jueves-2</v>
      </c>
    </row>
    <row r="15" spans="1:5" x14ac:dyDescent="0.3">
      <c r="A15" s="1">
        <v>11</v>
      </c>
      <c r="B15" s="1" t="s">
        <v>154</v>
      </c>
      <c r="C15" s="14" t="s">
        <v>159</v>
      </c>
      <c r="D15" s="27">
        <f>ZonaComun!A5</f>
        <v>2</v>
      </c>
      <c r="E15" s="16" t="str">
        <f t="shared" si="1"/>
        <v>Agenda viernes-2</v>
      </c>
    </row>
    <row r="16" spans="1:5" x14ac:dyDescent="0.3">
      <c r="A16" s="23">
        <v>12</v>
      </c>
      <c r="B16" s="1" t="s">
        <v>155</v>
      </c>
      <c r="C16" s="14" t="s">
        <v>160</v>
      </c>
      <c r="D16" s="27">
        <f>ZonaComun!A5</f>
        <v>2</v>
      </c>
      <c r="E16" s="16" t="str">
        <f t="shared" si="1"/>
        <v>Agenda sabado-2</v>
      </c>
    </row>
    <row r="17" spans="1:5" x14ac:dyDescent="0.3">
      <c r="A17" s="1">
        <v>13</v>
      </c>
      <c r="B17" s="1" t="s">
        <v>156</v>
      </c>
      <c r="C17" s="14" t="s">
        <v>161</v>
      </c>
      <c r="D17" s="27">
        <f>ZonaComun!A5</f>
        <v>2</v>
      </c>
      <c r="E17" s="16" t="str">
        <f t="shared" si="1"/>
        <v>Agenda domingo-2</v>
      </c>
    </row>
  </sheetData>
  <phoneticPr fontId="5" type="noConversion"/>
  <hyperlinks>
    <hyperlink ref="A1" location="Objetos de dominio!A1" display="Objetos de dominio!A1" xr:uid="{E69DB8E4-5866-478F-8E78-4E4AA11AFBB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7FE9-87E6-48DC-A707-90EBA4949045}">
  <dimension ref="A1:F17"/>
  <sheetViews>
    <sheetView workbookViewId="0">
      <selection activeCell="E18" sqref="E18"/>
    </sheetView>
  </sheetViews>
  <sheetFormatPr baseColWidth="10" defaultRowHeight="14.4" x14ac:dyDescent="0.3"/>
  <cols>
    <col min="2" max="2" width="18" customWidth="1"/>
    <col min="3" max="5" width="21.77734375" customWidth="1"/>
    <col min="6" max="6" width="25.5546875" customWidth="1"/>
  </cols>
  <sheetData>
    <row r="1" spans="1:6" x14ac:dyDescent="0.3">
      <c r="A1" s="6" t="s">
        <v>18</v>
      </c>
      <c r="B1" s="6"/>
      <c r="C1" s="6"/>
      <c r="D1" s="6"/>
      <c r="E1" s="6"/>
    </row>
    <row r="2" spans="1:6" x14ac:dyDescent="0.3">
      <c r="A2" s="7" t="s">
        <v>114</v>
      </c>
      <c r="B2" s="7" t="s">
        <v>115</v>
      </c>
      <c r="C2" s="7" t="s">
        <v>116</v>
      </c>
      <c r="D2" s="7" t="s">
        <v>117</v>
      </c>
      <c r="E2" s="7" t="s">
        <v>118</v>
      </c>
      <c r="F2" s="7" t="s">
        <v>80</v>
      </c>
    </row>
    <row r="3" spans="1:6" x14ac:dyDescent="0.3">
      <c r="A3" s="2" t="s">
        <v>19</v>
      </c>
      <c r="B3" s="2" t="s">
        <v>43</v>
      </c>
      <c r="C3" s="2" t="s">
        <v>40</v>
      </c>
      <c r="D3" s="2" t="s">
        <v>41</v>
      </c>
      <c r="E3" s="2" t="s">
        <v>79</v>
      </c>
      <c r="F3" s="15" t="s">
        <v>42</v>
      </c>
    </row>
    <row r="4" spans="1:6" x14ac:dyDescent="0.3">
      <c r="A4" s="9">
        <v>1</v>
      </c>
      <c r="B4" s="9" t="s">
        <v>44</v>
      </c>
      <c r="C4" s="14">
        <v>0.41666666666666669</v>
      </c>
      <c r="D4" s="14">
        <v>0.5</v>
      </c>
      <c r="E4" s="25">
        <v>1</v>
      </c>
      <c r="F4" s="16" t="str">
        <f>_xlfn.CONCAT(B4,"-",E4)</f>
        <v>Turno 1-1</v>
      </c>
    </row>
    <row r="5" spans="1:6" x14ac:dyDescent="0.3">
      <c r="A5" s="9">
        <v>2</v>
      </c>
      <c r="B5" s="9" t="s">
        <v>45</v>
      </c>
      <c r="C5" s="14">
        <v>0.45833333333333298</v>
      </c>
      <c r="D5" s="14">
        <v>0.54166666666666696</v>
      </c>
      <c r="E5" s="25">
        <v>1</v>
      </c>
      <c r="F5" s="16" t="str">
        <f t="shared" ref="F5:F10" si="0">_xlfn.CONCAT(B5,"-",E5)</f>
        <v>Turno 2-1</v>
      </c>
    </row>
    <row r="6" spans="1:6" x14ac:dyDescent="0.3">
      <c r="A6" s="9">
        <v>3</v>
      </c>
      <c r="B6" s="9" t="s">
        <v>46</v>
      </c>
      <c r="C6" s="14">
        <v>0.5</v>
      </c>
      <c r="D6" s="14">
        <v>0.58333333333333304</v>
      </c>
      <c r="E6" s="25">
        <v>1</v>
      </c>
      <c r="F6" s="16" t="str">
        <f t="shared" si="0"/>
        <v>Turno 3-1</v>
      </c>
    </row>
    <row r="7" spans="1:6" x14ac:dyDescent="0.3">
      <c r="A7" s="9">
        <v>4</v>
      </c>
      <c r="B7" s="9" t="s">
        <v>47</v>
      </c>
      <c r="C7" s="14">
        <v>0.54166666666666696</v>
      </c>
      <c r="D7" s="14">
        <v>0.625</v>
      </c>
      <c r="E7" s="25">
        <v>1</v>
      </c>
      <c r="F7" s="16" t="str">
        <f t="shared" si="0"/>
        <v>Turno 4-1</v>
      </c>
    </row>
    <row r="8" spans="1:6" x14ac:dyDescent="0.3">
      <c r="A8" s="9">
        <v>5</v>
      </c>
      <c r="B8" s="9" t="s">
        <v>48</v>
      </c>
      <c r="C8" s="14">
        <v>0.58333333333333304</v>
      </c>
      <c r="D8" s="14">
        <v>0.66666666666666696</v>
      </c>
      <c r="E8" s="25">
        <v>1</v>
      </c>
      <c r="F8" s="16" t="str">
        <f t="shared" si="0"/>
        <v>Turno 5-1</v>
      </c>
    </row>
    <row r="9" spans="1:6" x14ac:dyDescent="0.3">
      <c r="A9" s="9">
        <v>6</v>
      </c>
      <c r="B9" s="9" t="s">
        <v>49</v>
      </c>
      <c r="C9" s="14">
        <v>0.625</v>
      </c>
      <c r="D9" s="14">
        <v>0.70833333333333304</v>
      </c>
      <c r="E9" s="25">
        <v>1</v>
      </c>
      <c r="F9" s="16" t="str">
        <f t="shared" si="0"/>
        <v>Turno 6-1</v>
      </c>
    </row>
    <row r="10" spans="1:6" x14ac:dyDescent="0.3">
      <c r="A10" s="9">
        <v>7</v>
      </c>
      <c r="B10" s="9" t="s">
        <v>50</v>
      </c>
      <c r="C10" s="14">
        <v>0.66666666666666696</v>
      </c>
      <c r="D10" s="14">
        <v>0.75</v>
      </c>
      <c r="E10" s="25">
        <v>1</v>
      </c>
      <c r="F10" s="16" t="str">
        <f t="shared" si="0"/>
        <v>Turno 7-1</v>
      </c>
    </row>
    <row r="11" spans="1:6" x14ac:dyDescent="0.3">
      <c r="A11" s="9">
        <v>8</v>
      </c>
      <c r="B11" s="9" t="s">
        <v>44</v>
      </c>
      <c r="C11" s="14">
        <v>0.41666666666666669</v>
      </c>
      <c r="D11" s="14">
        <v>0.5</v>
      </c>
      <c r="E11" s="27">
        <f>Agenda!A11</f>
        <v>7</v>
      </c>
      <c r="F11" s="16" t="str">
        <f>_xlfn.CONCAT(B11,"-",E11)</f>
        <v>Turno 1-7</v>
      </c>
    </row>
    <row r="12" spans="1:6" x14ac:dyDescent="0.3">
      <c r="A12" s="9">
        <v>9</v>
      </c>
      <c r="B12" s="9" t="s">
        <v>45</v>
      </c>
      <c r="C12" s="14">
        <v>0.45833333333333298</v>
      </c>
      <c r="D12" s="14">
        <v>0.54166666666666696</v>
      </c>
      <c r="E12" s="27">
        <f>Agenda!A11</f>
        <v>7</v>
      </c>
      <c r="F12" s="16" t="str">
        <f t="shared" ref="F12:F17" si="1">_xlfn.CONCAT(B12,"-",E12)</f>
        <v>Turno 2-7</v>
      </c>
    </row>
    <row r="13" spans="1:6" x14ac:dyDescent="0.3">
      <c r="A13" s="9">
        <v>10</v>
      </c>
      <c r="B13" s="9" t="s">
        <v>46</v>
      </c>
      <c r="C13" s="14">
        <v>0.5</v>
      </c>
      <c r="D13" s="14">
        <v>0.58333333333333304</v>
      </c>
      <c r="E13" s="27">
        <f>Agenda!A11</f>
        <v>7</v>
      </c>
      <c r="F13" s="16" t="str">
        <f t="shared" si="1"/>
        <v>Turno 3-7</v>
      </c>
    </row>
    <row r="14" spans="1:6" x14ac:dyDescent="0.3">
      <c r="A14" s="9">
        <v>11</v>
      </c>
      <c r="B14" s="9" t="s">
        <v>47</v>
      </c>
      <c r="C14" s="14">
        <v>0.54166666666666696</v>
      </c>
      <c r="D14" s="14">
        <v>0.625</v>
      </c>
      <c r="E14" s="27">
        <f>Agenda!A11</f>
        <v>7</v>
      </c>
      <c r="F14" s="16" t="str">
        <f t="shared" si="1"/>
        <v>Turno 4-7</v>
      </c>
    </row>
    <row r="15" spans="1:6" x14ac:dyDescent="0.3">
      <c r="A15" s="9">
        <v>12</v>
      </c>
      <c r="B15" s="9" t="s">
        <v>48</v>
      </c>
      <c r="C15" s="14">
        <v>0.58333333333333304</v>
      </c>
      <c r="D15" s="14">
        <v>0.66666666666666696</v>
      </c>
      <c r="E15" s="27">
        <f>Agenda!A11</f>
        <v>7</v>
      </c>
      <c r="F15" s="16" t="str">
        <f t="shared" si="1"/>
        <v>Turno 5-7</v>
      </c>
    </row>
    <row r="16" spans="1:6" x14ac:dyDescent="0.3">
      <c r="A16" s="9">
        <v>13</v>
      </c>
      <c r="B16" s="9" t="s">
        <v>49</v>
      </c>
      <c r="C16" s="14">
        <v>0.625</v>
      </c>
      <c r="D16" s="14">
        <v>0.70833333333333304</v>
      </c>
      <c r="E16" s="27">
        <f>Agenda!A11</f>
        <v>7</v>
      </c>
      <c r="F16" s="16" t="str">
        <f t="shared" si="1"/>
        <v>Turno 6-7</v>
      </c>
    </row>
    <row r="17" spans="1:6" x14ac:dyDescent="0.3">
      <c r="A17" s="9">
        <v>14</v>
      </c>
      <c r="B17" s="9" t="s">
        <v>50</v>
      </c>
      <c r="C17" s="14">
        <v>0.66666666666666696</v>
      </c>
      <c r="D17" s="14">
        <v>0.75</v>
      </c>
      <c r="E17" s="27">
        <f>Agenda!A11</f>
        <v>7</v>
      </c>
      <c r="F17" s="16" t="str">
        <f t="shared" si="1"/>
        <v>Turno 7-7</v>
      </c>
    </row>
  </sheetData>
  <phoneticPr fontId="5" type="noConversion"/>
  <hyperlinks>
    <hyperlink ref="A1" location="Objetos de dominio!A1" display="Objetos de dominio!A1" xr:uid="{2C00C4A2-B1B5-42FB-B628-F24E52AFF075}"/>
    <hyperlink ref="C1" location="Objetos de dominio!A1" display="Objetos de dominio!A1" xr:uid="{453685FE-0ACE-4B70-8B44-4BDAA40A8AB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F58C5-1336-4CBF-811D-FC698DD26BEA}">
  <dimension ref="A1:H10"/>
  <sheetViews>
    <sheetView workbookViewId="0">
      <selection activeCell="G6" sqref="G6"/>
    </sheetView>
  </sheetViews>
  <sheetFormatPr baseColWidth="10" defaultRowHeight="14.4" x14ac:dyDescent="0.3"/>
  <cols>
    <col min="2" max="7" width="23.5546875" customWidth="1"/>
    <col min="8" max="8" width="25.5546875" customWidth="1"/>
  </cols>
  <sheetData>
    <row r="1" spans="1:8" x14ac:dyDescent="0.3">
      <c r="A1" s="6" t="s">
        <v>18</v>
      </c>
      <c r="B1" s="6"/>
      <c r="C1" s="6"/>
      <c r="D1" s="6"/>
      <c r="E1" s="6"/>
      <c r="F1" s="6"/>
      <c r="G1" s="6"/>
    </row>
    <row r="2" spans="1:8" x14ac:dyDescent="0.3">
      <c r="A2" s="7" t="s">
        <v>119</v>
      </c>
      <c r="B2" s="7" t="s">
        <v>120</v>
      </c>
      <c r="C2" s="7" t="s">
        <v>121</v>
      </c>
      <c r="D2" s="7" t="s">
        <v>122</v>
      </c>
      <c r="E2" s="7" t="s">
        <v>123</v>
      </c>
      <c r="F2" s="7" t="s">
        <v>124</v>
      </c>
      <c r="G2" s="7" t="s">
        <v>125</v>
      </c>
      <c r="H2" s="7" t="s">
        <v>84</v>
      </c>
    </row>
    <row r="3" spans="1:8" x14ac:dyDescent="0.3">
      <c r="A3" s="2" t="s">
        <v>19</v>
      </c>
      <c r="B3" s="2" t="s">
        <v>54</v>
      </c>
      <c r="C3" s="2" t="s">
        <v>81</v>
      </c>
      <c r="D3" s="2" t="s">
        <v>82</v>
      </c>
      <c r="E3" s="2" t="s">
        <v>83</v>
      </c>
      <c r="F3" s="2" t="s">
        <v>52</v>
      </c>
      <c r="G3" s="2" t="s">
        <v>53</v>
      </c>
      <c r="H3" s="15" t="s">
        <v>42</v>
      </c>
    </row>
    <row r="4" spans="1:8" x14ac:dyDescent="0.3">
      <c r="A4" s="9">
        <v>1</v>
      </c>
      <c r="B4" s="17" t="s">
        <v>51</v>
      </c>
      <c r="C4" s="26">
        <f>ZonaComun!A4</f>
        <v>1</v>
      </c>
      <c r="D4" s="26">
        <f>Turno!A4</f>
        <v>1</v>
      </c>
      <c r="E4" s="18" t="str">
        <f>Residente!K4</f>
        <v>Jose Zuluf-74564891</v>
      </c>
      <c r="F4" s="18">
        <v>4</v>
      </c>
      <c r="G4" s="17" t="s">
        <v>63</v>
      </c>
      <c r="H4" s="16" t="str">
        <f>_xlfn.CONCAT(C4,"-",D4,"-",E4)</f>
        <v>1-1-Jose Zuluf-74564891</v>
      </c>
    </row>
    <row r="5" spans="1:8" x14ac:dyDescent="0.3">
      <c r="A5" s="9">
        <v>2</v>
      </c>
      <c r="B5" s="17" t="s">
        <v>51</v>
      </c>
      <c r="C5" s="26">
        <f>ZonaComun!A5</f>
        <v>2</v>
      </c>
      <c r="D5" s="28">
        <f>Turno!A13</f>
        <v>10</v>
      </c>
      <c r="E5" s="18" t="str">
        <f>Residente!K5</f>
        <v>Juan Aristisabal-16513516</v>
      </c>
      <c r="F5" s="18">
        <v>1</v>
      </c>
      <c r="G5" s="17" t="s">
        <v>162</v>
      </c>
      <c r="H5" s="16"/>
    </row>
    <row r="6" spans="1:8" x14ac:dyDescent="0.3">
      <c r="A6" s="9">
        <v>3</v>
      </c>
      <c r="B6" s="17" t="s">
        <v>51</v>
      </c>
      <c r="C6" s="26"/>
      <c r="D6" s="26"/>
      <c r="E6" s="18"/>
      <c r="F6" s="18"/>
      <c r="G6" s="17"/>
      <c r="H6" s="16"/>
    </row>
    <row r="7" spans="1:8" x14ac:dyDescent="0.3">
      <c r="A7" s="9">
        <v>4</v>
      </c>
      <c r="B7" s="17" t="s">
        <v>51</v>
      </c>
      <c r="C7" s="26"/>
      <c r="D7" s="26"/>
      <c r="E7" s="18"/>
      <c r="F7" s="18"/>
      <c r="G7" s="17"/>
      <c r="H7" s="16"/>
    </row>
    <row r="8" spans="1:8" x14ac:dyDescent="0.3">
      <c r="A8" s="9">
        <v>5</v>
      </c>
      <c r="B8" s="17" t="s">
        <v>51</v>
      </c>
      <c r="C8" s="26"/>
      <c r="D8" s="26"/>
      <c r="E8" s="18"/>
      <c r="F8" s="18"/>
      <c r="G8" s="17"/>
      <c r="H8" s="16"/>
    </row>
    <row r="9" spans="1:8" x14ac:dyDescent="0.3">
      <c r="A9" s="9">
        <v>6</v>
      </c>
      <c r="B9" s="17" t="s">
        <v>51</v>
      </c>
      <c r="C9" s="26"/>
      <c r="D9" s="26"/>
      <c r="E9" s="18"/>
      <c r="F9" s="18"/>
      <c r="G9" s="17"/>
      <c r="H9" s="16"/>
    </row>
    <row r="10" spans="1:8" x14ac:dyDescent="0.3">
      <c r="A10" s="9">
        <v>7</v>
      </c>
      <c r="B10" s="17" t="s">
        <v>51</v>
      </c>
      <c r="C10" s="26"/>
      <c r="D10" s="26"/>
      <c r="E10" s="18"/>
      <c r="F10" s="18"/>
      <c r="G10" s="17"/>
      <c r="H10" s="16"/>
    </row>
  </sheetData>
  <hyperlinks>
    <hyperlink ref="A1" location="Objetos de dominio!A1" display="Objetos de dominio!A1" xr:uid="{8228B9FF-DB9A-4782-835D-E798AD90F3D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30AB-7DEF-44FF-AFBF-4E12853B06C4}">
  <dimension ref="A1:K10"/>
  <sheetViews>
    <sheetView workbookViewId="0">
      <selection activeCell="L9" sqref="L9"/>
    </sheetView>
  </sheetViews>
  <sheetFormatPr baseColWidth="10" defaultRowHeight="14.4" x14ac:dyDescent="0.3"/>
  <cols>
    <col min="2" max="2" width="18" customWidth="1"/>
    <col min="3" max="7" width="21.77734375" customWidth="1"/>
    <col min="8" max="8" width="23.88671875" customWidth="1"/>
    <col min="9" max="10" width="21.77734375" customWidth="1"/>
    <col min="11" max="11" width="25.5546875" customWidth="1"/>
  </cols>
  <sheetData>
    <row r="1" spans="1:11" x14ac:dyDescent="0.3">
      <c r="A1" s="6" t="s">
        <v>18</v>
      </c>
      <c r="B1" s="6"/>
      <c r="C1" s="6"/>
      <c r="D1" s="6"/>
      <c r="E1" s="6"/>
      <c r="F1" s="6"/>
      <c r="G1" s="6"/>
      <c r="H1" s="6"/>
      <c r="I1" s="6"/>
      <c r="J1" s="6"/>
    </row>
    <row r="2" spans="1:11" x14ac:dyDescent="0.3">
      <c r="A2" s="7" t="s">
        <v>126</v>
      </c>
      <c r="B2" s="7" t="s">
        <v>127</v>
      </c>
      <c r="C2" s="7" t="s">
        <v>128</v>
      </c>
      <c r="D2" s="7" t="s">
        <v>129</v>
      </c>
      <c r="E2" s="7" t="s">
        <v>130</v>
      </c>
      <c r="F2" s="7" t="s">
        <v>131</v>
      </c>
      <c r="G2" s="7" t="s">
        <v>132</v>
      </c>
      <c r="H2" s="7" t="s">
        <v>133</v>
      </c>
      <c r="I2" s="7" t="s">
        <v>134</v>
      </c>
      <c r="J2" s="7" t="s">
        <v>135</v>
      </c>
      <c r="K2" s="7" t="s">
        <v>86</v>
      </c>
    </row>
    <row r="3" spans="1:11" x14ac:dyDescent="0.3">
      <c r="A3" s="2" t="s">
        <v>19</v>
      </c>
      <c r="B3" s="2" t="s">
        <v>0</v>
      </c>
      <c r="C3" s="2" t="s">
        <v>55</v>
      </c>
      <c r="D3" s="2" t="s">
        <v>62</v>
      </c>
      <c r="E3" s="2" t="s">
        <v>64</v>
      </c>
      <c r="F3" s="2" t="s">
        <v>56</v>
      </c>
      <c r="G3" s="2" t="s">
        <v>57</v>
      </c>
      <c r="H3" s="2" t="s">
        <v>23</v>
      </c>
      <c r="I3" s="2" t="s">
        <v>85</v>
      </c>
      <c r="J3" s="2" t="s">
        <v>99</v>
      </c>
      <c r="K3" s="15" t="s">
        <v>42</v>
      </c>
    </row>
    <row r="4" spans="1:11" x14ac:dyDescent="0.3">
      <c r="A4" s="9">
        <v>1</v>
      </c>
      <c r="B4" s="9" t="s">
        <v>58</v>
      </c>
      <c r="C4" s="14" t="s">
        <v>59</v>
      </c>
      <c r="D4" s="20">
        <v>74564891</v>
      </c>
      <c r="E4" s="13">
        <v>36689</v>
      </c>
      <c r="F4" s="14" t="s">
        <v>60</v>
      </c>
      <c r="G4" s="19" t="s">
        <v>61</v>
      </c>
      <c r="H4" s="20">
        <v>3053456459</v>
      </c>
      <c r="I4" s="20">
        <f>ConjuntoResidencial!A4</f>
        <v>1</v>
      </c>
      <c r="J4" s="20" t="s">
        <v>100</v>
      </c>
      <c r="K4" s="21" t="str">
        <f>_xlfn.CONCAT(B4," ",C4,"-",D4)</f>
        <v>Jose Zuluf-74564891</v>
      </c>
    </row>
    <row r="5" spans="1:11" x14ac:dyDescent="0.3">
      <c r="A5" s="9">
        <v>2</v>
      </c>
      <c r="B5" s="9" t="s">
        <v>147</v>
      </c>
      <c r="C5" s="14" t="s">
        <v>148</v>
      </c>
      <c r="D5" s="20">
        <v>16513516</v>
      </c>
      <c r="E5" s="13">
        <v>38315</v>
      </c>
      <c r="F5" s="14" t="s">
        <v>149</v>
      </c>
      <c r="G5" s="19" t="s">
        <v>150</v>
      </c>
      <c r="H5" s="20">
        <v>3015124578</v>
      </c>
      <c r="I5" s="20">
        <f>ConjuntoResidencial!A4</f>
        <v>1</v>
      </c>
      <c r="J5" s="14" t="s">
        <v>151</v>
      </c>
      <c r="K5" s="21" t="str">
        <f t="shared" ref="K5:K10" si="0">_xlfn.CONCAT(B5," ",C5,"-",D5)</f>
        <v>Juan Aristisabal-16513516</v>
      </c>
    </row>
    <row r="6" spans="1:11" x14ac:dyDescent="0.3">
      <c r="A6" s="9">
        <v>3</v>
      </c>
      <c r="B6" s="9"/>
      <c r="C6" s="14"/>
      <c r="D6" s="20"/>
      <c r="E6" s="13"/>
      <c r="F6" s="14"/>
      <c r="G6" s="19"/>
      <c r="H6" s="20"/>
      <c r="I6" s="14"/>
      <c r="J6" s="14"/>
      <c r="K6" s="21" t="str">
        <f t="shared" si="0"/>
        <v xml:space="preserve"> -</v>
      </c>
    </row>
    <row r="7" spans="1:11" x14ac:dyDescent="0.3">
      <c r="A7" s="9">
        <v>4</v>
      </c>
      <c r="B7" s="9"/>
      <c r="C7" s="14"/>
      <c r="D7" s="20"/>
      <c r="E7" s="13"/>
      <c r="F7" s="14"/>
      <c r="G7" s="19"/>
      <c r="H7" s="20"/>
      <c r="I7" s="14"/>
      <c r="J7" s="14"/>
      <c r="K7" s="21" t="str">
        <f t="shared" si="0"/>
        <v xml:space="preserve"> -</v>
      </c>
    </row>
    <row r="8" spans="1:11" x14ac:dyDescent="0.3">
      <c r="A8" s="9">
        <v>5</v>
      </c>
      <c r="B8" s="9"/>
      <c r="C8" s="14"/>
      <c r="D8" s="20"/>
      <c r="E8" s="13"/>
      <c r="F8" s="14"/>
      <c r="G8" s="19"/>
      <c r="H8" s="20"/>
      <c r="I8" s="14"/>
      <c r="J8" s="14"/>
      <c r="K8" s="21" t="str">
        <f t="shared" si="0"/>
        <v xml:space="preserve"> -</v>
      </c>
    </row>
    <row r="9" spans="1:11" x14ac:dyDescent="0.3">
      <c r="A9" s="9">
        <v>6</v>
      </c>
      <c r="B9" s="9"/>
      <c r="C9" s="14"/>
      <c r="D9" s="20"/>
      <c r="E9" s="13"/>
      <c r="F9" s="14"/>
      <c r="G9" s="19"/>
      <c r="H9" s="20"/>
      <c r="I9" s="14"/>
      <c r="J9" s="14"/>
      <c r="K9" s="21" t="str">
        <f t="shared" si="0"/>
        <v xml:space="preserve"> -</v>
      </c>
    </row>
    <row r="10" spans="1:11" x14ac:dyDescent="0.3">
      <c r="A10" s="9">
        <v>7</v>
      </c>
      <c r="B10" s="9"/>
      <c r="C10" s="14"/>
      <c r="D10" s="20"/>
      <c r="E10" s="13"/>
      <c r="F10" s="14"/>
      <c r="G10" s="19"/>
      <c r="H10" s="20"/>
      <c r="I10" s="14"/>
      <c r="J10" s="14"/>
      <c r="K10" s="21" t="str">
        <f t="shared" si="0"/>
        <v xml:space="preserve"> -</v>
      </c>
    </row>
  </sheetData>
  <hyperlinks>
    <hyperlink ref="A1" location="Objetos de dominio!A1" display="Objetos de dominio!A1" xr:uid="{0BE8DA95-312C-4D66-8DC5-F65D220C229C}"/>
    <hyperlink ref="C1" location="Objetos de dominio!A1" display="Objetos de dominio!A1" xr:uid="{BB27A8F5-5418-40FE-930F-381B235691CD}"/>
    <hyperlink ref="G4" r:id="rId1" xr:uid="{C5CB8F24-455E-48BC-AB69-D4B696491793}"/>
    <hyperlink ref="G5" r:id="rId2" xr:uid="{AEA7F6FF-E8CF-4121-8871-88CF1E86959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24B0-BF43-4D8E-8B80-2D2432DEB873}">
  <dimension ref="A1:G10"/>
  <sheetViews>
    <sheetView tabSelected="1" workbookViewId="0">
      <selection activeCell="F6" sqref="F6"/>
    </sheetView>
  </sheetViews>
  <sheetFormatPr baseColWidth="10" defaultRowHeight="14.4" x14ac:dyDescent="0.3"/>
  <cols>
    <col min="2" max="2" width="18" customWidth="1"/>
    <col min="3" max="4" width="21.77734375" customWidth="1"/>
    <col min="5" max="6" width="23.88671875" customWidth="1"/>
    <col min="7" max="7" width="33" customWidth="1"/>
  </cols>
  <sheetData>
    <row r="1" spans="1:7" x14ac:dyDescent="0.3">
      <c r="A1" s="6" t="s">
        <v>18</v>
      </c>
      <c r="B1" s="6"/>
      <c r="C1" s="6"/>
      <c r="D1" s="6"/>
      <c r="E1" s="6"/>
      <c r="F1" s="6"/>
    </row>
    <row r="2" spans="1:7" x14ac:dyDescent="0.3">
      <c r="A2" s="7" t="s">
        <v>136</v>
      </c>
      <c r="B2" s="7" t="s">
        <v>137</v>
      </c>
      <c r="C2" s="7" t="s">
        <v>138</v>
      </c>
      <c r="D2" s="7" t="s">
        <v>139</v>
      </c>
      <c r="E2" s="7" t="s">
        <v>140</v>
      </c>
      <c r="F2" s="7" t="s">
        <v>141</v>
      </c>
      <c r="G2" s="7" t="s">
        <v>90</v>
      </c>
    </row>
    <row r="3" spans="1:7" x14ac:dyDescent="0.3">
      <c r="A3" s="2" t="s">
        <v>19</v>
      </c>
      <c r="B3" s="2" t="s">
        <v>0</v>
      </c>
      <c r="C3" s="2" t="s">
        <v>55</v>
      </c>
      <c r="D3" s="2" t="s">
        <v>57</v>
      </c>
      <c r="E3" s="2" t="s">
        <v>23</v>
      </c>
      <c r="F3" s="2" t="s">
        <v>85</v>
      </c>
      <c r="G3" s="15" t="s">
        <v>42</v>
      </c>
    </row>
    <row r="4" spans="1:7" x14ac:dyDescent="0.3">
      <c r="A4" s="9">
        <v>1</v>
      </c>
      <c r="B4" s="9" t="s">
        <v>67</v>
      </c>
      <c r="C4" s="14" t="s">
        <v>68</v>
      </c>
      <c r="D4" s="19" t="s">
        <v>61</v>
      </c>
      <c r="E4" s="20">
        <v>3053456459</v>
      </c>
      <c r="F4" s="20">
        <f>ConjuntoResidencial!A4</f>
        <v>1</v>
      </c>
      <c r="G4" s="21" t="str">
        <f>_xlfn.CONCAT(B4," ",C4,"-",D4)</f>
        <v>Andrés Echeverri-example@example.com</v>
      </c>
    </row>
    <row r="5" spans="1:7" x14ac:dyDescent="0.3">
      <c r="A5" s="9">
        <v>2</v>
      </c>
      <c r="B5" s="9" t="s">
        <v>87</v>
      </c>
      <c r="C5" s="14" t="s">
        <v>88</v>
      </c>
      <c r="D5" s="19" t="s">
        <v>89</v>
      </c>
      <c r="E5">
        <v>3012345678</v>
      </c>
      <c r="F5" s="20">
        <f>ConjuntoResidencial!A4</f>
        <v>1</v>
      </c>
      <c r="G5" s="21" t="str">
        <f t="shared" ref="G5:G9" si="0">_xlfn.CONCAT(B5," ",C5,"-",D5)</f>
        <v>Laura Martinez-Ejemplo@ejemplo.com</v>
      </c>
    </row>
    <row r="6" spans="1:7" x14ac:dyDescent="0.3">
      <c r="A6" s="9">
        <v>3</v>
      </c>
      <c r="B6" s="9"/>
      <c r="C6" s="14"/>
      <c r="D6" s="14"/>
      <c r="E6" s="14"/>
      <c r="F6" s="14"/>
      <c r="G6" s="21" t="str">
        <f t="shared" si="0"/>
        <v xml:space="preserve"> -</v>
      </c>
    </row>
    <row r="7" spans="1:7" x14ac:dyDescent="0.3">
      <c r="A7" s="9">
        <v>4</v>
      </c>
      <c r="B7" s="9"/>
      <c r="C7" s="14"/>
      <c r="D7" s="14"/>
      <c r="E7" s="14"/>
      <c r="F7" s="14"/>
      <c r="G7" s="21" t="str">
        <f t="shared" si="0"/>
        <v xml:space="preserve"> -</v>
      </c>
    </row>
    <row r="8" spans="1:7" x14ac:dyDescent="0.3">
      <c r="A8" s="9">
        <v>5</v>
      </c>
      <c r="B8" s="9"/>
      <c r="C8" s="14"/>
      <c r="D8" s="14"/>
      <c r="E8" s="14"/>
      <c r="F8" s="14"/>
      <c r="G8" s="21" t="str">
        <f t="shared" si="0"/>
        <v xml:space="preserve"> -</v>
      </c>
    </row>
    <row r="9" spans="1:7" x14ac:dyDescent="0.3">
      <c r="A9" s="9">
        <v>6</v>
      </c>
      <c r="B9" s="9"/>
      <c r="C9" s="14"/>
      <c r="D9" s="14"/>
      <c r="E9" s="14"/>
      <c r="F9" s="14"/>
      <c r="G9" s="21" t="str">
        <f t="shared" si="0"/>
        <v xml:space="preserve"> -</v>
      </c>
    </row>
    <row r="10" spans="1:7" x14ac:dyDescent="0.3">
      <c r="A10" s="9">
        <v>7</v>
      </c>
      <c r="B10" s="9"/>
      <c r="C10" s="14"/>
      <c r="D10" s="14"/>
      <c r="E10" s="14"/>
      <c r="F10" s="14"/>
      <c r="G10" s="21" t="str">
        <f>_xlfn.CONCAT(B10," ",C10,"-",D10)</f>
        <v xml:space="preserve"> -</v>
      </c>
    </row>
  </sheetData>
  <hyperlinks>
    <hyperlink ref="A1" location="Objetos de dominio!A1" display="Objetos de dominio!A1" xr:uid="{18AF362B-7268-4294-9B55-75B84ED62DDD}"/>
    <hyperlink ref="C1" location="Objetos de dominio!A1" display="Objetos de dominio!A1" xr:uid="{7C018D27-490B-4E9A-BA83-0302C67E49B0}"/>
    <hyperlink ref="D4" r:id="rId1" xr:uid="{A68AF72D-0544-46C8-A971-8B4D34533363}"/>
    <hyperlink ref="D5" r:id="rId2" xr:uid="{31DC11DA-1023-49C2-A720-FB1EC5BDE6A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D63B-B6F5-434F-AC34-36281F3B06C8}">
  <dimension ref="A1:F5"/>
  <sheetViews>
    <sheetView workbookViewId="0">
      <selection activeCell="D7" sqref="D7"/>
    </sheetView>
  </sheetViews>
  <sheetFormatPr baseColWidth="10" defaultRowHeight="14.4" x14ac:dyDescent="0.3"/>
  <cols>
    <col min="2" max="2" width="26.77734375" customWidth="1"/>
    <col min="3" max="5" width="21.77734375" customWidth="1"/>
    <col min="6" max="6" width="29" customWidth="1"/>
  </cols>
  <sheetData>
    <row r="1" spans="1:6" x14ac:dyDescent="0.3">
      <c r="A1" s="6" t="s">
        <v>18</v>
      </c>
      <c r="B1" s="6"/>
      <c r="C1" s="6"/>
      <c r="D1" s="6"/>
      <c r="E1" s="6"/>
    </row>
    <row r="2" spans="1:6" x14ac:dyDescent="0.3">
      <c r="A2" s="7" t="s">
        <v>142</v>
      </c>
      <c r="B2" s="7" t="s">
        <v>143</v>
      </c>
      <c r="C2" s="7" t="s">
        <v>144</v>
      </c>
      <c r="D2" s="7" t="s">
        <v>145</v>
      </c>
      <c r="E2" s="7" t="s">
        <v>146</v>
      </c>
      <c r="F2" s="7" t="s">
        <v>98</v>
      </c>
    </row>
    <row r="3" spans="1:6" x14ac:dyDescent="0.3">
      <c r="A3" s="2" t="s">
        <v>19</v>
      </c>
      <c r="B3" s="2" t="s">
        <v>91</v>
      </c>
      <c r="C3" s="2" t="s">
        <v>94</v>
      </c>
      <c r="D3" s="2" t="s">
        <v>54</v>
      </c>
      <c r="E3" s="2" t="s">
        <v>95</v>
      </c>
      <c r="F3" s="15" t="s">
        <v>42</v>
      </c>
    </row>
    <row r="4" spans="1:6" x14ac:dyDescent="0.3">
      <c r="A4" s="9">
        <v>1</v>
      </c>
      <c r="B4" s="9" t="s">
        <v>92</v>
      </c>
      <c r="C4" s="14" t="s">
        <v>97</v>
      </c>
      <c r="D4" s="14">
        <v>0.5</v>
      </c>
      <c r="E4" s="27">
        <f>Administrador!A4</f>
        <v>1</v>
      </c>
      <c r="F4" s="16">
        <f>A4</f>
        <v>1</v>
      </c>
    </row>
    <row r="5" spans="1:6" x14ac:dyDescent="0.3">
      <c r="A5" s="9">
        <v>2</v>
      </c>
      <c r="B5" s="9" t="s">
        <v>93</v>
      </c>
      <c r="C5" s="14" t="s">
        <v>96</v>
      </c>
      <c r="D5" s="14">
        <v>0.54166666666666696</v>
      </c>
      <c r="E5" s="27">
        <f>Administrador!A5</f>
        <v>2</v>
      </c>
      <c r="F5" s="16">
        <f>A5</f>
        <v>2</v>
      </c>
    </row>
  </sheetData>
  <phoneticPr fontId="5" type="noConversion"/>
  <hyperlinks>
    <hyperlink ref="A1" location="Objetos de dominio!A1" display="Objetos de dominio!A1" xr:uid="{865A01E0-8C05-4901-B496-B2B6481A0E9A}"/>
    <hyperlink ref="C1" location="Objetos de dominio!A1" display="Objetos de dominio!A1" xr:uid="{85AB411E-9487-4782-A5F5-79464313634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Objetos de dominio</vt:lpstr>
      <vt:lpstr>ConjuntoResidencial</vt:lpstr>
      <vt:lpstr>ZonaComun</vt:lpstr>
      <vt:lpstr>Agenda</vt:lpstr>
      <vt:lpstr>Turno</vt:lpstr>
      <vt:lpstr>Reserva</vt:lpstr>
      <vt:lpstr>Residente</vt:lpstr>
      <vt:lpstr>Administrador</vt:lpstr>
      <vt:lpstr>Publicacion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Juan Pablo Avendano Duque</cp:lastModifiedBy>
  <dcterms:created xsi:type="dcterms:W3CDTF">2024-08-31T22:19:26Z</dcterms:created>
  <dcterms:modified xsi:type="dcterms:W3CDTF">2024-09-01T23:57:19Z</dcterms:modified>
</cp:coreProperties>
</file>