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andre\Documents\DOO 2024 BD\DOO\victus-doc\Doo-Doc\Nueva Version Victus\MuestreoDatos\"/>
    </mc:Choice>
  </mc:AlternateContent>
  <xr:revisionPtr revIDLastSave="0" documentId="13_ncr:1_{C6CABA1A-8981-4CDC-8D3A-982B324C71A5}" xr6:coauthVersionLast="47" xr6:coauthVersionMax="47" xr10:uidLastSave="{00000000-0000-0000-0000-000000000000}"/>
  <bookViews>
    <workbookView xWindow="-105" yWindow="0" windowWidth="19410" windowHeight="20985" xr2:uid="{46B52760-6E94-4759-BDEF-A2400BC5A0BB}"/>
  </bookViews>
  <sheets>
    <sheet name="Objetos de dominio" sheetId="1" r:id="rId1"/>
    <sheet name="Administrador" sheetId="12" r:id="rId2"/>
    <sheet name="ConjuntoResidencial" sheetId="2" r:id="rId3"/>
    <sheet name="Zonainmueble" sheetId="15" r:id="rId4"/>
    <sheet name="Inmueble" sheetId="16" r:id="rId5"/>
    <sheet name="ZonaComun"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2" l="1"/>
  <c r="E7" i="16" l="1"/>
  <c r="E8" i="16"/>
  <c r="E9" i="16"/>
  <c r="E10" i="16"/>
  <c r="E11" i="16"/>
  <c r="E12" i="16"/>
  <c r="E13" i="16"/>
  <c r="E5" i="15"/>
  <c r="E6" i="15"/>
  <c r="E7" i="15"/>
  <c r="E9" i="15"/>
  <c r="E10" i="15"/>
  <c r="E11" i="15"/>
  <c r="E12" i="15"/>
  <c r="D5" i="15"/>
  <c r="D6" i="15"/>
  <c r="D4" i="15"/>
  <c r="E4" i="15"/>
  <c r="D4" i="16" s="1"/>
  <c r="E4" i="16" s="1"/>
  <c r="D7" i="15"/>
  <c r="K5" i="12"/>
  <c r="K6" i="12"/>
  <c r="K7" i="12"/>
  <c r="K8" i="12"/>
  <c r="K9" i="12"/>
  <c r="K4" i="12"/>
  <c r="J5" i="12"/>
  <c r="J6" i="12"/>
  <c r="J7" i="12"/>
  <c r="J8" i="12"/>
  <c r="J9" i="12"/>
  <c r="J4" i="12"/>
  <c r="I9" i="12"/>
  <c r="I5" i="12"/>
  <c r="H5" i="2" s="1"/>
  <c r="I6" i="12"/>
  <c r="H6" i="2" s="1"/>
  <c r="I7" i="12"/>
  <c r="H7" i="2" s="1"/>
  <c r="I8" i="12"/>
  <c r="H8" i="2" s="1"/>
  <c r="I4" i="12"/>
  <c r="H4" i="2" s="1"/>
  <c r="J5" i="2"/>
  <c r="J6" i="2"/>
  <c r="J7" i="2"/>
  <c r="J8" i="2"/>
  <c r="J4" i="2"/>
  <c r="I5" i="2"/>
  <c r="I6" i="2"/>
  <c r="D12" i="15" s="1"/>
  <c r="I7" i="2"/>
  <c r="D11" i="15" s="1"/>
  <c r="I8" i="2"/>
  <c r="D10" i="15" s="1"/>
  <c r="I12" i="4"/>
  <c r="J12" i="4" s="1"/>
  <c r="J7" i="4"/>
  <c r="J9" i="4"/>
  <c r="I11" i="4"/>
  <c r="J11" i="4" s="1"/>
  <c r="I10" i="4"/>
  <c r="J10" i="4" s="1"/>
  <c r="I9" i="4"/>
  <c r="I7" i="4"/>
  <c r="D9" i="15"/>
  <c r="I8" i="4" l="1"/>
  <c r="J8" i="4" s="1"/>
  <c r="D8" i="15"/>
  <c r="E8" i="15" s="1"/>
  <c r="D12" i="16"/>
  <c r="D8" i="16"/>
  <c r="D9" i="16"/>
  <c r="D11" i="16"/>
  <c r="D5" i="16"/>
  <c r="E5" i="16" s="1"/>
  <c r="D6" i="16"/>
  <c r="E6" i="16" s="1"/>
  <c r="I6" i="4"/>
  <c r="J6" i="4" s="1"/>
  <c r="D7" i="16" l="1"/>
  <c r="D10" i="16"/>
  <c r="D13" i="16"/>
  <c r="I5" i="4"/>
  <c r="J5" i="4" s="1"/>
  <c r="I4" i="4"/>
  <c r="J4" i="4" s="1"/>
</calcChain>
</file>

<file path=xl/sharedStrings.xml><?xml version="1.0" encoding="utf-8"?>
<sst xmlns="http://schemas.openxmlformats.org/spreadsheetml/2006/main" count="218" uniqueCount="170">
  <si>
    <t>Nombre</t>
  </si>
  <si>
    <t>Descripción</t>
  </si>
  <si>
    <t>ConjuntoResidencial</t>
  </si>
  <si>
    <t>ZonaComun</t>
  </si>
  <si>
    <t>Administrador</t>
  </si>
  <si>
    <t>&lt;&lt;&lt;&lt;&lt;&lt; Volver al inicio</t>
  </si>
  <si>
    <t>Identificador</t>
  </si>
  <si>
    <t>Combinación única 1</t>
  </si>
  <si>
    <t>Forest apartamentos</t>
  </si>
  <si>
    <t>Transversal 42b #12-46</t>
  </si>
  <si>
    <t>Sómos un conjunto residencial enfocado en la comodidad y confort con zonas naturales y un estilo amigable con el medio ambiente</t>
  </si>
  <si>
    <t>Piscina</t>
  </si>
  <si>
    <t>Es un dato que hace que cada conjunto residencial sea único.</t>
  </si>
  <si>
    <t>Es un dato que representa al nombre de un conjunto residencial</t>
  </si>
  <si>
    <t>No es posible tener más de una zona común con el mismo nombre para un mismo conjunto residencial.</t>
  </si>
  <si>
    <t>Es un espacio deportivo y lúdico</t>
  </si>
  <si>
    <t>Para reservar la psicina debe contar con 1 dia de anterioridad</t>
  </si>
  <si>
    <t>No es posible tener más de un conjunto residencial con el mismo nombre</t>
  </si>
  <si>
    <t>Gimnasio</t>
  </si>
  <si>
    <t>Espacio que cuenta con diferentes maquinas para la ejercitación</t>
  </si>
  <si>
    <t>Usar la maquinaria con toalla y mantener la higiene</t>
  </si>
  <si>
    <t>Es un dato que representa al nombre de una zona comun.</t>
  </si>
  <si>
    <t>Es un dato que representa el formato de texto de una descripción para la zona común.</t>
  </si>
  <si>
    <t>Es un dato que representa el número de personas que admite una zona común.</t>
  </si>
  <si>
    <t>Es un dato que representa el texto de normas que puede tener la zona común</t>
  </si>
  <si>
    <t>Es un dato que representa el conjunto residencial al cual pertenece la zona común.</t>
  </si>
  <si>
    <t>Es un dato que hace que cada zona común sea única.</t>
  </si>
  <si>
    <t>Es un dato que hace que cada administrador sea único.</t>
  </si>
  <si>
    <t>Este dato representa el número de contacto de un administrador.</t>
  </si>
  <si>
    <t>piscinaAdultos</t>
  </si>
  <si>
    <t>contraseña</t>
  </si>
  <si>
    <t>Natural</t>
  </si>
  <si>
    <t>calle 42b #12-47</t>
  </si>
  <si>
    <t>Sómos un conjunto residencial que tenemos zonas muy amplias y confortables.</t>
  </si>
  <si>
    <t>Carlos</t>
  </si>
  <si>
    <t>Perez</t>
  </si>
  <si>
    <t>Sara</t>
  </si>
  <si>
    <t>Sanchez</t>
  </si>
  <si>
    <t>sara@gmail.com</t>
  </si>
  <si>
    <t>tipoZonaInmueble</t>
  </si>
  <si>
    <t>numeroZonaInmueble</t>
  </si>
  <si>
    <t>Torre</t>
  </si>
  <si>
    <t>Bloque</t>
  </si>
  <si>
    <t>ZonaInmueble</t>
  </si>
  <si>
    <t>Inmueble</t>
  </si>
  <si>
    <t>tipoInmueble</t>
  </si>
  <si>
    <t>Apartamento</t>
  </si>
  <si>
    <t>Casa</t>
  </si>
  <si>
    <t>Minutos</t>
  </si>
  <si>
    <t>Hora</t>
  </si>
  <si>
    <t>Rionegro</t>
  </si>
  <si>
    <t>Antioquia</t>
  </si>
  <si>
    <t>Medellín</t>
  </si>
  <si>
    <t>Es un dato que representa el departamento dónde se encuentra el conjunto residencial.</t>
  </si>
  <si>
    <t>Riogrande</t>
  </si>
  <si>
    <t>Bolivar</t>
  </si>
  <si>
    <t>Ventus</t>
  </si>
  <si>
    <t>Calle 45 # 12-34</t>
  </si>
  <si>
    <t>Carrera 8 # 34-56</t>
  </si>
  <si>
    <t>Avenida 9 # 7-89</t>
  </si>
  <si>
    <t>Un conjunto cerrado con amplias zonas verdes y áreas recreativas para toda la familia.</t>
  </si>
  <si>
    <t>Barranquilla</t>
  </si>
  <si>
    <t>Atlántico</t>
  </si>
  <si>
    <t>Un lugar tranquilo con seguridad las 24 horas y acceso a servicios cercanos.</t>
  </si>
  <si>
    <t>Bogotá</t>
  </si>
  <si>
    <t>Cundinamarca</t>
  </si>
  <si>
    <t>Moderno conjunto residencial con gimnasio, piscina y salón de eventos</t>
  </si>
  <si>
    <t xml:space="preserve">María </t>
  </si>
  <si>
    <t xml:space="preserve">Gonzales </t>
  </si>
  <si>
    <t>maria.gonzalez@example.com</t>
  </si>
  <si>
    <t>Mg67890@</t>
  </si>
  <si>
    <t>fd654321</t>
  </si>
  <si>
    <t>as123456</t>
  </si>
  <si>
    <t>Laura</t>
  </si>
  <si>
    <t>Martínez</t>
  </si>
  <si>
    <t>laura.martinez@example.com</t>
  </si>
  <si>
    <t>Lm34567$</t>
  </si>
  <si>
    <t>Andrés</t>
  </si>
  <si>
    <t>López</t>
  </si>
  <si>
    <t>andres.lopez@example.com</t>
  </si>
  <si>
    <t>carlos@example.com</t>
  </si>
  <si>
    <t>Sofía</t>
  </si>
  <si>
    <t>Torres</t>
  </si>
  <si>
    <t>sofia.torres@example.com</t>
  </si>
  <si>
    <t>St45678^</t>
  </si>
  <si>
    <t>Al89012%</t>
  </si>
  <si>
    <t>Salón de Eventos</t>
  </si>
  <si>
    <t>Un espacio amplio para celebrar reuniones sociales y familiares.</t>
  </si>
  <si>
    <t>Reservar con al menos 3 días de anticipación. No se permite el uso de pirotecnia.</t>
  </si>
  <si>
    <t>Cancha de Fútbol</t>
  </si>
  <si>
    <t>Cancha de césped sintético para actividades deportivas en equipo.</t>
  </si>
  <si>
    <t>Se requiere reservar con 2 horas de anticipación. Uso exclusivo de zapatos con tacos adecuados.</t>
  </si>
  <si>
    <t>Piscina Pequeña</t>
  </si>
  <si>
    <t>Piscina diseñada para niños, con profundidades seguras y vigilancia.</t>
  </si>
  <si>
    <t>Es necesario el acompañamiento de un adulto. No se permite correr alrededor de la piscina.</t>
  </si>
  <si>
    <t>Zona BBQ</t>
  </si>
  <si>
    <t>Área equipada con parrillas y mesas para realizar asados al aire libre.</t>
  </si>
  <si>
    <t>Limpiar el área después de cada uso. Se debe reservar con 1 día de anticipación.</t>
  </si>
  <si>
    <t>Cancha de Tenis</t>
  </si>
  <si>
    <t>Espacio deportivo para la práctica de tenis en un ambiente profesional</t>
  </si>
  <si>
    <t>Uso exclusivo de zapatos de suela lisa. Reservar con 4 horas de anticipación.</t>
  </si>
  <si>
    <t>Sala de Juegos</t>
  </si>
  <si>
    <t>Sala equipada con mesas de ping-pong, billar y juegos de mesa para el disfrute familiar.</t>
  </si>
  <si>
    <t>Reservar con al menos 2 horas de anticipación. Prohibido el consumo de alimentos en la sala.</t>
  </si>
  <si>
    <t>piscina001.jpg</t>
  </si>
  <si>
    <t>gimnasio002.jpg</t>
  </si>
  <si>
    <t>piscinaadultos003.jpg</t>
  </si>
  <si>
    <t>salón de eventos004.jpg</t>
  </si>
  <si>
    <t>cancha de fútbol005.jpg</t>
  </si>
  <si>
    <t>piscina pequeña006.jpg</t>
  </si>
  <si>
    <t>zona bbq007.jpg</t>
  </si>
  <si>
    <t>cancha de tenis008.jpg</t>
  </si>
  <si>
    <t>sala de juegos009.jpg</t>
  </si>
  <si>
    <t>Este atributo hace referencia a la imagen que va a acompañar a la zona común para mayor facilidad a la hora de identificarlo.</t>
  </si>
  <si>
    <t>Es un dato que hace que cada inmueble sea único.</t>
  </si>
  <si>
    <t>Es un dato que representa al nombre de un inmueble Casa, apartamento ETC.</t>
  </si>
  <si>
    <t>Es un dato que representa la zona inmueble al cual pertenece el inmueble.</t>
  </si>
  <si>
    <t>Es un dato que hace que cada zona imueble sea única.</t>
  </si>
  <si>
    <t>Es un dato que representa al nombre de una zona inmueble.</t>
  </si>
  <si>
    <t>Es el atributo que representa el numero que pertenece a un tipo de zona inmueble .</t>
  </si>
  <si>
    <t>Es un dato que representa el conjunto residencial al cual pertenece la zona inmueble.</t>
  </si>
  <si>
    <t>Este es un dato de tipo Administrador que representa el administrador del conjunto residencial.</t>
  </si>
  <si>
    <t>Este dato representa el nombre del administrador</t>
  </si>
  <si>
    <t>Este dato representa el apellido del administrador</t>
  </si>
  <si>
    <t>Es un dato que representa el email del administrador</t>
  </si>
  <si>
    <t>Este dato representa la contraseña del administrador</t>
  </si>
  <si>
    <t>nombre</t>
  </si>
  <si>
    <t>apellido</t>
  </si>
  <si>
    <t>dirección</t>
  </si>
  <si>
    <t>ciudad</t>
  </si>
  <si>
    <t>departamento</t>
  </si>
  <si>
    <t>descripcion</t>
  </si>
  <si>
    <t>descripción</t>
  </si>
  <si>
    <t>normas</t>
  </si>
  <si>
    <t>Es un dato que representa el formato de texto de una dirección de un conjunto residencial.</t>
  </si>
  <si>
    <t>Es un dato que representa el ciudad dónde se encuentra un conjunto residencial.</t>
  </si>
  <si>
    <t>contactoRecepcion</t>
  </si>
  <si>
    <t>Es un dato que representa la descripción general que tiene el conjunto residencial .</t>
  </si>
  <si>
    <t>Combinación única 2</t>
  </si>
  <si>
    <t>No es posible tener más de un conjunto residencial con el mismo contactoRecepcion</t>
  </si>
  <si>
    <t>numeroContacto</t>
  </si>
  <si>
    <t>correo</t>
  </si>
  <si>
    <t>tipoDocumento</t>
  </si>
  <si>
    <t>numeroDocumento</t>
  </si>
  <si>
    <t>Tarjeta de identidad</t>
  </si>
  <si>
    <t>cedula</t>
  </si>
  <si>
    <t>pasaporte</t>
  </si>
  <si>
    <t xml:space="preserve">pasaporte </t>
  </si>
  <si>
    <t>Este dato representa el tipo de documento que tiene  un administrador.</t>
  </si>
  <si>
    <t>Este dato representa el numero del documento de un administrador.</t>
  </si>
  <si>
    <t>Combinación única 3</t>
  </si>
  <si>
    <t>No puede haber más de un administrador con el mismo tipo de documento y el mismo numero de documento.</t>
  </si>
  <si>
    <t>No puede haber más de un administrador con el mismo numero de contacto.</t>
  </si>
  <si>
    <t>No puede haber más de un administrador con el mismo correo electrónico .</t>
  </si>
  <si>
    <t>No es posible tener más de un tipo zona inmueble con el mismo numero zona inmueble  para un mismo conjunto residencial.</t>
  </si>
  <si>
    <t>numeroVivienda</t>
  </si>
  <si>
    <t>Este atributo representa el número especifico del inmueble.</t>
  </si>
  <si>
    <t>No es posible tener mas de un tipo inmueble que tenga el mismo número de vivienda más la misma zona inmueble.</t>
  </si>
  <si>
    <t>capacidadPersonas</t>
  </si>
  <si>
    <t>tiempoUso</t>
  </si>
  <si>
    <t>unidadTiempoUso</t>
  </si>
  <si>
    <t>Es un dato que representa la unidad de tiempo de uso de una zona comun para un residente.</t>
  </si>
  <si>
    <t>imagen</t>
  </si>
  <si>
    <t>Este es le dato que representa el tiempo de uso por numero entero de un residente</t>
  </si>
  <si>
    <t>Es un dato que representa el numero de contacto de la recepción del conjunto residencial.</t>
  </si>
  <si>
    <t>Objeto de dominio que representa cada una de las comunidades habitacionales organizadas en un sistema. Abarca la totalidad de los elementos que componen el conjunto, desde las unidades habitacionales individuales (inmuebles) hasta las zonas comunes.</t>
  </si>
  <si>
    <t>Objeto de dominio que representa a cada una de las zonas comunes que se encuentran dentro de un conjunto residencial para que los residentes puedan reservar esos espacios y poder usarlos.</t>
  </si>
  <si>
    <t>Objeto de dominio que representa el Administrador encargado de hacer la creación o gestión de las zonas comunes y la gestión de residentes y sus respectivas reservas en caso de ser necesario.</t>
  </si>
  <si>
    <t>Objeto de dominio que representa una zona de inmuebles en un conjunto residencial se refiere a una agrupación de unidades habitacionales (torre, bloque, lote) que comparten una ubicación fisica y caracteristicas comunes dentro del conjunto.</t>
  </si>
  <si>
    <t>Objeto de dominio que representa un imnueble dentro de una zona de inmuebles en un conjunto residencial describe las caracteristicas especificasde una unidad habitacional en el contexto de una agrupación más amplia, como una torre, bloque o área específica, que es representada por su zona inmueble.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</si>
</sst>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rgb="FF000000"/>
      <name val="Aptos Narrow"/>
      <family val="2"/>
      <scheme val="minor"/>
    </font>
    <font>
      <sz val="11"/>
      <color rgb="FF000000"/>
      <name val="Aptos Narrow"/>
      <family val="2"/>
      <scheme val="minor"/>
    </font>
    <font>
      <u/>
      <sz val="11"/>
      <color theme="10"/>
      <name val="Aptos Narrow"/>
      <family val="2"/>
      <scheme val="minor"/>
    </font>
    <font>
      <sz val="8"/>
      <name val="Aptos Narrow"/>
      <family val="2"/>
      <scheme val="minor"/>
    </font>
    <font>
      <b/>
      <sz val="9"/>
      <color theme="1"/>
      <name val="Aptos Narrow"/>
      <family val="2"/>
      <scheme val="minor"/>
    </font>
    <font>
      <b/>
      <sz val="10"/>
      <color rgb="FF4EA72E"/>
      <name val="Aptos Narrow"/>
      <family val="2"/>
      <scheme val="minor"/>
    </font>
    <font>
      <b/>
      <sz val="10"/>
      <color theme="1"/>
      <name val="Aptos Narrow"/>
      <family val="2"/>
      <scheme val="minor"/>
    </font>
    <font>
      <b/>
      <sz val="8"/>
      <color theme="1"/>
      <name val="Aptos Narrow"/>
      <family val="2"/>
      <scheme val="minor"/>
    </font>
  </fonts>
  <fills count="6">
    <fill>
      <patternFill patternType="none"/>
    </fill>
    <fill>
      <patternFill patternType="gray125"/>
    </fill>
    <fill>
      <patternFill patternType="solid">
        <fgColor rgb="FFD9D9D9"/>
        <bgColor rgb="FF000000"/>
      </patternFill>
    </fill>
    <fill>
      <patternFill patternType="solid">
        <fgColor rgb="FFFBE2D5"/>
        <bgColor rgb="FF000000"/>
      </patternFill>
    </fill>
    <fill>
      <patternFill patternType="solid">
        <fgColor theme="5" tint="0.79998168889431442"/>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35">
    <xf numFmtId="0" fontId="0" fillId="0" borderId="0" xfId="0"/>
    <xf numFmtId="0" fontId="0" fillId="0" borderId="1" xfId="0" applyBorder="1"/>
    <xf numFmtId="0" fontId="1" fillId="0" borderId="1" xfId="0" applyFont="1" applyBorder="1"/>
    <xf numFmtId="0" fontId="3" fillId="0" borderId="1" xfId="1" applyBorder="1"/>
    <xf numFmtId="0" fontId="2" fillId="0" borderId="1" xfId="0" applyFont="1" applyBorder="1" applyAlignment="1">
      <alignment horizontal="left" wrapText="1"/>
    </xf>
    <xf numFmtId="0" fontId="2" fillId="0" borderId="1" xfId="0" applyFont="1" applyBorder="1" applyAlignment="1">
      <alignment wrapText="1"/>
    </xf>
    <xf numFmtId="0" fontId="3" fillId="2" borderId="0" xfId="1" applyFill="1"/>
    <xf numFmtId="0" fontId="1" fillId="3" borderId="1" xfId="0" applyFont="1" applyFill="1" applyBorder="1"/>
    <xf numFmtId="0" fontId="2" fillId="0" borderId="1" xfId="0" applyFont="1" applyBorder="1"/>
    <xf numFmtId="0" fontId="2" fillId="3" borderId="1" xfId="0" applyFont="1" applyFill="1" applyBorder="1"/>
    <xf numFmtId="0" fontId="1" fillId="4" borderId="1" xfId="0" applyFont="1" applyFill="1" applyBorder="1"/>
    <xf numFmtId="1" fontId="2" fillId="0" borderId="1" xfId="0" applyNumberFormat="1" applyFont="1" applyBorder="1"/>
    <xf numFmtId="1" fontId="0" fillId="4" borderId="1" xfId="0" applyNumberFormat="1" applyFill="1" applyBorder="1"/>
    <xf numFmtId="0" fontId="0" fillId="0" borderId="1" xfId="0" applyBorder="1" applyAlignment="1">
      <alignment wrapText="1"/>
    </xf>
    <xf numFmtId="1" fontId="3" fillId="0" borderId="1" xfId="1" applyNumberFormat="1" applyBorder="1" applyAlignment="1">
      <alignment wrapText="1"/>
    </xf>
    <xf numFmtId="0" fontId="0" fillId="0" borderId="0" xfId="0" applyAlignment="1">
      <alignment wrapText="1"/>
    </xf>
    <xf numFmtId="0" fontId="3" fillId="0" borderId="0" xfId="1" applyBorder="1"/>
    <xf numFmtId="0" fontId="2" fillId="0" borderId="0" xfId="0" applyFont="1"/>
    <xf numFmtId="0" fontId="2" fillId="0" borderId="1" xfId="0" applyFont="1" applyBorder="1" applyAlignment="1">
      <alignment horizontal="left"/>
    </xf>
    <xf numFmtId="0" fontId="3" fillId="0" borderId="1" xfId="1" applyBorder="1" applyAlignment="1">
      <alignment horizontal="left"/>
    </xf>
    <xf numFmtId="0" fontId="2" fillId="3" borderId="1" xfId="0" applyFont="1" applyFill="1" applyBorder="1" applyAlignment="1">
      <alignment horizontal="left"/>
    </xf>
    <xf numFmtId="0" fontId="0" fillId="0" borderId="1" xfId="0" applyBorder="1" applyAlignment="1">
      <alignment horizontal="left"/>
    </xf>
    <xf numFmtId="0" fontId="0" fillId="0" borderId="1" xfId="0" applyBorder="1" applyAlignment="1">
      <alignment horizontal="left" wrapText="1"/>
    </xf>
    <xf numFmtId="0" fontId="6" fillId="0" borderId="0" xfId="0" applyFont="1" applyAlignment="1">
      <alignment wrapText="1"/>
    </xf>
    <xf numFmtId="0" fontId="1" fillId="0" borderId="2" xfId="0" applyFont="1" applyBorder="1"/>
    <xf numFmtId="0" fontId="3" fillId="0" borderId="2" xfId="1" applyBorder="1"/>
    <xf numFmtId="0" fontId="1" fillId="3" borderId="2" xfId="0" applyFont="1" applyFill="1" applyBorder="1"/>
    <xf numFmtId="0" fontId="6" fillId="5" borderId="0" xfId="0" applyFont="1" applyFill="1" applyAlignment="1">
      <alignment wrapText="1"/>
    </xf>
    <xf numFmtId="0" fontId="7" fillId="5" borderId="0" xfId="0" applyFont="1" applyFill="1" applyAlignment="1">
      <alignment wrapText="1"/>
    </xf>
    <xf numFmtId="0" fontId="8" fillId="0" borderId="0" xfId="0" applyFont="1" applyAlignment="1">
      <alignment wrapText="1"/>
    </xf>
    <xf numFmtId="0" fontId="5" fillId="0" borderId="0" xfId="0" applyFont="1" applyAlignment="1">
      <alignment wrapText="1"/>
    </xf>
    <xf numFmtId="0" fontId="0" fillId="0" borderId="1" xfId="0" applyBorder="1" applyAlignment="1">
      <alignment horizontal="center"/>
    </xf>
    <xf numFmtId="0" fontId="2" fillId="0" borderId="1" xfId="0" applyFont="1" applyBorder="1" applyAlignment="1">
      <alignment horizontal="center"/>
    </xf>
    <xf numFmtId="0" fontId="7" fillId="0" borderId="0" xfId="0" applyFont="1"/>
    <xf numFmtId="0" fontId="3" fillId="2" borderId="0" xfId="1" applyFill="1" applyAlignment="1">
      <alignment horizontal="lef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laura.martinez@example.com" TargetMode="External"/><Relationship Id="rId2" Type="http://schemas.openxmlformats.org/officeDocument/2006/relationships/hyperlink" Target="mailto:sara@gmail.com" TargetMode="External"/><Relationship Id="rId1" Type="http://schemas.openxmlformats.org/officeDocument/2006/relationships/hyperlink" Target="mailto:carlo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1F120-B689-4608-A7AB-FD2F4140FEAD}">
  <dimension ref="A1:B6"/>
  <sheetViews>
    <sheetView tabSelected="1" workbookViewId="0">
      <selection activeCell="C10" sqref="C10"/>
    </sheetView>
  </sheetViews>
  <sheetFormatPr baseColWidth="10" defaultColWidth="11.5703125" defaultRowHeight="15" x14ac:dyDescent="0.25"/>
  <cols>
    <col min="1" max="1" width="27.7109375" customWidth="1"/>
    <col min="2" max="2" width="58.28515625" customWidth="1"/>
  </cols>
  <sheetData>
    <row r="1" spans="1:2" x14ac:dyDescent="0.25">
      <c r="A1" s="2" t="s">
        <v>0</v>
      </c>
      <c r="B1" s="2" t="s">
        <v>1</v>
      </c>
    </row>
    <row r="2" spans="1:2" ht="75" x14ac:dyDescent="0.25">
      <c r="A2" s="3" t="s">
        <v>2</v>
      </c>
      <c r="B2" s="4" t="s">
        <v>165</v>
      </c>
    </row>
    <row r="3" spans="1:2" ht="45" customHeight="1" x14ac:dyDescent="0.25">
      <c r="A3" s="3" t="s">
        <v>3</v>
      </c>
      <c r="B3" s="4" t="s">
        <v>166</v>
      </c>
    </row>
    <row r="4" spans="1:2" ht="60" x14ac:dyDescent="0.25">
      <c r="A4" s="3" t="s">
        <v>4</v>
      </c>
      <c r="B4" s="5" t="s">
        <v>167</v>
      </c>
    </row>
    <row r="5" spans="1:2" ht="60" x14ac:dyDescent="0.25">
      <c r="A5" s="3" t="s">
        <v>43</v>
      </c>
      <c r="B5" s="4" t="s">
        <v>168</v>
      </c>
    </row>
    <row r="6" spans="1:2" ht="90" x14ac:dyDescent="0.25">
      <c r="A6" s="3" t="s">
        <v>44</v>
      </c>
      <c r="B6" s="4" t="s">
        <v>169</v>
      </c>
    </row>
  </sheetData>
  <hyperlinks>
    <hyperlink ref="A2" location="ConjuntoResidencial!A1" display="ConjuntoResidencial" xr:uid="{D0048307-89EE-4AA5-9AB4-3B1D102BE25E}"/>
    <hyperlink ref="A3" location="ZonaComun!A1" display="ZonaComun" xr:uid="{FC7C1AA5-A8DF-4420-A7B0-922F74CE2B62}"/>
    <hyperlink ref="A4" location="Administrador!A1" display="Administrador" xr:uid="{B710B2E9-3802-4D37-8286-1D82A855E5A3}"/>
    <hyperlink ref="A5" location="Zonainmueble!A1" display="ZonaInmueble" xr:uid="{A38EA035-AAF7-4A33-B542-4B528AF3BBC4}"/>
    <hyperlink ref="A6" location="Inmueble!A1" display="Inmueble" xr:uid="{9B95D934-BD10-4DA6-9270-D48A389ACDE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124B0-BF43-4D8E-8B80-2D2432DEB873}">
  <dimension ref="A1:K9"/>
  <sheetViews>
    <sheetView zoomScale="68" zoomScaleNormal="68" workbookViewId="0">
      <selection activeCell="K2" sqref="K2"/>
    </sheetView>
  </sheetViews>
  <sheetFormatPr baseColWidth="10" defaultColWidth="11.5703125" defaultRowHeight="15" x14ac:dyDescent="0.25"/>
  <cols>
    <col min="1" max="1" width="14.42578125" customWidth="1"/>
    <col min="2" max="2" width="12.85546875" customWidth="1"/>
    <col min="3" max="3" width="13.28515625" customWidth="1"/>
    <col min="4" max="4" width="16.7109375" bestFit="1" customWidth="1"/>
    <col min="5" max="5" width="17" bestFit="1" customWidth="1"/>
    <col min="6" max="6" width="16.7109375" customWidth="1"/>
    <col min="7" max="7" width="25.85546875" customWidth="1"/>
    <col min="8" max="8" width="14.42578125" customWidth="1"/>
    <col min="9" max="9" width="34.28515625" customWidth="1"/>
    <col min="10" max="10" width="21.28515625" customWidth="1"/>
    <col min="11" max="11" width="27.140625" customWidth="1"/>
  </cols>
  <sheetData>
    <row r="1" spans="1:11" x14ac:dyDescent="0.25">
      <c r="A1" s="34" t="s">
        <v>5</v>
      </c>
      <c r="B1" s="34"/>
      <c r="C1" s="34"/>
      <c r="D1" s="34"/>
      <c r="E1" s="34"/>
      <c r="F1" s="34"/>
      <c r="G1" s="6"/>
      <c r="H1" s="6"/>
    </row>
    <row r="2" spans="1:11" s="29" customFormat="1" ht="73.900000000000006" customHeight="1" x14ac:dyDescent="0.25">
      <c r="A2" s="27" t="s">
        <v>27</v>
      </c>
      <c r="B2" s="27" t="s">
        <v>122</v>
      </c>
      <c r="C2" s="27" t="s">
        <v>123</v>
      </c>
      <c r="D2" s="27" t="s">
        <v>148</v>
      </c>
      <c r="E2" s="27" t="s">
        <v>149</v>
      </c>
      <c r="F2" s="27" t="s">
        <v>28</v>
      </c>
      <c r="G2" s="27" t="s">
        <v>124</v>
      </c>
      <c r="H2" s="27" t="s">
        <v>125</v>
      </c>
      <c r="I2" s="27" t="s">
        <v>151</v>
      </c>
      <c r="J2" s="27" t="s">
        <v>152</v>
      </c>
      <c r="K2" s="27" t="s">
        <v>153</v>
      </c>
    </row>
    <row r="3" spans="1:11" x14ac:dyDescent="0.25">
      <c r="A3" s="2" t="s">
        <v>6</v>
      </c>
      <c r="B3" s="2" t="s">
        <v>126</v>
      </c>
      <c r="C3" s="2" t="s">
        <v>127</v>
      </c>
      <c r="D3" s="2" t="s">
        <v>142</v>
      </c>
      <c r="E3" s="2" t="s">
        <v>143</v>
      </c>
      <c r="F3" s="2" t="s">
        <v>140</v>
      </c>
      <c r="G3" s="2" t="s">
        <v>141</v>
      </c>
      <c r="H3" s="2" t="s">
        <v>30</v>
      </c>
      <c r="I3" s="10" t="s">
        <v>7</v>
      </c>
      <c r="J3" s="10" t="s">
        <v>138</v>
      </c>
      <c r="K3" s="10" t="s">
        <v>150</v>
      </c>
    </row>
    <row r="4" spans="1:11" x14ac:dyDescent="0.25">
      <c r="A4" s="8">
        <v>1</v>
      </c>
      <c r="B4" s="8" t="s">
        <v>34</v>
      </c>
      <c r="C4" s="8" t="s">
        <v>35</v>
      </c>
      <c r="D4" s="8" t="s">
        <v>144</v>
      </c>
      <c r="E4" s="8">
        <v>1017245136</v>
      </c>
      <c r="F4" s="11">
        <v>3053456459</v>
      </c>
      <c r="G4" s="3" t="s">
        <v>80</v>
      </c>
      <c r="H4" s="8" t="s">
        <v>72</v>
      </c>
      <c r="I4" s="12" t="str">
        <f>D4&amp;"-"&amp;E4</f>
        <v>Tarjeta de identidad-1017245136</v>
      </c>
      <c r="J4" s="12">
        <f>F4</f>
        <v>3053456459</v>
      </c>
      <c r="K4" s="12" t="str">
        <f>G4</f>
        <v>carlos@example.com</v>
      </c>
    </row>
    <row r="5" spans="1:11" x14ac:dyDescent="0.25">
      <c r="A5" s="8">
        <v>2</v>
      </c>
      <c r="B5" s="8" t="s">
        <v>36</v>
      </c>
      <c r="C5" s="8" t="s">
        <v>37</v>
      </c>
      <c r="D5" s="8" t="s">
        <v>145</v>
      </c>
      <c r="E5" s="8">
        <v>5987645832</v>
      </c>
      <c r="F5" s="1">
        <v>3584418688</v>
      </c>
      <c r="G5" s="3" t="s">
        <v>38</v>
      </c>
      <c r="H5" s="1" t="s">
        <v>71</v>
      </c>
      <c r="I5" s="12" t="str">
        <f t="shared" ref="I5:I9" si="0">D5&amp;"-"&amp;E5</f>
        <v>cedula-5987645832</v>
      </c>
      <c r="J5" s="12">
        <f t="shared" ref="J5:J9" si="1">F5</f>
        <v>3584418688</v>
      </c>
      <c r="K5" s="12" t="str">
        <f t="shared" ref="K5:K9" si="2">G5</f>
        <v>sara@gmail.com</v>
      </c>
    </row>
    <row r="6" spans="1:11" x14ac:dyDescent="0.25">
      <c r="A6" s="8">
        <v>3</v>
      </c>
      <c r="B6" s="8" t="s">
        <v>67</v>
      </c>
      <c r="C6" s="8" t="s">
        <v>68</v>
      </c>
      <c r="D6" s="8" t="s">
        <v>145</v>
      </c>
      <c r="E6" s="8">
        <v>8574693214</v>
      </c>
      <c r="F6" s="1">
        <v>3209876543</v>
      </c>
      <c r="G6" s="3" t="s">
        <v>69</v>
      </c>
      <c r="H6" s="1" t="s">
        <v>70</v>
      </c>
      <c r="I6" s="12" t="str">
        <f t="shared" si="0"/>
        <v>cedula-8574693214</v>
      </c>
      <c r="J6" s="12">
        <f t="shared" si="1"/>
        <v>3209876543</v>
      </c>
      <c r="K6" s="12" t="str">
        <f t="shared" si="2"/>
        <v>maria.gonzalez@example.com</v>
      </c>
    </row>
    <row r="7" spans="1:11" x14ac:dyDescent="0.25">
      <c r="A7" s="8">
        <v>4</v>
      </c>
      <c r="B7" s="1" t="s">
        <v>73</v>
      </c>
      <c r="C7" s="1" t="s">
        <v>74</v>
      </c>
      <c r="D7" s="1" t="s">
        <v>145</v>
      </c>
      <c r="E7" s="1">
        <v>5789687456</v>
      </c>
      <c r="F7" s="1">
        <v>3156789012</v>
      </c>
      <c r="G7" s="3" t="s">
        <v>75</v>
      </c>
      <c r="H7" s="1" t="s">
        <v>76</v>
      </c>
      <c r="I7" s="12" t="str">
        <f t="shared" si="0"/>
        <v>cedula-5789687456</v>
      </c>
      <c r="J7" s="12">
        <f t="shared" si="1"/>
        <v>3156789012</v>
      </c>
      <c r="K7" s="12" t="str">
        <f t="shared" si="2"/>
        <v>laura.martinez@example.com</v>
      </c>
    </row>
    <row r="8" spans="1:11" x14ac:dyDescent="0.25">
      <c r="A8" s="8">
        <v>5</v>
      </c>
      <c r="B8" s="1" t="s">
        <v>77</v>
      </c>
      <c r="C8" s="1" t="s">
        <v>78</v>
      </c>
      <c r="D8" s="1" t="s">
        <v>146</v>
      </c>
      <c r="E8" s="1">
        <v>1112587693</v>
      </c>
      <c r="F8" s="1">
        <v>3007654321</v>
      </c>
      <c r="G8" s="3" t="s">
        <v>79</v>
      </c>
      <c r="H8" s="1" t="s">
        <v>85</v>
      </c>
      <c r="I8" s="12" t="str">
        <f t="shared" si="0"/>
        <v>pasaporte-1112587693</v>
      </c>
      <c r="J8" s="12">
        <f t="shared" si="1"/>
        <v>3007654321</v>
      </c>
      <c r="K8" s="12" t="str">
        <f t="shared" si="2"/>
        <v>andres.lopez@example.com</v>
      </c>
    </row>
    <row r="9" spans="1:11" x14ac:dyDescent="0.25">
      <c r="A9" s="8">
        <v>6</v>
      </c>
      <c r="B9" s="1" t="s">
        <v>81</v>
      </c>
      <c r="C9" s="1" t="s">
        <v>82</v>
      </c>
      <c r="D9" s="1" t="s">
        <v>147</v>
      </c>
      <c r="E9" s="1">
        <v>8574693218</v>
      </c>
      <c r="F9" s="1">
        <v>3182345678</v>
      </c>
      <c r="G9" s="3" t="s">
        <v>83</v>
      </c>
      <c r="H9" s="1" t="s">
        <v>84</v>
      </c>
      <c r="I9" s="12" t="str">
        <f t="shared" si="0"/>
        <v>pasaporte -8574693218</v>
      </c>
      <c r="J9" s="12">
        <f t="shared" si="1"/>
        <v>3182345678</v>
      </c>
      <c r="K9" s="12" t="str">
        <f t="shared" si="2"/>
        <v>sofia.torres@example.com</v>
      </c>
    </row>
  </sheetData>
  <mergeCells count="1">
    <mergeCell ref="A1:F1"/>
  </mergeCells>
  <hyperlinks>
    <hyperlink ref="G4" r:id="rId1" xr:uid="{5AD00C32-6329-4CFA-B536-741250640266}"/>
    <hyperlink ref="G5" r:id="rId2" xr:uid="{9C9CCAC3-14F6-486E-9A86-67C2D1CAFF52}"/>
    <hyperlink ref="A1" location="Objetos de dominio!A1" display="Objetos de dominio!A1" xr:uid="{C1ED9137-81DC-43DF-B6AA-ED6EFD23837F}"/>
    <hyperlink ref="A1:F1" location="'Objetos de dominio'!A1" display="&lt;&lt;&lt;&lt;&lt;&lt; Volver al inicio" xr:uid="{C5E3491F-ED23-4E33-A420-E536F5397D68}"/>
    <hyperlink ref="G7" r:id="rId3" xr:uid="{8AA42C50-8743-4319-B0E5-4D686BB0533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B1F3-C6CB-4282-9EE1-3BEE3EA280EE}">
  <dimension ref="A1:J8"/>
  <sheetViews>
    <sheetView topLeftCell="I2" workbookViewId="0">
      <selection activeCell="J2" sqref="J2"/>
    </sheetView>
  </sheetViews>
  <sheetFormatPr baseColWidth="10" defaultColWidth="11.5703125" defaultRowHeight="15" x14ac:dyDescent="0.25"/>
  <cols>
    <col min="2" max="6" width="21.7109375" customWidth="1"/>
    <col min="7" max="7" width="36" customWidth="1"/>
    <col min="8" max="8" width="43.85546875" customWidth="1"/>
    <col min="9" max="9" width="34.28515625" customWidth="1"/>
    <col min="10" max="10" width="32.28515625" bestFit="1" customWidth="1"/>
  </cols>
  <sheetData>
    <row r="1" spans="1:10" x14ac:dyDescent="0.25">
      <c r="A1" s="34" t="s">
        <v>5</v>
      </c>
      <c r="B1" s="34"/>
      <c r="C1" s="34"/>
      <c r="D1" s="34"/>
      <c r="E1" s="34"/>
      <c r="F1" s="34"/>
      <c r="G1" s="6"/>
      <c r="H1" s="6"/>
      <c r="I1" s="6"/>
      <c r="J1" s="6"/>
    </row>
    <row r="2" spans="1:10" s="28" customFormat="1" ht="81" customHeight="1" x14ac:dyDescent="0.25">
      <c r="A2" s="27" t="s">
        <v>12</v>
      </c>
      <c r="B2" s="27" t="s">
        <v>13</v>
      </c>
      <c r="C2" s="27" t="s">
        <v>134</v>
      </c>
      <c r="D2" s="27" t="s">
        <v>135</v>
      </c>
      <c r="E2" s="27" t="s">
        <v>53</v>
      </c>
      <c r="F2" s="27" t="s">
        <v>164</v>
      </c>
      <c r="G2" s="27" t="s">
        <v>137</v>
      </c>
      <c r="H2" s="27" t="s">
        <v>121</v>
      </c>
      <c r="I2" s="27" t="s">
        <v>17</v>
      </c>
      <c r="J2" s="27" t="s">
        <v>139</v>
      </c>
    </row>
    <row r="3" spans="1:10" x14ac:dyDescent="0.25">
      <c r="A3" s="24" t="s">
        <v>6</v>
      </c>
      <c r="B3" s="24" t="s">
        <v>126</v>
      </c>
      <c r="C3" s="24" t="s">
        <v>128</v>
      </c>
      <c r="D3" s="24" t="s">
        <v>129</v>
      </c>
      <c r="E3" s="24" t="s">
        <v>130</v>
      </c>
      <c r="F3" s="24" t="s">
        <v>136</v>
      </c>
      <c r="G3" s="24" t="s">
        <v>131</v>
      </c>
      <c r="H3" s="25" t="s">
        <v>4</v>
      </c>
      <c r="I3" s="26" t="s">
        <v>7</v>
      </c>
      <c r="J3" s="26" t="s">
        <v>138</v>
      </c>
    </row>
    <row r="4" spans="1:10" ht="60" x14ac:dyDescent="0.25">
      <c r="A4" s="8">
        <v>1</v>
      </c>
      <c r="B4" s="8" t="s">
        <v>8</v>
      </c>
      <c r="C4" s="8" t="s">
        <v>9</v>
      </c>
      <c r="D4" s="8" t="s">
        <v>50</v>
      </c>
      <c r="E4" s="8" t="s">
        <v>51</v>
      </c>
      <c r="F4" s="8">
        <v>3053451564</v>
      </c>
      <c r="G4" s="5" t="s">
        <v>10</v>
      </c>
      <c r="H4" s="14" t="str">
        <f>Administrador!I4</f>
        <v>Tarjeta de identidad-1017245136</v>
      </c>
      <c r="I4" s="9" t="str">
        <f>_xlfn.CONCAT(B4)</f>
        <v>Forest apartamentos</v>
      </c>
      <c r="J4" s="9">
        <f>F4</f>
        <v>3053451564</v>
      </c>
    </row>
    <row r="5" spans="1:10" ht="45" x14ac:dyDescent="0.25">
      <c r="A5" s="8">
        <v>2</v>
      </c>
      <c r="B5" s="8" t="s">
        <v>31</v>
      </c>
      <c r="C5" s="8" t="s">
        <v>32</v>
      </c>
      <c r="D5" s="8" t="s">
        <v>52</v>
      </c>
      <c r="E5" s="8" t="s">
        <v>51</v>
      </c>
      <c r="F5" s="8">
        <v>3057477789</v>
      </c>
      <c r="G5" s="5" t="s">
        <v>33</v>
      </c>
      <c r="H5" s="14" t="str">
        <f>Administrador!I5</f>
        <v>cedula-5987645832</v>
      </c>
      <c r="I5" s="9" t="str">
        <f t="shared" ref="I5:I8" si="0">_xlfn.CONCAT(B5)</f>
        <v>Natural</v>
      </c>
      <c r="J5" s="9">
        <f t="shared" ref="J5:J8" si="1">F5</f>
        <v>3057477789</v>
      </c>
    </row>
    <row r="6" spans="1:10" ht="45" x14ac:dyDescent="0.25">
      <c r="A6" s="1">
        <v>3</v>
      </c>
      <c r="B6" s="1" t="s">
        <v>54</v>
      </c>
      <c r="C6" s="1" t="s">
        <v>57</v>
      </c>
      <c r="D6" s="1" t="s">
        <v>52</v>
      </c>
      <c r="E6" s="8" t="s">
        <v>51</v>
      </c>
      <c r="F6" s="1">
        <v>3001234567</v>
      </c>
      <c r="G6" s="13" t="s">
        <v>60</v>
      </c>
      <c r="H6" s="14" t="str">
        <f>Administrador!I6</f>
        <v>cedula-8574693214</v>
      </c>
      <c r="I6" s="9" t="str">
        <f t="shared" si="0"/>
        <v>Riogrande</v>
      </c>
      <c r="J6" s="9">
        <f t="shared" si="1"/>
        <v>3001234567</v>
      </c>
    </row>
    <row r="7" spans="1:10" ht="45" x14ac:dyDescent="0.25">
      <c r="A7" s="1">
        <v>4</v>
      </c>
      <c r="B7" s="1" t="s">
        <v>55</v>
      </c>
      <c r="C7" s="1" t="s">
        <v>58</v>
      </c>
      <c r="D7" s="1" t="s">
        <v>61</v>
      </c>
      <c r="E7" s="1" t="s">
        <v>62</v>
      </c>
      <c r="F7" s="1">
        <v>3207654321</v>
      </c>
      <c r="G7" s="13" t="s">
        <v>63</v>
      </c>
      <c r="H7" s="14" t="str">
        <f>Administrador!I7</f>
        <v>cedula-5789687456</v>
      </c>
      <c r="I7" s="9" t="str">
        <f t="shared" si="0"/>
        <v>Bolivar</v>
      </c>
      <c r="J7" s="9">
        <f t="shared" si="1"/>
        <v>3207654321</v>
      </c>
    </row>
    <row r="8" spans="1:10" ht="30" x14ac:dyDescent="0.25">
      <c r="A8" s="1">
        <v>5</v>
      </c>
      <c r="B8" s="1" t="s">
        <v>56</v>
      </c>
      <c r="C8" s="1" t="s">
        <v>59</v>
      </c>
      <c r="D8" s="1" t="s">
        <v>64</v>
      </c>
      <c r="E8" s="1" t="s">
        <v>65</v>
      </c>
      <c r="F8" s="1">
        <v>3109876543</v>
      </c>
      <c r="G8" s="13" t="s">
        <v>66</v>
      </c>
      <c r="H8" s="14" t="str">
        <f>Administrador!I8</f>
        <v>pasaporte-1112587693</v>
      </c>
      <c r="I8" s="9" t="str">
        <f t="shared" si="0"/>
        <v>Ventus</v>
      </c>
      <c r="J8" s="9">
        <f t="shared" si="1"/>
        <v>3109876543</v>
      </c>
    </row>
  </sheetData>
  <mergeCells count="1">
    <mergeCell ref="A1:F1"/>
  </mergeCells>
  <phoneticPr fontId="4" type="noConversion"/>
  <hyperlinks>
    <hyperlink ref="A1" location="Objetos de dominio!A1" display="Objetos de dominio!A1" xr:uid="{D64C3258-0F3E-431B-9317-C8728CDAC55D}"/>
    <hyperlink ref="I1" location="Objetos de dominio!A1" display="Objetos de dominio!A1" xr:uid="{AFF80FE2-F73C-488E-9508-D9E1A9B6135D}"/>
    <hyperlink ref="H4" location="Administrador!A4" display="Carlos-carlos@gmail.com" xr:uid="{7D168C2A-3F1A-4D3F-A05A-5350E0C9CC3B}"/>
    <hyperlink ref="A1:F1" location="'Objetos de dominio'!A1" display="&lt;&lt;&lt;&lt;&lt;&lt; Volver al inicio" xr:uid="{E47C9477-04BF-4359-AA4E-108F5F557D82}"/>
    <hyperlink ref="H3" location="Administrador!A1" display="Administrador" xr:uid="{8573C9AA-E4AB-4C12-80E7-A396F426EDA8}"/>
    <hyperlink ref="H5" location="Administrador!A4" display="Carlos-carlos@gmail.com" xr:uid="{B691C4A3-C438-46E2-9139-486F3E66B20C}"/>
    <hyperlink ref="H6:H8" location="Administrador!A4" display="Carlos-carlos@gmail.com" xr:uid="{59A54CB4-A9B8-4752-8A52-FC6023395723}"/>
    <hyperlink ref="J1" location="Objetos de dominio!A1" display="Objetos de dominio!A1" xr:uid="{35BABAB9-C102-4814-8744-67A0CE83E82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4B6-BB9C-4024-AABA-069882FFA83A}">
  <dimension ref="A1:E12"/>
  <sheetViews>
    <sheetView topLeftCell="D1" workbookViewId="0">
      <selection activeCell="G10" sqref="G10:G12"/>
    </sheetView>
  </sheetViews>
  <sheetFormatPr baseColWidth="10" defaultColWidth="11.5703125" defaultRowHeight="15" x14ac:dyDescent="0.25"/>
  <cols>
    <col min="2" max="2" width="21.7109375" customWidth="1"/>
    <col min="3" max="3" width="22" customWidth="1"/>
    <col min="4" max="4" width="23.7109375" customWidth="1"/>
    <col min="5" max="5" width="37.140625" customWidth="1"/>
  </cols>
  <sheetData>
    <row r="1" spans="1:5" x14ac:dyDescent="0.25">
      <c r="A1" s="34" t="s">
        <v>5</v>
      </c>
      <c r="B1" s="34"/>
      <c r="C1" s="34"/>
      <c r="D1" s="34"/>
      <c r="E1" s="6"/>
    </row>
    <row r="2" spans="1:5" s="30" customFormat="1" ht="53.45" customHeight="1" x14ac:dyDescent="0.25">
      <c r="A2" s="27" t="s">
        <v>117</v>
      </c>
      <c r="B2" s="27" t="s">
        <v>118</v>
      </c>
      <c r="C2" s="27" t="s">
        <v>119</v>
      </c>
      <c r="D2" s="27" t="s">
        <v>120</v>
      </c>
      <c r="E2" s="27" t="s">
        <v>154</v>
      </c>
    </row>
    <row r="3" spans="1:5" x14ac:dyDescent="0.25">
      <c r="A3" s="2" t="s">
        <v>6</v>
      </c>
      <c r="B3" s="2" t="s">
        <v>39</v>
      </c>
      <c r="C3" s="2" t="s">
        <v>40</v>
      </c>
      <c r="D3" s="3" t="s">
        <v>2</v>
      </c>
      <c r="E3" s="7" t="s">
        <v>7</v>
      </c>
    </row>
    <row r="4" spans="1:5" x14ac:dyDescent="0.25">
      <c r="A4" s="8">
        <v>1</v>
      </c>
      <c r="B4" s="8" t="s">
        <v>41</v>
      </c>
      <c r="C4" s="31">
        <v>1</v>
      </c>
      <c r="D4" s="3" t="str">
        <f>ConjuntoResidencial!$I$4</f>
        <v>Forest apartamentos</v>
      </c>
      <c r="E4" s="9" t="str">
        <f>_xlfn.CONCAT(B4,C4," - ",D4)</f>
        <v>Torre1 - Forest apartamentos</v>
      </c>
    </row>
    <row r="5" spans="1:5" x14ac:dyDescent="0.25">
      <c r="A5" s="1">
        <v>2</v>
      </c>
      <c r="B5" s="8" t="s">
        <v>42</v>
      </c>
      <c r="C5" s="31">
        <v>1</v>
      </c>
      <c r="D5" s="3" t="str">
        <f>ConjuntoResidencial!$I$4</f>
        <v>Forest apartamentos</v>
      </c>
      <c r="E5" s="9" t="str">
        <f t="shared" ref="E5:E12" si="0">_xlfn.CONCAT(B5,C5," - ",D5)</f>
        <v>Bloque1 - Forest apartamentos</v>
      </c>
    </row>
    <row r="6" spans="1:5" x14ac:dyDescent="0.25">
      <c r="A6" s="1">
        <v>3</v>
      </c>
      <c r="B6" s="8" t="s">
        <v>41</v>
      </c>
      <c r="C6" s="31">
        <v>2</v>
      </c>
      <c r="D6" s="3" t="str">
        <f>ConjuntoResidencial!$I$4</f>
        <v>Forest apartamentos</v>
      </c>
      <c r="E6" s="9" t="str">
        <f t="shared" si="0"/>
        <v>Torre2 - Forest apartamentos</v>
      </c>
    </row>
    <row r="7" spans="1:5" x14ac:dyDescent="0.25">
      <c r="A7" s="1">
        <v>4</v>
      </c>
      <c r="B7" s="8" t="s">
        <v>42</v>
      </c>
      <c r="C7" s="31">
        <v>1</v>
      </c>
      <c r="D7" s="3" t="str">
        <f>ConjuntoResidencial!$I$5</f>
        <v>Natural</v>
      </c>
      <c r="E7" s="9" t="str">
        <f t="shared" si="0"/>
        <v>Bloque1 - Natural</v>
      </c>
    </row>
    <row r="8" spans="1:5" x14ac:dyDescent="0.25">
      <c r="A8" s="1">
        <v>5</v>
      </c>
      <c r="B8" s="8" t="s">
        <v>42</v>
      </c>
      <c r="C8" s="31">
        <v>1</v>
      </c>
      <c r="D8" s="3" t="str">
        <f>ConjuntoResidencial!I4</f>
        <v>Forest apartamentos</v>
      </c>
      <c r="E8" s="9" t="str">
        <f t="shared" si="0"/>
        <v>Bloque1 - Forest apartamentos</v>
      </c>
    </row>
    <row r="9" spans="1:5" x14ac:dyDescent="0.25">
      <c r="A9" s="1">
        <v>6</v>
      </c>
      <c r="B9" s="8" t="s">
        <v>42</v>
      </c>
      <c r="C9" s="31">
        <v>1</v>
      </c>
      <c r="D9" s="3" t="str">
        <f>ConjuntoResidencial!I6</f>
        <v>Riogrande</v>
      </c>
      <c r="E9" s="9" t="str">
        <f t="shared" si="0"/>
        <v>Bloque1 - Riogrande</v>
      </c>
    </row>
    <row r="10" spans="1:5" x14ac:dyDescent="0.25">
      <c r="A10" s="1">
        <v>7</v>
      </c>
      <c r="B10" s="8" t="s">
        <v>42</v>
      </c>
      <c r="C10" s="31">
        <v>1</v>
      </c>
      <c r="D10" s="3" t="str">
        <f>ConjuntoResidencial!I8</f>
        <v>Ventus</v>
      </c>
      <c r="E10" s="9" t="str">
        <f t="shared" si="0"/>
        <v>Bloque1 - Ventus</v>
      </c>
    </row>
    <row r="11" spans="1:5" x14ac:dyDescent="0.25">
      <c r="A11" s="1">
        <v>8</v>
      </c>
      <c r="B11" s="8" t="s">
        <v>41</v>
      </c>
      <c r="C11" s="31">
        <v>1</v>
      </c>
      <c r="D11" s="3" t="str">
        <f>ConjuntoResidencial!I7</f>
        <v>Bolivar</v>
      </c>
      <c r="E11" s="9" t="str">
        <f t="shared" si="0"/>
        <v>Torre1 - Bolivar</v>
      </c>
    </row>
    <row r="12" spans="1:5" x14ac:dyDescent="0.25">
      <c r="A12" s="1">
        <v>9</v>
      </c>
      <c r="B12" s="8" t="s">
        <v>42</v>
      </c>
      <c r="C12" s="31">
        <v>2</v>
      </c>
      <c r="D12" s="3" t="str">
        <f>ConjuntoResidencial!I6</f>
        <v>Riogrande</v>
      </c>
      <c r="E12" s="9" t="str">
        <f t="shared" si="0"/>
        <v>Bloque2 - Riogrande</v>
      </c>
    </row>
  </sheetData>
  <mergeCells count="1">
    <mergeCell ref="A1:D1"/>
  </mergeCells>
  <dataValidations count="1">
    <dataValidation type="list" allowBlank="1" showInputMessage="1" showErrorMessage="1" sqref="B4:B12" xr:uid="{D9580A4C-EB6E-49FE-860D-935403CC10E0}">
      <formula1>$A$15:$A$16</formula1>
    </dataValidation>
  </dataValidations>
  <hyperlinks>
    <hyperlink ref="E1" location="Objetos de dominio!A1" display="Objetos de dominio!A1" xr:uid="{8A8EFAAB-69AE-45D4-B2F1-EEF0430D8052}"/>
    <hyperlink ref="A1" location="Objetos de dominio!A1" display="Objetos de dominio!A1" xr:uid="{1B8EA9FE-1582-4DE3-BA24-60F10603C197}"/>
    <hyperlink ref="A1:D1" location="'Objetos de dominio'!A1" display="&lt;&lt;&lt;&lt;&lt;&lt; Volver al inicio" xr:uid="{73405957-2E0A-4EC9-845B-165703441F8D}"/>
    <hyperlink ref="D3" location="ConjuntoResidencial!A1" display="ConjuntoResidencial" xr:uid="{1FF70D16-FFAE-49F5-A324-336831EAEC2F}"/>
    <hyperlink ref="D4" location="ConjuntoResidencial!A4" display="1-Forest apartamentos" xr:uid="{FE6B8B9A-D67F-410F-9E6F-226B627CD379}"/>
    <hyperlink ref="D7" location="ConjuntoResidencial!A5" display="ConjuntoResidencial!A5" xr:uid="{8C0CBF64-4C4C-4615-84CA-37407A122B1B}"/>
    <hyperlink ref="D8" location="ConjuntoResidencial!A4" display="ConjuntoResidencial!A4" xr:uid="{424EF75D-3021-4DCE-AC86-B7B197E2AA3F}"/>
    <hyperlink ref="D9" location="ConjuntoResidencial!A6" display="ConjuntoResidencial!A6" xr:uid="{90A0238A-B68E-43CA-A4E7-622B7D624F49}"/>
    <hyperlink ref="D10" location="ConjuntoResidencial!A8" display="ConjuntoResidencial!A8" xr:uid="{28B59E02-AAE4-463A-BA1C-AF2FB360623A}"/>
    <hyperlink ref="D11" location="ConjuntoResidencial!A7" display="ConjuntoResidencial!A7" xr:uid="{466D4C91-E5E2-4912-BD49-0C66AEDD1636}"/>
    <hyperlink ref="D12" location="ConjuntoResidencial!A6" display="ConjuntoResidencial!A6" xr:uid="{BB64C223-5AFB-4870-A3BB-24CF127D7640}"/>
    <hyperlink ref="D5:D6" location="ConjuntoResidencial!A4" display="1-Forest apartamentos" xr:uid="{5CC81003-F511-4F2E-A2EA-670B8730565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BF9E0-DC4F-43E4-93DE-0EE5B6337FDE}">
  <dimension ref="A1:E13"/>
  <sheetViews>
    <sheetView topLeftCell="D1" workbookViewId="0">
      <selection activeCell="E2" sqref="E2"/>
    </sheetView>
  </sheetViews>
  <sheetFormatPr baseColWidth="10" defaultColWidth="11.5703125" defaultRowHeight="15" x14ac:dyDescent="0.25"/>
  <cols>
    <col min="1" max="1" width="18.7109375" customWidth="1"/>
    <col min="2" max="2" width="21.7109375" customWidth="1"/>
    <col min="3" max="3" width="19.28515625" customWidth="1"/>
    <col min="4" max="4" width="31.42578125" customWidth="1"/>
    <col min="5" max="5" width="49.42578125" customWidth="1"/>
  </cols>
  <sheetData>
    <row r="1" spans="1:5" x14ac:dyDescent="0.25">
      <c r="A1" s="34" t="s">
        <v>5</v>
      </c>
      <c r="B1" s="34"/>
      <c r="C1" s="34"/>
      <c r="D1" s="34"/>
      <c r="E1" s="6"/>
    </row>
    <row r="2" spans="1:5" ht="53.45" customHeight="1" x14ac:dyDescent="0.25">
      <c r="A2" s="27" t="s">
        <v>114</v>
      </c>
      <c r="B2" s="27" t="s">
        <v>115</v>
      </c>
      <c r="C2" s="27" t="s">
        <v>156</v>
      </c>
      <c r="D2" s="27" t="s">
        <v>116</v>
      </c>
      <c r="E2" s="27" t="s">
        <v>157</v>
      </c>
    </row>
    <row r="3" spans="1:5" x14ac:dyDescent="0.25">
      <c r="A3" s="2" t="s">
        <v>6</v>
      </c>
      <c r="B3" s="2" t="s">
        <v>45</v>
      </c>
      <c r="C3" s="2" t="s">
        <v>155</v>
      </c>
      <c r="D3" s="3" t="s">
        <v>43</v>
      </c>
      <c r="E3" s="7" t="s">
        <v>7</v>
      </c>
    </row>
    <row r="4" spans="1:5" x14ac:dyDescent="0.25">
      <c r="A4" s="32">
        <v>1</v>
      </c>
      <c r="B4" s="8" t="s">
        <v>46</v>
      </c>
      <c r="C4" s="1">
        <v>102</v>
      </c>
      <c r="D4" s="3" t="str">
        <f>Zonainmueble!$E$4</f>
        <v>Torre1 - Forest apartamentos</v>
      </c>
      <c r="E4" s="9" t="str">
        <f>_xlfn.CONCAT(B4,C4," - ",D4)</f>
        <v>Apartamento102 - Torre1 - Forest apartamentos</v>
      </c>
    </row>
    <row r="5" spans="1:5" x14ac:dyDescent="0.25">
      <c r="A5" s="31">
        <v>2</v>
      </c>
      <c r="B5" s="8" t="s">
        <v>47</v>
      </c>
      <c r="C5" s="1">
        <v>10</v>
      </c>
      <c r="D5" s="3" t="str">
        <f>Zonainmueble!$E$5</f>
        <v>Bloque1 - Forest apartamentos</v>
      </c>
      <c r="E5" s="9" t="str">
        <f t="shared" ref="E5:E13" si="0">_xlfn.CONCAT(B5,C5," - ",D5)</f>
        <v>Casa10 - Bloque1 - Forest apartamentos</v>
      </c>
    </row>
    <row r="6" spans="1:5" x14ac:dyDescent="0.25">
      <c r="A6" s="31">
        <v>3</v>
      </c>
      <c r="B6" s="8" t="s">
        <v>46</v>
      </c>
      <c r="C6" s="1">
        <v>304</v>
      </c>
      <c r="D6" s="3" t="str">
        <f>Zonainmueble!$E$6</f>
        <v>Torre2 - Forest apartamentos</v>
      </c>
      <c r="E6" s="9" t="str">
        <f t="shared" si="0"/>
        <v>Apartamento304 - Torre2 - Forest apartamentos</v>
      </c>
    </row>
    <row r="7" spans="1:5" x14ac:dyDescent="0.25">
      <c r="A7" s="31">
        <v>4</v>
      </c>
      <c r="B7" s="8" t="s">
        <v>47</v>
      </c>
      <c r="C7" s="1">
        <v>11</v>
      </c>
      <c r="D7" s="3" t="str">
        <f>Zonainmueble!$E$7</f>
        <v>Bloque1 - Natural</v>
      </c>
      <c r="E7" s="9" t="str">
        <f t="shared" si="0"/>
        <v>Casa11 - Bloque1 - Natural</v>
      </c>
    </row>
    <row r="8" spans="1:5" x14ac:dyDescent="0.25">
      <c r="A8" s="31">
        <v>5</v>
      </c>
      <c r="B8" s="8" t="s">
        <v>46</v>
      </c>
      <c r="C8" s="1">
        <v>423</v>
      </c>
      <c r="D8" s="3" t="str">
        <f>Zonainmueble!E10</f>
        <v>Bloque1 - Ventus</v>
      </c>
      <c r="E8" s="9" t="str">
        <f t="shared" si="0"/>
        <v>Apartamento423 - Bloque1 - Ventus</v>
      </c>
    </row>
    <row r="9" spans="1:5" x14ac:dyDescent="0.25">
      <c r="A9" s="31">
        <v>6</v>
      </c>
      <c r="B9" s="8" t="s">
        <v>46</v>
      </c>
      <c r="C9" s="1">
        <v>1204</v>
      </c>
      <c r="D9" s="3" t="str">
        <f>Zonainmueble!E11</f>
        <v>Torre1 - Bolivar</v>
      </c>
      <c r="E9" s="9" t="str">
        <f t="shared" si="0"/>
        <v>Apartamento1204 - Torre1 - Bolivar</v>
      </c>
    </row>
    <row r="10" spans="1:5" x14ac:dyDescent="0.25">
      <c r="A10" s="31">
        <v>7</v>
      </c>
      <c r="B10" s="8" t="s">
        <v>47</v>
      </c>
      <c r="C10" s="1">
        <v>5</v>
      </c>
      <c r="D10" s="3" t="str">
        <f>Zonainmueble!E7</f>
        <v>Bloque1 - Natural</v>
      </c>
      <c r="E10" s="9" t="str">
        <f t="shared" si="0"/>
        <v>Casa5 - Bloque1 - Natural</v>
      </c>
    </row>
    <row r="11" spans="1:5" x14ac:dyDescent="0.25">
      <c r="A11" s="32">
        <v>8</v>
      </c>
      <c r="B11" s="8" t="s">
        <v>47</v>
      </c>
      <c r="C11" s="1">
        <v>17</v>
      </c>
      <c r="D11" s="3" t="str">
        <f>Zonainmueble!E12</f>
        <v>Bloque2 - Riogrande</v>
      </c>
      <c r="E11" s="9" t="str">
        <f t="shared" si="0"/>
        <v>Casa17 - Bloque2 - Riogrande</v>
      </c>
    </row>
    <row r="12" spans="1:5" x14ac:dyDescent="0.25">
      <c r="A12" s="31">
        <v>9</v>
      </c>
      <c r="B12" s="8" t="s">
        <v>46</v>
      </c>
      <c r="C12" s="1">
        <v>514</v>
      </c>
      <c r="D12" s="3" t="str">
        <f>Zonainmueble!E9</f>
        <v>Bloque1 - Riogrande</v>
      </c>
      <c r="E12" s="9" t="str">
        <f t="shared" si="0"/>
        <v>Apartamento514 - Bloque1 - Riogrande</v>
      </c>
    </row>
    <row r="13" spans="1:5" x14ac:dyDescent="0.25">
      <c r="A13" s="31">
        <v>10</v>
      </c>
      <c r="B13" s="8" t="s">
        <v>47</v>
      </c>
      <c r="C13" s="1">
        <v>23</v>
      </c>
      <c r="D13" s="3" t="str">
        <f>Zonainmueble!E7</f>
        <v>Bloque1 - Natural</v>
      </c>
      <c r="E13" s="9" t="str">
        <f t="shared" si="0"/>
        <v>Casa23 - Bloque1 - Natural</v>
      </c>
    </row>
  </sheetData>
  <mergeCells count="1">
    <mergeCell ref="A1:D1"/>
  </mergeCells>
  <dataValidations count="1">
    <dataValidation type="list" allowBlank="1" showInputMessage="1" showErrorMessage="1" sqref="B4:B10" xr:uid="{BFBC3516-F07A-4FAF-AC89-9487897222A7}">
      <formula1>$A$14:$A$15</formula1>
    </dataValidation>
  </dataValidations>
  <hyperlinks>
    <hyperlink ref="E1" location="Objetos de dominio!A1" display="Objetos de dominio!A1" xr:uid="{A8F48A27-2433-44D2-97BA-826AC4DBC95A}"/>
    <hyperlink ref="A1" location="'Objetos de dominio'!A1" display="&lt;&lt;&lt;&lt;&lt;&lt; Volver al inicio" xr:uid="{CB67B04C-5FA0-4559-8002-7A3B37D01032}"/>
    <hyperlink ref="D3" location="Zonainmueble!A1" display="ZonaInmueble" xr:uid="{6C4EDA3B-6DDD-424D-B3BA-1D360364A9ED}"/>
    <hyperlink ref="D4" location="Zonainmueble!A4" display="Zonainmueble!A4" xr:uid="{AC3177FC-A1BA-4562-9F84-9227AA366BF4}"/>
    <hyperlink ref="D5" location="Zonainmueble!A5" display="Zonainmueble!A5" xr:uid="{76F4E2D4-EA20-4BEF-B57E-D77BA34B1AE3}"/>
    <hyperlink ref="D6" location="Zonainmueble!A6" display="Zonainmueble!A6" xr:uid="{0CEA0D8C-B505-47F7-9AB5-A99A020FD431}"/>
    <hyperlink ref="D7" location="Zonainmueble!A7" display="Zonainmueble!A7" xr:uid="{999A7386-D651-47BD-AAA9-41F3FB052EEF}"/>
    <hyperlink ref="D8" location="Zonainmueble!A10" display="Zonainmueble!A10" xr:uid="{C90584D9-2151-46CD-A5AF-E1B4B5E9D67F}"/>
    <hyperlink ref="D9" location="Zonainmueble!A11" display="Zonainmueble!A11" xr:uid="{AE440546-86BF-4D6C-9080-437D3473D64E}"/>
    <hyperlink ref="D10" location="Zonainmueble!A7" display="Zonainmueble!A7" xr:uid="{C9D989E5-C606-4BC1-A02D-23A42FB55409}"/>
    <hyperlink ref="D11" location="Zonainmueble!A12" display="Zonainmueble!A12" xr:uid="{62275898-A78C-4C3F-8869-87870883AC94}"/>
    <hyperlink ref="D12" location="Zonainmueble!A9" display="Zonainmueble!A9" xr:uid="{47174CD0-D9E4-405D-BC4F-18241A565D3A}"/>
    <hyperlink ref="D13" location="Zonainmueble!A7" display="Zonainmueble!A7" xr:uid="{188EBF7F-FB28-40C9-B97F-611DB833F18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E3BD9-49ED-471B-BA3A-A84E923CE558}">
  <dimension ref="A1:J15"/>
  <sheetViews>
    <sheetView topLeftCell="I1" zoomScale="85" zoomScaleNormal="85" workbookViewId="0">
      <selection activeCell="J2" sqref="J2"/>
    </sheetView>
  </sheetViews>
  <sheetFormatPr baseColWidth="10" defaultColWidth="11.5703125" defaultRowHeight="15" x14ac:dyDescent="0.25"/>
  <cols>
    <col min="2" max="2" width="21.7109375" customWidth="1"/>
    <col min="3" max="3" width="24.7109375" customWidth="1"/>
    <col min="4" max="4" width="27" customWidth="1"/>
    <col min="5" max="7" width="21.7109375" customWidth="1"/>
    <col min="8" max="8" width="20.28515625" customWidth="1"/>
    <col min="9" max="9" width="23.7109375" customWidth="1"/>
    <col min="10" max="10" width="33.140625" customWidth="1"/>
    <col min="11" max="11" width="22.5703125" customWidth="1"/>
  </cols>
  <sheetData>
    <row r="1" spans="1:10" x14ac:dyDescent="0.25">
      <c r="A1" s="6" t="s">
        <v>5</v>
      </c>
      <c r="B1" s="6"/>
      <c r="C1" s="6"/>
      <c r="D1" s="6"/>
      <c r="E1" s="6"/>
      <c r="F1" s="6"/>
      <c r="G1" s="6"/>
      <c r="H1" s="6"/>
      <c r="I1" s="6"/>
      <c r="J1" s="6"/>
    </row>
    <row r="2" spans="1:10" s="33" customFormat="1" ht="81.599999999999994" customHeight="1" x14ac:dyDescent="0.25">
      <c r="A2" s="23" t="s">
        <v>26</v>
      </c>
      <c r="B2" s="23" t="s">
        <v>21</v>
      </c>
      <c r="C2" s="23" t="s">
        <v>113</v>
      </c>
      <c r="D2" s="23" t="s">
        <v>22</v>
      </c>
      <c r="E2" s="23" t="s">
        <v>23</v>
      </c>
      <c r="F2" s="23" t="s">
        <v>163</v>
      </c>
      <c r="G2" s="23" t="s">
        <v>161</v>
      </c>
      <c r="H2" s="23" t="s">
        <v>24</v>
      </c>
      <c r="I2" s="23" t="s">
        <v>25</v>
      </c>
      <c r="J2" s="23" t="s">
        <v>14</v>
      </c>
    </row>
    <row r="3" spans="1:10" x14ac:dyDescent="0.25">
      <c r="A3" s="2" t="s">
        <v>6</v>
      </c>
      <c r="B3" s="2" t="s">
        <v>126</v>
      </c>
      <c r="C3" s="2" t="s">
        <v>162</v>
      </c>
      <c r="D3" s="2" t="s">
        <v>132</v>
      </c>
      <c r="E3" s="2" t="s">
        <v>158</v>
      </c>
      <c r="F3" s="2" t="s">
        <v>159</v>
      </c>
      <c r="G3" s="2" t="s">
        <v>160</v>
      </c>
      <c r="H3" s="2" t="s">
        <v>133</v>
      </c>
      <c r="I3" s="3" t="s">
        <v>2</v>
      </c>
      <c r="J3" s="7" t="s">
        <v>7</v>
      </c>
    </row>
    <row r="4" spans="1:10" ht="59.45" customHeight="1" x14ac:dyDescent="0.25">
      <c r="A4" s="18">
        <v>1</v>
      </c>
      <c r="B4" s="18" t="s">
        <v>11</v>
      </c>
      <c r="C4" s="19" t="s">
        <v>104</v>
      </c>
      <c r="D4" s="4" t="s">
        <v>15</v>
      </c>
      <c r="E4" s="18">
        <v>50</v>
      </c>
      <c r="F4" s="18">
        <v>60</v>
      </c>
      <c r="G4" s="18" t="s">
        <v>48</v>
      </c>
      <c r="H4" s="4" t="s">
        <v>16</v>
      </c>
      <c r="I4" s="19" t="str">
        <f>ConjuntoResidencial!$I$4</f>
        <v>Forest apartamentos</v>
      </c>
      <c r="J4" s="20" t="str">
        <f>_xlfn.CONCAT(B4,"-",I4)</f>
        <v>Piscina-Forest apartamentos</v>
      </c>
    </row>
    <row r="5" spans="1:10" ht="59.45" customHeight="1" x14ac:dyDescent="0.25">
      <c r="A5" s="21">
        <v>2</v>
      </c>
      <c r="B5" s="21" t="s">
        <v>18</v>
      </c>
      <c r="C5" s="19" t="s">
        <v>105</v>
      </c>
      <c r="D5" s="22" t="s">
        <v>19</v>
      </c>
      <c r="E5" s="21">
        <v>20</v>
      </c>
      <c r="F5" s="21">
        <v>120</v>
      </c>
      <c r="G5" s="21" t="s">
        <v>48</v>
      </c>
      <c r="H5" s="22" t="s">
        <v>20</v>
      </c>
      <c r="I5" s="19" t="str">
        <f>ConjuntoResidencial!$I$4</f>
        <v>Forest apartamentos</v>
      </c>
      <c r="J5" s="20" t="str">
        <f>_xlfn.CONCAT(B5,"-",I5)</f>
        <v>Gimnasio-Forest apartamentos</v>
      </c>
    </row>
    <row r="6" spans="1:10" ht="59.45" customHeight="1" x14ac:dyDescent="0.25">
      <c r="A6" s="21">
        <v>3</v>
      </c>
      <c r="B6" s="21" t="s">
        <v>29</v>
      </c>
      <c r="C6" s="19" t="s">
        <v>106</v>
      </c>
      <c r="D6" s="4" t="s">
        <v>15</v>
      </c>
      <c r="E6" s="21">
        <v>15</v>
      </c>
      <c r="F6" s="21">
        <v>1</v>
      </c>
      <c r="G6" s="21" t="s">
        <v>49</v>
      </c>
      <c r="H6" s="4" t="s">
        <v>16</v>
      </c>
      <c r="I6" s="19" t="str">
        <f>ConjuntoResidencial!$I$5</f>
        <v>Natural</v>
      </c>
      <c r="J6" s="20" t="str">
        <f>_xlfn.CONCAT(B6,"-",I6)</f>
        <v>piscinaAdultos-Natural</v>
      </c>
    </row>
    <row r="7" spans="1:10" ht="75" x14ac:dyDescent="0.25">
      <c r="A7" s="21">
        <v>4</v>
      </c>
      <c r="B7" s="21" t="s">
        <v>86</v>
      </c>
      <c r="C7" s="19" t="s">
        <v>107</v>
      </c>
      <c r="D7" s="22" t="s">
        <v>87</v>
      </c>
      <c r="E7" s="21">
        <v>100</v>
      </c>
      <c r="F7" s="21">
        <v>4</v>
      </c>
      <c r="G7" s="21" t="s">
        <v>49</v>
      </c>
      <c r="H7" s="22" t="s">
        <v>88</v>
      </c>
      <c r="I7" s="19" t="str">
        <f>ConjuntoResidencial!I6</f>
        <v>Riogrande</v>
      </c>
      <c r="J7" s="20" t="str">
        <f t="shared" ref="J7:J12" si="0">_xlfn.CONCAT(B7,"-",I7)</f>
        <v>Salón de Eventos-Riogrande</v>
      </c>
    </row>
    <row r="8" spans="1:10" ht="90" x14ac:dyDescent="0.25">
      <c r="A8" s="21">
        <v>5</v>
      </c>
      <c r="B8" s="21" t="s">
        <v>89</v>
      </c>
      <c r="C8" s="19" t="s">
        <v>108</v>
      </c>
      <c r="D8" s="22" t="s">
        <v>90</v>
      </c>
      <c r="E8" s="21">
        <v>22</v>
      </c>
      <c r="F8" s="21">
        <v>90</v>
      </c>
      <c r="G8" s="21" t="s">
        <v>48</v>
      </c>
      <c r="H8" s="22" t="s">
        <v>91</v>
      </c>
      <c r="I8" s="19" t="str">
        <f>ConjuntoResidencial!I7</f>
        <v>Bolivar</v>
      </c>
      <c r="J8" s="20" t="str">
        <f t="shared" si="0"/>
        <v>Cancha de Fútbol-Bolivar</v>
      </c>
    </row>
    <row r="9" spans="1:10" ht="90" x14ac:dyDescent="0.25">
      <c r="A9" s="21">
        <v>6</v>
      </c>
      <c r="B9" s="21" t="s">
        <v>92</v>
      </c>
      <c r="C9" s="19" t="s">
        <v>109</v>
      </c>
      <c r="D9" s="22" t="s">
        <v>93</v>
      </c>
      <c r="E9" s="21">
        <v>20</v>
      </c>
      <c r="F9" s="21">
        <v>45</v>
      </c>
      <c r="G9" s="21" t="s">
        <v>48</v>
      </c>
      <c r="H9" s="22" t="s">
        <v>94</v>
      </c>
      <c r="I9" s="19" t="str">
        <f>ConjuntoResidencial!I5</f>
        <v>Natural</v>
      </c>
      <c r="J9" s="20" t="str">
        <f t="shared" si="0"/>
        <v>Piscina Pequeña-Natural</v>
      </c>
    </row>
    <row r="10" spans="1:10" ht="60" x14ac:dyDescent="0.25">
      <c r="A10" s="21">
        <v>7</v>
      </c>
      <c r="B10" s="21" t="s">
        <v>95</v>
      </c>
      <c r="C10" s="19" t="s">
        <v>110</v>
      </c>
      <c r="D10" s="22" t="s">
        <v>96</v>
      </c>
      <c r="E10" s="21">
        <v>15</v>
      </c>
      <c r="F10" s="21">
        <v>2</v>
      </c>
      <c r="G10" s="21" t="s">
        <v>49</v>
      </c>
      <c r="H10" s="22" t="s">
        <v>97</v>
      </c>
      <c r="I10" s="19" t="str">
        <f>ConjuntoResidencial!I8</f>
        <v>Ventus</v>
      </c>
      <c r="J10" s="20" t="str">
        <f t="shared" si="0"/>
        <v>Zona BBQ-Ventus</v>
      </c>
    </row>
    <row r="11" spans="1:10" ht="60" x14ac:dyDescent="0.25">
      <c r="A11" s="21">
        <v>8</v>
      </c>
      <c r="B11" s="21" t="s">
        <v>98</v>
      </c>
      <c r="C11" s="19" t="s">
        <v>111</v>
      </c>
      <c r="D11" s="22" t="s">
        <v>99</v>
      </c>
      <c r="E11" s="21">
        <v>4</v>
      </c>
      <c r="F11" s="21">
        <v>60</v>
      </c>
      <c r="G11" s="21" t="s">
        <v>48</v>
      </c>
      <c r="H11" s="22" t="s">
        <v>100</v>
      </c>
      <c r="I11" s="19" t="str">
        <f>ConjuntoResidencial!I6</f>
        <v>Riogrande</v>
      </c>
      <c r="J11" s="20" t="str">
        <f t="shared" si="0"/>
        <v>Cancha de Tenis-Riogrande</v>
      </c>
    </row>
    <row r="12" spans="1:10" ht="90" x14ac:dyDescent="0.25">
      <c r="A12" s="21">
        <v>9</v>
      </c>
      <c r="B12" s="21" t="s">
        <v>101</v>
      </c>
      <c r="C12" s="19" t="s">
        <v>112</v>
      </c>
      <c r="D12" s="22" t="s">
        <v>102</v>
      </c>
      <c r="E12" s="21">
        <v>10</v>
      </c>
      <c r="F12" s="21">
        <v>90</v>
      </c>
      <c r="G12" s="21" t="s">
        <v>48</v>
      </c>
      <c r="H12" s="22" t="s">
        <v>103</v>
      </c>
      <c r="I12" s="19" t="str">
        <f>ConjuntoResidencial!I4</f>
        <v>Forest apartamentos</v>
      </c>
      <c r="J12" s="20" t="str">
        <f t="shared" si="0"/>
        <v>Sala de Juegos-Forest apartamentos</v>
      </c>
    </row>
    <row r="13" spans="1:10" x14ac:dyDescent="0.25">
      <c r="B13" s="17"/>
      <c r="C13" s="16"/>
      <c r="D13" s="15"/>
      <c r="H13" s="15"/>
    </row>
    <row r="14" spans="1:10" x14ac:dyDescent="0.25">
      <c r="C14" s="16"/>
      <c r="D14" s="15"/>
      <c r="H14" s="15"/>
    </row>
    <row r="15" spans="1:10" x14ac:dyDescent="0.25">
      <c r="C15" s="16"/>
      <c r="D15" s="15"/>
      <c r="H15" s="15"/>
    </row>
  </sheetData>
  <hyperlinks>
    <hyperlink ref="A1" location="'Objetos de dominio'!A3" display="&lt;&lt;&lt;&lt;&lt;&lt; Volver al inicio" xr:uid="{7B936B1B-E7A7-43AE-939F-38E9A3111C59}"/>
    <hyperlink ref="B1" location="Objetos de dominio!A1" display="Objetos de dominio!A1" xr:uid="{02A34D39-CC52-4C1F-9BB9-D46B63C023E8}"/>
    <hyperlink ref="J1" location="Objetos de dominio!A1" display="Objetos de dominio!A1" xr:uid="{6585A7B7-3FD0-4667-99EF-CFCC695BC978}"/>
    <hyperlink ref="I3" location="ConjuntoResidencial!A1" display="ConjuntoResidencial" xr:uid="{44382147-4BE0-4CD3-8A3E-982BD251098B}"/>
    <hyperlink ref="I4" location="ConjuntoResidencial!A5" display="ConjuntoResidencial!A5" xr:uid="{B8DE4DDD-37E7-4134-B07B-380ED9355EAE}"/>
    <hyperlink ref="I5" location="ConjuntoResidencial!A5" display="ConjuntoResidencial!A5" xr:uid="{9C185349-1620-4637-ACB0-760A61F04D2F}"/>
    <hyperlink ref="I6" location="ConjuntoResidencial!A5" display="ConjuntoResidencial!A5" xr:uid="{7582E04B-7A1B-430D-B8C9-B08941E3669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Objetos de dominio</vt:lpstr>
      <vt:lpstr>Administrador</vt:lpstr>
      <vt:lpstr>ConjuntoResidencial</vt:lpstr>
      <vt:lpstr>Zonainmueble</vt:lpstr>
      <vt:lpstr>Inmueble</vt:lpstr>
      <vt:lpstr>ZonaComun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 Avendano Duque</dc:creator>
  <cp:lastModifiedBy>Andres Felipe Velez Alcaraz</cp:lastModifiedBy>
  <dcterms:created xsi:type="dcterms:W3CDTF">2024-08-31T22:19:26Z</dcterms:created>
  <dcterms:modified xsi:type="dcterms:W3CDTF">2024-10-09T18:36:47Z</dcterms:modified>
</cp:coreProperties>
</file>