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AA1FFE3F-A8CD-45B1-9530-78EA1A9E6153}" xr6:coauthVersionLast="47" xr6:coauthVersionMax="47" xr10:uidLastSave="{00000000-0000-0000-0000-000000000000}"/>
  <bookViews>
    <workbookView xWindow="-105" yWindow="0" windowWidth="19410" windowHeight="20985" activeTab="1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G27" i="3" l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7" i="2" l="1"/>
  <c r="E8" i="2"/>
  <c r="E9" i="2"/>
  <c r="E10" i="2"/>
  <c r="D10" i="2"/>
  <c r="D9" i="2"/>
  <c r="D8" i="2"/>
  <c r="D7" i="2"/>
  <c r="D6" i="2" l="1"/>
  <c r="D5" i="2"/>
  <c r="D4" i="2"/>
  <c r="C6" i="2"/>
  <c r="G6" i="2" l="1"/>
  <c r="C8" i="2"/>
  <c r="G8" i="2" s="1"/>
  <c r="C7" i="2"/>
  <c r="G7" i="2" s="1"/>
  <c r="C5" i="2"/>
  <c r="G5" i="2" s="1"/>
  <c r="C10" i="2"/>
  <c r="G10" i="2" s="1"/>
  <c r="E6" i="2"/>
  <c r="E5" i="2"/>
  <c r="E4" i="2"/>
  <c r="C4" i="2" l="1"/>
  <c r="G4" i="2" s="1"/>
  <c r="C9" i="2"/>
  <c r="G9" i="2" s="1"/>
</calcChain>
</file>

<file path=xl/sharedStrings.xml><?xml version="1.0" encoding="utf-8"?>
<sst xmlns="http://schemas.openxmlformats.org/spreadsheetml/2006/main" count="184" uniqueCount="121">
  <si>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</si>
  <si>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</si>
  <si>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</si>
  <si>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</si>
  <si>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</si>
  <si>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</si>
  <si>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</si>
  <si>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</si>
  <si>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</si>
  <si>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</si>
  <si>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</si>
  <si>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Identificador</t>
  </si>
  <si>
    <t>fechaReserva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</si>
  <si>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</si>
  <si>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</si>
  <si>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</si>
  <si>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</si>
  <si>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</si>
  <si>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</si>
  <si>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</si>
  <si>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 un dato que representa la hora de inicio del turno.</t>
  </si>
  <si>
    <t>Es un dato que representa la hora de finalización del turno.</t>
  </si>
  <si>
    <t>Turno 1</t>
  </si>
  <si>
    <t>Disponible</t>
  </si>
  <si>
    <t>estado</t>
  </si>
  <si>
    <t>Turno 2</t>
  </si>
  <si>
    <t>Turno 3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</si>
  <si>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</si>
  <si>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</si>
  <si>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</si>
  <si>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</si>
  <si>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</si>
  <si>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</si>
  <si>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</si>
  <si>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</si>
  <si>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</si>
  <si>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</si>
  <si>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</si>
  <si>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</si>
  <si>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</si>
  <si>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</si>
  <si>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</si>
  <si>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</si>
  <si>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</si>
  <si>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</si>
  <si>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</si>
  <si>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</si>
  <si>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</si>
  <si>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</si>
  <si>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</si>
  <si>
    <t>3 invitados</t>
  </si>
  <si>
    <t>0 invitados</t>
  </si>
  <si>
    <t xml:space="preserve">4 invitados </t>
  </si>
  <si>
    <t>asdgf789654</t>
  </si>
  <si>
    <t>Registro civil</t>
  </si>
  <si>
    <t>nhf523698</t>
  </si>
  <si>
    <t>Pasaporte</t>
  </si>
  <si>
    <t>vfdf852339</t>
  </si>
  <si>
    <t>Alejandro</t>
  </si>
  <si>
    <t>Pérez</t>
  </si>
  <si>
    <t>alejandro.perez90@mail.com</t>
  </si>
  <si>
    <t>AlejPz90*</t>
  </si>
  <si>
    <t>María</t>
  </si>
  <si>
    <t>Gómez</t>
  </si>
  <si>
    <t>Cédula de extranjería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</si>
  <si>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</si>
  <si>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</si>
  <si>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</si>
  <si>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</si>
  <si>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</si>
  <si>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</si>
  <si>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</si>
  <si>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</si>
  <si>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</si>
  <si>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</si>
  <si>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</si>
  <si>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</si>
  <si>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</si>
  <si>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</si>
  <si>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</si>
  <si>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</si>
  <si>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</si>
  <si>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</si>
  <si>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</si>
  <si>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</si>
  <si>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</si>
  <si>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numeroInvitados</t>
  </si>
  <si>
    <t>estadoReserva</t>
  </si>
  <si>
    <t>horaInicio</t>
  </si>
  <si>
    <t>nombre</t>
  </si>
  <si>
    <t>apellido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</si>
  <si>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</si>
  <si>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</si>
  <si>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</si>
  <si>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Este dato representa la cantidad de invitados con los cuales el residente va hacer la reserva.</t>
  </si>
  <si>
    <t>Este dato representa la fecha de cracion de la reserva</t>
  </si>
  <si>
    <t>Este dato representa el nombre y número con el que se va a concoer el turno por defecto la palabra "Turno" y luego un numero consecutivo</t>
  </si>
  <si>
    <t>Este dato es de tipo logico el cual dice si esta disponible o no disponible un turno</t>
  </si>
  <si>
    <t>Este dato representa con que agenda está relacionada el turno.</t>
  </si>
  <si>
    <t>No es posible tener un nombre con la misma agenda para la misma hora de inicio y hora final del turno para una misma turno.</t>
  </si>
  <si>
    <t>numeroTurno</t>
  </si>
  <si>
    <t>horaFin</t>
  </si>
  <si>
    <t xml:space="preserve">Piscina-Forest apartamentos - 18  septiembre 2024 6:00:00 a. m.  hasta - 18  septiembre 2024 2:00:00 p. m. </t>
  </si>
  <si>
    <t xml:space="preserve">Gimnasio-Forest apartamentos - 18  septiembre 2024 3:00:00 p. m.  hasta - 18  septiembre 2024 9:00:00 p. m. </t>
  </si>
  <si>
    <t xml:space="preserve">piscinaAdultos-Natural - 20  septiembre 2024 10:00:00 a. m.  hasta - 20  septiembre 2024 1:00:00 p. m. </t>
  </si>
  <si>
    <t xml:space="preserve">Salón de Eventos-Riogrande - 18  septiembre 2024 8:00:00 a. m.  hasta - 18  septiembre 2024 12:00:00 p. m. </t>
  </si>
  <si>
    <t>NoDisponible</t>
  </si>
  <si>
    <t xml:space="preserve">Cancha de Fútbol-Bolivar - 18  septiembre 2024 8:00:00 a. m.  hasta - 18  septiembre 2024 12:00:00 p. m. </t>
  </si>
  <si>
    <t>este dato representa en forma textual , que tipo de documento tiene el residente como TI, CC, RC, PASS.</t>
  </si>
  <si>
    <t>No puede haber mas de un residente con el mismo tipo de documento y el mismo número de documento.</t>
  </si>
  <si>
    <t>No puede haber mas de un residente con el mismo número de contacto</t>
  </si>
  <si>
    <t>No puede haber mas de un residente con el mismo correo.</t>
  </si>
  <si>
    <t>tipoDocumento</t>
  </si>
  <si>
    <t>numeroDocumento</t>
  </si>
  <si>
    <t>fechaNacimiento</t>
  </si>
  <si>
    <t>numeroContacto</t>
  </si>
  <si>
    <t>correoElectronico</t>
  </si>
  <si>
    <t>Combinación única 1</t>
  </si>
  <si>
    <t>Combinación única 2</t>
  </si>
  <si>
    <t>Combinación única 3</t>
  </si>
  <si>
    <t>No es posible tener una reserva con un turno para el mismo residente.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</si>
</sst>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2" fillId="3" borderId="1" xfId="0" applyFont="1" applyFill="1" applyBorder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2" borderId="0" xfId="1" applyFill="1" applyAlignment="1">
      <alignment horizontal="left"/>
    </xf>
    <xf numFmtId="0" fontId="5" fillId="0" borderId="0" xfId="0" applyFont="1" applyAlignment="1">
      <alignment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1" fillId="0" borderId="1" xfId="1" applyNumberFormat="1" applyBorder="1" applyAlignment="1">
      <alignment horizontal="left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8" borderId="1" xfId="0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0" fontId="0" fillId="3" borderId="2" xfId="0" applyFill="1" applyBorder="1"/>
    <xf numFmtId="164" fontId="0" fillId="0" borderId="0" xfId="0" applyNumberFormat="1"/>
    <xf numFmtId="0" fontId="5" fillId="9" borderId="0" xfId="0" applyFont="1" applyFill="1" applyAlignment="1">
      <alignment wrapText="1"/>
    </xf>
    <xf numFmtId="0" fontId="4" fillId="0" borderId="0" xfId="0" applyFont="1" applyAlignment="1">
      <alignment wrapText="1"/>
    </xf>
    <xf numFmtId="1" fontId="1" fillId="0" borderId="1" xfId="1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 refreshError="1"/>
      <sheetData sheetId="1" refreshError="1"/>
      <sheetData sheetId="2">
        <row r="4">
          <cell r="E4" t="str">
            <v>Apartamento102 - Torre1 - Forest apartamentos</v>
          </cell>
        </row>
        <row r="5">
          <cell r="E5" t="str">
            <v>Casa10 - Bloque1 - Forest apartamentos</v>
          </cell>
        </row>
        <row r="6">
          <cell r="E6" t="str">
            <v>Apartamento304 - Torre2 - Forest apartamentos</v>
          </cell>
        </row>
        <row r="7">
          <cell r="E7" t="str">
            <v>Casa11 - Bloque1 - Natural</v>
          </cell>
        </row>
        <row r="8">
          <cell r="E8" t="str">
            <v>Apartamento423 - Bloque1 - Ventus</v>
          </cell>
        </row>
        <row r="9">
          <cell r="E9" t="str">
            <v>Apartamento1204 - Torre1 - Bolivar</v>
          </cell>
        </row>
        <row r="10">
          <cell r="E10" t="str">
            <v>Casa5 - Bloque1 - Natural</v>
          </cell>
        </row>
        <row r="11">
          <cell r="E11" t="str">
            <v>Casa17 - Bloque2 - Riogrande</v>
          </cell>
        </row>
        <row r="12">
          <cell r="E12" t="str">
            <v>Apartamento514 - Bloque1 - Riogrande</v>
          </cell>
        </row>
        <row r="13">
          <cell r="E13" t="str">
            <v>Casa23 - Bloque1 - Natural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workbookViewId="0">
      <selection activeCell="B4" sqref="B4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60" x14ac:dyDescent="0.25">
      <c r="A2" s="2" t="s">
        <v>4</v>
      </c>
      <c r="B2" s="3" t="s">
        <v>49</v>
      </c>
    </row>
    <row r="3" spans="1:2" ht="60" x14ac:dyDescent="0.25">
      <c r="A3" s="2" t="s">
        <v>3</v>
      </c>
      <c r="B3" s="3" t="s">
        <v>48</v>
      </c>
    </row>
    <row r="4" spans="1:2" ht="30" x14ac:dyDescent="0.25">
      <c r="A4" s="2" t="s">
        <v>5</v>
      </c>
      <c r="B4" s="3" t="s">
        <v>47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G10"/>
  <sheetViews>
    <sheetView tabSelected="1" workbookViewId="0">
      <selection activeCell="G2" sqref="G2"/>
    </sheetView>
  </sheetViews>
  <sheetFormatPr baseColWidth="10" defaultColWidth="11.5703125" defaultRowHeight="15" x14ac:dyDescent="0.25"/>
  <cols>
    <col min="1" max="1" width="13.140625" customWidth="1"/>
    <col min="2" max="2" width="23.5703125" customWidth="1"/>
    <col min="3" max="3" width="130.85546875" bestFit="1" customWidth="1"/>
    <col min="4" max="4" width="58.5703125" bestFit="1" customWidth="1"/>
    <col min="5" max="6" width="23.5703125" customWidth="1"/>
    <col min="7" max="7" width="223" customWidth="1"/>
  </cols>
  <sheetData>
    <row r="1" spans="1:7" x14ac:dyDescent="0.25">
      <c r="A1" s="30" t="s">
        <v>6</v>
      </c>
      <c r="B1" s="30"/>
      <c r="C1" s="30"/>
      <c r="D1" s="5"/>
      <c r="E1" s="5"/>
      <c r="F1" s="5"/>
    </row>
    <row r="2" spans="1:7" s="31" customFormat="1" ht="81" x14ac:dyDescent="0.25">
      <c r="A2" s="31" t="s">
        <v>7</v>
      </c>
      <c r="B2" s="31" t="s">
        <v>94</v>
      </c>
      <c r="C2" s="31" t="s">
        <v>8</v>
      </c>
      <c r="D2" s="31" t="s">
        <v>9</v>
      </c>
      <c r="E2" s="31" t="s">
        <v>95</v>
      </c>
      <c r="F2" s="31" t="s">
        <v>10</v>
      </c>
      <c r="G2" s="31" t="s">
        <v>120</v>
      </c>
    </row>
    <row r="3" spans="1:7" x14ac:dyDescent="0.25">
      <c r="A3" s="1" t="s">
        <v>11</v>
      </c>
      <c r="B3" s="1" t="s">
        <v>86</v>
      </c>
      <c r="C3" s="2" t="s">
        <v>3</v>
      </c>
      <c r="D3" s="2" t="s">
        <v>5</v>
      </c>
      <c r="E3" s="1" t="s">
        <v>12</v>
      </c>
      <c r="F3" s="1" t="s">
        <v>87</v>
      </c>
      <c r="G3" s="6" t="s">
        <v>13</v>
      </c>
    </row>
    <row r="4" spans="1:7" x14ac:dyDescent="0.25">
      <c r="A4" s="28">
        <v>1</v>
      </c>
      <c r="B4" s="7" t="s">
        <v>15</v>
      </c>
      <c r="C4" s="32" t="str">
        <f>Turno!$G$6</f>
        <v xml:space="preserve">Turno 3-Piscina-Forest apartamentos - 18  septiembre 2024 6:00:00 a. m.  hasta - 18  septiembre 2024 2:00:00 p. m. - 10:00:00 a. m. - 12:00:00 p. m. </v>
      </c>
      <c r="D4" s="34" t="str">
        <f>Residente!$K$4</f>
        <v>Cédula de Ciudadanía-74564891</v>
      </c>
      <c r="E4" s="8" t="str">
        <f ca="1">TEXT(TODAY(),"dd/mm/yyyy")</f>
        <v>09/10/2024</v>
      </c>
      <c r="F4" s="9" t="s">
        <v>14</v>
      </c>
      <c r="G4" s="10" t="str">
        <f>C4&amp;"-"&amp;D4</f>
        <v>Turno 3-Piscina-Forest apartamentos - 18  septiembre 2024 6:00:00 a. m.  hasta - 18  septiembre 2024 2:00:00 p. m. - 10:00:00 a. m. - 12:00:00 p. m. -Cédula de Ciudadanía-74564891</v>
      </c>
    </row>
    <row r="5" spans="1:7" x14ac:dyDescent="0.25">
      <c r="A5" s="28">
        <v>2</v>
      </c>
      <c r="B5" s="7" t="s">
        <v>17</v>
      </c>
      <c r="C5" s="32" t="str">
        <f>Turno!$G$9</f>
        <v xml:space="preserve">Turno 2-Gimnasio-Forest apartamentos - 18  septiembre 2024 3:00:00 p. m.  hasta - 18  septiembre 2024 9:00:00 p. m. - 5:00:00 p. m. - 7:00:00 p. m. </v>
      </c>
      <c r="D5" s="34" t="str">
        <f>Residente!$K$5</f>
        <v>Registro civil-16513516</v>
      </c>
      <c r="E5" s="8" t="str">
        <f t="shared" ref="E5:E10" ca="1" si="0">TEXT(TODAY(),"dd/mm/yyyy")</f>
        <v>09/10/2024</v>
      </c>
      <c r="F5" s="9" t="s">
        <v>16</v>
      </c>
      <c r="G5" s="10" t="str">
        <f t="shared" ref="G5:G10" si="1">C5&amp;"-"&amp;D5</f>
        <v>Turno 2-Gimnasio-Forest apartamentos - 18  septiembre 2024 3:00:00 p. m.  hasta - 18  septiembre 2024 9:00:00 p. m. - 5:00:00 p. m. - 7:00:00 p. m. -Registro civil-16513516</v>
      </c>
    </row>
    <row r="6" spans="1:7" x14ac:dyDescent="0.25">
      <c r="A6" s="28">
        <v>3</v>
      </c>
      <c r="B6" s="7" t="s">
        <v>18</v>
      </c>
      <c r="C6" s="32" t="str">
        <f>Turno!$G$13</f>
        <v xml:space="preserve">Turno 3-piscinaAdultos-Natural - 20  septiembre 2024 10:00:00 a. m.  hasta - 20  septiembre 2024 1:00:00 p. m. - 12:00:00 p. m. - 1:00:00 p. m. </v>
      </c>
      <c r="D6" s="34" t="str">
        <f>Residente!$K$6</f>
        <v>Pasaporte-8552369</v>
      </c>
      <c r="E6" s="8" t="str">
        <f t="shared" ca="1" si="0"/>
        <v>09/10/2024</v>
      </c>
      <c r="F6" s="9" t="s">
        <v>14</v>
      </c>
      <c r="G6" s="10" t="str">
        <f t="shared" si="1"/>
        <v>Turno 3-piscinaAdultos-Natural - 20  septiembre 2024 10:00:00 a. m.  hasta - 20  septiembre 2024 1:00:00 p. m. - 12:00:00 p. m. - 1:00:00 p. m. -Pasaporte-8552369</v>
      </c>
    </row>
    <row r="7" spans="1:7" x14ac:dyDescent="0.25">
      <c r="A7" s="28">
        <v>4</v>
      </c>
      <c r="B7" s="7" t="s">
        <v>50</v>
      </c>
      <c r="C7" s="33" t="str">
        <f>Turno!$G$10</f>
        <v xml:space="preserve">Turno 3-Gimnasio-Forest apartamentos - 18  septiembre 2024 3:00:00 p. m.  hasta - 18  septiembre 2024 9:00:00 p. m. - 7:00:00 p. m. - 9:00:00 p. m. </v>
      </c>
      <c r="D7" s="34" t="str">
        <f>Residente!K9</f>
        <v>Cédula de Ciudadanía-1034567890</v>
      </c>
      <c r="E7" s="8" t="str">
        <f t="shared" ca="1" si="0"/>
        <v>09/10/2024</v>
      </c>
      <c r="F7" s="9" t="s">
        <v>14</v>
      </c>
      <c r="G7" s="10" t="str">
        <f t="shared" si="1"/>
        <v>Turno 3-Gimnasio-Forest apartamentos - 18  septiembre 2024 3:00:00 p. m.  hasta - 18  septiembre 2024 9:00:00 p. m. - 7:00:00 p. m. - 9:00:00 p. m. -Cédula de Ciudadanía-1034567890</v>
      </c>
    </row>
    <row r="8" spans="1:7" x14ac:dyDescent="0.25">
      <c r="A8" s="28">
        <v>5</v>
      </c>
      <c r="B8" s="7" t="s">
        <v>51</v>
      </c>
      <c r="C8" s="33" t="str">
        <f>Turno!G12</f>
        <v xml:space="preserve">Turno 2-piscinaAdultos-Natural - 20  septiembre 2024 10:00:00 a. m.  hasta - 20  septiembre 2024 1:00:00 p. m. - 11:00:00 a. m. - 12:00:00 p. m. </v>
      </c>
      <c r="D8" s="34" t="str">
        <f>Residente!K10</f>
        <v>Tarjeta de Identidad-900123456</v>
      </c>
      <c r="E8" s="8" t="str">
        <f t="shared" ca="1" si="0"/>
        <v>09/10/2024</v>
      </c>
      <c r="F8" s="9" t="s">
        <v>14</v>
      </c>
      <c r="G8" s="10" t="str">
        <f t="shared" si="1"/>
        <v>Turno 2-piscinaAdultos-Natural - 20  septiembre 2024 10:00:00 a. m.  hasta - 20  septiembre 2024 1:00:00 p. m. - 11:00:00 a. m. - 12:00:00 p. m. -Tarjeta de Identidad-900123456</v>
      </c>
    </row>
    <row r="9" spans="1:7" x14ac:dyDescent="0.25">
      <c r="A9" s="28">
        <v>6</v>
      </c>
      <c r="B9" s="7" t="s">
        <v>52</v>
      </c>
      <c r="C9" s="33" t="str">
        <f>Turno!G6</f>
        <v xml:space="preserve">Turno 3-Piscina-Forest apartamentos - 18  septiembre 2024 6:00:00 a. m.  hasta - 18  septiembre 2024 2:00:00 p. m. - 10:00:00 a. m. - 12:00:00 p. m. </v>
      </c>
      <c r="D9" s="34" t="str">
        <f>Residente!K11</f>
        <v>Pasaporte-1045678901</v>
      </c>
      <c r="E9" s="8" t="str">
        <f t="shared" ca="1" si="0"/>
        <v>09/10/2024</v>
      </c>
      <c r="F9" s="9" t="s">
        <v>16</v>
      </c>
      <c r="G9" s="10" t="str">
        <f t="shared" si="1"/>
        <v>Turno 3-Piscina-Forest apartamentos - 18  septiembre 2024 6:00:00 a. m.  hasta - 18  septiembre 2024 2:00:00 p. m. - 10:00:00 a. m. - 12:00:00 p. m. -Pasaporte-1045678901</v>
      </c>
    </row>
    <row r="10" spans="1:7" x14ac:dyDescent="0.25">
      <c r="A10" s="28">
        <v>7</v>
      </c>
      <c r="B10" s="7" t="s">
        <v>51</v>
      </c>
      <c r="C10" s="33" t="str">
        <f>Turno!$G$8</f>
        <v xml:space="preserve">Turno 1-Gimnasio-Forest apartamentos - 18  septiembre 2024 3:00:00 p. m.  hasta - 18  septiembre 2024 9:00:00 p. m. - 3:00:00 p. m. - 5:00:00 p. m. </v>
      </c>
      <c r="D10" s="34" t="str">
        <f>Residente!K13</f>
        <v>Cédula de Ciudadanía-1067890123</v>
      </c>
      <c r="E10" s="8" t="str">
        <f t="shared" ca="1" si="0"/>
        <v>09/10/2024</v>
      </c>
      <c r="F10" s="9" t="s">
        <v>14</v>
      </c>
      <c r="G10" s="10" t="str">
        <f t="shared" si="1"/>
        <v>Turno 1-Gimnasio-Forest apartamentos - 18  septiembre 2024 3:00:00 p. m.  hasta - 18  septiembre 2024 9:00:00 p. m. - 3:00:00 p. m. - 5:00:00 p. m. -Cédula de Ciudadanía-1067890123</v>
      </c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  <hyperlink ref="C3" location="Turno!A1" display="Turno" xr:uid="{1A770CF0-CA72-44A6-9960-3FF3732118FA}"/>
    <hyperlink ref="C4" location="Turno!A6" display="Turno!A6" xr:uid="{38F1240B-E019-4759-B322-860D57456BA0}"/>
    <hyperlink ref="C5" location="Turno!A9" display="Turno!A9" xr:uid="{1932EA89-E1A8-45CF-8419-2ED5D086EA5C}"/>
    <hyperlink ref="C6" location="Turno!A13" display="Turno!A13" xr:uid="{8A9019F5-D118-4AEB-B4F3-788B57F5298A}"/>
    <hyperlink ref="D3" location="Residente!A1" display="Residente" xr:uid="{6AC758EB-7F39-4B10-A497-19B4DBC25577}"/>
    <hyperlink ref="D4" location="Residente!A4" display="Residente!A4" xr:uid="{856CF758-E8A2-419A-B406-B8BEA297BEF6}"/>
    <hyperlink ref="D5" location="Residente!A5" display="Residente!A5" xr:uid="{3BB0CB21-54D9-4C33-9457-3579EFBA5F25}"/>
    <hyperlink ref="D6" location="Residente!A6" display="Residente!A6" xr:uid="{3AC7C510-D5DC-4435-942E-114F1A25F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G31"/>
  <sheetViews>
    <sheetView workbookViewId="0">
      <selection activeCell="A6" sqref="A6"/>
    </sheetView>
  </sheetViews>
  <sheetFormatPr baseColWidth="10" defaultColWidth="11.5703125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133.7109375" customWidth="1"/>
    <col min="7" max="7" width="140.7109375" customWidth="1"/>
  </cols>
  <sheetData>
    <row r="1" spans="1:7" x14ac:dyDescent="0.25">
      <c r="A1" s="30" t="s">
        <v>6</v>
      </c>
      <c r="B1" s="30"/>
      <c r="C1" s="30"/>
      <c r="D1" s="30"/>
      <c r="E1" s="30"/>
      <c r="F1" s="5"/>
    </row>
    <row r="2" spans="1:7" ht="94.5" x14ac:dyDescent="0.25">
      <c r="A2" s="31" t="s">
        <v>19</v>
      </c>
      <c r="B2" s="31" t="s">
        <v>96</v>
      </c>
      <c r="C2" s="31" t="s">
        <v>20</v>
      </c>
      <c r="D2" s="31" t="s">
        <v>21</v>
      </c>
      <c r="E2" s="31" t="s">
        <v>97</v>
      </c>
      <c r="F2" s="31" t="s">
        <v>98</v>
      </c>
      <c r="G2" s="31" t="s">
        <v>99</v>
      </c>
    </row>
    <row r="3" spans="1:7" x14ac:dyDescent="0.25">
      <c r="A3" s="1" t="s">
        <v>11</v>
      </c>
      <c r="B3" s="1" t="s">
        <v>100</v>
      </c>
      <c r="C3" s="1" t="s">
        <v>88</v>
      </c>
      <c r="D3" s="1" t="s">
        <v>101</v>
      </c>
      <c r="E3" s="1" t="s">
        <v>24</v>
      </c>
      <c r="F3" s="2" t="s">
        <v>2</v>
      </c>
      <c r="G3" s="6" t="s">
        <v>13</v>
      </c>
    </row>
    <row r="4" spans="1:7" x14ac:dyDescent="0.25">
      <c r="A4" s="11">
        <v>1</v>
      </c>
      <c r="B4" s="11" t="s">
        <v>22</v>
      </c>
      <c r="C4" s="12">
        <v>0.25</v>
      </c>
      <c r="D4" s="12">
        <v>0.33333333333333331</v>
      </c>
      <c r="E4" s="13" t="s">
        <v>23</v>
      </c>
      <c r="F4" s="35" t="s">
        <v>102</v>
      </c>
      <c r="G4" s="10" t="str">
        <f>_xlfn.CONCAT(B4,"-",F4,"-",TEXT(C4," h:mm:ss AM/PM "),"-",TEXT(D4," h:mm:ss AM/PM "))</f>
        <v xml:space="preserve">Turno 1-Piscina-Forest apartamentos - 18  septiembre 2024 6:00:00 a. m.  hasta - 18  septiembre 2024 2:00:00 p. m. - 6:00:00 a. m. - 8:00:00 a. m. </v>
      </c>
    </row>
    <row r="5" spans="1:7" x14ac:dyDescent="0.25">
      <c r="A5" s="11">
        <v>2</v>
      </c>
      <c r="B5" s="11" t="s">
        <v>25</v>
      </c>
      <c r="C5" s="12">
        <v>0.33333333333333331</v>
      </c>
      <c r="D5" s="12">
        <v>0.41666666666666669</v>
      </c>
      <c r="E5" s="13" t="s">
        <v>23</v>
      </c>
      <c r="F5" s="35" t="s">
        <v>102</v>
      </c>
      <c r="G5" s="10" t="str">
        <f t="shared" ref="G5:G21" si="0">_xlfn.CONCAT(B5,"-",F5,"-",TEXT(C5," h:mm:ss AM/PM "),"-",TEXT(D5," h:mm:ss AM/PM "))</f>
        <v xml:space="preserve">Turno 2-Piscina-Forest apartamentos - 18  septiembre 2024 6:00:00 a. m.  hasta - 18  septiembre 2024 2:00:00 p. m. - 8:00:00 a. m. - 10:00:00 a. m. </v>
      </c>
    </row>
    <row r="6" spans="1:7" x14ac:dyDescent="0.25">
      <c r="A6" s="11">
        <v>3</v>
      </c>
      <c r="B6" s="11" t="s">
        <v>26</v>
      </c>
      <c r="C6" s="12">
        <v>0.41666666666666669</v>
      </c>
      <c r="D6" s="12">
        <v>0.5</v>
      </c>
      <c r="E6" s="13" t="s">
        <v>23</v>
      </c>
      <c r="F6" s="35" t="s">
        <v>102</v>
      </c>
      <c r="G6" s="10" t="str">
        <f t="shared" si="0"/>
        <v xml:space="preserve">Turno 3-Piscina-Forest apartamentos - 18  septiembre 2024 6:00:00 a. m.  hasta - 18  septiembre 2024 2:00:00 p. m. - 10:00:00 a. m. - 12:00:00 p. m. </v>
      </c>
    </row>
    <row r="7" spans="1:7" x14ac:dyDescent="0.25">
      <c r="A7" s="11">
        <v>4</v>
      </c>
      <c r="B7" s="11" t="s">
        <v>27</v>
      </c>
      <c r="C7" s="12">
        <v>0.54166666666666696</v>
      </c>
      <c r="D7" s="12">
        <v>0.58333333333333404</v>
      </c>
      <c r="E7" s="13" t="s">
        <v>23</v>
      </c>
      <c r="F7" s="35" t="s">
        <v>102</v>
      </c>
      <c r="G7" s="10" t="str">
        <f t="shared" si="0"/>
        <v xml:space="preserve">Turno 4-Piscina-Forest apartamentos - 18  septiembre 2024 6:00:00 a. m.  hasta - 18  septiembre 2024 2:00:00 p. m. - 1:00:00 p. m. - 2:00:00 p. m. </v>
      </c>
    </row>
    <row r="8" spans="1:7" x14ac:dyDescent="0.25">
      <c r="A8" s="14">
        <v>5</v>
      </c>
      <c r="B8" s="14" t="s">
        <v>22</v>
      </c>
      <c r="C8" s="15">
        <v>0.625</v>
      </c>
      <c r="D8" s="15">
        <v>0.70833333333333337</v>
      </c>
      <c r="E8" s="16" t="s">
        <v>23</v>
      </c>
      <c r="F8" s="36" t="s">
        <v>103</v>
      </c>
      <c r="G8" s="10" t="str">
        <f t="shared" si="0"/>
        <v xml:space="preserve">Turno 1-Gimnasio-Forest apartamentos - 18  septiembre 2024 3:00:00 p. m.  hasta - 18  septiembre 2024 9:00:00 p. m. - 3:00:00 p. m. - 5:00:00 p. m. </v>
      </c>
    </row>
    <row r="9" spans="1:7" x14ac:dyDescent="0.25">
      <c r="A9" s="14">
        <v>6</v>
      </c>
      <c r="B9" s="14" t="s">
        <v>25</v>
      </c>
      <c r="C9" s="15">
        <v>0.70833333333333337</v>
      </c>
      <c r="D9" s="15">
        <v>0.79166666666666663</v>
      </c>
      <c r="E9" s="16" t="s">
        <v>23</v>
      </c>
      <c r="F9" s="36" t="s">
        <v>103</v>
      </c>
      <c r="G9" s="10" t="str">
        <f t="shared" si="0"/>
        <v xml:space="preserve">Turno 2-Gimnasio-Forest apartamentos - 18  septiembre 2024 3:00:00 p. m.  hasta - 18  septiembre 2024 9:00:00 p. m. - 5:00:00 p. m. - 7:00:00 p. m. </v>
      </c>
    </row>
    <row r="10" spans="1:7" x14ac:dyDescent="0.25">
      <c r="A10" s="14">
        <v>7</v>
      </c>
      <c r="B10" s="14" t="s">
        <v>26</v>
      </c>
      <c r="C10" s="15">
        <v>0.79166666666666663</v>
      </c>
      <c r="D10" s="15">
        <v>0.875</v>
      </c>
      <c r="E10" s="16" t="s">
        <v>23</v>
      </c>
      <c r="F10" s="36" t="s">
        <v>103</v>
      </c>
      <c r="G10" s="10" t="str">
        <f t="shared" si="0"/>
        <v xml:space="preserve">Turno 3-Gimnasio-Forest apartamentos - 18  septiembre 2024 3:00:00 p. m.  hasta - 18  septiembre 2024 9:00:00 p. m. - 7:00:00 p. m. - 9:00:00 p. m. </v>
      </c>
    </row>
    <row r="11" spans="1:7" x14ac:dyDescent="0.25">
      <c r="A11" s="17">
        <v>8</v>
      </c>
      <c r="B11" s="17" t="s">
        <v>22</v>
      </c>
      <c r="C11" s="18">
        <v>0.91666666666666663</v>
      </c>
      <c r="D11" s="18">
        <v>0.95833333333333337</v>
      </c>
      <c r="E11" s="19" t="s">
        <v>23</v>
      </c>
      <c r="F11" s="37" t="s">
        <v>104</v>
      </c>
      <c r="G11" s="10" t="str">
        <f t="shared" si="0"/>
        <v xml:space="preserve">Turno 1-piscinaAdultos-Natural - 20  septiembre 2024 10:00:00 a. m.  hasta - 20  septiembre 2024 1:00:00 p. m. - 10:00:00 p. m. - 11:00:00 p. m. </v>
      </c>
    </row>
    <row r="12" spans="1:7" x14ac:dyDescent="0.25">
      <c r="A12" s="17">
        <v>9</v>
      </c>
      <c r="B12" s="17" t="s">
        <v>25</v>
      </c>
      <c r="C12" s="18">
        <v>0.45833333333333331</v>
      </c>
      <c r="D12" s="18">
        <v>0.5</v>
      </c>
      <c r="E12" s="19" t="s">
        <v>23</v>
      </c>
      <c r="F12" s="37" t="s">
        <v>104</v>
      </c>
      <c r="G12" s="10" t="str">
        <f t="shared" si="0"/>
        <v xml:space="preserve">Turno 2-piscinaAdultos-Natural - 20  septiembre 2024 10:00:00 a. m.  hasta - 20  septiembre 2024 1:00:00 p. m. - 11:00:00 a. m. - 12:00:00 p. m. </v>
      </c>
    </row>
    <row r="13" spans="1:7" x14ac:dyDescent="0.25">
      <c r="A13" s="17">
        <v>10</v>
      </c>
      <c r="B13" s="17" t="s">
        <v>26</v>
      </c>
      <c r="C13" s="18">
        <v>0.5</v>
      </c>
      <c r="D13" s="18">
        <v>0.54166666666666663</v>
      </c>
      <c r="E13" s="19" t="s">
        <v>23</v>
      </c>
      <c r="F13" s="37" t="s">
        <v>104</v>
      </c>
      <c r="G13" s="10" t="str">
        <f t="shared" si="0"/>
        <v xml:space="preserve">Turno 3-piscinaAdultos-Natural - 20  septiembre 2024 10:00:00 a. m.  hasta - 20  septiembre 2024 1:00:00 p. m. - 12:00:00 p. m. - 1:00:00 p. m. </v>
      </c>
    </row>
    <row r="14" spans="1:7" x14ac:dyDescent="0.25">
      <c r="A14" s="20">
        <v>11</v>
      </c>
      <c r="B14" s="20" t="s">
        <v>22</v>
      </c>
      <c r="C14" s="21">
        <v>0.33333333333333331</v>
      </c>
      <c r="D14" s="21">
        <v>0.375</v>
      </c>
      <c r="E14" s="22" t="s">
        <v>23</v>
      </c>
      <c r="F14" s="38" t="s">
        <v>105</v>
      </c>
      <c r="G14" s="10" t="str">
        <f t="shared" si="0"/>
        <v xml:space="preserve">Turno 1-Salón de Eventos-Riogrande - 18  septiembre 2024 8:00:00 a. m.  hasta - 18  septiembre 2024 12:00:00 p. m. - 8:00:00 a. m. - 9:00:00 a. m. </v>
      </c>
    </row>
    <row r="15" spans="1:7" x14ac:dyDescent="0.25">
      <c r="A15" s="20">
        <v>12</v>
      </c>
      <c r="B15" s="20" t="s">
        <v>25</v>
      </c>
      <c r="C15" s="21">
        <v>0.375</v>
      </c>
      <c r="D15" s="21">
        <v>0.41666666666666702</v>
      </c>
      <c r="E15" s="22" t="s">
        <v>23</v>
      </c>
      <c r="F15" s="38" t="s">
        <v>105</v>
      </c>
      <c r="G15" s="10" t="str">
        <f t="shared" si="0"/>
        <v xml:space="preserve">Turno 2-Salón de Eventos-Riogrande - 18  septiembre 2024 8:00:00 a. m.  hasta - 18  septiembre 2024 12:00:00 p. m. - 9:00:00 a. m. - 10:00:00 a. m. </v>
      </c>
    </row>
    <row r="16" spans="1:7" x14ac:dyDescent="0.25">
      <c r="A16" s="20">
        <v>13</v>
      </c>
      <c r="B16" s="20" t="s">
        <v>26</v>
      </c>
      <c r="C16" s="21">
        <v>0.41666666666666702</v>
      </c>
      <c r="D16" s="21">
        <v>0.45833333333333398</v>
      </c>
      <c r="E16" s="22" t="s">
        <v>23</v>
      </c>
      <c r="F16" s="38" t="s">
        <v>105</v>
      </c>
      <c r="G16" s="10" t="str">
        <f t="shared" si="0"/>
        <v xml:space="preserve">Turno 3-Salón de Eventos-Riogrande - 18  septiembre 2024 8:00:00 a. m.  hasta - 18  septiembre 2024 12:00:00 p. m. - 10:00:00 a. m. - 11:00:00 a. m. </v>
      </c>
    </row>
    <row r="17" spans="1:7" x14ac:dyDescent="0.25">
      <c r="A17" s="20">
        <v>14</v>
      </c>
      <c r="B17" s="20" t="s">
        <v>27</v>
      </c>
      <c r="C17" s="21">
        <v>0.45833333333333398</v>
      </c>
      <c r="D17" s="21">
        <v>0.500000000000001</v>
      </c>
      <c r="E17" s="22" t="s">
        <v>23</v>
      </c>
      <c r="F17" s="38" t="s">
        <v>105</v>
      </c>
      <c r="G17" s="10" t="str">
        <f t="shared" si="0"/>
        <v xml:space="preserve">Turno 4-Salón de Eventos-Riogrande - 18  septiembre 2024 8:00:00 a. m.  hasta - 18  septiembre 2024 12:00:00 p. m. - 11:00:00 a. m. - 12:00:00 p. m. </v>
      </c>
    </row>
    <row r="18" spans="1:7" x14ac:dyDescent="0.25">
      <c r="A18" s="39">
        <v>15</v>
      </c>
      <c r="B18" s="40" t="s">
        <v>22</v>
      </c>
      <c r="C18" s="40">
        <v>0.33333333333333331</v>
      </c>
      <c r="D18" s="40">
        <v>0.375</v>
      </c>
      <c r="E18" s="41" t="s">
        <v>106</v>
      </c>
      <c r="F18" s="40" t="s">
        <v>107</v>
      </c>
      <c r="G18" s="10" t="str">
        <f t="shared" si="0"/>
        <v xml:space="preserve">Turno 1-Cancha de Fútbol-Bolivar - 18  septiembre 2024 8:00:00 a. m.  hasta - 18  septiembre 2024 12:00:00 p. m. - 8:00:00 a. m. - 9:00:00 a. m. </v>
      </c>
    </row>
    <row r="19" spans="1:7" x14ac:dyDescent="0.25">
      <c r="A19" s="39">
        <v>16</v>
      </c>
      <c r="B19" s="40" t="s">
        <v>25</v>
      </c>
      <c r="C19" s="40">
        <v>0.375</v>
      </c>
      <c r="D19" s="40">
        <v>0.41666666666666702</v>
      </c>
      <c r="E19" s="41" t="s">
        <v>106</v>
      </c>
      <c r="F19" s="40" t="s">
        <v>107</v>
      </c>
      <c r="G19" s="10" t="str">
        <f t="shared" si="0"/>
        <v xml:space="preserve">Turno 2-Cancha de Fútbol-Bolivar - 18  septiembre 2024 8:00:00 a. m.  hasta - 18  septiembre 2024 12:00:00 p. m. - 9:00:00 a. m. - 10:00:00 a. m. </v>
      </c>
    </row>
    <row r="20" spans="1:7" x14ac:dyDescent="0.25">
      <c r="A20" s="39">
        <v>17</v>
      </c>
      <c r="B20" s="40" t="s">
        <v>26</v>
      </c>
      <c r="C20" s="40">
        <v>0.41666666666666702</v>
      </c>
      <c r="D20" s="40">
        <v>0.45833333333333398</v>
      </c>
      <c r="E20" s="41" t="s">
        <v>106</v>
      </c>
      <c r="F20" s="40" t="s">
        <v>107</v>
      </c>
      <c r="G20" s="10" t="str">
        <f t="shared" si="0"/>
        <v xml:space="preserve">Turno 3-Cancha de Fútbol-Bolivar - 18  septiembre 2024 8:00:00 a. m.  hasta - 18  septiembre 2024 12:00:00 p. m. - 10:00:00 a. m. - 11:00:00 a. m. </v>
      </c>
    </row>
    <row r="21" spans="1:7" x14ac:dyDescent="0.25">
      <c r="A21" s="39">
        <v>18</v>
      </c>
      <c r="B21" s="40" t="s">
        <v>27</v>
      </c>
      <c r="C21" s="40">
        <v>0.45833333333333398</v>
      </c>
      <c r="D21" s="40">
        <v>0.500000000000001</v>
      </c>
      <c r="E21" s="41" t="s">
        <v>106</v>
      </c>
      <c r="F21" s="40" t="s">
        <v>107</v>
      </c>
      <c r="G21" s="10" t="str">
        <f t="shared" si="0"/>
        <v xml:space="preserve">Turno 4-Cancha de Fútbol-Bolivar - 18  septiembre 2024 8:00:00 a. m.  hasta - 18  septiembre 2024 12:00:00 p. m. - 11:00:00 a. m. - 12:00:00 p. m. </v>
      </c>
    </row>
    <row r="22" spans="1:7" x14ac:dyDescent="0.25">
      <c r="A22" s="20">
        <v>19</v>
      </c>
      <c r="B22" s="4"/>
      <c r="C22" s="4"/>
      <c r="D22" s="4"/>
      <c r="E22" s="4"/>
      <c r="F22" s="4"/>
      <c r="G22" s="42" t="str">
        <f t="shared" ref="G22:G27" si="1">_xlfn.CONCAT(B22,"-",F22)</f>
        <v>-</v>
      </c>
    </row>
    <row r="23" spans="1:7" x14ac:dyDescent="0.25">
      <c r="A23" s="20">
        <v>20</v>
      </c>
      <c r="B23" s="4"/>
      <c r="C23" s="4"/>
      <c r="D23" s="4"/>
      <c r="E23" s="4"/>
      <c r="F23" s="4"/>
      <c r="G23" s="42" t="str">
        <f t="shared" si="1"/>
        <v>-</v>
      </c>
    </row>
    <row r="24" spans="1:7" x14ac:dyDescent="0.25">
      <c r="A24" s="20">
        <v>21</v>
      </c>
      <c r="B24" s="4"/>
      <c r="C24" s="4"/>
      <c r="D24" s="4"/>
      <c r="E24" s="4"/>
      <c r="F24" s="4"/>
      <c r="G24" s="42" t="str">
        <f t="shared" si="1"/>
        <v>-</v>
      </c>
    </row>
    <row r="25" spans="1:7" x14ac:dyDescent="0.25">
      <c r="A25" s="20">
        <v>22</v>
      </c>
      <c r="B25" s="4"/>
      <c r="C25" s="4"/>
      <c r="D25" s="4"/>
      <c r="E25" s="4"/>
      <c r="F25" s="4"/>
      <c r="G25" s="42" t="str">
        <f t="shared" si="1"/>
        <v>-</v>
      </c>
    </row>
    <row r="26" spans="1:7" x14ac:dyDescent="0.25">
      <c r="A26" s="20">
        <v>23</v>
      </c>
      <c r="B26" s="4"/>
      <c r="C26" s="4"/>
      <c r="D26" s="4"/>
      <c r="E26" s="4"/>
      <c r="F26" s="4"/>
      <c r="G26" s="42" t="str">
        <f t="shared" si="1"/>
        <v>-</v>
      </c>
    </row>
    <row r="27" spans="1:7" x14ac:dyDescent="0.25">
      <c r="A27" s="20">
        <v>24</v>
      </c>
      <c r="B27" s="4"/>
      <c r="C27" s="4"/>
      <c r="D27" s="4"/>
      <c r="E27" s="4"/>
      <c r="F27" s="4"/>
      <c r="G27" s="42" t="str">
        <f t="shared" si="1"/>
        <v>-</v>
      </c>
    </row>
    <row r="28" spans="1:7" x14ac:dyDescent="0.25">
      <c r="A28" s="20">
        <v>25</v>
      </c>
      <c r="B28" s="4"/>
      <c r="C28" s="4"/>
      <c r="D28" s="4"/>
      <c r="E28" s="4"/>
      <c r="F28" s="4"/>
    </row>
    <row r="29" spans="1:7" x14ac:dyDescent="0.25">
      <c r="F29" s="43"/>
    </row>
    <row r="30" spans="1:7" x14ac:dyDescent="0.25">
      <c r="F30" s="43"/>
    </row>
    <row r="31" spans="1:7" x14ac:dyDescent="0.25">
      <c r="F31" t="s">
        <v>107</v>
      </c>
    </row>
  </sheetData>
  <mergeCells count="1">
    <mergeCell ref="A1:E1"/>
  </mergeCells>
  <dataValidations count="1">
    <dataValidation type="list" allowBlank="1" showInputMessage="1" showErrorMessage="1" sqref="E4:E17" xr:uid="{8534CFAA-8F49-4B4A-B016-CB3FC85D0F5A}">
      <formula1>$I$5:$I$6</formula1>
    </dataValidation>
  </dataValidations>
  <hyperlinks>
    <hyperlink ref="A1" location="'Objetos de dominio'!A1" display="&lt;&lt;&lt;&lt;&lt;&lt; Volver al inicio" xr:uid="{C899303E-46E0-40DF-B745-5E0822DA9DFE}"/>
    <hyperlink ref="F3" location="Agenda!A1" display="Agenda" xr:uid="{F351614B-B100-4FDB-95F2-ACC5F344CEE4}"/>
    <hyperlink ref="F4" location="Agenda!A4" display="Agenda!A4" xr:uid="{46B24180-1511-4011-9A4D-0CD4DC3AFCAD}"/>
    <hyperlink ref="F8" location="Agenda!A5" display="Agenda!A5" xr:uid="{3068A133-16D6-4EE4-8CAC-BD721CEA7A05}"/>
    <hyperlink ref="F11" location="Agenda!A6" display="Agenda!A6" xr:uid="{C0B39A38-FB78-4015-AE95-47AFAD219F5A}"/>
    <hyperlink ref="F14" location="Agenda!A7" display="Agenda!A7" xr:uid="{91C5990E-3F71-42B8-B84B-FFAB706A5CF2}"/>
    <hyperlink ref="F18" location="Agenda!A10" display="Agenda!A10" xr:uid="{B512ED51-E546-4844-A903-8D41FE3D1871}"/>
    <hyperlink ref="F19:F20" location="Agenda!A10" display="Agenda!A10" xr:uid="{28CC8C95-FDA5-49CC-9829-4C5E659D825F}"/>
    <hyperlink ref="F21" location="Agenda!A10" display="Agenda!A10" xr:uid="{0AC83AC0-F53E-4BA5-BDB9-43F89EF256BF}"/>
    <hyperlink ref="F15:F17" location="Agenda!A7" display="Agenda!A7" xr:uid="{D964D240-A79B-42C7-B793-B878A6CFDACD}"/>
    <hyperlink ref="F12:F13" location="Agenda!A6" display="Agenda!A6" xr:uid="{90D03B01-F707-4FBC-A858-14ABA329C17B}"/>
    <hyperlink ref="F9:F10" location="Agenda!A5" display="Agenda!A5" xr:uid="{4DC9A116-3A44-4026-925C-6E280A5638B1}"/>
    <hyperlink ref="F5:F7" location="Agenda!A4" display="Agenda!A4" xr:uid="{2DBD8F0F-0350-486A-BEAD-F3D268C2FF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M13"/>
  <sheetViews>
    <sheetView workbookViewId="0">
      <selection activeCell="A6" sqref="A6"/>
    </sheetView>
  </sheetViews>
  <sheetFormatPr baseColWidth="10" defaultColWidth="11.5703125" defaultRowHeight="15" x14ac:dyDescent="0.25"/>
  <cols>
    <col min="1" max="1" width="13.28515625" customWidth="1"/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32" customWidth="1"/>
    <col min="12" max="12" width="19.42578125" customWidth="1"/>
    <col min="13" max="13" width="30" bestFit="1" customWidth="1"/>
  </cols>
  <sheetData>
    <row r="1" spans="1:13" x14ac:dyDescent="0.25">
      <c r="A1" s="30" t="s">
        <v>6</v>
      </c>
      <c r="B1" s="30"/>
      <c r="C1" s="30"/>
      <c r="D1" s="30"/>
      <c r="E1" s="5"/>
      <c r="F1" s="5"/>
      <c r="G1" s="5"/>
      <c r="H1" s="5"/>
      <c r="I1" s="5"/>
      <c r="J1" s="5"/>
    </row>
    <row r="2" spans="1:13" s="45" customFormat="1" ht="67.5" x14ac:dyDescent="0.25">
      <c r="A2" s="44" t="s">
        <v>28</v>
      </c>
      <c r="B2" s="44" t="s">
        <v>29</v>
      </c>
      <c r="C2" s="44" t="s">
        <v>30</v>
      </c>
      <c r="D2" s="44" t="s">
        <v>108</v>
      </c>
      <c r="E2" s="44" t="s">
        <v>91</v>
      </c>
      <c r="F2" s="44" t="s">
        <v>31</v>
      </c>
      <c r="G2" s="44" t="s">
        <v>32</v>
      </c>
      <c r="H2" s="44" t="s">
        <v>33</v>
      </c>
      <c r="I2" s="44" t="s">
        <v>92</v>
      </c>
      <c r="J2" s="44" t="s">
        <v>93</v>
      </c>
      <c r="K2" s="44" t="s">
        <v>109</v>
      </c>
      <c r="L2" s="44" t="s">
        <v>110</v>
      </c>
      <c r="M2" s="44" t="s">
        <v>111</v>
      </c>
    </row>
    <row r="3" spans="1:13" x14ac:dyDescent="0.25">
      <c r="A3" s="1" t="s">
        <v>11</v>
      </c>
      <c r="B3" s="1" t="s">
        <v>89</v>
      </c>
      <c r="C3" s="1" t="s">
        <v>90</v>
      </c>
      <c r="D3" s="1" t="s">
        <v>112</v>
      </c>
      <c r="E3" s="1" t="s">
        <v>113</v>
      </c>
      <c r="F3" s="1" t="s">
        <v>114</v>
      </c>
      <c r="G3" s="1" t="s">
        <v>115</v>
      </c>
      <c r="H3" s="1" t="s">
        <v>116</v>
      </c>
      <c r="I3" s="1" t="s">
        <v>34</v>
      </c>
      <c r="J3" s="2" t="s">
        <v>35</v>
      </c>
      <c r="K3" s="6" t="s">
        <v>117</v>
      </c>
      <c r="L3" s="6" t="s">
        <v>118</v>
      </c>
      <c r="M3" s="6" t="s">
        <v>119</v>
      </c>
    </row>
    <row r="4" spans="1:13" x14ac:dyDescent="0.25">
      <c r="A4" s="7">
        <v>1</v>
      </c>
      <c r="B4" s="7" t="s">
        <v>36</v>
      </c>
      <c r="C4" s="23" t="s">
        <v>37</v>
      </c>
      <c r="D4" s="4" t="s">
        <v>38</v>
      </c>
      <c r="E4" s="24">
        <v>74564891</v>
      </c>
      <c r="F4" s="25">
        <v>36689</v>
      </c>
      <c r="G4" s="24">
        <v>3053456459</v>
      </c>
      <c r="H4" s="26" t="s">
        <v>39</v>
      </c>
      <c r="I4" s="24" t="s">
        <v>53</v>
      </c>
      <c r="J4" s="46" t="str">
        <f>[1]Inmueble!E4</f>
        <v>Apartamento102 - Torre1 - Forest apartamentos</v>
      </c>
      <c r="K4" s="27" t="str">
        <f>_xlfn.CONCAT(D4,"-",E4)</f>
        <v>Cédula de Ciudadanía-74564891</v>
      </c>
      <c r="L4" s="27">
        <f>G4</f>
        <v>3053456459</v>
      </c>
      <c r="M4" s="27" t="str">
        <f>H4</f>
        <v>example@example.com</v>
      </c>
    </row>
    <row r="5" spans="1:13" x14ac:dyDescent="0.25">
      <c r="A5" s="7">
        <v>2</v>
      </c>
      <c r="B5" s="7" t="s">
        <v>40</v>
      </c>
      <c r="C5" s="23" t="s">
        <v>41</v>
      </c>
      <c r="D5" s="4" t="s">
        <v>54</v>
      </c>
      <c r="E5" s="24">
        <v>16513516</v>
      </c>
      <c r="F5" s="25">
        <v>38315</v>
      </c>
      <c r="G5" s="24">
        <v>3015124578</v>
      </c>
      <c r="H5" s="26" t="s">
        <v>42</v>
      </c>
      <c r="I5" s="24" t="s">
        <v>55</v>
      </c>
      <c r="J5" s="46" t="str">
        <f>[1]Inmueble!E5</f>
        <v>Casa10 - Bloque1 - Forest apartamentos</v>
      </c>
      <c r="K5" s="27" t="str">
        <f t="shared" ref="K5:K13" si="0">_xlfn.CONCAT(D5,"-",E5)</f>
        <v>Registro civil-16513516</v>
      </c>
      <c r="L5" s="27">
        <f t="shared" ref="L5:M13" si="1">G5</f>
        <v>3015124578</v>
      </c>
      <c r="M5" s="27" t="str">
        <f t="shared" si="1"/>
        <v xml:space="preserve">ejemplo@jueves.com </v>
      </c>
    </row>
    <row r="6" spans="1:13" x14ac:dyDescent="0.25">
      <c r="A6" s="7">
        <v>3</v>
      </c>
      <c r="B6" s="7" t="s">
        <v>43</v>
      </c>
      <c r="C6" s="23" t="s">
        <v>44</v>
      </c>
      <c r="D6" s="4" t="s">
        <v>56</v>
      </c>
      <c r="E6" s="24">
        <v>8552369</v>
      </c>
      <c r="F6" s="25">
        <v>35494</v>
      </c>
      <c r="G6" s="24">
        <v>3057477830</v>
      </c>
      <c r="H6" s="26" t="s">
        <v>45</v>
      </c>
      <c r="I6" s="24" t="s">
        <v>57</v>
      </c>
      <c r="J6" s="26" t="str">
        <f>[1]Inmueble!E6</f>
        <v>Apartamento304 - Torre2 - Forest apartamentos</v>
      </c>
      <c r="K6" s="27" t="str">
        <f t="shared" si="0"/>
        <v>Pasaporte-8552369</v>
      </c>
      <c r="L6" s="27">
        <f t="shared" si="1"/>
        <v>3057477830</v>
      </c>
      <c r="M6" s="27" t="str">
        <f t="shared" si="1"/>
        <v>andresjobpk@gmail.com</v>
      </c>
    </row>
    <row r="7" spans="1:13" x14ac:dyDescent="0.25">
      <c r="A7" s="7">
        <v>4</v>
      </c>
      <c r="B7" s="4" t="s">
        <v>58</v>
      </c>
      <c r="C7" s="4" t="s">
        <v>59</v>
      </c>
      <c r="D7" s="4" t="s">
        <v>38</v>
      </c>
      <c r="E7" s="4">
        <v>1012345678</v>
      </c>
      <c r="F7" s="29">
        <v>32944</v>
      </c>
      <c r="G7" s="4">
        <v>3102345678</v>
      </c>
      <c r="H7" s="26" t="s">
        <v>60</v>
      </c>
      <c r="I7" s="4" t="s">
        <v>61</v>
      </c>
      <c r="J7" s="26" t="str">
        <f>[1]Inmueble!E7</f>
        <v>Casa11 - Bloque1 - Natural</v>
      </c>
      <c r="K7" s="27" t="str">
        <f t="shared" si="0"/>
        <v>Cédula de Ciudadanía-1012345678</v>
      </c>
      <c r="L7" s="27">
        <f t="shared" si="1"/>
        <v>3102345678</v>
      </c>
      <c r="M7" s="27" t="str">
        <f t="shared" si="1"/>
        <v>alejandro.perez90@mail.com</v>
      </c>
    </row>
    <row r="8" spans="1:13" x14ac:dyDescent="0.25">
      <c r="A8" s="7">
        <v>5</v>
      </c>
      <c r="B8" s="4" t="s">
        <v>62</v>
      </c>
      <c r="C8" s="4" t="s">
        <v>63</v>
      </c>
      <c r="D8" s="4" t="s">
        <v>64</v>
      </c>
      <c r="E8" s="4">
        <v>1023456789</v>
      </c>
      <c r="F8" s="29">
        <v>31253</v>
      </c>
      <c r="G8" s="4">
        <v>3204567890</v>
      </c>
      <c r="H8" s="26" t="s">
        <v>65</v>
      </c>
      <c r="I8" s="4" t="s">
        <v>66</v>
      </c>
      <c r="J8" s="26" t="str">
        <f>[1]Inmueble!E8</f>
        <v>Apartamento423 - Bloque1 - Ventus</v>
      </c>
      <c r="K8" s="27" t="str">
        <f t="shared" si="0"/>
        <v>Cédula de extranjería-1023456789</v>
      </c>
      <c r="L8" s="27">
        <f t="shared" si="1"/>
        <v>3204567890</v>
      </c>
      <c r="M8" s="27" t="str">
        <f t="shared" si="1"/>
        <v>maria.gomez85@mail.com</v>
      </c>
    </row>
    <row r="9" spans="1:13" x14ac:dyDescent="0.25">
      <c r="A9" s="7">
        <v>6</v>
      </c>
      <c r="B9" s="4" t="s">
        <v>40</v>
      </c>
      <c r="C9" s="4" t="s">
        <v>67</v>
      </c>
      <c r="D9" s="4" t="s">
        <v>38</v>
      </c>
      <c r="E9" s="4">
        <v>1034567890</v>
      </c>
      <c r="F9" s="29">
        <v>35013</v>
      </c>
      <c r="G9" s="4">
        <v>3156781234</v>
      </c>
      <c r="H9" s="26" t="s">
        <v>68</v>
      </c>
      <c r="I9" s="4" t="s">
        <v>69</v>
      </c>
      <c r="J9" s="26" t="str">
        <f>[1]Inmueble!E9</f>
        <v>Apartamento1204 - Torre1 - Bolivar</v>
      </c>
      <c r="K9" s="27" t="str">
        <f t="shared" si="0"/>
        <v>Cédula de Ciudadanía-1034567890</v>
      </c>
      <c r="L9" s="27">
        <f t="shared" si="1"/>
        <v>3156781234</v>
      </c>
      <c r="M9" s="27" t="str">
        <f t="shared" si="1"/>
        <v>juan.rodriguez95@mail.com</v>
      </c>
    </row>
    <row r="10" spans="1:13" x14ac:dyDescent="0.25">
      <c r="A10" s="7">
        <v>7</v>
      </c>
      <c r="B10" s="4" t="s">
        <v>70</v>
      </c>
      <c r="C10" s="4" t="s">
        <v>71</v>
      </c>
      <c r="D10" s="4" t="s">
        <v>46</v>
      </c>
      <c r="E10" s="4">
        <v>900123456</v>
      </c>
      <c r="F10" s="29">
        <v>36560</v>
      </c>
      <c r="G10" s="4">
        <v>3112345678</v>
      </c>
      <c r="H10" s="26" t="s">
        <v>72</v>
      </c>
      <c r="I10" s="4" t="s">
        <v>73</v>
      </c>
      <c r="J10" s="26" t="str">
        <f>[1]Inmueble!E10</f>
        <v>Casa5 - Bloque1 - Natural</v>
      </c>
      <c r="K10" s="27" t="str">
        <f t="shared" si="0"/>
        <v>Tarjeta de Identidad-900123456</v>
      </c>
      <c r="L10" s="27">
        <f t="shared" si="1"/>
        <v>3112345678</v>
      </c>
      <c r="M10" s="27" t="str">
        <f t="shared" si="1"/>
        <v>camila.torres00@mail.com</v>
      </c>
    </row>
    <row r="11" spans="1:13" x14ac:dyDescent="0.25">
      <c r="A11" s="7">
        <v>8</v>
      </c>
      <c r="B11" s="4" t="s">
        <v>74</v>
      </c>
      <c r="C11" s="4" t="s">
        <v>75</v>
      </c>
      <c r="D11" s="4" t="s">
        <v>56</v>
      </c>
      <c r="E11" s="4">
        <v>1045678901</v>
      </c>
      <c r="F11" s="29">
        <v>33867</v>
      </c>
      <c r="G11" s="4">
        <v>3149876543</v>
      </c>
      <c r="H11" s="26" t="s">
        <v>76</v>
      </c>
      <c r="I11" s="4" t="s">
        <v>77</v>
      </c>
      <c r="J11" s="2" t="str">
        <f>[1]Inmueble!E11</f>
        <v>Casa17 - Bloque2 - Riogrande</v>
      </c>
      <c r="K11" s="27" t="str">
        <f t="shared" si="0"/>
        <v>Pasaporte-1045678901</v>
      </c>
      <c r="L11" s="27">
        <f t="shared" si="1"/>
        <v>3149876543</v>
      </c>
      <c r="M11" s="27" t="str">
        <f t="shared" si="1"/>
        <v>andres.garcia92@mail.com</v>
      </c>
    </row>
    <row r="12" spans="1:13" x14ac:dyDescent="0.25">
      <c r="A12" s="7">
        <v>9</v>
      </c>
      <c r="B12" s="4" t="s">
        <v>78</v>
      </c>
      <c r="C12" s="4" t="s">
        <v>79</v>
      </c>
      <c r="D12" s="4" t="s">
        <v>38</v>
      </c>
      <c r="E12" s="4">
        <v>1056789012</v>
      </c>
      <c r="F12" s="29">
        <v>34128</v>
      </c>
      <c r="G12" s="4">
        <v>3135678901</v>
      </c>
      <c r="H12" s="26" t="s">
        <v>80</v>
      </c>
      <c r="I12" s="4" t="s">
        <v>81</v>
      </c>
      <c r="J12" s="2" t="str">
        <f>[1]Inmueble!E12</f>
        <v>Apartamento514 - Bloque1 - Riogrande</v>
      </c>
      <c r="K12" s="27" t="str">
        <f t="shared" si="0"/>
        <v>Cédula de Ciudadanía-1056789012</v>
      </c>
      <c r="L12" s="27">
        <f t="shared" si="1"/>
        <v>3135678901</v>
      </c>
      <c r="M12" s="27" t="str">
        <f t="shared" si="1"/>
        <v>laura.martinez93@mail.com</v>
      </c>
    </row>
    <row r="13" spans="1:13" x14ac:dyDescent="0.25">
      <c r="A13" s="7">
        <v>10</v>
      </c>
      <c r="B13" s="4" t="s">
        <v>82</v>
      </c>
      <c r="C13" s="4" t="s">
        <v>83</v>
      </c>
      <c r="D13" s="4" t="s">
        <v>38</v>
      </c>
      <c r="E13" s="4">
        <v>1067890123</v>
      </c>
      <c r="F13" s="29">
        <v>32507</v>
      </c>
      <c r="G13" s="4">
        <v>3123456789</v>
      </c>
      <c r="H13" s="26" t="s">
        <v>84</v>
      </c>
      <c r="I13" s="4" t="s">
        <v>85</v>
      </c>
      <c r="J13" s="2" t="str">
        <f>[1]Inmueble!E13</f>
        <v>Casa23 - Bloque1 - Natural</v>
      </c>
      <c r="K13" s="27" t="str">
        <f t="shared" si="0"/>
        <v>Cédula de Ciudadanía-1067890123</v>
      </c>
      <c r="L13" s="27">
        <f t="shared" si="1"/>
        <v>3123456789</v>
      </c>
      <c r="M13" s="27" t="str">
        <f t="shared" si="1"/>
        <v>felipe.ramirez88@mail.com</v>
      </c>
    </row>
  </sheetData>
  <mergeCells count="1">
    <mergeCell ref="A1:D1"/>
  </mergeCells>
  <dataValidations count="1">
    <dataValidation type="list" allowBlank="1" showInputMessage="1" showErrorMessage="1" sqref="D4:D10" xr:uid="{91149792-6B4C-49F0-8578-2641DC62D9FE}">
      <formula1>$A$21:$A$24</formula1>
    </dataValidation>
  </dataValidations>
  <hyperlinks>
    <hyperlink ref="A1" location="'Objetos de dominio'!A1" display="&lt;&lt;&lt;&lt;&lt;&lt; Volver al inicio" xr:uid="{D8CCCFA5-A14F-488E-AD2E-740EB2C27817}"/>
    <hyperlink ref="H4" r:id="rId1" xr:uid="{A19F4E66-8766-4591-BE35-5AD7FE2EEC93}"/>
    <hyperlink ref="H5" r:id="rId2" xr:uid="{F2F982F0-EBFF-418F-9F4F-3FF30AFC8712}"/>
    <hyperlink ref="H6" r:id="rId3" xr:uid="{550F66C3-854B-4044-AEBC-B3D50672C34F}"/>
    <hyperlink ref="J3" location="Inmueble!A1" display=" inmueble" xr:uid="{E8DD91DB-2BD0-4B7F-8DDA-48A46D50EE9B}"/>
    <hyperlink ref="J4" location="Inmueble!A4" display="Inmueble!A4" xr:uid="{EBC9955F-78A0-400F-98CA-1FCECF2C85E3}"/>
    <hyperlink ref="J5" location="Inmueble!A5" display="Inmueble!A5" xr:uid="{121C95BA-B893-405D-9ADA-5337FB17C0CD}"/>
    <hyperlink ref="J6" location="Inmueble!A6" display="Inmueble!A6" xr:uid="{F997A330-62B5-4EF6-A1EF-68270FA85BE4}"/>
    <hyperlink ref="J7" location="Inmueble!A7" display="Inmueble!A7" xr:uid="{AAF13589-8479-4A08-A2EF-E82ED3F46C9A}"/>
    <hyperlink ref="J8" location="Inmueble!A8" display="Inmueble!A8" xr:uid="{CF098DF9-37E2-4DB2-A7EF-148E94AB7719}"/>
    <hyperlink ref="J9" location="Inmueble!A9" display="Inmueble!A9" xr:uid="{72A8965C-5389-484E-9EC7-5EFC1D791CC1}"/>
    <hyperlink ref="J10" location="Inmueble!A10" display="Inmueble!A10" xr:uid="{BB44AB1B-9A63-40F4-B4F7-959DE86E9F11}"/>
    <hyperlink ref="J11" location="Inmueble!A11" display="Inmueble!A11" xr:uid="{F8E9E1FB-1044-4338-BCC0-D0CD7369EFCB}"/>
    <hyperlink ref="J12" location="Inmueble!A12" display="Inmueble!A12" xr:uid="{8BC00B39-98DD-4EB1-87A0-5EE3392447A9}"/>
    <hyperlink ref="J13" location="Inmueble!A13" display="Inmueble!A13" xr:uid="{AFE7760E-E4CE-4630-A70C-6AF68E99E1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2024-09-22T03:10:13Z</dcterms:created>
  <dcterms:modified xsi:type="dcterms:W3CDTF">2024-10-09T19:01:01Z</dcterms:modified>
</cp:coreProperties>
</file>