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Music\"/>
    </mc:Choice>
  </mc:AlternateContent>
  <xr:revisionPtr revIDLastSave="0" documentId="13_ncr:1_{F51CCAB1-80B3-46A6-99AD-F559C35FD6A7}" xr6:coauthVersionLast="47" xr6:coauthVersionMax="47" xr10:uidLastSave="{00000000-0000-0000-0000-000000000000}"/>
  <bookViews>
    <workbookView xWindow="19095" yWindow="0" windowWidth="19410" windowHeight="20985" firstSheet="1" activeTab="5" xr2:uid="{46B52760-6E94-4759-BDEF-A2400BC5A0BB}"/>
  </bookViews>
  <sheets>
    <sheet name="Objetos de dominio" sheetId="1" r:id="rId1"/>
    <sheet name="Administrador" sheetId="12" r:id="rId2"/>
    <sheet name="ConjuntoResidencial" sheetId="2" r:id="rId3"/>
    <sheet name="Zonainmueble" sheetId="15" r:id="rId4"/>
    <sheet name="Inmueble" sheetId="16" r:id="rId5"/>
    <sheet name="ZonaComu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J8" i="4"/>
  <c r="J9" i="4"/>
  <c r="J10" i="4"/>
  <c r="J11" i="4"/>
  <c r="J12" i="4"/>
  <c r="I12" i="4"/>
  <c r="I11" i="4"/>
  <c r="I10" i="4"/>
  <c r="I9" i="4"/>
  <c r="I8" i="4"/>
  <c r="I7" i="4"/>
  <c r="E11" i="16"/>
  <c r="E12" i="16"/>
  <c r="E13" i="16"/>
  <c r="D13" i="16"/>
  <c r="D12" i="16"/>
  <c r="D11" i="16"/>
  <c r="D10" i="16"/>
  <c r="E10" i="16" s="1"/>
  <c r="D9" i="16"/>
  <c r="D8" i="16"/>
  <c r="D12" i="15"/>
  <c r="D11" i="15"/>
  <c r="D10" i="15"/>
  <c r="D9" i="15"/>
  <c r="I6" i="2"/>
  <c r="I7" i="2"/>
  <c r="I8" i="2"/>
  <c r="H6" i="2"/>
  <c r="H7" i="2"/>
  <c r="H8" i="2"/>
  <c r="G7" i="12"/>
  <c r="G8" i="12"/>
  <c r="G9" i="12"/>
  <c r="D8" i="15"/>
  <c r="G5" i="12"/>
  <c r="H5" i="2" s="1"/>
  <c r="G6" i="12"/>
  <c r="G4" i="12"/>
  <c r="H4" i="2" s="1"/>
  <c r="E9" i="16"/>
  <c r="E8" i="16"/>
  <c r="D4" i="16"/>
  <c r="E4" i="16" s="1"/>
  <c r="E8" i="15" l="1"/>
  <c r="E9" i="15"/>
  <c r="E10" i="15"/>
  <c r="E11" i="15"/>
  <c r="E12" i="15"/>
  <c r="E5" i="15"/>
  <c r="D5" i="16" s="1"/>
  <c r="E5" i="16" s="1"/>
  <c r="E6" i="15"/>
  <c r="D6" i="16" s="1"/>
  <c r="E6" i="16" s="1"/>
  <c r="E4" i="15"/>
  <c r="I5" i="2"/>
  <c r="I6" i="4" s="1"/>
  <c r="J6" i="4" s="1"/>
  <c r="D7" i="15" l="1"/>
  <c r="E7" i="15" s="1"/>
  <c r="D7" i="16" s="1"/>
  <c r="E7" i="16" s="1"/>
  <c r="I4" i="2"/>
  <c r="I5" i="4" l="1"/>
  <c r="J5" i="4" s="1"/>
  <c r="I4" i="4"/>
  <c r="J4" i="4" s="1"/>
</calcChain>
</file>

<file path=xl/sharedStrings.xml><?xml version="1.0" encoding="utf-8"?>
<sst xmlns="http://schemas.openxmlformats.org/spreadsheetml/2006/main" count="207" uniqueCount="159">
  <si>
    <t>Nombre</t>
  </si>
  <si>
    <t>Descripción</t>
  </si>
  <si>
    <t>ConjuntoResidencial</t>
  </si>
  <si>
    <t>ZonaComun</t>
  </si>
  <si>
    <t>Corresponde a las zonas comunes que pueden ser reservadas por los residentes.</t>
  </si>
  <si>
    <t>Administrador</t>
  </si>
  <si>
    <t>&lt;&lt;&lt;&lt;&lt;&lt; Volver al inicio</t>
  </si>
  <si>
    <t>Identificador</t>
  </si>
  <si>
    <t>Combinación única 1</t>
  </si>
  <si>
    <t>Forest apartamentos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</si>
  <si>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</si>
  <si>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</si>
  <si>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</si>
  <si>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</si>
  <si>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</si>
  <si>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el formato de texto de una dirección.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</si>
  <si>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</si>
  <si>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</si>
  <si>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</si>
  <si>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Imagen</t>
  </si>
  <si>
    <t>Para reservar la psicina debe contar con 1 dia de anterioridad</t>
  </si>
  <si>
    <t>Combinación única</t>
  </si>
  <si>
    <t>No es posible tener más de un conjunto residencial con el mismo nombre</t>
  </si>
  <si>
    <t>Gimnasio</t>
  </si>
  <si>
    <t>Espacio que cuenta con diferentes maquinas para la ejercitación</t>
  </si>
  <si>
    <t>Usar la maquinaria con toalla y mantener la higiene</t>
  </si>
  <si>
    <t>Es un dato que representa al nombre de una zona comun.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</si>
  <si>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</si>
  <si>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</si>
  <si>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</si>
  <si>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</si>
  <si>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Es un dato que hace que cada zona común sea única.</t>
  </si>
  <si>
    <t>Es un dato que hace que cada administrador sea único.</t>
  </si>
  <si>
    <t>Este dato representa el número de contacto de un administrador.</t>
  </si>
  <si>
    <t>piscinaAdultos</t>
  </si>
  <si>
    <t>contraseña</t>
  </si>
  <si>
    <t>1-Forest apartamentos</t>
  </si>
  <si>
    <t>Natural</t>
  </si>
  <si>
    <t>calle 42b #12-47</t>
  </si>
  <si>
    <t>Sómos un conjunto residencial que tenemos zonas muy amplias y confortables.</t>
  </si>
  <si>
    <t>Carlos</t>
  </si>
  <si>
    <t>Perez</t>
  </si>
  <si>
    <t>Sara</t>
  </si>
  <si>
    <t>Sanchez</t>
  </si>
  <si>
    <t>sara@gmail.com</t>
  </si>
  <si>
    <t>tipoZonaInmueble</t>
  </si>
  <si>
    <t>numeroZonaInmueble</t>
  </si>
  <si>
    <t>Torre</t>
  </si>
  <si>
    <t>Bloque</t>
  </si>
  <si>
    <t>ZonaInmueble</t>
  </si>
  <si>
    <t>Inmueble</t>
  </si>
  <si>
    <t>Corresponde la conjunto residencial dónde viven los residentes y dónde se encuentran las diferentes zonas comunes mas las zonasInmuebles que hay.</t>
  </si>
  <si>
    <t>Corresponde a la persona que puede gestionar a los residentes, las zonas comunes mas programar una agenda para esas zonas y decidir cuando poner NoDisponible una agenda o un turno en especifico.</t>
  </si>
  <si>
    <t>Corresponde a las zonas donde habitan los residentes como torres de apartamentos , bloques de casas etc.</t>
  </si>
  <si>
    <t>Corresponde a los inmuebles donde viven los residentes como apartamentos, casas Etc.</t>
  </si>
  <si>
    <t>tipoInmueble</t>
  </si>
  <si>
    <t>Apartamento</t>
  </si>
  <si>
    <t>Casa</t>
  </si>
  <si>
    <t>Minutos</t>
  </si>
  <si>
    <t>Hora</t>
  </si>
  <si>
    <t>No puede haber más de un administrador con el mismo correo electrónico y el mismo numero de contacto.</t>
  </si>
  <si>
    <t>Rionegro</t>
  </si>
  <si>
    <t>Antioquia</t>
  </si>
  <si>
    <t>Medellín</t>
  </si>
  <si>
    <t>Es un dato que representa el número de contacto de la portería de una conjunto residencial</t>
  </si>
  <si>
    <t>Es un dato que representa el municipio dónde se encuentra un conjunto residencial.</t>
  </si>
  <si>
    <t>Es un dato que representa el departamento dónde se encuentra el conjunto residencial.</t>
  </si>
  <si>
    <t>Riogrande</t>
  </si>
  <si>
    <t>Bolivar</t>
  </si>
  <si>
    <t>Ventus</t>
  </si>
  <si>
    <t>Calle 45 # 12-34</t>
  </si>
  <si>
    <t>Carrera 8 # 34-56</t>
  </si>
  <si>
    <t>Avenida 9 # 7-89</t>
  </si>
  <si>
    <t>Un conjunto cerrado con amplias zonas verdes y áreas recreativas para toda la familia.</t>
  </si>
  <si>
    <t>Barranquilla</t>
  </si>
  <si>
    <t>Atlántico</t>
  </si>
  <si>
    <t>Un lugar tranquilo con seguridad las 24 horas y acceso a servicios cercanos.</t>
  </si>
  <si>
    <t>Bogotá</t>
  </si>
  <si>
    <t>Cundinamarca</t>
  </si>
  <si>
    <t>Moderno conjunto residencial con gimnasio, piscina y salón de eventos</t>
  </si>
  <si>
    <t xml:space="preserve">María </t>
  </si>
  <si>
    <t xml:space="preserve">Gonzales </t>
  </si>
  <si>
    <t>maria.gonzalez@example.com</t>
  </si>
  <si>
    <t>Mg67890@</t>
  </si>
  <si>
    <t>fd654321</t>
  </si>
  <si>
    <t>as123456</t>
  </si>
  <si>
    <t>Laura</t>
  </si>
  <si>
    <t>Martínez</t>
  </si>
  <si>
    <t>laura.martinez@example.com</t>
  </si>
  <si>
    <t>Lm34567$</t>
  </si>
  <si>
    <t>Andrés</t>
  </si>
  <si>
    <t>López</t>
  </si>
  <si>
    <t>andres.lopez@example.com</t>
  </si>
  <si>
    <t>carlos@example.com</t>
  </si>
  <si>
    <t>Sofía</t>
  </si>
  <si>
    <t>Torres</t>
  </si>
  <si>
    <t>sofia.torres@example.com</t>
  </si>
  <si>
    <t>St45678^</t>
  </si>
  <si>
    <t>Al89012%</t>
  </si>
  <si>
    <t>Salón de Eventos</t>
  </si>
  <si>
    <t>Un espacio amplio para celebrar reuniones sociales y familiares.</t>
  </si>
  <si>
    <t>Reservar con al menos 3 días de anticipación. No se permite el uso de pirotecnia.</t>
  </si>
  <si>
    <t>Cancha de Fútbol</t>
  </si>
  <si>
    <t>Cancha de césped sintético para actividades deportivas en equipo.</t>
  </si>
  <si>
    <t>Se requiere reservar con 2 horas de anticipación. Uso exclusivo de zapatos con tacos adecuados.</t>
  </si>
  <si>
    <t>Piscina Pequeña</t>
  </si>
  <si>
    <t>Piscina diseñada para niños, con profundidades seguras y vigilancia.</t>
  </si>
  <si>
    <t>Es necesario el acompañamiento de un adulto. No se permite correr alrededor de la piscina.</t>
  </si>
  <si>
    <t>Zona BBQ</t>
  </si>
  <si>
    <t>Área equipada con parrillas y mesas para realizar asados al aire libre.</t>
  </si>
  <si>
    <t>Limpiar el área después de cada uso. Se debe reservar con 1 día de anticipación.</t>
  </si>
  <si>
    <t>Cancha de Tenis</t>
  </si>
  <si>
    <t>Espacio deportivo para la práctica de tenis en un ambiente profesional</t>
  </si>
  <si>
    <t>Uso exclusivo de zapatos de suela lisa. Reservar con 4 horas de anticipación.</t>
  </si>
  <si>
    <t>Sala de Juegos</t>
  </si>
  <si>
    <t>Sala equipada con mesas de ping-pong, billar y juegos de mesa para el disfrute familiar.</t>
  </si>
  <si>
    <t>Reservar con al menos 2 horas de anticipación. Prohibido el consumo de alimentos en la sala.</t>
  </si>
  <si>
    <t>piscina001.jpg</t>
  </si>
  <si>
    <t>gimnasio002.jpg</t>
  </si>
  <si>
    <t>piscinaadultos003.jpg</t>
  </si>
  <si>
    <t>salón de eventos004.jpg</t>
  </si>
  <si>
    <t>cancha de fútbol005.jpg</t>
  </si>
  <si>
    <t>piscina pequeña006.jpg</t>
  </si>
  <si>
    <t>zona bbq007.jpg</t>
  </si>
  <si>
    <t>cancha de tenis008.jpg</t>
  </si>
  <si>
    <t>sala de juegos009.jpg</t>
  </si>
  <si>
    <t>Este atributo hace referencia a la imagen que va a acompañar a la zona común para mayor facilidad a la hora de identificarlo.</t>
  </si>
  <si>
    <t>Este es le dato que representa el tiempo de uso por numero entero de residente</t>
  </si>
  <si>
    <t>Es un dato que representa la unidad de la cual el tiempo de va a definir</t>
  </si>
  <si>
    <t>Es un dato que hace que cada inmueble sea único.</t>
  </si>
  <si>
    <t>Es un dato que representa al nombre de un inmueble Casa, apartamento ETC.</t>
  </si>
  <si>
    <t>Es te atributo representa el numero especifico del inmueble.</t>
  </si>
  <si>
    <t>numeroDeVivienda</t>
  </si>
  <si>
    <t>Es un dato que representa la zona inmueble al cual pertenece el inmueble.</t>
  </si>
  <si>
    <t>No es posible tener mas de un tipo inmueble que tenga el mismo numero de vivienda mas la misma zona inmueble.</t>
  </si>
  <si>
    <t>Es un dato que hace que cada zona imueble sea única.</t>
  </si>
  <si>
    <t>Es un dato que representa al nombre de una zona inmueble.</t>
  </si>
  <si>
    <t>Es el atributo que representa el numero que pertenece a un tipo de zona inmueble .</t>
  </si>
  <si>
    <t>Es un dato que representa el conjunto residencial al cual pertenece la zona inmueble.</t>
  </si>
  <si>
    <t>No es posible tener más de una zona inmueble con el mismo nombre para un mismo conjunto residencial.</t>
  </si>
  <si>
    <t>Este es un dato de tipo Administrador que representa el administrador del conjunto residencial.</t>
  </si>
  <si>
    <t>Este dato representa el nombre del administrador</t>
  </si>
  <si>
    <t>Este dato representa el apellido del administrador</t>
  </si>
  <si>
    <t>Es un dato que representa el email del administrador</t>
  </si>
  <si>
    <t>Este dato representa la contraseña del administrador</t>
  </si>
  <si>
    <t>nombre</t>
  </si>
  <si>
    <t>apellido</t>
  </si>
  <si>
    <t>numeroDeContacto</t>
  </si>
  <si>
    <t>email</t>
  </si>
  <si>
    <t>dirección</t>
  </si>
  <si>
    <t>ciudad</t>
  </si>
  <si>
    <t>departamento</t>
  </si>
  <si>
    <t>descripcion</t>
  </si>
  <si>
    <t>contactoDePorteria</t>
  </si>
  <si>
    <t>descripción</t>
  </si>
  <si>
    <t>capacidadDePersonas</t>
  </si>
  <si>
    <t>tiempoDeUso</t>
  </si>
  <si>
    <t>unidadDeTiempoDeUso</t>
  </si>
  <si>
    <t>normas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</si>
</sst>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1" fillId="4" borderId="1" xfId="0" applyFont="1" applyFill="1" applyBorder="1"/>
    <xf numFmtId="1" fontId="2" fillId="0" borderId="1" xfId="0" applyNumberFormat="1" applyFont="1" applyBorder="1"/>
    <xf numFmtId="1" fontId="0" fillId="4" borderId="1" xfId="0" applyNumberFormat="1" applyFill="1" applyBorder="1"/>
    <xf numFmtId="0" fontId="0" fillId="0" borderId="1" xfId="0" applyBorder="1" applyAlignment="1">
      <alignment wrapText="1"/>
    </xf>
    <xf numFmtId="1" fontId="3" fillId="0" borderId="1" xfId="1" applyNumberFormat="1" applyBorder="1" applyAlignment="1">
      <alignment wrapText="1"/>
    </xf>
    <xf numFmtId="0" fontId="0" fillId="0" borderId="0" xfId="0" applyAlignment="1">
      <alignment wrapText="1"/>
    </xf>
    <xf numFmtId="0" fontId="3" fillId="0" borderId="0" xfId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3" fillId="0" borderId="1" xfId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.martinez@example.com" TargetMode="External"/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carlos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6"/>
  <sheetViews>
    <sheetView workbookViewId="0">
      <selection activeCell="B7" sqref="B7"/>
    </sheetView>
  </sheetViews>
  <sheetFormatPr baseColWidth="10" defaultColWidth="11.5703125" defaultRowHeight="15" x14ac:dyDescent="0.25"/>
  <cols>
    <col min="1" max="1" width="27.7109375" customWidth="1"/>
    <col min="2" max="2" width="58.28515625" customWidth="1"/>
  </cols>
  <sheetData>
    <row r="1" spans="1:2" x14ac:dyDescent="0.25">
      <c r="A1" s="2" t="s">
        <v>0</v>
      </c>
      <c r="B1" s="2" t="s">
        <v>1</v>
      </c>
    </row>
    <row r="2" spans="1:2" ht="48" customHeight="1" x14ac:dyDescent="0.25">
      <c r="A2" s="3" t="s">
        <v>2</v>
      </c>
      <c r="B2" s="4" t="s">
        <v>51</v>
      </c>
    </row>
    <row r="3" spans="1:2" ht="31.15" customHeight="1" x14ac:dyDescent="0.25">
      <c r="A3" s="3" t="s">
        <v>3</v>
      </c>
      <c r="B3" s="4" t="s">
        <v>4</v>
      </c>
    </row>
    <row r="4" spans="1:2" ht="60" x14ac:dyDescent="0.25">
      <c r="A4" s="3" t="s">
        <v>5</v>
      </c>
      <c r="B4" s="5" t="s">
        <v>52</v>
      </c>
    </row>
    <row r="5" spans="1:2" ht="30" x14ac:dyDescent="0.25">
      <c r="A5" s="3" t="s">
        <v>49</v>
      </c>
      <c r="B5" s="4" t="s">
        <v>53</v>
      </c>
    </row>
    <row r="6" spans="1:2" ht="30" x14ac:dyDescent="0.25">
      <c r="A6" s="3" t="s">
        <v>50</v>
      </c>
      <c r="B6" s="4" t="s">
        <v>54</v>
      </c>
    </row>
  </sheetData>
  <hyperlinks>
    <hyperlink ref="A2" location="ConjuntoResidencial!A1" display="ConjuntoResidencial" xr:uid="{D0048307-89EE-4AA5-9AB4-3B1D102BE25E}"/>
    <hyperlink ref="A3" location="Zonainmueble!A1" display="ZonaComun" xr:uid="{FC7C1AA5-A8DF-4420-A7B0-922F74CE2B62}"/>
    <hyperlink ref="A4" location="Administrador!A1" display="Administrador" xr:uid="{B710B2E9-3802-4D37-8286-1D82A855E5A3}"/>
    <hyperlink ref="A5" location="Zonainmueble!A1" display="ZonaInmueble" xr:uid="{A38EA035-AAF7-4A33-B542-4B528AF3BBC4}"/>
    <hyperlink ref="A6" location="Zonainmueble!A1" display="Inmueble" xr:uid="{9B95D934-BD10-4DA6-9270-D48A389ACD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9"/>
  <sheetViews>
    <sheetView workbookViewId="0">
      <selection activeCell="E3" sqref="E3"/>
    </sheetView>
  </sheetViews>
  <sheetFormatPr baseColWidth="10" defaultColWidth="11.5703125" defaultRowHeight="15" x14ac:dyDescent="0.25"/>
  <cols>
    <col min="4" max="4" width="23.85546875" customWidth="1"/>
    <col min="5" max="5" width="25.85546875" customWidth="1"/>
    <col min="6" max="6" width="23.85546875" customWidth="1"/>
    <col min="7" max="7" width="47.85546875" customWidth="1"/>
  </cols>
  <sheetData>
    <row r="1" spans="1:7" x14ac:dyDescent="0.25">
      <c r="A1" s="24" t="s">
        <v>6</v>
      </c>
      <c r="B1" s="24"/>
      <c r="C1" s="24"/>
      <c r="D1" s="24"/>
      <c r="E1" s="6"/>
      <c r="F1" s="6"/>
    </row>
    <row r="2" spans="1:7" x14ac:dyDescent="0.25">
      <c r="A2" s="7" t="s">
        <v>32</v>
      </c>
      <c r="B2" s="7" t="s">
        <v>141</v>
      </c>
      <c r="C2" s="7" t="s">
        <v>142</v>
      </c>
      <c r="D2" s="7" t="s">
        <v>33</v>
      </c>
      <c r="E2" s="7" t="s">
        <v>143</v>
      </c>
      <c r="F2" s="7" t="s">
        <v>144</v>
      </c>
      <c r="G2" s="7" t="s">
        <v>60</v>
      </c>
    </row>
    <row r="3" spans="1:7" x14ac:dyDescent="0.25">
      <c r="A3" s="2" t="s">
        <v>7</v>
      </c>
      <c r="B3" s="2" t="s">
        <v>145</v>
      </c>
      <c r="C3" s="2" t="s">
        <v>146</v>
      </c>
      <c r="D3" s="2" t="s">
        <v>147</v>
      </c>
      <c r="E3" s="2" t="s">
        <v>148</v>
      </c>
      <c r="F3" s="2" t="s">
        <v>35</v>
      </c>
      <c r="G3" s="11" t="s">
        <v>21</v>
      </c>
    </row>
    <row r="4" spans="1:7" x14ac:dyDescent="0.25">
      <c r="A4" s="9">
        <v>1</v>
      </c>
      <c r="B4" s="9" t="s">
        <v>40</v>
      </c>
      <c r="C4" s="9" t="s">
        <v>41</v>
      </c>
      <c r="D4" s="12">
        <v>3053456459</v>
      </c>
      <c r="E4" s="3" t="s">
        <v>93</v>
      </c>
      <c r="F4" s="9" t="s">
        <v>85</v>
      </c>
      <c r="G4" s="13" t="str">
        <f>B4&amp;"-"&amp;D4&amp;"-"&amp;E4</f>
        <v>Carlos-3053456459-carlos@example.com</v>
      </c>
    </row>
    <row r="5" spans="1:7" x14ac:dyDescent="0.25">
      <c r="A5" s="9">
        <v>2</v>
      </c>
      <c r="B5" s="9" t="s">
        <v>42</v>
      </c>
      <c r="C5" s="9" t="s">
        <v>43</v>
      </c>
      <c r="D5" s="1">
        <v>3584418688</v>
      </c>
      <c r="E5" s="3" t="s">
        <v>44</v>
      </c>
      <c r="F5" s="1" t="s">
        <v>84</v>
      </c>
      <c r="G5" s="13" t="str">
        <f t="shared" ref="G5:G9" si="0">B5&amp;"-"&amp;D5&amp;"-"&amp;E5</f>
        <v>Sara-3584418688-sara@gmail.com</v>
      </c>
    </row>
    <row r="6" spans="1:7" x14ac:dyDescent="0.25">
      <c r="A6" s="9">
        <v>3</v>
      </c>
      <c r="B6" s="9" t="s">
        <v>80</v>
      </c>
      <c r="C6" s="9" t="s">
        <v>81</v>
      </c>
      <c r="D6" s="1">
        <v>3209876543</v>
      </c>
      <c r="E6" s="3" t="s">
        <v>82</v>
      </c>
      <c r="F6" s="1" t="s">
        <v>83</v>
      </c>
      <c r="G6" s="13" t="str">
        <f t="shared" si="0"/>
        <v>María -3209876543-maria.gonzalez@example.com</v>
      </c>
    </row>
    <row r="7" spans="1:7" x14ac:dyDescent="0.25">
      <c r="A7" s="1"/>
      <c r="B7" s="1" t="s">
        <v>86</v>
      </c>
      <c r="C7" s="1" t="s">
        <v>87</v>
      </c>
      <c r="D7" s="1">
        <v>3156789012</v>
      </c>
      <c r="E7" s="3" t="s">
        <v>88</v>
      </c>
      <c r="F7" s="1" t="s">
        <v>89</v>
      </c>
      <c r="G7" s="13" t="str">
        <f>B7&amp;"-"&amp;D7&amp;"-"&amp;E7</f>
        <v>Laura-3156789012-laura.martinez@example.com</v>
      </c>
    </row>
    <row r="8" spans="1:7" x14ac:dyDescent="0.25">
      <c r="A8" s="1"/>
      <c r="B8" s="1" t="s">
        <v>90</v>
      </c>
      <c r="C8" s="1" t="s">
        <v>91</v>
      </c>
      <c r="D8" s="1">
        <v>3007654321</v>
      </c>
      <c r="E8" s="3" t="s">
        <v>92</v>
      </c>
      <c r="F8" s="1" t="s">
        <v>98</v>
      </c>
      <c r="G8" s="13" t="str">
        <f t="shared" si="0"/>
        <v>Andrés-3007654321-andres.lopez@example.com</v>
      </c>
    </row>
    <row r="9" spans="1:7" x14ac:dyDescent="0.25">
      <c r="A9" s="1"/>
      <c r="B9" s="1" t="s">
        <v>94</v>
      </c>
      <c r="C9" s="1" t="s">
        <v>95</v>
      </c>
      <c r="D9" s="1">
        <v>3182345678</v>
      </c>
      <c r="E9" s="3" t="s">
        <v>96</v>
      </c>
      <c r="F9" s="1" t="s">
        <v>97</v>
      </c>
      <c r="G9" s="13" t="str">
        <f t="shared" si="0"/>
        <v>Sofía-3182345678-sofia.torres@example.com</v>
      </c>
    </row>
  </sheetData>
  <mergeCells count="1">
    <mergeCell ref="A1:D1"/>
  </mergeCells>
  <hyperlinks>
    <hyperlink ref="E4" r:id="rId1" xr:uid="{5AD00C32-6329-4CFA-B536-741250640266}"/>
    <hyperlink ref="E5" r:id="rId2" xr:uid="{9C9CCAC3-14F6-486E-9A86-67C2D1CAFF52}"/>
    <hyperlink ref="A1" location="Objetos de dominio!A1" display="Objetos de dominio!A1" xr:uid="{C1ED9137-81DC-43DF-B6AA-ED6EFD23837F}"/>
    <hyperlink ref="A1:D1" location="'Objetos de dominio'!A1" display="&lt;&lt;&lt;&lt;&lt;&lt; Volver al inicio" xr:uid="{C5E3491F-ED23-4E33-A420-E536F5397D68}"/>
    <hyperlink ref="E7" r:id="rId3" xr:uid="{8AA42C50-8743-4319-B0E5-4D686BB053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I8"/>
  <sheetViews>
    <sheetView topLeftCell="C1" workbookViewId="0">
      <selection activeCell="G4" sqref="G4"/>
    </sheetView>
  </sheetViews>
  <sheetFormatPr baseColWidth="10" defaultColWidth="11.5703125" defaultRowHeight="15" x14ac:dyDescent="0.25"/>
  <cols>
    <col min="2" max="6" width="21.7109375" customWidth="1"/>
    <col min="7" max="7" width="36" customWidth="1"/>
    <col min="8" max="8" width="43.85546875" customWidth="1"/>
    <col min="9" max="9" width="34.28515625" customWidth="1"/>
  </cols>
  <sheetData>
    <row r="1" spans="1:9" x14ac:dyDescent="0.25">
      <c r="A1" s="24" t="s">
        <v>6</v>
      </c>
      <c r="B1" s="24"/>
      <c r="C1" s="24"/>
      <c r="D1" s="24"/>
      <c r="E1" s="24"/>
      <c r="F1" s="24"/>
      <c r="G1" s="6"/>
      <c r="H1" s="6"/>
      <c r="I1" s="6"/>
    </row>
    <row r="2" spans="1:9" x14ac:dyDescent="0.25">
      <c r="A2" s="7" t="s">
        <v>13</v>
      </c>
      <c r="B2" s="7" t="s">
        <v>14</v>
      </c>
      <c r="C2" s="7" t="s">
        <v>15</v>
      </c>
      <c r="D2" s="7" t="s">
        <v>65</v>
      </c>
      <c r="E2" s="7" t="s">
        <v>66</v>
      </c>
      <c r="F2" s="7" t="s">
        <v>64</v>
      </c>
      <c r="G2" s="7" t="s">
        <v>16</v>
      </c>
      <c r="H2" s="7" t="s">
        <v>140</v>
      </c>
      <c r="I2" s="7" t="s">
        <v>22</v>
      </c>
    </row>
    <row r="3" spans="1:9" x14ac:dyDescent="0.25">
      <c r="A3" s="2" t="s">
        <v>7</v>
      </c>
      <c r="B3" s="2" t="s">
        <v>145</v>
      </c>
      <c r="C3" s="2" t="s">
        <v>149</v>
      </c>
      <c r="D3" s="2" t="s">
        <v>150</v>
      </c>
      <c r="E3" s="2" t="s">
        <v>151</v>
      </c>
      <c r="F3" s="2" t="s">
        <v>153</v>
      </c>
      <c r="G3" s="2" t="s">
        <v>152</v>
      </c>
      <c r="H3" s="3" t="s">
        <v>5</v>
      </c>
      <c r="I3" s="8" t="s">
        <v>8</v>
      </c>
    </row>
    <row r="4" spans="1:9" ht="60" x14ac:dyDescent="0.25">
      <c r="A4" s="9">
        <v>1</v>
      </c>
      <c r="B4" s="9" t="s">
        <v>9</v>
      </c>
      <c r="C4" s="9" t="s">
        <v>10</v>
      </c>
      <c r="D4" s="9" t="s">
        <v>61</v>
      </c>
      <c r="E4" s="9" t="s">
        <v>62</v>
      </c>
      <c r="F4" s="9">
        <v>3053451564</v>
      </c>
      <c r="G4" s="5" t="s">
        <v>11</v>
      </c>
      <c r="H4" s="15" t="str">
        <f>Administrador!G4</f>
        <v>Carlos-3053456459-carlos@example.com</v>
      </c>
      <c r="I4" s="10" t="str">
        <f>_xlfn.CONCAT(A4,"-",B4)</f>
        <v>1-Forest apartamentos</v>
      </c>
    </row>
    <row r="5" spans="1:9" ht="45" x14ac:dyDescent="0.25">
      <c r="A5" s="9">
        <v>2</v>
      </c>
      <c r="B5" s="9" t="s">
        <v>37</v>
      </c>
      <c r="C5" s="9" t="s">
        <v>38</v>
      </c>
      <c r="D5" s="9" t="s">
        <v>63</v>
      </c>
      <c r="E5" s="9" t="s">
        <v>62</v>
      </c>
      <c r="F5" s="9">
        <v>3057477789</v>
      </c>
      <c r="G5" s="5" t="s">
        <v>39</v>
      </c>
      <c r="H5" s="15" t="str">
        <f>Administrador!G5</f>
        <v>Sara-3584418688-sara@gmail.com</v>
      </c>
      <c r="I5" s="10" t="str">
        <f>_xlfn.CONCAT(A5,"-",B5)</f>
        <v>2-Natural</v>
      </c>
    </row>
    <row r="6" spans="1:9" ht="45" x14ac:dyDescent="0.25">
      <c r="A6" s="1">
        <v>3</v>
      </c>
      <c r="B6" s="1" t="s">
        <v>67</v>
      </c>
      <c r="C6" s="1" t="s">
        <v>70</v>
      </c>
      <c r="D6" s="1" t="s">
        <v>63</v>
      </c>
      <c r="E6" s="9" t="s">
        <v>62</v>
      </c>
      <c r="F6" s="1">
        <v>3001234567</v>
      </c>
      <c r="G6" s="14" t="s">
        <v>73</v>
      </c>
      <c r="H6" s="15" t="str">
        <f>Administrador!G6</f>
        <v>María -3209876543-maria.gonzalez@example.com</v>
      </c>
      <c r="I6" s="10" t="str">
        <f t="shared" ref="I6:I8" si="0">_xlfn.CONCAT(A6,"-",B6)</f>
        <v>3-Riogrande</v>
      </c>
    </row>
    <row r="7" spans="1:9" ht="45" x14ac:dyDescent="0.25">
      <c r="A7" s="1">
        <v>4</v>
      </c>
      <c r="B7" s="1" t="s">
        <v>68</v>
      </c>
      <c r="C7" s="1" t="s">
        <v>71</v>
      </c>
      <c r="D7" s="1" t="s">
        <v>74</v>
      </c>
      <c r="E7" s="1" t="s">
        <v>75</v>
      </c>
      <c r="F7" s="1">
        <v>3207654321</v>
      </c>
      <c r="G7" s="14" t="s">
        <v>76</v>
      </c>
      <c r="H7" s="15" t="str">
        <f>Administrador!G7</f>
        <v>Laura-3156789012-laura.martinez@example.com</v>
      </c>
      <c r="I7" s="10" t="str">
        <f t="shared" si="0"/>
        <v>4-Bolivar</v>
      </c>
    </row>
    <row r="8" spans="1:9" ht="30" x14ac:dyDescent="0.25">
      <c r="A8" s="1">
        <v>5</v>
      </c>
      <c r="B8" s="1" t="s">
        <v>69</v>
      </c>
      <c r="C8" s="1" t="s">
        <v>72</v>
      </c>
      <c r="D8" s="1" t="s">
        <v>77</v>
      </c>
      <c r="E8" s="1" t="s">
        <v>78</v>
      </c>
      <c r="F8" s="1">
        <v>3109876543</v>
      </c>
      <c r="G8" s="14" t="s">
        <v>79</v>
      </c>
      <c r="H8" s="15" t="str">
        <f>Administrador!G8</f>
        <v>Andrés-3007654321-andres.lopez@example.com</v>
      </c>
      <c r="I8" s="10" t="str">
        <f t="shared" si="0"/>
        <v>5-Ventus</v>
      </c>
    </row>
  </sheetData>
  <mergeCells count="1">
    <mergeCell ref="A1:F1"/>
  </mergeCells>
  <phoneticPr fontId="5" type="noConversion"/>
  <hyperlinks>
    <hyperlink ref="A1" location="Objetos de dominio!A1" display="Objetos de dominio!A1" xr:uid="{D64C3258-0F3E-431B-9317-C8728CDAC55D}"/>
    <hyperlink ref="I1" location="Objetos de dominio!A1" display="Objetos de dominio!A1" xr:uid="{AFF80FE2-F73C-488E-9508-D9E1A9B6135D}"/>
    <hyperlink ref="H4" location="Administrador!A4" display="Carlos-carlos@gmail.com" xr:uid="{7D168C2A-3F1A-4D3F-A05A-5350E0C9CC3B}"/>
    <hyperlink ref="A1:F1" location="'Objetos de dominio'!A1" display="&lt;&lt;&lt;&lt;&lt;&lt; Volver al inicio" xr:uid="{E47C9477-04BF-4359-AA4E-108F5F557D82}"/>
    <hyperlink ref="H3" location="Administrador!A1" display="Administrador" xr:uid="{8573C9AA-E4AB-4C12-80E7-A396F426EDA8}"/>
    <hyperlink ref="H5" location="Administrador!A4" display="Carlos-carlos@gmail.com" xr:uid="{B691C4A3-C438-46E2-9139-486F3E66B20C}"/>
    <hyperlink ref="H6:H8" location="Administrador!A4" display="Carlos-carlos@gmail.com" xr:uid="{59A54CB4-A9B8-4752-8A52-FC60233957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84B6-BB9C-4024-AABA-069882FFA83A}">
  <dimension ref="A1:E12"/>
  <sheetViews>
    <sheetView workbookViewId="0">
      <selection activeCell="E2" sqref="E2"/>
    </sheetView>
  </sheetViews>
  <sheetFormatPr baseColWidth="10" defaultColWidth="11.5703125" defaultRowHeight="15" x14ac:dyDescent="0.25"/>
  <cols>
    <col min="2" max="2" width="21.7109375" customWidth="1"/>
    <col min="3" max="3" width="22" customWidth="1"/>
    <col min="4" max="4" width="23.7109375" customWidth="1"/>
    <col min="5" max="5" width="37.140625" customWidth="1"/>
  </cols>
  <sheetData>
    <row r="1" spans="1:5" x14ac:dyDescent="0.25">
      <c r="A1" s="24" t="s">
        <v>6</v>
      </c>
      <c r="B1" s="24"/>
      <c r="C1" s="24"/>
      <c r="D1" s="24"/>
      <c r="E1" s="6"/>
    </row>
    <row r="2" spans="1:5" x14ac:dyDescent="0.25">
      <c r="A2" s="7" t="s">
        <v>135</v>
      </c>
      <c r="B2" s="7" t="s">
        <v>136</v>
      </c>
      <c r="C2" s="7" t="s">
        <v>137</v>
      </c>
      <c r="D2" s="7" t="s">
        <v>138</v>
      </c>
      <c r="E2" s="7" t="s">
        <v>139</v>
      </c>
    </row>
    <row r="3" spans="1:5" x14ac:dyDescent="0.25">
      <c r="A3" s="2" t="s">
        <v>7</v>
      </c>
      <c r="B3" s="2" t="s">
        <v>45</v>
      </c>
      <c r="C3" s="2" t="s">
        <v>46</v>
      </c>
      <c r="D3" s="3" t="s">
        <v>2</v>
      </c>
      <c r="E3" s="8" t="s">
        <v>8</v>
      </c>
    </row>
    <row r="4" spans="1:5" x14ac:dyDescent="0.25">
      <c r="A4" s="9">
        <v>1</v>
      </c>
      <c r="B4" s="9" t="s">
        <v>47</v>
      </c>
      <c r="C4" s="1">
        <v>1</v>
      </c>
      <c r="D4" s="3" t="s">
        <v>36</v>
      </c>
      <c r="E4" s="10" t="str">
        <f>_xlfn.CONCAT(B4,C4," de ",D4)</f>
        <v>Torre1 de 1-Forest apartamentos</v>
      </c>
    </row>
    <row r="5" spans="1:5" x14ac:dyDescent="0.25">
      <c r="A5" s="1">
        <v>2</v>
      </c>
      <c r="B5" s="9" t="s">
        <v>48</v>
      </c>
      <c r="C5" s="1">
        <v>1</v>
      </c>
      <c r="D5" s="3" t="s">
        <v>36</v>
      </c>
      <c r="E5" s="10" t="str">
        <f t="shared" ref="E5:E12" si="0">_xlfn.CONCAT(B5,C5," de ",D5)</f>
        <v>Bloque1 de 1-Forest apartamentos</v>
      </c>
    </row>
    <row r="6" spans="1:5" x14ac:dyDescent="0.25">
      <c r="A6" s="1">
        <v>3</v>
      </c>
      <c r="B6" s="9" t="s">
        <v>47</v>
      </c>
      <c r="C6" s="1">
        <v>2</v>
      </c>
      <c r="D6" s="3" t="s">
        <v>36</v>
      </c>
      <c r="E6" s="10" t="str">
        <f t="shared" si="0"/>
        <v>Torre2 de 1-Forest apartamentos</v>
      </c>
    </row>
    <row r="7" spans="1:5" x14ac:dyDescent="0.25">
      <c r="A7" s="1">
        <v>4</v>
      </c>
      <c r="B7" s="9" t="s">
        <v>48</v>
      </c>
      <c r="C7" s="1">
        <v>2</v>
      </c>
      <c r="D7" s="3" t="str">
        <f>ConjuntoResidencial!$I$5</f>
        <v>2-Natural</v>
      </c>
      <c r="E7" s="10" t="str">
        <f t="shared" si="0"/>
        <v>Bloque2 de 2-Natural</v>
      </c>
    </row>
    <row r="8" spans="1:5" x14ac:dyDescent="0.25">
      <c r="A8" s="1">
        <v>5</v>
      </c>
      <c r="B8" s="9" t="s">
        <v>48</v>
      </c>
      <c r="C8" s="1">
        <v>4</v>
      </c>
      <c r="D8" s="3" t="str">
        <f>ConjuntoResidencial!I4</f>
        <v>1-Forest apartamentos</v>
      </c>
      <c r="E8" s="10" t="str">
        <f t="shared" si="0"/>
        <v>Bloque4 de 1-Forest apartamentos</v>
      </c>
    </row>
    <row r="9" spans="1:5" x14ac:dyDescent="0.25">
      <c r="A9" s="1">
        <v>6</v>
      </c>
      <c r="B9" s="9" t="s">
        <v>48</v>
      </c>
      <c r="C9" s="1">
        <v>2</v>
      </c>
      <c r="D9" s="3" t="str">
        <f>ConjuntoResidencial!I6</f>
        <v>3-Riogrande</v>
      </c>
      <c r="E9" s="10" t="str">
        <f t="shared" si="0"/>
        <v>Bloque2 de 3-Riogrande</v>
      </c>
    </row>
    <row r="10" spans="1:5" x14ac:dyDescent="0.25">
      <c r="A10" s="1">
        <v>7</v>
      </c>
      <c r="B10" s="9" t="s">
        <v>48</v>
      </c>
      <c r="C10" s="1">
        <v>5</v>
      </c>
      <c r="D10" s="3" t="str">
        <f>ConjuntoResidencial!I8</f>
        <v>5-Ventus</v>
      </c>
      <c r="E10" s="10" t="str">
        <f t="shared" si="0"/>
        <v>Bloque5 de 5-Ventus</v>
      </c>
    </row>
    <row r="11" spans="1:5" x14ac:dyDescent="0.25">
      <c r="A11" s="1">
        <v>8</v>
      </c>
      <c r="B11" s="9" t="s">
        <v>47</v>
      </c>
      <c r="C11" s="1">
        <v>7</v>
      </c>
      <c r="D11" s="3" t="str">
        <f>ConjuntoResidencial!I7</f>
        <v>4-Bolivar</v>
      </c>
      <c r="E11" s="10" t="str">
        <f t="shared" si="0"/>
        <v>Torre7 de 4-Bolivar</v>
      </c>
    </row>
    <row r="12" spans="1:5" x14ac:dyDescent="0.25">
      <c r="A12" s="1">
        <v>9</v>
      </c>
      <c r="B12" s="9" t="s">
        <v>48</v>
      </c>
      <c r="C12" s="1">
        <v>3</v>
      </c>
      <c r="D12" s="3" t="str">
        <f>ConjuntoResidencial!I6</f>
        <v>3-Riogrande</v>
      </c>
      <c r="E12" s="10" t="str">
        <f t="shared" si="0"/>
        <v>Bloque3 de 3-Riogrande</v>
      </c>
    </row>
  </sheetData>
  <mergeCells count="1">
    <mergeCell ref="A1:D1"/>
  </mergeCells>
  <dataValidations count="1">
    <dataValidation type="list" allowBlank="1" showInputMessage="1" showErrorMessage="1" sqref="B4:B12" xr:uid="{D9580A4C-EB6E-49FE-860D-935403CC10E0}">
      <formula1>$A$15:$A$16</formula1>
    </dataValidation>
  </dataValidations>
  <hyperlinks>
    <hyperlink ref="E1" location="Objetos de dominio!A1" display="Objetos de dominio!A1" xr:uid="{8A8EFAAB-69AE-45D4-B2F1-EEF0430D8052}"/>
    <hyperlink ref="A1" location="Objetos de dominio!A1" display="Objetos de dominio!A1" xr:uid="{1B8EA9FE-1582-4DE3-BA24-60F10603C197}"/>
    <hyperlink ref="A1:D1" location="'Objetos de dominio'!A1" display="&lt;&lt;&lt;&lt;&lt;&lt; Volver al inicio" xr:uid="{73405957-2E0A-4EC9-845B-165703441F8D}"/>
    <hyperlink ref="D3" location="ConjuntoResidencial!A1" display="ConjuntoResidencial" xr:uid="{1FF70D16-FFAE-49F5-A324-336831EAEC2F}"/>
    <hyperlink ref="D4" location="ConjuntoResidencial!A4" display="1-Forest apartamentos" xr:uid="{FE6B8B9A-D67F-410F-9E6F-226B627CD379}"/>
    <hyperlink ref="D5:D6" location="ConjuntoResidencial!A4" display="1-Forest apartamentos" xr:uid="{26734694-0972-4ADC-AA89-B0972D85EEB6}"/>
    <hyperlink ref="D7" location="ConjuntoResidencial!A5" display="ConjuntoResidencial!A5" xr:uid="{8C0CBF64-4C4C-4615-84CA-37407A122B1B}"/>
    <hyperlink ref="D8" location="ConjuntoResidencial!A4" display="ConjuntoResidencial!A4" xr:uid="{424EF75D-3021-4DCE-AC86-B7B197E2AA3F}"/>
    <hyperlink ref="D9" location="ConjuntoResidencial!A6" display="ConjuntoResidencial!A6" xr:uid="{90A0238A-B68E-43CA-A4E7-622B7D624F49}"/>
    <hyperlink ref="D10" location="ConjuntoResidencial!A8" display="ConjuntoResidencial!A8" xr:uid="{28B59E02-AAE4-463A-BA1C-AF2FB360623A}"/>
    <hyperlink ref="D11" location="ConjuntoResidencial!A7" display="ConjuntoResidencial!A7" xr:uid="{466D4C91-E5E2-4912-BD49-0C66AEDD1636}"/>
    <hyperlink ref="D12" location="ConjuntoResidencial!A6" display="ConjuntoResidencial!A6" xr:uid="{BB64C223-5AFB-4870-A3BB-24CF127D76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F9E0-DC4F-43E4-93DE-0EE5B6337FDE}">
  <dimension ref="A1:E15"/>
  <sheetViews>
    <sheetView workbookViewId="0">
      <selection activeCell="E3" sqref="E3"/>
    </sheetView>
  </sheetViews>
  <sheetFormatPr baseColWidth="10" defaultColWidth="11.5703125" defaultRowHeight="15" x14ac:dyDescent="0.25"/>
  <cols>
    <col min="1" max="1" width="33.28515625" bestFit="1" customWidth="1"/>
    <col min="2" max="2" width="21.7109375" customWidth="1"/>
    <col min="3" max="3" width="19.28515625" customWidth="1"/>
    <col min="4" max="4" width="31.42578125" customWidth="1"/>
    <col min="5" max="5" width="49.42578125" customWidth="1"/>
  </cols>
  <sheetData>
    <row r="1" spans="1:5" x14ac:dyDescent="0.25">
      <c r="A1" s="24" t="s">
        <v>6</v>
      </c>
      <c r="B1" s="24"/>
      <c r="C1" s="24"/>
      <c r="D1" s="24"/>
      <c r="E1" s="6"/>
    </row>
    <row r="2" spans="1:5" x14ac:dyDescent="0.25">
      <c r="A2" s="7" t="s">
        <v>129</v>
      </c>
      <c r="B2" s="7" t="s">
        <v>130</v>
      </c>
      <c r="C2" s="7" t="s">
        <v>131</v>
      </c>
      <c r="D2" s="7" t="s">
        <v>133</v>
      </c>
      <c r="E2" s="7" t="s">
        <v>134</v>
      </c>
    </row>
    <row r="3" spans="1:5" x14ac:dyDescent="0.25">
      <c r="A3" s="2" t="s">
        <v>7</v>
      </c>
      <c r="B3" s="2" t="s">
        <v>55</v>
      </c>
      <c r="C3" s="2" t="s">
        <v>132</v>
      </c>
      <c r="D3" s="3" t="s">
        <v>49</v>
      </c>
      <c r="E3" s="8" t="s">
        <v>8</v>
      </c>
    </row>
    <row r="4" spans="1:5" x14ac:dyDescent="0.25">
      <c r="A4" s="9">
        <v>1</v>
      </c>
      <c r="B4" s="9" t="s">
        <v>56</v>
      </c>
      <c r="C4" s="1">
        <v>102</v>
      </c>
      <c r="D4" s="3" t="str">
        <f>Zonainmueble!$E$4</f>
        <v>Torre1 de 1-Forest apartamentos</v>
      </c>
      <c r="E4" s="10" t="str">
        <f>_xlfn.CONCAT(B4," '",C4,"'"," de ",D4)</f>
        <v>Apartamento '102' de Torre1 de 1-Forest apartamentos</v>
      </c>
    </row>
    <row r="5" spans="1:5" x14ac:dyDescent="0.25">
      <c r="A5" s="1">
        <v>2</v>
      </c>
      <c r="B5" s="9" t="s">
        <v>57</v>
      </c>
      <c r="C5" s="1">
        <v>10</v>
      </c>
      <c r="D5" s="3" t="str">
        <f>Zonainmueble!$E$5</f>
        <v>Bloque1 de 1-Forest apartamentos</v>
      </c>
      <c r="E5" s="10" t="str">
        <f t="shared" ref="E5:E13" si="0">_xlfn.CONCAT(B5," '",C5,"'"," de ",D5)</f>
        <v>Casa '10' de Bloque1 de 1-Forest apartamentos</v>
      </c>
    </row>
    <row r="6" spans="1:5" x14ac:dyDescent="0.25">
      <c r="A6" s="1">
        <v>3</v>
      </c>
      <c r="B6" s="9" t="s">
        <v>56</v>
      </c>
      <c r="C6" s="1">
        <v>304</v>
      </c>
      <c r="D6" s="3" t="str">
        <f>Zonainmueble!$E$6</f>
        <v>Torre2 de 1-Forest apartamentos</v>
      </c>
      <c r="E6" s="10" t="str">
        <f t="shared" si="0"/>
        <v>Apartamento '304' de Torre2 de 1-Forest apartamentos</v>
      </c>
    </row>
    <row r="7" spans="1:5" x14ac:dyDescent="0.25">
      <c r="A7" s="1">
        <v>4</v>
      </c>
      <c r="B7" s="9" t="s">
        <v>57</v>
      </c>
      <c r="C7" s="1">
        <v>11</v>
      </c>
      <c r="D7" s="3" t="str">
        <f>Zonainmueble!$E$7</f>
        <v>Bloque2 de 2-Natural</v>
      </c>
      <c r="E7" s="10" t="str">
        <f t="shared" si="0"/>
        <v>Casa '11' de Bloque2 de 2-Natural</v>
      </c>
    </row>
    <row r="8" spans="1:5" x14ac:dyDescent="0.25">
      <c r="A8" s="1">
        <v>5</v>
      </c>
      <c r="B8" s="9" t="s">
        <v>56</v>
      </c>
      <c r="C8" s="1">
        <v>423</v>
      </c>
      <c r="D8" s="1" t="str">
        <f>Zonainmueble!E10</f>
        <v>Bloque5 de 5-Ventus</v>
      </c>
      <c r="E8" s="10" t="str">
        <f t="shared" si="0"/>
        <v>Apartamento '423' de Bloque5 de 5-Ventus</v>
      </c>
    </row>
    <row r="9" spans="1:5" x14ac:dyDescent="0.25">
      <c r="A9" s="1">
        <v>6</v>
      </c>
      <c r="B9" s="9" t="s">
        <v>56</v>
      </c>
      <c r="C9" s="1">
        <v>1204</v>
      </c>
      <c r="D9" s="1" t="str">
        <f>Zonainmueble!E11</f>
        <v>Torre7 de 4-Bolivar</v>
      </c>
      <c r="E9" s="10" t="str">
        <f t="shared" si="0"/>
        <v>Apartamento '1204' de Torre7 de 4-Bolivar</v>
      </c>
    </row>
    <row r="10" spans="1:5" x14ac:dyDescent="0.25">
      <c r="A10" s="1">
        <v>7</v>
      </c>
      <c r="B10" s="9" t="s">
        <v>57</v>
      </c>
      <c r="C10" s="1">
        <v>5</v>
      </c>
      <c r="D10" s="1" t="str">
        <f>Zonainmueble!E7</f>
        <v>Bloque2 de 2-Natural</v>
      </c>
      <c r="E10" s="10" t="str">
        <f t="shared" si="0"/>
        <v>Casa '5' de Bloque2 de 2-Natural</v>
      </c>
    </row>
    <row r="11" spans="1:5" x14ac:dyDescent="0.25">
      <c r="A11" s="9">
        <v>8</v>
      </c>
      <c r="B11" s="9" t="s">
        <v>57</v>
      </c>
      <c r="C11" s="1">
        <v>17</v>
      </c>
      <c r="D11" s="1" t="str">
        <f>Zonainmueble!E12</f>
        <v>Bloque3 de 3-Riogrande</v>
      </c>
      <c r="E11" s="10" t="str">
        <f>_xlfn.CONCAT(B11," '",C11,"'"," de ",D11)</f>
        <v>Casa '17' de Bloque3 de 3-Riogrande</v>
      </c>
    </row>
    <row r="12" spans="1:5" x14ac:dyDescent="0.25">
      <c r="A12" s="1">
        <v>9</v>
      </c>
      <c r="B12" s="9" t="s">
        <v>56</v>
      </c>
      <c r="C12" s="1">
        <v>514</v>
      </c>
      <c r="D12" s="1" t="str">
        <f>Zonainmueble!E9</f>
        <v>Bloque2 de 3-Riogrande</v>
      </c>
      <c r="E12" s="10" t="str">
        <f t="shared" si="0"/>
        <v>Apartamento '514' de Bloque2 de 3-Riogrande</v>
      </c>
    </row>
    <row r="13" spans="1:5" x14ac:dyDescent="0.25">
      <c r="A13" s="1">
        <v>10</v>
      </c>
      <c r="B13" s="9" t="s">
        <v>57</v>
      </c>
      <c r="C13" s="1">
        <v>23</v>
      </c>
      <c r="D13" s="1" t="str">
        <f>Zonainmueble!E7</f>
        <v>Bloque2 de 2-Natural</v>
      </c>
      <c r="E13" s="10" t="str">
        <f t="shared" si="0"/>
        <v>Casa '23' de Bloque2 de 2-Natural</v>
      </c>
    </row>
    <row r="14" spans="1:5" x14ac:dyDescent="0.25">
      <c r="A14" t="s">
        <v>57</v>
      </c>
    </row>
    <row r="15" spans="1:5" x14ac:dyDescent="0.25">
      <c r="A15" t="s">
        <v>56</v>
      </c>
    </row>
  </sheetData>
  <mergeCells count="1">
    <mergeCell ref="A1:D1"/>
  </mergeCells>
  <dataValidations count="1">
    <dataValidation type="list" allowBlank="1" showInputMessage="1" showErrorMessage="1" sqref="B4:B10" xr:uid="{BFBC3516-F07A-4FAF-AC89-9487897222A7}">
      <formula1>$A$14:$A$15</formula1>
    </dataValidation>
  </dataValidations>
  <hyperlinks>
    <hyperlink ref="E1" location="Objetos de dominio!A1" display="Objetos de dominio!A1" xr:uid="{A8F48A27-2433-44D2-97BA-826AC4DBC95A}"/>
    <hyperlink ref="A1" location="'Objetos de dominio'!A1" display="&lt;&lt;&lt;&lt;&lt;&lt; Volver al inicio" xr:uid="{CB67B04C-5FA0-4559-8002-7A3B37D01032}"/>
    <hyperlink ref="D3" location="Zonainmueble!A1" display="ZonaInmueble" xr:uid="{6C4EDA3B-6DDD-424D-B3BA-1D360364A9ED}"/>
    <hyperlink ref="D4" location="Zonainmueble!A4" display="Zonainmueble!A4" xr:uid="{AC3177FC-A1BA-4562-9F84-9227AA366BF4}"/>
    <hyperlink ref="D5" location="Zonainmueble!A5" display="Zonainmueble!A5" xr:uid="{76F4E2D4-EA20-4BEF-B57E-D77BA34B1AE3}"/>
    <hyperlink ref="D6" location="Zonainmueble!A6" display="Zonainmueble!A6" xr:uid="{0CEA0D8C-B505-47F7-9AB5-A99A020FD431}"/>
    <hyperlink ref="D7" location="Zonainmueble!A7" display="Zonainmueble!A7" xr:uid="{999A7386-D651-47BD-AAA9-41F3FB052EE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J15"/>
  <sheetViews>
    <sheetView tabSelected="1" topLeftCell="B1" zoomScale="85" zoomScaleNormal="85" workbookViewId="0">
      <selection activeCell="E16" sqref="E16"/>
    </sheetView>
  </sheetViews>
  <sheetFormatPr baseColWidth="10" defaultColWidth="11.5703125" defaultRowHeight="15" x14ac:dyDescent="0.25"/>
  <cols>
    <col min="2" max="2" width="21.7109375" customWidth="1"/>
    <col min="3" max="3" width="24.7109375" customWidth="1"/>
    <col min="4" max="4" width="27" customWidth="1"/>
    <col min="5" max="7" width="21.7109375" customWidth="1"/>
    <col min="8" max="8" width="15" customWidth="1"/>
    <col min="9" max="9" width="23.7109375" customWidth="1"/>
    <col min="10" max="10" width="33.140625" customWidth="1"/>
  </cols>
  <sheetData>
    <row r="1" spans="1:10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7" t="s">
        <v>31</v>
      </c>
      <c r="B2" s="7" t="s">
        <v>26</v>
      </c>
      <c r="C2" s="7" t="s">
        <v>126</v>
      </c>
      <c r="D2" s="7" t="s">
        <v>27</v>
      </c>
      <c r="E2" s="7" t="s">
        <v>28</v>
      </c>
      <c r="F2" s="7" t="s">
        <v>127</v>
      </c>
      <c r="G2" s="7" t="s">
        <v>128</v>
      </c>
      <c r="H2" s="7" t="s">
        <v>29</v>
      </c>
      <c r="I2" s="7" t="s">
        <v>30</v>
      </c>
      <c r="J2" s="7" t="s">
        <v>17</v>
      </c>
    </row>
    <row r="3" spans="1:10" x14ac:dyDescent="0.25">
      <c r="A3" s="2" t="s">
        <v>7</v>
      </c>
      <c r="B3" s="2" t="s">
        <v>145</v>
      </c>
      <c r="C3" s="2" t="s">
        <v>19</v>
      </c>
      <c r="D3" s="2" t="s">
        <v>154</v>
      </c>
      <c r="E3" s="2" t="s">
        <v>155</v>
      </c>
      <c r="F3" s="2" t="s">
        <v>156</v>
      </c>
      <c r="G3" s="2" t="s">
        <v>157</v>
      </c>
      <c r="H3" s="2" t="s">
        <v>158</v>
      </c>
      <c r="I3" s="3" t="s">
        <v>2</v>
      </c>
      <c r="J3" s="8" t="s">
        <v>8</v>
      </c>
    </row>
    <row r="4" spans="1:10" ht="59.45" customHeight="1" x14ac:dyDescent="0.25">
      <c r="A4" s="19">
        <v>1</v>
      </c>
      <c r="B4" s="19" t="s">
        <v>12</v>
      </c>
      <c r="C4" s="20" t="s">
        <v>117</v>
      </c>
      <c r="D4" s="4" t="s">
        <v>18</v>
      </c>
      <c r="E4" s="19">
        <v>50</v>
      </c>
      <c r="F4" s="19">
        <v>60</v>
      </c>
      <c r="G4" s="19" t="s">
        <v>58</v>
      </c>
      <c r="H4" s="4" t="s">
        <v>20</v>
      </c>
      <c r="I4" s="20" t="str">
        <f>ConjuntoResidencial!$I$4</f>
        <v>1-Forest apartamentos</v>
      </c>
      <c r="J4" s="21" t="str">
        <f>_xlfn.CONCAT(B4,"-",I4)</f>
        <v>Piscina-1-Forest apartamentos</v>
      </c>
    </row>
    <row r="5" spans="1:10" ht="59.45" customHeight="1" x14ac:dyDescent="0.25">
      <c r="A5" s="22">
        <v>2</v>
      </c>
      <c r="B5" s="22" t="s">
        <v>23</v>
      </c>
      <c r="C5" s="20" t="s">
        <v>118</v>
      </c>
      <c r="D5" s="23" t="s">
        <v>24</v>
      </c>
      <c r="E5" s="22">
        <v>20</v>
      </c>
      <c r="F5" s="22">
        <v>120</v>
      </c>
      <c r="G5" s="22" t="s">
        <v>58</v>
      </c>
      <c r="H5" s="23" t="s">
        <v>25</v>
      </c>
      <c r="I5" s="20" t="str">
        <f>ConjuntoResidencial!$I$4</f>
        <v>1-Forest apartamentos</v>
      </c>
      <c r="J5" s="21" t="str">
        <f>_xlfn.CONCAT(B5,"-",I5)</f>
        <v>Gimnasio-1-Forest apartamentos</v>
      </c>
    </row>
    <row r="6" spans="1:10" ht="59.45" customHeight="1" x14ac:dyDescent="0.25">
      <c r="A6" s="22">
        <v>3</v>
      </c>
      <c r="B6" s="22" t="s">
        <v>34</v>
      </c>
      <c r="C6" s="20" t="s">
        <v>119</v>
      </c>
      <c r="D6" s="4" t="s">
        <v>18</v>
      </c>
      <c r="E6" s="22">
        <v>15</v>
      </c>
      <c r="F6" s="22">
        <v>1</v>
      </c>
      <c r="G6" s="22" t="s">
        <v>59</v>
      </c>
      <c r="H6" s="4" t="s">
        <v>20</v>
      </c>
      <c r="I6" s="20" t="str">
        <f>ConjuntoResidencial!$I$5</f>
        <v>2-Natural</v>
      </c>
      <c r="J6" s="21" t="str">
        <f>_xlfn.CONCAT(B6,"-",I6)</f>
        <v>piscinaAdultos-2-Natural</v>
      </c>
    </row>
    <row r="7" spans="1:10" ht="105" x14ac:dyDescent="0.25">
      <c r="A7" s="22">
        <v>4</v>
      </c>
      <c r="B7" s="22" t="s">
        <v>99</v>
      </c>
      <c r="C7" s="20" t="s">
        <v>120</v>
      </c>
      <c r="D7" s="23" t="s">
        <v>100</v>
      </c>
      <c r="E7" s="22">
        <v>100</v>
      </c>
      <c r="F7" s="22">
        <v>4</v>
      </c>
      <c r="G7" s="22" t="s">
        <v>59</v>
      </c>
      <c r="H7" s="23" t="s">
        <v>101</v>
      </c>
      <c r="I7" s="20" t="str">
        <f>ConjuntoResidencial!I6</f>
        <v>3-Riogrande</v>
      </c>
      <c r="J7" s="21" t="str">
        <f t="shared" ref="J7:J12" si="0">_xlfn.CONCAT(B7,"-",I7)</f>
        <v>Salón de Eventos-3-Riogrande</v>
      </c>
    </row>
    <row r="8" spans="1:10" ht="120" x14ac:dyDescent="0.25">
      <c r="A8" s="22">
        <v>5</v>
      </c>
      <c r="B8" s="22" t="s">
        <v>102</v>
      </c>
      <c r="C8" s="20" t="s">
        <v>121</v>
      </c>
      <c r="D8" s="23" t="s">
        <v>103</v>
      </c>
      <c r="E8" s="22">
        <v>22</v>
      </c>
      <c r="F8" s="22">
        <v>90</v>
      </c>
      <c r="G8" s="22" t="s">
        <v>58</v>
      </c>
      <c r="H8" s="23" t="s">
        <v>104</v>
      </c>
      <c r="I8" s="20" t="str">
        <f>ConjuntoResidencial!I7</f>
        <v>4-Bolivar</v>
      </c>
      <c r="J8" s="21" t="str">
        <f t="shared" si="0"/>
        <v>Cancha de Fútbol-4-Bolivar</v>
      </c>
    </row>
    <row r="9" spans="1:10" ht="105" x14ac:dyDescent="0.25">
      <c r="A9" s="22">
        <v>6</v>
      </c>
      <c r="B9" s="22" t="s">
        <v>105</v>
      </c>
      <c r="C9" s="20" t="s">
        <v>122</v>
      </c>
      <c r="D9" s="23" t="s">
        <v>106</v>
      </c>
      <c r="E9" s="22">
        <v>20</v>
      </c>
      <c r="F9" s="22">
        <v>45</v>
      </c>
      <c r="G9" s="22" t="s">
        <v>58</v>
      </c>
      <c r="H9" s="23" t="s">
        <v>107</v>
      </c>
      <c r="I9" s="20" t="str">
        <f>ConjuntoResidencial!I5</f>
        <v>2-Natural</v>
      </c>
      <c r="J9" s="21" t="str">
        <f t="shared" si="0"/>
        <v>Piscina Pequeña-2-Natural</v>
      </c>
    </row>
    <row r="10" spans="1:10" ht="90" x14ac:dyDescent="0.25">
      <c r="A10" s="22">
        <v>7</v>
      </c>
      <c r="B10" s="22" t="s">
        <v>108</v>
      </c>
      <c r="C10" s="20" t="s">
        <v>123</v>
      </c>
      <c r="D10" s="23" t="s">
        <v>109</v>
      </c>
      <c r="E10" s="22">
        <v>15</v>
      </c>
      <c r="F10" s="22">
        <v>2</v>
      </c>
      <c r="G10" s="22" t="s">
        <v>59</v>
      </c>
      <c r="H10" s="23" t="s">
        <v>110</v>
      </c>
      <c r="I10" s="20" t="str">
        <f>ConjuntoResidencial!I8</f>
        <v>5-Ventus</v>
      </c>
      <c r="J10" s="21" t="str">
        <f t="shared" si="0"/>
        <v>Zona BBQ-5-Ventus</v>
      </c>
    </row>
    <row r="11" spans="1:10" ht="90" x14ac:dyDescent="0.25">
      <c r="A11" s="22">
        <v>8</v>
      </c>
      <c r="B11" s="22" t="s">
        <v>111</v>
      </c>
      <c r="C11" s="20" t="s">
        <v>124</v>
      </c>
      <c r="D11" s="23" t="s">
        <v>112</v>
      </c>
      <c r="E11" s="22">
        <v>4</v>
      </c>
      <c r="F11" s="22">
        <v>60</v>
      </c>
      <c r="G11" s="22" t="s">
        <v>58</v>
      </c>
      <c r="H11" s="23" t="s">
        <v>113</v>
      </c>
      <c r="I11" s="20" t="str">
        <f>ConjuntoResidencial!I6</f>
        <v>3-Riogrande</v>
      </c>
      <c r="J11" s="21" t="str">
        <f t="shared" si="0"/>
        <v>Cancha de Tenis-3-Riogrande</v>
      </c>
    </row>
    <row r="12" spans="1:10" ht="120" x14ac:dyDescent="0.25">
      <c r="A12" s="22">
        <v>9</v>
      </c>
      <c r="B12" s="22" t="s">
        <v>114</v>
      </c>
      <c r="C12" s="20" t="s">
        <v>125</v>
      </c>
      <c r="D12" s="23" t="s">
        <v>115</v>
      </c>
      <c r="E12" s="22">
        <v>10</v>
      </c>
      <c r="F12" s="22">
        <v>90</v>
      </c>
      <c r="G12" s="22" t="s">
        <v>58</v>
      </c>
      <c r="H12" s="23" t="s">
        <v>116</v>
      </c>
      <c r="I12" s="20" t="str">
        <f>ConjuntoResidencial!I4</f>
        <v>1-Forest apartamentos</v>
      </c>
      <c r="J12" s="21" t="str">
        <f t="shared" si="0"/>
        <v>Sala de Juegos-1-Forest apartamentos</v>
      </c>
    </row>
    <row r="13" spans="1:10" x14ac:dyDescent="0.25">
      <c r="B13" s="18"/>
      <c r="C13" s="17"/>
      <c r="D13" s="16"/>
      <c r="H13" s="16"/>
    </row>
    <row r="14" spans="1:10" x14ac:dyDescent="0.25">
      <c r="C14" s="17"/>
      <c r="D14" s="16"/>
      <c r="H14" s="16"/>
    </row>
    <row r="15" spans="1:10" x14ac:dyDescent="0.25">
      <c r="C15" s="17"/>
      <c r="D15" s="16"/>
      <c r="H15" s="16"/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J1" location="Objetos de dominio!A1" display="Objetos de dominio!A1" xr:uid="{6585A7B7-3FD0-4667-99EF-CFCC695BC978}"/>
    <hyperlink ref="I3" location="ConjuntoResidencial!A1" display="ConjuntoResidencial" xr:uid="{44382147-4BE0-4CD3-8A3E-982BD251098B}"/>
    <hyperlink ref="I4" location="ConjuntoResidencial!A5" display="ConjuntoResidencial!A5" xr:uid="{B8DE4DDD-37E7-4134-B07B-380ED9355EAE}"/>
    <hyperlink ref="I5" location="ConjuntoResidencial!A5" display="ConjuntoResidencial!A5" xr:uid="{9C185349-1620-4637-ACB0-760A61F04D2F}"/>
    <hyperlink ref="I6" location="ConjuntoResidencial!A5" display="ConjuntoResidencial!A5" xr:uid="{7582E04B-7A1B-430D-B8C9-B08941E366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Objetos de dominio</vt:lpstr>
      <vt:lpstr>Administrador</vt:lpstr>
      <vt:lpstr>ConjuntoResidencial</vt:lpstr>
      <vt:lpstr>Zonainmueble</vt:lpstr>
      <vt:lpstr>Inmueble</vt:lpstr>
      <vt:lpstr>ZonaComun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2024-08-31T22:19:26Z</dcterms:created>
  <dcterms:modified xsi:type="dcterms:W3CDTF">2024-10-01T04:15:34Z</dcterms:modified>
</cp:coreProperties>
</file>