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Modelos de Dominio Enriquecidos\"/>
    </mc:Choice>
  </mc:AlternateContent>
  <xr:revisionPtr revIDLastSave="0" documentId="13_ncr:1_{39EB3715-7C3B-4141-AA33-97F1A405A7E5}" xr6:coauthVersionLast="47" xr6:coauthVersionMax="47" xr10:uidLastSave="{00000000-0000-0000-0000-000000000000}"/>
  <bookViews>
    <workbookView xWindow="-108" yWindow="-108" windowWidth="23256" windowHeight="12456" firstSheet="2" activeTab="5" xr2:uid="{9E75F319-B909-453D-9AFC-FA9C5B40B20E}"/>
  </bookViews>
  <sheets>
    <sheet name="Valores" sheetId="1" r:id="rId1"/>
    <sheet name="Modelo Dominio anémico contexto" sheetId="2" r:id="rId2"/>
    <sheet name="Listado Objetos de Dominio" sheetId="3" r:id="rId3"/>
    <sheet name="Reserva" sheetId="4" r:id="rId4"/>
    <sheet name="Residente" sheetId="5" r:id="rId5"/>
    <sheet name="Turno"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6" l="1"/>
  <c r="T4" i="6"/>
  <c r="S4" i="6"/>
  <c r="U4" i="4" l="1"/>
  <c r="T4" i="4"/>
  <c r="S4" i="4"/>
  <c r="U4" i="5"/>
  <c r="T4" i="5"/>
  <c r="S4" i="5"/>
  <c r="J32" i="5"/>
  <c r="J31" i="5"/>
  <c r="I31" i="5"/>
  <c r="H31" i="5"/>
  <c r="J30" i="5"/>
  <c r="I30" i="5"/>
  <c r="H30" i="5"/>
  <c r="J25" i="5"/>
  <c r="I25" i="5"/>
  <c r="H25" i="5"/>
  <c r="B3" i="6" l="1"/>
  <c r="B2" i="6"/>
  <c r="B3" i="5"/>
  <c r="B2" i="5"/>
  <c r="J25" i="6" l="1"/>
  <c r="H21" i="6"/>
  <c r="J24" i="6"/>
  <c r="I24" i="6"/>
  <c r="I23" i="6"/>
  <c r="I21" i="6"/>
  <c r="H24" i="6"/>
  <c r="H23" i="6"/>
  <c r="J23" i="6"/>
  <c r="J21" i="6"/>
  <c r="B3" i="4"/>
  <c r="B2" i="4"/>
  <c r="J22" i="4" l="1"/>
  <c r="J23" i="4"/>
  <c r="J25" i="4"/>
  <c r="I23" i="4"/>
  <c r="I22" i="4"/>
  <c r="H22" i="4"/>
  <c r="H17" i="4"/>
  <c r="J17" i="4"/>
  <c r="I17" i="4"/>
  <c r="H23" i="4"/>
  <c r="D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AA650CDA-91A2-402B-8E7D-83571F72C595}">
      <text>
        <r>
          <rPr>
            <b/>
            <sz val="9"/>
            <color indexed="81"/>
            <rFont val="Tahoma"/>
            <family val="2"/>
          </rPr>
          <t>Usuario 207:</t>
        </r>
        <r>
          <rPr>
            <sz val="9"/>
            <color indexed="81"/>
            <rFont val="Tahoma"/>
            <family val="2"/>
          </rPr>
          <t xml:space="preserve">
Nombre del atributo (recomendación en lowerCamelCase)</t>
        </r>
      </text>
    </comment>
    <comment ref="B4" authorId="0" shapeId="0" xr:uid="{7A5CBF73-0C22-4BF5-9215-A9302F403C4D}">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38454CF1-1423-43FB-91B1-D34C2EBF7B8E}">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66DEFC34-855A-4FF0-A570-080940B2FB29}">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6AECA2EC-0AE2-4A3A-B993-EAA893F14574}">
      <text>
        <r>
          <rPr>
            <b/>
            <sz val="9"/>
            <color indexed="81"/>
            <rFont val="Tahoma"/>
            <family val="2"/>
          </rPr>
          <t>Usuario 207:</t>
        </r>
        <r>
          <rPr>
            <sz val="9"/>
            <color indexed="81"/>
            <rFont val="Tahoma"/>
            <family val="2"/>
          </rPr>
          <t xml:space="preserve">
Sólo aplica para datos decimales.</t>
        </r>
      </text>
    </comment>
    <comment ref="F4" authorId="0" shapeId="0" xr:uid="{4807D05E-92A9-4350-BC8E-B58EAE8338C4}">
      <text>
        <r>
          <rPr>
            <b/>
            <sz val="9"/>
            <color indexed="81"/>
            <rFont val="Tahoma"/>
            <family val="2"/>
          </rPr>
          <t>Usuario 207:</t>
        </r>
        <r>
          <rPr>
            <sz val="9"/>
            <color indexed="81"/>
            <rFont val="Tahoma"/>
            <family val="2"/>
          </rPr>
          <t xml:space="preserve">
Hacia arriba
Hacia abajo
Truncar con cuantos decimales</t>
        </r>
      </text>
    </comment>
    <comment ref="G4" authorId="0" shapeId="0" xr:uid="{C012051F-826D-4F27-AD87-9528CF359CA0}">
      <text>
        <r>
          <rPr>
            <b/>
            <sz val="9"/>
            <color indexed="81"/>
            <rFont val="Tahoma"/>
            <family val="2"/>
          </rPr>
          <t>Usuario 207:</t>
        </r>
        <r>
          <rPr>
            <sz val="9"/>
            <color indexed="81"/>
            <rFont val="Tahoma"/>
            <family val="2"/>
          </rPr>
          <t xml:space="preserve">
Rango inicial válido para los datos</t>
        </r>
      </text>
    </comment>
    <comment ref="H4" authorId="0" shapeId="0" xr:uid="{ED5D7D5B-3FF8-4C5E-8AA0-345DA9BFC19B}">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8AFB1634-80A6-4C14-8B23-456B3549A1D1}">
      <text>
        <r>
          <rPr>
            <b/>
            <sz val="9"/>
            <color indexed="81"/>
            <rFont val="Tahoma"/>
            <family val="2"/>
          </rPr>
          <t>Usuario 207:</t>
        </r>
        <r>
          <rPr>
            <sz val="9"/>
            <color indexed="81"/>
            <rFont val="Tahoma"/>
            <family val="2"/>
          </rPr>
          <t xml:space="preserve">
Datos válidos</t>
        </r>
      </text>
    </comment>
    <comment ref="J4" authorId="0" shapeId="0" xr:uid="{A108287B-3489-417B-9B67-DF09DC020AB2}">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AAA7F9E4-18AE-42A6-A2BF-37E9166B1F8B}">
      <text>
        <r>
          <rPr>
            <b/>
            <sz val="9"/>
            <color indexed="81"/>
            <rFont val="Tahoma"/>
            <family val="2"/>
          </rPr>
          <t>Usuario 207:</t>
        </r>
        <r>
          <rPr>
            <sz val="9"/>
            <color indexed="81"/>
            <rFont val="Tahoma"/>
            <family val="2"/>
          </rPr>
          <t xml:space="preserve">
Qué regla debe cumplir el dato</t>
        </r>
      </text>
    </comment>
    <comment ref="L4" authorId="0" shapeId="0" xr:uid="{96FCE090-7A9D-4F3C-9EBE-0AAE265FC45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6F1BCEBB-F888-4C6D-8810-FF03F7445EB8}">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A36D8C7E-6783-4A56-BA80-1B8B53A3F139}">
      <text>
        <r>
          <rPr>
            <b/>
            <sz val="9"/>
            <color indexed="81"/>
            <rFont val="Tahoma"/>
            <family val="2"/>
          </rPr>
          <t>Usuario 207:</t>
        </r>
        <r>
          <rPr>
            <sz val="9"/>
            <color indexed="81"/>
            <rFont val="Tahoma"/>
            <family val="2"/>
          </rPr>
          <t xml:space="preserve">
Indica si el dato es requerido</t>
        </r>
      </text>
    </comment>
    <comment ref="O4" authorId="0" shapeId="0" xr:uid="{4B9063D9-D297-49FD-8C77-58BF6A5E6D25}">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77E57465-48C5-44A8-97B3-59B0104F5CCE}">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257282EA-C2E0-492D-AC30-37C14BD72177}">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18C59FBE-CE6E-4730-9526-CE3CC0DF331B}">
      <text>
        <r>
          <rPr>
            <b/>
            <sz val="9"/>
            <color indexed="81"/>
            <rFont val="Tahoma"/>
            <family val="2"/>
          </rPr>
          <t>Usuario 207:</t>
        </r>
        <r>
          <rPr>
            <sz val="9"/>
            <color indexed="81"/>
            <rFont val="Tahoma"/>
            <family val="2"/>
          </rPr>
          <t xml:space="preserve">
Nombre del atributo (recomendación en lowerCamelCase)</t>
        </r>
      </text>
    </comment>
    <comment ref="B4" authorId="0" shapeId="0" xr:uid="{F2BF4174-5764-4802-9E1C-E5CD151FA672}">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23966E2E-25DE-4EFC-8059-9C93A184B86E}">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EDACD3F7-0872-4539-AF1F-6E9BFE8A2DFD}">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2E90081F-9A20-4A8A-AF30-532783B4469C}">
      <text>
        <r>
          <rPr>
            <b/>
            <sz val="9"/>
            <color indexed="81"/>
            <rFont val="Tahoma"/>
            <family val="2"/>
          </rPr>
          <t>Usuario 207:</t>
        </r>
        <r>
          <rPr>
            <sz val="9"/>
            <color indexed="81"/>
            <rFont val="Tahoma"/>
            <family val="2"/>
          </rPr>
          <t xml:space="preserve">
Sólo aplica para datos decimales.</t>
        </r>
      </text>
    </comment>
    <comment ref="F4" authorId="0" shapeId="0" xr:uid="{7326D235-355A-4B52-9409-80E3BF629A53}">
      <text>
        <r>
          <rPr>
            <b/>
            <sz val="9"/>
            <color indexed="81"/>
            <rFont val="Tahoma"/>
            <family val="2"/>
          </rPr>
          <t>Usuario 207:</t>
        </r>
        <r>
          <rPr>
            <sz val="9"/>
            <color indexed="81"/>
            <rFont val="Tahoma"/>
            <family val="2"/>
          </rPr>
          <t xml:space="preserve">
Hacia arriba
Hacia abajo
Truncar con cuantos decimales</t>
        </r>
      </text>
    </comment>
    <comment ref="G4" authorId="0" shapeId="0" xr:uid="{E1730D0E-378C-4CE6-9100-948B71362AFA}">
      <text>
        <r>
          <rPr>
            <b/>
            <sz val="9"/>
            <color indexed="81"/>
            <rFont val="Tahoma"/>
            <family val="2"/>
          </rPr>
          <t>Usuario 207:</t>
        </r>
        <r>
          <rPr>
            <sz val="9"/>
            <color indexed="81"/>
            <rFont val="Tahoma"/>
            <family val="2"/>
          </rPr>
          <t xml:space="preserve">
Rango inicial válido para los datos</t>
        </r>
      </text>
    </comment>
    <comment ref="H4" authorId="0" shapeId="0" xr:uid="{218C3099-5005-4CD1-9C1E-641C42B57A68}">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A976BE89-BFFB-485C-96CD-B86F22E9D5C2}">
      <text>
        <r>
          <rPr>
            <b/>
            <sz val="9"/>
            <color indexed="81"/>
            <rFont val="Tahoma"/>
            <family val="2"/>
          </rPr>
          <t>Usuario 207:</t>
        </r>
        <r>
          <rPr>
            <sz val="9"/>
            <color indexed="81"/>
            <rFont val="Tahoma"/>
            <family val="2"/>
          </rPr>
          <t xml:space="preserve">
Datos válidos</t>
        </r>
      </text>
    </comment>
    <comment ref="J4" authorId="0" shapeId="0" xr:uid="{466A3EEF-062B-45DC-B447-4486CA33EFB3}">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29CCD0A9-C236-42DD-92D3-334F079B8453}">
      <text>
        <r>
          <rPr>
            <b/>
            <sz val="9"/>
            <color indexed="81"/>
            <rFont val="Tahoma"/>
            <family val="2"/>
          </rPr>
          <t>Usuario 207:</t>
        </r>
        <r>
          <rPr>
            <sz val="9"/>
            <color indexed="81"/>
            <rFont val="Tahoma"/>
            <family val="2"/>
          </rPr>
          <t xml:space="preserve">
Qué regla debe cumplir el dato</t>
        </r>
      </text>
    </comment>
    <comment ref="L4" authorId="0" shapeId="0" xr:uid="{A152F381-2388-4919-99B6-54E1CA6E62C6}">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385728A3-1EED-4312-8CA3-FB99A1DD1773}">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75A7DD28-6C15-4265-AA48-EAD74335B688}">
      <text>
        <r>
          <rPr>
            <b/>
            <sz val="9"/>
            <color indexed="81"/>
            <rFont val="Tahoma"/>
            <family val="2"/>
          </rPr>
          <t>Usuario 207:</t>
        </r>
        <r>
          <rPr>
            <sz val="9"/>
            <color indexed="81"/>
            <rFont val="Tahoma"/>
            <family val="2"/>
          </rPr>
          <t xml:space="preserve">
Indica si el dato es requerido</t>
        </r>
      </text>
    </comment>
    <comment ref="O4" authorId="0" shapeId="0" xr:uid="{D1A1D49B-FD64-4F7F-B91F-973B687973DA}">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285E1C72-4BBE-4623-81E7-0DA8A2808918}">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A6DC4008-10BC-4567-A46C-73286397A05F}">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15FD7F90-8E52-49D2-B172-FB9B1688222A}">
      <text>
        <r>
          <rPr>
            <b/>
            <sz val="9"/>
            <color indexed="81"/>
            <rFont val="Tahoma"/>
            <family val="2"/>
          </rPr>
          <t>Usuario 207:</t>
        </r>
        <r>
          <rPr>
            <sz val="9"/>
            <color indexed="81"/>
            <rFont val="Tahoma"/>
            <family val="2"/>
          </rPr>
          <t xml:space="preserve">
Nombre del atributo (recomendación en lowerCamelCase)</t>
        </r>
      </text>
    </comment>
    <comment ref="B4" authorId="0" shapeId="0" xr:uid="{93BC9DD0-EE9D-40DF-88E2-C8A20B437A5A}">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60518365-C0F6-4B5F-8B8A-208D9F01534C}">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C533B49F-27E5-447B-9E3D-A645BEE891BE}">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74054360-F0F7-489B-9E86-C1DAFD891614}">
      <text>
        <r>
          <rPr>
            <b/>
            <sz val="9"/>
            <color indexed="81"/>
            <rFont val="Tahoma"/>
            <family val="2"/>
          </rPr>
          <t>Usuario 207:</t>
        </r>
        <r>
          <rPr>
            <sz val="9"/>
            <color indexed="81"/>
            <rFont val="Tahoma"/>
            <family val="2"/>
          </rPr>
          <t xml:space="preserve">
Sólo aplica para datos decimales.</t>
        </r>
      </text>
    </comment>
    <comment ref="F4" authorId="0" shapeId="0" xr:uid="{03EE58C1-0949-4154-AAE0-2E774A418FD5}">
      <text>
        <r>
          <rPr>
            <b/>
            <sz val="9"/>
            <color indexed="81"/>
            <rFont val="Tahoma"/>
            <family val="2"/>
          </rPr>
          <t>Usuario 207:</t>
        </r>
        <r>
          <rPr>
            <sz val="9"/>
            <color indexed="81"/>
            <rFont val="Tahoma"/>
            <family val="2"/>
          </rPr>
          <t xml:space="preserve">
Hacia arriba
Hacia abajo
Truncar con cuantos decimales</t>
        </r>
      </text>
    </comment>
    <comment ref="G4" authorId="0" shapeId="0" xr:uid="{D5884E9B-DAFB-45D5-A608-F4C274F3D6D8}">
      <text>
        <r>
          <rPr>
            <b/>
            <sz val="9"/>
            <color indexed="81"/>
            <rFont val="Tahoma"/>
            <family val="2"/>
          </rPr>
          <t>Usuario 207:</t>
        </r>
        <r>
          <rPr>
            <sz val="9"/>
            <color indexed="81"/>
            <rFont val="Tahoma"/>
            <family val="2"/>
          </rPr>
          <t xml:space="preserve">
Rango inicial válido para los datos</t>
        </r>
      </text>
    </comment>
    <comment ref="H4" authorId="0" shapeId="0" xr:uid="{5EEA85A7-462B-46DD-986D-DF6F32A35E97}">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E9A1F0E8-83E7-41DD-A8F6-B0639FE9C882}">
      <text>
        <r>
          <rPr>
            <b/>
            <sz val="9"/>
            <color indexed="81"/>
            <rFont val="Tahoma"/>
            <family val="2"/>
          </rPr>
          <t>Usuario 207:</t>
        </r>
        <r>
          <rPr>
            <sz val="9"/>
            <color indexed="81"/>
            <rFont val="Tahoma"/>
            <family val="2"/>
          </rPr>
          <t xml:space="preserve">
Datos válidos</t>
        </r>
      </text>
    </comment>
    <comment ref="J4" authorId="0" shapeId="0" xr:uid="{A5D51954-E842-4278-B015-409F67640F1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9F1F8537-9012-4A56-96F1-9D0644E8254B}">
      <text>
        <r>
          <rPr>
            <b/>
            <sz val="9"/>
            <color indexed="81"/>
            <rFont val="Tahoma"/>
            <family val="2"/>
          </rPr>
          <t>Usuario 207:</t>
        </r>
        <r>
          <rPr>
            <sz val="9"/>
            <color indexed="81"/>
            <rFont val="Tahoma"/>
            <family val="2"/>
          </rPr>
          <t xml:space="preserve">
Qué regla debe cumplir el dato</t>
        </r>
      </text>
    </comment>
    <comment ref="L4" authorId="0" shapeId="0" xr:uid="{84B1D5FC-2EBD-43FA-A8CC-1FEF5DB17E1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5A780FBB-FA25-47B9-BCF3-AA4B17437C30}">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BBBD606E-2FBF-41EF-A144-C91264B246DC}">
      <text>
        <r>
          <rPr>
            <b/>
            <sz val="9"/>
            <color indexed="81"/>
            <rFont val="Tahoma"/>
            <family val="2"/>
          </rPr>
          <t>Usuario 207:</t>
        </r>
        <r>
          <rPr>
            <sz val="9"/>
            <color indexed="81"/>
            <rFont val="Tahoma"/>
            <family val="2"/>
          </rPr>
          <t xml:space="preserve">
Indica si el dato es requerido</t>
        </r>
      </text>
    </comment>
    <comment ref="O4" authorId="0" shapeId="0" xr:uid="{B13AC571-706D-424E-B6A0-63D926E847D2}">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342846BE-82FE-4212-9DBD-CB2D53CB3BD7}">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7AE69B94-EB11-44DF-898B-662FA5B65B63}">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<sst xmlns="http://schemas.openxmlformats.org/spreadsheetml/2006/main" count="568" uniqueCount="209">
  <si>
    <t>Tipo Objeto Dominio</t>
  </si>
  <si>
    <t>Tipo</t>
  </si>
  <si>
    <t>Descripción</t>
  </si>
  <si>
    <t>Propio</t>
  </si>
  <si>
    <t>Cuando el objeto de dominio es parte del contexto actual</t>
  </si>
  <si>
    <t>Referenciado</t>
  </si>
  <si>
    <t>Cuando el objeto de dominio es parte de otro contexto</t>
  </si>
  <si>
    <t>Carácter</t>
  </si>
  <si>
    <t>Texto</t>
  </si>
  <si>
    <t>Alfanumerico</t>
  </si>
  <si>
    <t>Logico</t>
  </si>
  <si>
    <t>Fecha</t>
  </si>
  <si>
    <t>Fecha-tiempo</t>
  </si>
  <si>
    <t>entero</t>
  </si>
  <si>
    <t>decimal</t>
  </si>
  <si>
    <t>referenciado</t>
  </si>
  <si>
    <t>Subdominio/Contexto:</t>
  </si>
  <si>
    <t>Nombre</t>
  </si>
  <si>
    <t>Contexto</t>
  </si>
  <si>
    <t>Agendas</t>
  </si>
  <si>
    <t>Agenda</t>
  </si>
  <si>
    <t>Turno</t>
  </si>
  <si>
    <t xml:space="preserve">Propio </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</si>
  <si>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</si>
  <si>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</si>
  <si>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</si>
  <si>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</si>
  <si>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</si>
  <si>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</si>
  <si>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</si>
  <si>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</si>
  <si>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</si>
  <si>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</si>
  <si>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</si>
  <si>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</si>
  <si>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</si>
  <si>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</si>
  <si>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</si>
  <si>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</si>
  <si>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</si>
  <si>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</si>
  <si>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</si>
  <si>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</si>
  <si>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</si>
  <si>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</si>
  <si>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</si>
  <si>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</si>
  <si>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</si>
  <si>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Combinaciones únicas</t>
  </si>
  <si>
    <t>Nombre combinación</t>
  </si>
  <si>
    <t>Atributos</t>
  </si>
  <si>
    <t>Responsabilidad</t>
  </si>
  <si>
    <t>Entradas</t>
  </si>
  <si>
    <t>Salida</t>
  </si>
  <si>
    <t>Políticas (Reglas de Negocio)</t>
  </si>
  <si>
    <t>Excepción</t>
  </si>
  <si>
    <t>Parámetro</t>
  </si>
  <si>
    <t>Tipo de dato</t>
  </si>
  <si>
    <t>Política</t>
  </si>
  <si>
    <t>Detalle</t>
  </si>
  <si>
    <t>¿Qué hago?</t>
  </si>
  <si>
    <t>Quitar espacios en blanco al inicio, al final, y entre números</t>
  </si>
  <si>
    <t>Fecha-Tiempo</t>
  </si>
  <si>
    <t>Lógico</t>
  </si>
  <si>
    <t>Sólo números enteros</t>
  </si>
  <si>
    <t xml:space="preserve">Sólo un valor lógico Si/No. </t>
  </si>
  <si>
    <t>Sólo letras y espacios.</t>
  </si>
  <si>
    <t>xxxxxxxx-xxxx-xxxx-xxxx-xxxxxxxxxxxx, donde cada x representa un dígito del 0 al 9 o una letra de la "A" a la "F".</t>
  </si>
  <si>
    <t>dd/MM/aaaa HH:MM dónde dd representa el día, MM representa el mes, aaaa, representa el año, HH representa la hora en formato de 24 horas, MM representa los minutos.</t>
  </si>
  <si>
    <t>horaInicio</t>
  </si>
  <si>
    <t>horaFin</t>
  </si>
  <si>
    <t>agenda</t>
  </si>
  <si>
    <t xml:space="preserve">agenda </t>
  </si>
  <si>
    <t>Entero</t>
  </si>
  <si>
    <t>Combinación única 1</t>
  </si>
  <si>
    <t>numeroTurno</t>
  </si>
  <si>
    <t>estado</t>
  </si>
  <si>
    <t>Es un dato que hace que cada turno sea único.</t>
  </si>
  <si>
    <t>Este dato representa el nombre y número con el que se va a concoer el turno por defecto la palabra "Turno" y luego un numero consecutivo</t>
  </si>
  <si>
    <t>Es un dato que representa la hora de inicio del turno.</t>
  </si>
  <si>
    <t>Es un dato que representa la hora de finalización del turno.</t>
  </si>
  <si>
    <t>Este dato es de tipo logico el cual dice si esta disponible o no disponible un turno</t>
  </si>
  <si>
    <t>Este dato representa con que agenda está relacionada el turno.</t>
  </si>
  <si>
    <t>Reserva</t>
  </si>
  <si>
    <t>Residente</t>
  </si>
  <si>
    <t>Corresponde a cada una de las reservas que pude hacer el residente, es decir, el residente puede reservar una zona común, ejemplo: El residente 001 reserva la piscina con su respectivo turno.</t>
  </si>
  <si>
    <t>Corresponde a los turnos que un residente puede reservar en una agenda, es decir, el residente toma un turno que esta disponible de una agenda que anteriormente ya esta programada.</t>
  </si>
  <si>
    <t>Corresponde a la persona que puede realizar una reserva para una zona común.</t>
  </si>
  <si>
    <t>turno</t>
  </si>
  <si>
    <t>numeroInvitado</t>
  </si>
  <si>
    <t>residente</t>
  </si>
  <si>
    <t>Representa el turno que esta en la reserva.</t>
  </si>
  <si>
    <t>Representa el residente que hace la reserva.</t>
  </si>
  <si>
    <t>Es un dato que hace que cada reserva sea única.</t>
  </si>
  <si>
    <t>Es un dato que representa el número de invitados con los cuales el residente va a ir a la reserva.</t>
  </si>
  <si>
    <t>reserva con un turno y un residente</t>
  </si>
  <si>
    <t>No es posible tener una reserva con un turno para el mismo residente.</t>
  </si>
  <si>
    <t xml:space="preserve">Nombre,agenda, hora de inicio y fin único. </t>
  </si>
  <si>
    <t>No es posible tener un nombre con la misma agenda para la misma hora de inicio y hora final del turno para una misma turno.</t>
  </si>
  <si>
    <t>Es un dato que hace que cada residente sea único.</t>
  </si>
  <si>
    <t>Es un dato que representa el nombre del residente.</t>
  </si>
  <si>
    <t>apellido</t>
  </si>
  <si>
    <t>Es un dato que representa el apellido de un residente</t>
  </si>
  <si>
    <t>tipoDocumento</t>
  </si>
  <si>
    <t>este dato representa en forma textual , que tipo de documento tiene el residente como TI, CC, RC, PASS.</t>
  </si>
  <si>
    <t>numeroDocumento</t>
  </si>
  <si>
    <t>sólo números enteros</t>
  </si>
  <si>
    <t>Es un dato que representa el numero único del documento de un residente.</t>
  </si>
  <si>
    <t>fechaNacimiento</t>
  </si>
  <si>
    <t>(MM/dd/aaaa)</t>
  </si>
  <si>
    <t>Es un dato que representa la fecha de nacimiento que tiene un residente.</t>
  </si>
  <si>
    <t>numeroContacto</t>
  </si>
  <si>
    <t>Este dato representa el número de contacto de un residente.</t>
  </si>
  <si>
    <t>correoElectronico</t>
  </si>
  <si>
    <t>xxxxxxxxxxxxxxxxxx@xxxxxxxxx.com  donde cada x representa un digito del 0 al 9 o una letra de la "A" a la "Z" y debe terminas en .com o .co</t>
  </si>
  <si>
    <t>Este dato representa el correo electrónico de un residente</t>
  </si>
  <si>
    <t>contraseña</t>
  </si>
  <si>
    <t>Sólo letras que pueden ser mayúsculas o minusculas, números y los caracteres especiales.</t>
  </si>
  <si>
    <t>Debe contener al menos una minuscula un carácter especial y un número, No puede contener espacios.</t>
  </si>
  <si>
    <t>este dato representa la contraseña con la que ingresa el residente</t>
  </si>
  <si>
    <t>inmueble</t>
  </si>
  <si>
    <t>Inmueble</t>
  </si>
  <si>
    <t>zona de Inmueble- tipo de inueble - numero del inmueble</t>
  </si>
  <si>
    <t>Representa el lugar donde vive el residente dentro del conjunto residencial.</t>
  </si>
  <si>
    <t>Combinación única 2</t>
  </si>
  <si>
    <t>identificador de residente</t>
  </si>
  <si>
    <t>No puede haber mas de un residente con el mismo tipo de documento y el mismo número de documento.</t>
  </si>
  <si>
    <t>Número de contacto del residente</t>
  </si>
  <si>
    <t>No puede haber mas de un residente con el mismo número de contacto</t>
  </si>
  <si>
    <t>Correo electronico del residente</t>
  </si>
  <si>
    <t>No puede haber mas de un residente con el mismo correo.</t>
  </si>
  <si>
    <t>Registrar</t>
  </si>
  <si>
    <t>Acción dónde un administrador podrá crear un residente.</t>
  </si>
  <si>
    <t>Resid-Pol0001</t>
  </si>
  <si>
    <t>Asegurar que los datos requeridos para registrar la información del nuevo residente sean válidos a nivel de tipo de dato,formato, rango, longitud y obligatoriedad.</t>
  </si>
  <si>
    <t>En caso de que la politica no se cumpla, se deberá generar un mensaje de error indicando que los datos no fueron validos a nivel de tipo de dato, longitud, obligatoriedad, formato y rango y de ser posible, se emite una recomendación para solucionar el problema.</t>
  </si>
  <si>
    <t>Detener de forma inmediata le ejecución del proceso actual.</t>
  </si>
  <si>
    <t>Resid-Pol0002</t>
  </si>
  <si>
    <t>Se debe asegurar que no exista otro Residente registrado con el mismo tipo y numero de documento de identidad.</t>
  </si>
  <si>
    <t>En caso de que la politica no se cumpla, se deberá generar un mensaje de error indicando que se intenta registrar un residente que tiene el mismo tipo y número de documento de un residente ya existente.</t>
  </si>
  <si>
    <t>Resid-Pol0003</t>
  </si>
  <si>
    <t>Se debe asegurar que no exista otro Residente registrado con el mismo número de contacto.</t>
  </si>
  <si>
    <t>En caso de que la politica no se cumpla, se deberá generar un mensaje de error indicando que se intenta registrar un residente con el mismo número de contacto que otro residente ya existente.</t>
  </si>
  <si>
    <t>Detengo el proceso hasta que se ingresen datos valido para la creación del residente.</t>
  </si>
  <si>
    <t>Resid-Pol0004</t>
  </si>
  <si>
    <t>Asegurar que el identificador del residente que se desea registrar  no ha haya sido asignado previamente a otro residente.</t>
  </si>
  <si>
    <t>En caso de que la politica no se cumpla, se deberá generar un mensaje de error indicando que se intenta registrar un residente que esta previamente registrado con el mismo identificador.</t>
  </si>
  <si>
    <t>Continuo el proceso generando nuevos identificadores hasta asegurar que no esten asignados a otro Inmueble.</t>
  </si>
  <si>
    <t>Resid-Pol0005</t>
  </si>
  <si>
    <t>Se debe asegurar que no exista otro residente registrado con el mismo correo electronico.</t>
  </si>
  <si>
    <t>En caso de que la politica no se cumpla, se deberá generar un mensaje de error indicando que se intenta registrar un residente con el mismo correo electronico que otro residente ya existente.</t>
  </si>
  <si>
    <t>Buscar</t>
  </si>
  <si>
    <t>Acción de buscar la información asociada a un residente.</t>
  </si>
  <si>
    <t>Lista&lt;Residente&gt;</t>
  </si>
  <si>
    <t>Resid-Pol0006</t>
  </si>
  <si>
    <t>Se debe Asegurar que si se envian parametros de consulta sean válidos a nivel de tipo de dato,formato, rango, longitud y obligatoriedad.</t>
  </si>
  <si>
    <t>Modificar</t>
  </si>
  <si>
    <t>Acción de modificar los atributos de un residente.</t>
  </si>
  <si>
    <t>Resid-Pol0007</t>
  </si>
  <si>
    <t>Se debe asegura que exista.</t>
  </si>
  <si>
    <t>En caso de que la politica no se cumpla, se deberá generar un mensaje de error indicando que los datos que se ingresaron no pertenecen a ningun residente.</t>
  </si>
  <si>
    <t>Detengo el preceso hasta que se inserten datos validos ya exitententes.</t>
  </si>
  <si>
    <t>Eliminar</t>
  </si>
  <si>
    <t>Acción de eliminar un residente de un conjunto residencial.</t>
  </si>
  <si>
    <t>Requerido</t>
  </si>
  <si>
    <t>Filtro/No Listar</t>
  </si>
  <si>
    <t>Requerido/No modificable</t>
  </si>
  <si>
    <t>Filtro/Listar</t>
  </si>
  <si>
    <t>Requerido/Modificable</t>
  </si>
  <si>
    <t>No requerido</t>
  </si>
  <si>
    <t>No filtrar</t>
  </si>
  <si>
    <t>Filtro {Inmueble.identificador}/Listar {Inmueble.nombre}</t>
  </si>
  <si>
    <t>Lista&lt;Reserva&gt;</t>
  </si>
  <si>
    <t>Listado de todos los residentes que cumplen con los filtros de consulta: 1. Devuelve vacio cuando no se cumplan parametros de consulta. 2.Devuelve el listado de los residentes que cumplan con el filtro de consulta.</t>
  </si>
  <si>
    <t>Reser-Pol0001</t>
  </si>
  <si>
    <t>Reser-Pol0002</t>
  </si>
  <si>
    <t>Reser-Pol0003</t>
  </si>
  <si>
    <t>Reser-Pol0004</t>
  </si>
  <si>
    <t>Reser-Pol0005</t>
  </si>
  <si>
    <t>Reser-Pol0006</t>
  </si>
  <si>
    <t>Reser-Pol0007</t>
  </si>
  <si>
    <t>No es permitido tener mas de una reserva con el mismo numero ID.</t>
  </si>
  <si>
    <t xml:space="preserve">No esta permitido que el residente se pase de las horas diarias permitidas por reserva. </t>
  </si>
  <si>
    <t>No es permitido reservar en dias de mantenimiento de una zona.</t>
  </si>
  <si>
    <t>En caso de que la politica no se cumpla, se deberá generar un mensaje de error indicando que se intenta registrar una reserva con un número de id ya existente.</t>
  </si>
  <si>
    <t>En caso de que la politica no se cumpla, se deberá generar un mensaje de error indicando que se ya se cumplio con la cantidad de horas diarias por reserva.</t>
  </si>
  <si>
    <t>En caso de que la politica no se cumpla, se deberá generar un mensaje de error indicando que se intenta registrar una reserva en un lugar con mantenimiento agendado.</t>
  </si>
  <si>
    <t>No es posible tener dos reserva con un mismo turno para el mismo residente.</t>
  </si>
  <si>
    <t>En caso de que la politica no se cumpla, se deberá generar un mensaje de error indicando que se intenta registrar una reserva ya existente para el residente.</t>
  </si>
  <si>
    <t>En caso de que la politica no se cumpla, se deberá generar un mensaje de error indicando que los datos que se ingresaron no pertenecen a ninguna reserva.</t>
  </si>
  <si>
    <t>Continuo el proceso generando nuevos identificadores hasta asegurar que no esten asignados a otra reserva.</t>
  </si>
  <si>
    <t>Detengo el proceso hasta que se ingresen datos valido para la creación de la reserva.</t>
  </si>
  <si>
    <t>Filtro {Residente.identificador}/Listar {Residente.nombre}</t>
  </si>
  <si>
    <t>Filtro {Agenda.identificador}/Listar {Agenda.nombre}</t>
  </si>
  <si>
    <t>Acción dónde un administrador podrá crear una reserva.</t>
  </si>
  <si>
    <t>Acción de buscar la información asociada a una reserva.</t>
  </si>
  <si>
    <t>Acción de modificar los atributos de una reserva.</t>
  </si>
  <si>
    <t>Acción de eliminar una reserva de un residente.</t>
  </si>
  <si>
    <t>Acción dónde un administrador podrá crear un turno.</t>
  </si>
  <si>
    <t>Acción de buscar la información asociada a un turno.</t>
  </si>
  <si>
    <t>Acción de modificar los atributos de un turno.</t>
  </si>
  <si>
    <t>Acción de eliminar un turno de una reserva.</t>
  </si>
  <si>
    <t>Lista&lt;Turno&gt;</t>
  </si>
  <si>
    <t>Listado de todos las reservas que cumplen con los filtros de consulta: 1. Devuelve vacio cuando no se cumplan parametros de consulta. 2.Devuelve el listado de las reservas que cumplan con el filtro de consulta.</t>
  </si>
  <si>
    <t>Listado de todos los turno que cumplen con los filtros de consulta: 1. Devuelve vacio cuando no se cumplan parametros de consulta. 2.Devuelve el listado de los turno que cumplan con el filtro de consulta.</t>
  </si>
  <si>
    <t>En caso de que la politica no se cumpla, se deberá generar un mensaje de error indicando que los datos que se ingresaron no pertenecen a ningun turno.</t>
  </si>
  <si>
    <t>No es permitido tener mas de un turno con el mismo identificador.</t>
  </si>
  <si>
    <t>Asegurar que los datos requeridos para registrar la información del nuevo turno sean válidos a nivel de tipo de dato,formato, rango, longitud y obligatoriedad.</t>
  </si>
  <si>
    <t>En caso de que la politica no se cumpla, se deberá generar un mensaje de error indicando que se intenta registrar un turno con un número de identificador ya existente.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</si>
</sst>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sz val="9"/>
      <color indexed="81"/>
      <name val="Tahoma"/>
      <family val="2"/>
    </font>
    <font>
      <sz val="9"/>
      <color indexed="81"/>
      <name val="Tahoma"/>
      <family val="2"/>
    </font>
    <font>
      <sz val="11"/>
      <color theme="10"/>
      <name val="Aptos Narrow"/>
      <family val="2"/>
      <scheme val="minor"/>
    </font>
    <font>
      <u/>
      <sz val="11"/>
      <color theme="1"/>
      <name val="Aptos Narrow"/>
      <family val="2"/>
      <scheme val="minor"/>
    </font>
    <font>
      <sz val="8"/>
      <name val="Aptos Narrow"/>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45">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bottom/>
      <diagonal/>
    </border>
    <border>
      <left style="thin">
        <color indexed="64"/>
      </left>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83">
    <xf numFmtId="0" fontId="0" fillId="0" borderId="0" xfId="0"/>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1" fillId="5" borderId="1" xfId="0" applyFont="1" applyFill="1" applyBorder="1" applyAlignment="1">
      <alignment vertical="center"/>
    </xf>
    <xf numFmtId="0" fontId="0" fillId="0" borderId="0" xfId="0" applyAlignment="1">
      <alignment vertical="center"/>
    </xf>
    <xf numFmtId="0" fontId="1" fillId="3" borderId="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8" xfId="1" applyFill="1" applyBorder="1" applyAlignment="1">
      <alignment vertical="center"/>
    </xf>
    <xf numFmtId="0" fontId="0" fillId="2" borderId="8" xfId="0" applyFill="1" applyBorder="1" applyAlignment="1">
      <alignment vertical="center" wrapText="1"/>
    </xf>
    <xf numFmtId="0" fontId="0" fillId="2" borderId="8" xfId="0" applyFill="1" applyBorder="1" applyAlignment="1">
      <alignment vertical="center"/>
    </xf>
    <xf numFmtId="0" fontId="3" fillId="3" borderId="8" xfId="0" applyFont="1" applyFill="1" applyBorder="1" applyAlignment="1">
      <alignment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4" fillId="4" borderId="8" xfId="0" applyFont="1" applyFill="1" applyBorder="1" applyAlignment="1">
      <alignment vertical="center"/>
    </xf>
    <xf numFmtId="0" fontId="4" fillId="4" borderId="8" xfId="0" applyFont="1" applyFill="1" applyBorder="1" applyAlignment="1">
      <alignment vertical="center" wrapText="1"/>
    </xf>
    <xf numFmtId="0" fontId="4" fillId="4" borderId="8" xfId="0" quotePrefix="1" applyFont="1" applyFill="1" applyBorder="1" applyAlignment="1">
      <alignment vertical="center" wrapText="1"/>
    </xf>
    <xf numFmtId="0" fontId="4" fillId="4" borderId="8" xfId="0" applyFont="1" applyFill="1" applyBorder="1" applyAlignment="1">
      <alignment horizontal="left" vertical="center"/>
    </xf>
    <xf numFmtId="0" fontId="0" fillId="3" borderId="8" xfId="0" applyFill="1" applyBorder="1" applyAlignment="1">
      <alignment vertical="center"/>
    </xf>
    <xf numFmtId="0" fontId="0" fillId="6" borderId="8" xfId="0" applyFill="1" applyBorder="1" applyAlignment="1">
      <alignment vertical="center"/>
    </xf>
    <xf numFmtId="0" fontId="0" fillId="7" borderId="8" xfId="0" applyFill="1" applyBorder="1" applyAlignment="1">
      <alignment vertical="center"/>
    </xf>
    <xf numFmtId="0" fontId="4" fillId="4" borderId="3" xfId="0" applyFont="1" applyFill="1" applyBorder="1" applyAlignment="1">
      <alignment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2" fillId="9" borderId="18" xfId="1" applyFill="1" applyBorder="1" applyAlignment="1">
      <alignment vertical="center"/>
    </xf>
    <xf numFmtId="0" fontId="2" fillId="9" borderId="23" xfId="1" applyFill="1" applyBorder="1" applyAlignment="1">
      <alignment vertical="center"/>
    </xf>
    <xf numFmtId="0" fontId="1" fillId="5" borderId="8" xfId="0" applyFont="1" applyFill="1" applyBorder="1" applyAlignment="1">
      <alignment horizontal="center" vertical="center"/>
    </xf>
    <xf numFmtId="0" fontId="1" fillId="5" borderId="4" xfId="0" applyFont="1" applyFill="1" applyBorder="1" applyAlignment="1">
      <alignment horizontal="center" vertical="center"/>
    </xf>
    <xf numFmtId="0" fontId="0" fillId="3" borderId="8" xfId="0" applyFill="1" applyBorder="1" applyAlignment="1">
      <alignment horizontal="left" vertical="center" wrapText="1"/>
    </xf>
    <xf numFmtId="0" fontId="0" fillId="3" borderId="8" xfId="0" applyFill="1" applyBorder="1" applyAlignment="1">
      <alignment vertical="center" wrapText="1"/>
    </xf>
    <xf numFmtId="0" fontId="0" fillId="6" borderId="8" xfId="0" applyFill="1" applyBorder="1" applyAlignment="1">
      <alignment horizontal="left" vertical="center" wrapText="1"/>
    </xf>
    <xf numFmtId="0" fontId="2" fillId="6" borderId="8" xfId="1" applyFill="1" applyBorder="1" applyAlignment="1">
      <alignment horizontal="left" vertical="center"/>
    </xf>
    <xf numFmtId="0" fontId="0" fillId="6" borderId="8" xfId="0" applyFill="1" applyBorder="1" applyAlignment="1">
      <alignment horizontal="center"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xf>
    <xf numFmtId="0" fontId="0" fillId="7" borderId="8" xfId="0" applyFill="1" applyBorder="1" applyAlignment="1">
      <alignment vertical="center" wrapText="1"/>
    </xf>
    <xf numFmtId="0" fontId="2" fillId="9" borderId="24" xfId="1" applyFill="1" applyBorder="1" applyAlignment="1">
      <alignment vertical="center"/>
    </xf>
    <xf numFmtId="0" fontId="2" fillId="4" borderId="3" xfId="1" applyFill="1" applyBorder="1" applyAlignment="1">
      <alignment vertical="center"/>
    </xf>
    <xf numFmtId="0" fontId="7" fillId="4" borderId="3" xfId="1" applyFont="1" applyFill="1" applyBorder="1" applyAlignment="1">
      <alignment vertical="center"/>
    </xf>
    <xf numFmtId="0" fontId="8" fillId="0" borderId="0" xfId="0" applyFont="1" applyAlignment="1">
      <alignment vertical="center"/>
    </xf>
    <xf numFmtId="0" fontId="0" fillId="3" borderId="8" xfId="0" applyFill="1" applyBorder="1" applyAlignment="1">
      <alignment horizontal="center" vertic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5" borderId="7" xfId="0" applyFill="1" applyBorder="1" applyAlignment="1">
      <alignment horizontal="left" vertical="center"/>
    </xf>
    <xf numFmtId="0" fontId="0" fillId="5" borderId="2" xfId="0" applyFill="1" applyBorder="1" applyAlignment="1">
      <alignment horizontal="left"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3" fillId="8" borderId="14" xfId="0" applyFont="1" applyFill="1" applyBorder="1" applyAlignment="1">
      <alignment horizontal="center" vertical="center"/>
    </xf>
    <xf numFmtId="0" fontId="3" fillId="8" borderId="15" xfId="0" applyFont="1" applyFill="1" applyBorder="1" applyAlignment="1">
      <alignment horizontal="center" vertical="center"/>
    </xf>
    <xf numFmtId="0" fontId="3" fillId="8" borderId="16" xfId="0" applyFont="1" applyFill="1" applyBorder="1" applyAlignment="1">
      <alignment horizontal="center" vertical="center"/>
    </xf>
    <xf numFmtId="0" fontId="2" fillId="0" borderId="0" xfId="1" applyAlignment="1">
      <alignment horizontal="lef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4" fillId="9" borderId="19" xfId="0" applyFont="1" applyFill="1" applyBorder="1" applyAlignment="1">
      <alignment horizontal="center" vertical="center" wrapText="1"/>
    </xf>
    <xf numFmtId="0" fontId="4" fillId="9" borderId="21"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2" fillId="6" borderId="12" xfId="1" applyFill="1" applyBorder="1" applyAlignment="1">
      <alignment horizontal="left" vertical="center"/>
    </xf>
    <xf numFmtId="0" fontId="2" fillId="6" borderId="13" xfId="1" applyFill="1" applyBorder="1" applyAlignment="1">
      <alignment horizontal="left" vertical="center"/>
    </xf>
    <xf numFmtId="0" fontId="3" fillId="8" borderId="8" xfId="0" applyFont="1" applyFill="1" applyBorder="1" applyAlignment="1">
      <alignment horizontal="center" vertical="center"/>
    </xf>
    <xf numFmtId="0" fontId="4" fillId="9" borderId="8" xfId="0" applyFont="1" applyFill="1" applyBorder="1" applyAlignment="1">
      <alignment horizontal="center" vertical="center"/>
    </xf>
    <xf numFmtId="0" fontId="4" fillId="9" borderId="8" xfId="0" applyFont="1" applyFill="1" applyBorder="1" applyAlignment="1">
      <alignment horizontal="center" vertical="center" wrapText="1"/>
    </xf>
    <xf numFmtId="0" fontId="2" fillId="9" borderId="8" xfId="1" applyFill="1" applyBorder="1" applyAlignment="1">
      <alignment horizontal="center" vertical="center"/>
    </xf>
    <xf numFmtId="0" fontId="4" fillId="9" borderId="20"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1" fillId="5" borderId="25"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28" xfId="0" applyFont="1" applyFill="1" applyBorder="1" applyAlignment="1">
      <alignment horizontal="center" vertical="center"/>
    </xf>
    <xf numFmtId="0" fontId="1" fillId="5" borderId="29"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31" xfId="0" applyFont="1" applyFill="1" applyBorder="1" applyAlignment="1">
      <alignment horizontal="center" vertical="center"/>
    </xf>
    <xf numFmtId="0" fontId="1" fillId="5" borderId="32"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33" xfId="0" applyFont="1" applyFill="1" applyBorder="1" applyAlignment="1">
      <alignment horizontal="center" vertical="center"/>
    </xf>
    <xf numFmtId="0" fontId="1" fillId="5" borderId="34" xfId="0" applyFont="1" applyFill="1" applyBorder="1" applyAlignment="1">
      <alignment horizontal="center" vertical="center"/>
    </xf>
    <xf numFmtId="0" fontId="1" fillId="5" borderId="8" xfId="0" applyFont="1" applyFill="1" applyBorder="1" applyAlignment="1">
      <alignment horizontal="center" vertical="center" wrapText="1"/>
    </xf>
    <xf numFmtId="0" fontId="1" fillId="5" borderId="35" xfId="0" applyFont="1" applyFill="1" applyBorder="1" applyAlignment="1">
      <alignment horizontal="center" vertical="center"/>
    </xf>
    <xf numFmtId="0" fontId="1" fillId="5" borderId="36" xfId="0" applyFont="1" applyFill="1" applyBorder="1" applyAlignment="1">
      <alignment horizontal="center" vertical="center"/>
    </xf>
    <xf numFmtId="0" fontId="1" fillId="5" borderId="37" xfId="0" applyFont="1" applyFill="1" applyBorder="1" applyAlignment="1">
      <alignment horizontal="center" vertical="center"/>
    </xf>
    <xf numFmtId="0" fontId="0" fillId="2" borderId="39" xfId="0" applyFill="1" applyBorder="1" applyAlignment="1">
      <alignment horizontal="left" vertical="center" wrapText="1"/>
    </xf>
    <xf numFmtId="0" fontId="0" fillId="2" borderId="40" xfId="0" applyFill="1" applyBorder="1" applyAlignment="1">
      <alignment horizontal="left" vertical="center" wrapText="1"/>
    </xf>
    <xf numFmtId="0" fontId="0" fillId="2" borderId="19" xfId="0" applyFill="1" applyBorder="1" applyAlignment="1">
      <alignment horizontal="left" vertical="center" wrapText="1"/>
    </xf>
    <xf numFmtId="0" fontId="0" fillId="2" borderId="9" xfId="0" applyFill="1" applyBorder="1" applyAlignment="1">
      <alignment horizontal="left" vertical="center" wrapText="1"/>
    </xf>
    <xf numFmtId="0" fontId="2" fillId="2" borderId="9" xfId="1" applyFill="1" applyBorder="1" applyAlignment="1">
      <alignment horizontal="left" vertical="center" wrapText="1"/>
    </xf>
    <xf numFmtId="0" fontId="0" fillId="2" borderId="9" xfId="0" applyFill="1" applyBorder="1" applyAlignment="1">
      <alignment horizontal="center" vertical="center" wrapText="1"/>
    </xf>
    <xf numFmtId="0" fontId="2" fillId="2" borderId="9" xfId="1" applyFill="1" applyBorder="1" applyAlignment="1">
      <alignment vertical="center"/>
    </xf>
    <xf numFmtId="0" fontId="0" fillId="2" borderId="39" xfId="0" applyFill="1" applyBorder="1" applyAlignment="1">
      <alignment horizontal="center" vertical="center" wrapText="1"/>
    </xf>
    <xf numFmtId="0" fontId="0" fillId="2" borderId="40"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4" xfId="0" applyFill="1" applyBorder="1" applyAlignment="1">
      <alignment vertical="center" wrapText="1"/>
    </xf>
    <xf numFmtId="0" fontId="0" fillId="2" borderId="42" xfId="0" applyFill="1" applyBorder="1" applyAlignment="1">
      <alignment horizontal="left" vertical="center" wrapText="1"/>
    </xf>
    <xf numFmtId="0" fontId="0" fillId="2" borderId="0" xfId="0" applyFill="1" applyAlignment="1">
      <alignment horizontal="left" vertical="center" wrapText="1"/>
    </xf>
    <xf numFmtId="0" fontId="0" fillId="2" borderId="20" xfId="0" applyFill="1" applyBorder="1" applyAlignment="1">
      <alignment horizontal="left" vertical="center" wrapText="1"/>
    </xf>
    <xf numFmtId="0" fontId="0" fillId="2" borderId="11" xfId="0" applyFill="1" applyBorder="1" applyAlignment="1">
      <alignment horizontal="left" vertical="center" wrapText="1"/>
    </xf>
    <xf numFmtId="0" fontId="2" fillId="2" borderId="11" xfId="1" applyFill="1" applyBorder="1" applyAlignment="1">
      <alignment horizontal="left" vertical="center" wrapText="1"/>
    </xf>
    <xf numFmtId="0" fontId="0" fillId="2" borderId="11" xfId="0" applyFill="1" applyBorder="1" applyAlignment="1">
      <alignment horizontal="center" vertical="center" wrapText="1"/>
    </xf>
    <xf numFmtId="0" fontId="2" fillId="2" borderId="11" xfId="1" applyFill="1" applyBorder="1" applyAlignment="1">
      <alignment vertical="center"/>
    </xf>
    <xf numFmtId="0" fontId="0" fillId="2" borderId="42" xfId="0" applyFill="1" applyBorder="1" applyAlignment="1">
      <alignment horizontal="center" vertical="center" wrapText="1"/>
    </xf>
    <xf numFmtId="0" fontId="0" fillId="2" borderId="0" xfId="0" applyFill="1" applyAlignment="1">
      <alignment horizontal="center" vertical="center" wrapText="1"/>
    </xf>
    <xf numFmtId="0" fontId="0" fillId="2" borderId="20" xfId="0" applyFill="1" applyBorder="1" applyAlignment="1">
      <alignment horizontal="center" vertical="center" wrapText="1"/>
    </xf>
    <xf numFmtId="0" fontId="0" fillId="2" borderId="42" xfId="0" applyFill="1" applyBorder="1" applyAlignment="1">
      <alignment horizontal="left" vertical="center" wrapText="1"/>
    </xf>
    <xf numFmtId="0" fontId="0" fillId="2" borderId="0" xfId="0" applyFill="1" applyAlignment="1">
      <alignment horizontal="left" vertical="center" wrapText="1"/>
    </xf>
    <xf numFmtId="0" fontId="0" fillId="2" borderId="20" xfId="0" applyFill="1" applyBorder="1" applyAlignment="1">
      <alignment horizontal="left" vertical="center" wrapText="1"/>
    </xf>
    <xf numFmtId="0" fontId="0" fillId="2" borderId="11" xfId="0" applyFill="1" applyBorder="1" applyAlignment="1">
      <alignment horizontal="left" vertical="center" wrapText="1"/>
    </xf>
    <xf numFmtId="0" fontId="2" fillId="2" borderId="11" xfId="1" applyFill="1" applyBorder="1" applyAlignment="1">
      <alignment horizontal="left" vertical="center" wrapText="1"/>
    </xf>
    <xf numFmtId="0" fontId="0" fillId="2" borderId="11" xfId="0" applyFill="1" applyBorder="1" applyAlignment="1">
      <alignment horizontal="center" vertical="center" wrapText="1"/>
    </xf>
    <xf numFmtId="0" fontId="0" fillId="2" borderId="42" xfId="0" applyFill="1" applyBorder="1" applyAlignment="1">
      <alignment horizontal="center" vertical="center" wrapText="1"/>
    </xf>
    <xf numFmtId="0" fontId="0" fillId="2" borderId="0" xfId="0" applyFill="1" applyAlignment="1">
      <alignment horizontal="center" vertical="center" wrapText="1"/>
    </xf>
    <xf numFmtId="0" fontId="0" fillId="2" borderId="20" xfId="0" applyFill="1" applyBorder="1" applyAlignment="1">
      <alignment horizontal="center" vertical="center" wrapText="1"/>
    </xf>
    <xf numFmtId="0" fontId="2" fillId="3" borderId="43" xfId="1" applyFill="1" applyBorder="1" applyAlignment="1">
      <alignment horizontal="left" vertical="center"/>
    </xf>
    <xf numFmtId="0" fontId="2" fillId="3" borderId="37" xfId="1" applyFill="1" applyBorder="1" applyAlignment="1">
      <alignment horizontal="left" vertical="center"/>
    </xf>
    <xf numFmtId="0" fontId="0" fillId="3" borderId="35" xfId="0" applyFill="1" applyBorder="1" applyAlignment="1">
      <alignment horizontal="left" vertical="center" wrapText="1"/>
    </xf>
    <xf numFmtId="0" fontId="0" fillId="3" borderId="36" xfId="0" applyFill="1" applyBorder="1" applyAlignment="1">
      <alignment horizontal="left" vertical="center" wrapText="1"/>
    </xf>
    <xf numFmtId="0" fontId="0" fillId="3" borderId="37" xfId="0" applyFill="1" applyBorder="1" applyAlignment="1">
      <alignment horizontal="left" vertical="center" wrapText="1"/>
    </xf>
    <xf numFmtId="0" fontId="2" fillId="3" borderId="8" xfId="1" applyFill="1" applyBorder="1" applyAlignment="1">
      <alignment horizontal="left" vertical="center" wrapText="1"/>
    </xf>
    <xf numFmtId="0" fontId="0" fillId="3" borderId="35" xfId="0" applyFill="1" applyBorder="1" applyAlignment="1">
      <alignment horizontal="center" vertical="center" wrapText="1"/>
    </xf>
    <xf numFmtId="0" fontId="0" fillId="3" borderId="36" xfId="0" applyFill="1" applyBorder="1" applyAlignment="1">
      <alignment horizontal="center" vertical="center" wrapText="1"/>
    </xf>
    <xf numFmtId="0" fontId="0" fillId="3" borderId="37" xfId="0" applyFill="1" applyBorder="1" applyAlignment="1">
      <alignment horizontal="center" vertical="center" wrapText="1"/>
    </xf>
    <xf numFmtId="0" fontId="0" fillId="3" borderId="4" xfId="0" applyFill="1" applyBorder="1" applyAlignment="1">
      <alignment vertical="center" wrapText="1"/>
    </xf>
    <xf numFmtId="0" fontId="2" fillId="6" borderId="43" xfId="1" applyFill="1" applyBorder="1" applyAlignment="1">
      <alignment horizontal="left" vertical="center"/>
    </xf>
    <xf numFmtId="0" fontId="2" fillId="6" borderId="37" xfId="1" applyFill="1" applyBorder="1" applyAlignment="1">
      <alignment horizontal="left" vertical="center"/>
    </xf>
    <xf numFmtId="0" fontId="0" fillId="6" borderId="35" xfId="0" applyFill="1" applyBorder="1" applyAlignment="1">
      <alignment horizontal="left" vertical="center" wrapText="1"/>
    </xf>
    <xf numFmtId="0" fontId="0" fillId="6" borderId="36" xfId="0" applyFill="1" applyBorder="1" applyAlignment="1">
      <alignment horizontal="left" vertical="center" wrapText="1"/>
    </xf>
    <xf numFmtId="0" fontId="0" fillId="6" borderId="37" xfId="0" applyFill="1" applyBorder="1" applyAlignment="1">
      <alignment horizontal="left" vertical="center" wrapText="1"/>
    </xf>
    <xf numFmtId="0" fontId="0" fillId="6" borderId="35" xfId="0" applyFill="1" applyBorder="1" applyAlignment="1">
      <alignment horizontal="center" vertical="center" wrapText="1"/>
    </xf>
    <xf numFmtId="0" fontId="0" fillId="6" borderId="36" xfId="0" applyFill="1" applyBorder="1" applyAlignment="1">
      <alignment horizontal="center" vertical="center" wrapText="1"/>
    </xf>
    <xf numFmtId="0" fontId="0" fillId="6" borderId="37" xfId="0" applyFill="1" applyBorder="1" applyAlignment="1">
      <alignment horizontal="center" vertical="center" wrapText="1"/>
    </xf>
    <xf numFmtId="0" fontId="0" fillId="6" borderId="9" xfId="0" applyFill="1" applyBorder="1" applyAlignment="1">
      <alignment vertical="center"/>
    </xf>
    <xf numFmtId="0" fontId="0" fillId="6" borderId="9" xfId="0" applyFill="1" applyBorder="1" applyAlignment="1">
      <alignment vertical="center" wrapText="1"/>
    </xf>
    <xf numFmtId="0" fontId="0" fillId="6" borderId="44" xfId="0" applyFill="1" applyBorder="1" applyAlignment="1">
      <alignment vertical="center" wrapText="1"/>
    </xf>
    <xf numFmtId="0" fontId="2" fillId="7" borderId="43" xfId="1" applyFill="1" applyBorder="1" applyAlignment="1">
      <alignment horizontal="left" vertical="center" wrapText="1"/>
    </xf>
    <xf numFmtId="0" fontId="2" fillId="7" borderId="37" xfId="1" applyFill="1" applyBorder="1" applyAlignment="1">
      <alignment horizontal="left" vertical="center" wrapText="1"/>
    </xf>
    <xf numFmtId="0" fontId="0" fillId="7" borderId="35" xfId="0" applyFill="1" applyBorder="1" applyAlignment="1">
      <alignment horizontal="left" vertical="center" wrapText="1"/>
    </xf>
    <xf numFmtId="0" fontId="0" fillId="7" borderId="36" xfId="0" applyFill="1" applyBorder="1" applyAlignment="1">
      <alignment horizontal="left" vertical="center" wrapText="1"/>
    </xf>
    <xf numFmtId="0" fontId="0" fillId="7" borderId="37" xfId="0" applyFill="1" applyBorder="1" applyAlignment="1">
      <alignment horizontal="left" vertical="center" wrapText="1"/>
    </xf>
    <xf numFmtId="0" fontId="0" fillId="7" borderId="35" xfId="0" applyFill="1" applyBorder="1" applyAlignment="1">
      <alignment horizontal="center" vertical="center" wrapText="1"/>
    </xf>
    <xf numFmtId="0" fontId="0" fillId="7" borderId="36" xfId="0" applyFill="1" applyBorder="1" applyAlignment="1">
      <alignment horizontal="center" vertical="center" wrapText="1"/>
    </xf>
    <xf numFmtId="0" fontId="0" fillId="7" borderId="37" xfId="0" applyFill="1" applyBorder="1" applyAlignment="1">
      <alignment horizontal="center" vertical="center" wrapText="1"/>
    </xf>
    <xf numFmtId="0" fontId="2" fillId="2" borderId="7" xfId="1" applyFill="1" applyBorder="1" applyAlignment="1">
      <alignment horizontal="center" vertical="center"/>
    </xf>
    <xf numFmtId="0" fontId="2" fillId="3" borderId="7" xfId="1" applyFill="1" applyBorder="1" applyAlignment="1">
      <alignment horizontal="center" vertical="center"/>
    </xf>
    <xf numFmtId="0" fontId="2" fillId="6" borderId="7" xfId="1" applyFill="1" applyBorder="1" applyAlignment="1">
      <alignment horizontal="center" vertical="center"/>
    </xf>
    <xf numFmtId="0" fontId="2" fillId="7" borderId="7" xfId="1" applyFill="1" applyBorder="1" applyAlignment="1">
      <alignment horizontal="center" vertical="center"/>
    </xf>
    <xf numFmtId="0" fontId="4" fillId="2" borderId="8" xfId="0" applyFont="1" applyFill="1" applyBorder="1" applyAlignment="1">
      <alignment horizontal="center" vertical="center"/>
    </xf>
    <xf numFmtId="0" fontId="2" fillId="2" borderId="38" xfId="1" applyFill="1" applyBorder="1" applyAlignment="1">
      <alignment vertical="center" wrapText="1"/>
    </xf>
    <xf numFmtId="0" fontId="2" fillId="2" borderId="19" xfId="1" applyFill="1" applyBorder="1" applyAlignment="1">
      <alignment vertical="center" wrapText="1"/>
    </xf>
    <xf numFmtId="0" fontId="2" fillId="2" borderId="41" xfId="1" applyFill="1" applyBorder="1" applyAlignment="1">
      <alignment vertical="center" wrapText="1"/>
    </xf>
    <xf numFmtId="0" fontId="2" fillId="2" borderId="20" xfId="1" applyFill="1" applyBorder="1" applyAlignment="1">
      <alignment vertical="center" wrapText="1"/>
    </xf>
    <xf numFmtId="0" fontId="2" fillId="2" borderId="12" xfId="1" applyFill="1" applyBorder="1" applyAlignment="1">
      <alignment vertical="center" wrapText="1"/>
    </xf>
    <xf numFmtId="0" fontId="2" fillId="2" borderId="13" xfId="1" applyFill="1" applyBorder="1" applyAlignment="1">
      <alignment vertical="center" wrapText="1"/>
    </xf>
    <xf numFmtId="0" fontId="0" fillId="2" borderId="10" xfId="0" applyFill="1" applyBorder="1" applyAlignment="1">
      <alignment horizontal="left" vertical="center" wrapText="1"/>
    </xf>
    <xf numFmtId="0" fontId="0" fillId="6" borderId="39" xfId="0" applyFill="1" applyBorder="1" applyAlignment="1">
      <alignment vertical="center" wrapText="1"/>
    </xf>
    <xf numFmtId="0" fontId="0" fillId="6" borderId="39" xfId="0" applyFill="1" applyBorder="1" applyAlignment="1">
      <alignment horizontal="center" vertical="center" wrapText="1"/>
    </xf>
    <xf numFmtId="0" fontId="0" fillId="6" borderId="40" xfId="0" applyFill="1" applyBorder="1" applyAlignment="1">
      <alignment horizontal="center" vertical="center" wrapText="1"/>
    </xf>
    <xf numFmtId="0" fontId="0" fillId="6" borderId="19" xfId="0" applyFill="1" applyBorder="1" applyAlignment="1">
      <alignment horizontal="center" vertical="center" wrapText="1"/>
    </xf>
    <xf numFmtId="0" fontId="0" fillId="6" borderId="33" xfId="0" applyFill="1" applyBorder="1" applyAlignment="1">
      <alignment horizontal="center" vertical="center" wrapText="1"/>
    </xf>
    <xf numFmtId="0" fontId="0" fillId="6" borderId="3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2" fillId="6" borderId="38" xfId="1" applyFill="1" applyBorder="1" applyAlignment="1">
      <alignment horizontal="left" vertical="center"/>
    </xf>
    <xf numFmtId="0" fontId="2" fillId="6" borderId="19" xfId="1" applyFill="1" applyBorder="1" applyAlignment="1">
      <alignment horizontal="left" vertical="center"/>
    </xf>
    <xf numFmtId="0" fontId="0" fillId="6" borderId="9" xfId="0" applyFill="1" applyBorder="1" applyAlignment="1">
      <alignment horizontal="left" vertical="center" wrapText="1"/>
    </xf>
    <xf numFmtId="0" fontId="0" fillId="6" borderId="10" xfId="0" applyFill="1" applyBorder="1" applyAlignment="1">
      <alignment horizontal="left" vertical="center" wrapText="1"/>
    </xf>
    <xf numFmtId="0" fontId="2" fillId="6" borderId="9" xfId="1" applyFill="1" applyBorder="1" applyAlignment="1">
      <alignment horizontal="left" vertical="center"/>
    </xf>
    <xf numFmtId="0" fontId="2" fillId="6" borderId="10" xfId="1" applyFill="1" applyBorder="1" applyAlignment="1">
      <alignment horizontal="left" vertical="center"/>
    </xf>
    <xf numFmtId="0" fontId="0" fillId="6" borderId="9" xfId="0" applyFill="1" applyBorder="1" applyAlignment="1">
      <alignment horizontal="left" vertical="center" wrapText="1"/>
    </xf>
    <xf numFmtId="0" fontId="0" fillId="6" borderId="9" xfId="0" applyFill="1" applyBorder="1" applyAlignment="1">
      <alignment horizontal="center" vertical="center"/>
    </xf>
    <xf numFmtId="0" fontId="0" fillId="2" borderId="0" xfId="0" applyFill="1" applyBorder="1" applyAlignment="1">
      <alignment horizontal="left" vertical="center" wrapText="1"/>
    </xf>
    <xf numFmtId="0" fontId="0" fillId="2" borderId="33" xfId="0" applyFill="1" applyBorder="1" applyAlignment="1">
      <alignment horizontal="left" vertical="center" wrapText="1"/>
    </xf>
    <xf numFmtId="0" fontId="0" fillId="2" borderId="34" xfId="0" applyFill="1" applyBorder="1" applyAlignment="1">
      <alignment horizontal="left" vertical="center" wrapText="1"/>
    </xf>
    <xf numFmtId="0" fontId="0" fillId="2" borderId="13" xfId="0" applyFill="1" applyBorder="1" applyAlignment="1">
      <alignment horizontal="left" vertical="center" wrapText="1"/>
    </xf>
    <xf numFmtId="0" fontId="0" fillId="6" borderId="39" xfId="0" applyFill="1" applyBorder="1" applyAlignment="1">
      <alignment horizontal="left" vertical="center" wrapText="1"/>
    </xf>
    <xf numFmtId="0" fontId="0" fillId="6" borderId="40" xfId="0" applyFill="1" applyBorder="1" applyAlignment="1">
      <alignment horizontal="left" vertical="center" wrapText="1"/>
    </xf>
    <xf numFmtId="0" fontId="0" fillId="6" borderId="19" xfId="0" applyFill="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325626</xdr:colOff>
      <xdr:row>31</xdr:row>
      <xdr:rowOff>19877</xdr:rowOff>
    </xdr:to>
    <xdr:pic>
      <xdr:nvPicPr>
        <xdr:cNvPr id="3" name="Imagen 2">
          <a:extLst>
            <a:ext uri="{FF2B5EF4-FFF2-40B4-BE49-F238E27FC236}">
              <a16:creationId xmlns:a16="http://schemas.microsoft.com/office/drawing/2014/main" id="{51BAC449-5985-BD48-CAD8-0A3AEB4F7D79}"/>
            </a:ext>
          </a:extLst>
        </xdr:cNvPr>
        <xdr:cNvPicPr>
          <a:picLocks noChangeAspect="1"/>
        </xdr:cNvPicPr>
      </xdr:nvPicPr>
      <xdr:blipFill>
        <a:blip xmlns:r="http://schemas.openxmlformats.org/officeDocument/2006/relationships" r:embed="rId1"/>
        <a:stretch>
          <a:fillRect/>
        </a:stretch>
      </xdr:blipFill>
      <xdr:spPr>
        <a:xfrm>
          <a:off x="0" y="0"/>
          <a:ext cx="12727176" cy="592537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xxxxxxxxxxxxxxxxxx@xxxxxxxxx.com%20%20donde%20cada%20x%20representa%20un%20digito%20del%200%20al%209%20o%20una%20letra%20de%20la%20%22A%22%20a%20la%20%22Z%22%20y%20debe%20terminas%20en%20.com%20o%20.co"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1824-1358-4896-8FEC-CA18F2D1F29C}">
  <dimension ref="A1:B15"/>
  <sheetViews>
    <sheetView workbookViewId="0">
      <selection activeCell="B36" sqref="B36"/>
    </sheetView>
  </sheetViews>
  <sheetFormatPr baseColWidth="10" defaultColWidth="11.44140625" defaultRowHeight="14.4" x14ac:dyDescent="0.3"/>
  <cols>
    <col min="1" max="1" width="12.88671875" bestFit="1" customWidth="1"/>
    <col min="2" max="2" width="52.6640625" bestFit="1" customWidth="1"/>
  </cols>
  <sheetData>
    <row r="1" spans="1:2" x14ac:dyDescent="0.3">
      <c r="A1" s="47" t="s">
        <v>0</v>
      </c>
      <c r="B1" s="48"/>
    </row>
    <row r="2" spans="1:2" x14ac:dyDescent="0.3">
      <c r="A2" s="1" t="s">
        <v>1</v>
      </c>
      <c r="B2" s="2" t="s">
        <v>2</v>
      </c>
    </row>
    <row r="3" spans="1:2" x14ac:dyDescent="0.3">
      <c r="A3" s="3" t="s">
        <v>3</v>
      </c>
      <c r="B3" s="4" t="s">
        <v>4</v>
      </c>
    </row>
    <row r="4" spans="1:2" ht="15" thickBot="1" x14ac:dyDescent="0.35">
      <c r="A4" s="5" t="s">
        <v>5</v>
      </c>
      <c r="B4" s="6" t="s">
        <v>6</v>
      </c>
    </row>
    <row r="6" spans="1:2" x14ac:dyDescent="0.3">
      <c r="A6" s="1" t="s">
        <v>1</v>
      </c>
    </row>
    <row r="7" spans="1:2" x14ac:dyDescent="0.3">
      <c r="A7" s="3" t="s">
        <v>7</v>
      </c>
    </row>
    <row r="8" spans="1:2" ht="15" thickBot="1" x14ac:dyDescent="0.35">
      <c r="A8" s="5" t="s">
        <v>8</v>
      </c>
    </row>
    <row r="9" spans="1:2" x14ac:dyDescent="0.3">
      <c r="A9" s="3" t="s">
        <v>9</v>
      </c>
    </row>
    <row r="10" spans="1:2" ht="15" thickBot="1" x14ac:dyDescent="0.35">
      <c r="A10" s="5" t="s">
        <v>10</v>
      </c>
    </row>
    <row r="11" spans="1:2" x14ac:dyDescent="0.3">
      <c r="A11" s="3" t="s">
        <v>11</v>
      </c>
    </row>
    <row r="12" spans="1:2" ht="15" thickBot="1" x14ac:dyDescent="0.35">
      <c r="A12" s="5" t="s">
        <v>12</v>
      </c>
    </row>
    <row r="13" spans="1:2" x14ac:dyDescent="0.3">
      <c r="A13" s="3" t="s">
        <v>13</v>
      </c>
    </row>
    <row r="14" spans="1:2" ht="15" thickBot="1" x14ac:dyDescent="0.35">
      <c r="A14" s="5" t="s">
        <v>14</v>
      </c>
    </row>
    <row r="15" spans="1:2" ht="15" thickBot="1" x14ac:dyDescent="0.35">
      <c r="A15" s="5"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C7B1-5317-4DF0-8E73-05A502D22732}">
  <dimension ref="A1"/>
  <sheetViews>
    <sheetView workbookViewId="0">
      <selection activeCell="L39" sqref="L39"/>
    </sheetView>
  </sheetViews>
  <sheetFormatPr baseColWidth="10" defaultColWidth="8.88671875"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C33F5-6024-4ECE-8864-A6190D431B22}">
  <dimension ref="A1:D5"/>
  <sheetViews>
    <sheetView workbookViewId="0"/>
  </sheetViews>
  <sheetFormatPr baseColWidth="10" defaultColWidth="11.44140625" defaultRowHeight="14.4" x14ac:dyDescent="0.3"/>
  <cols>
    <col min="1" max="1" width="21.5546875" style="8" bestFit="1" customWidth="1"/>
    <col min="2" max="2" width="56.33203125" style="8" bestFit="1" customWidth="1"/>
    <col min="3" max="3" width="12.5546875" style="8" bestFit="1" customWidth="1"/>
    <col min="4" max="4" width="16.109375" style="8" bestFit="1" customWidth="1"/>
    <col min="5" max="16384" width="11.44140625" style="8"/>
  </cols>
  <sheetData>
    <row r="1" spans="1:4" x14ac:dyDescent="0.3">
      <c r="A1" s="7" t="s">
        <v>16</v>
      </c>
      <c r="B1" s="49" t="s">
        <v>19</v>
      </c>
      <c r="C1" s="49"/>
      <c r="D1" s="50"/>
    </row>
    <row r="2" spans="1:4" x14ac:dyDescent="0.3">
      <c r="A2" s="9" t="s">
        <v>17</v>
      </c>
      <c r="B2" s="10" t="s">
        <v>2</v>
      </c>
      <c r="C2" s="10" t="s">
        <v>1</v>
      </c>
      <c r="D2" s="11" t="s">
        <v>18</v>
      </c>
    </row>
    <row r="3" spans="1:4" ht="43.2" x14ac:dyDescent="0.3">
      <c r="A3" s="12" t="s">
        <v>83</v>
      </c>
      <c r="B3" s="13" t="s">
        <v>85</v>
      </c>
      <c r="C3" s="14" t="s">
        <v>22</v>
      </c>
      <c r="D3" s="51" t="str">
        <f>$B$1</f>
        <v>Agendas</v>
      </c>
    </row>
    <row r="4" spans="1:4" ht="43.2" x14ac:dyDescent="0.3">
      <c r="A4" s="12" t="s">
        <v>21</v>
      </c>
      <c r="B4" s="13" t="s">
        <v>86</v>
      </c>
      <c r="C4" s="14" t="s">
        <v>5</v>
      </c>
      <c r="D4" s="52"/>
    </row>
    <row r="5" spans="1:4" ht="28.8" x14ac:dyDescent="0.3">
      <c r="A5" s="12" t="s">
        <v>84</v>
      </c>
      <c r="B5" s="13" t="s">
        <v>87</v>
      </c>
      <c r="C5" s="14" t="s">
        <v>5</v>
      </c>
      <c r="D5" s="53"/>
    </row>
  </sheetData>
  <mergeCells count="2">
    <mergeCell ref="B1:D1"/>
    <mergeCell ref="D3:D5"/>
  </mergeCells>
  <hyperlinks>
    <hyperlink ref="A5" location="Residente!A1" display="Residente" xr:uid="{12F9B779-71DE-403C-90DE-F088DB8FD061}"/>
    <hyperlink ref="A3" location="Reserva!A1" display="Reserva" xr:uid="{DBEA17F2-E05F-476B-96F7-3188CA2C6FFB}"/>
    <hyperlink ref="A4" location="Turno!A1" display="Turno" xr:uid="{326DF515-977D-490D-8666-8079CAA274F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C2B36-176F-457B-9E5A-2C1354FBA2A7}">
  <dimension ref="A1:U25"/>
  <sheetViews>
    <sheetView topLeftCell="J13" zoomScale="82" zoomScaleNormal="82" workbookViewId="0">
      <selection activeCell="L22" sqref="L22:O22"/>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57" t="s">
        <v>23</v>
      </c>
      <c r="B1" s="57"/>
      <c r="C1" s="57"/>
      <c r="D1" s="57"/>
      <c r="E1" s="57"/>
      <c r="F1" s="57"/>
      <c r="G1" s="57"/>
      <c r="H1" s="57"/>
      <c r="I1" s="57"/>
      <c r="J1" s="57"/>
      <c r="K1" s="57"/>
      <c r="L1" s="57"/>
      <c r="M1" s="57"/>
      <c r="N1" s="57"/>
      <c r="O1" s="57"/>
      <c r="P1" s="57"/>
      <c r="Q1" s="57"/>
    </row>
    <row r="2" spans="1:21" x14ac:dyDescent="0.3">
      <c r="A2" s="15" t="s">
        <v>24</v>
      </c>
      <c r="B2" s="58" t="str">
        <f>'Listado Objetos de Dominio'!A3</f>
        <v>Reserva</v>
      </c>
      <c r="C2" s="58"/>
      <c r="D2" s="58"/>
      <c r="E2" s="58"/>
      <c r="F2" s="58"/>
      <c r="G2" s="58"/>
      <c r="H2" s="58"/>
      <c r="I2" s="58"/>
      <c r="J2" s="58"/>
      <c r="K2" s="58"/>
      <c r="L2" s="58"/>
      <c r="M2" s="58"/>
      <c r="N2" s="58"/>
      <c r="O2" s="58"/>
      <c r="P2" s="58"/>
      <c r="Q2" s="58"/>
    </row>
    <row r="3" spans="1:21" ht="15" thickBot="1" x14ac:dyDescent="0.35">
      <c r="A3" s="15" t="s">
        <v>25</v>
      </c>
      <c r="B3" s="59" t="str">
        <f>'Listado Objetos de Dominio'!B3</f>
        <v>Corresponde a cada una de las reservas que pude hacer el residente, es decir, el residente puede reservar una zona común, ejemplo: El residente 001 reserva la piscina con su respectivo turno.</v>
      </c>
      <c r="C3" s="59"/>
      <c r="D3" s="59"/>
      <c r="E3" s="59"/>
      <c r="F3" s="59"/>
      <c r="G3" s="59"/>
      <c r="H3" s="59"/>
      <c r="I3" s="59"/>
      <c r="J3" s="59"/>
      <c r="K3" s="59"/>
      <c r="L3" s="59"/>
      <c r="M3" s="59"/>
      <c r="N3" s="59"/>
      <c r="O3" s="59"/>
      <c r="P3" s="59"/>
      <c r="Q3" s="59"/>
    </row>
    <row r="4" spans="1:21" x14ac:dyDescent="0.3">
      <c r="A4" s="16" t="s">
        <v>26</v>
      </c>
      <c r="B4" s="17" t="s">
        <v>27</v>
      </c>
      <c r="C4" s="17" t="s">
        <v>28</v>
      </c>
      <c r="D4" s="17" t="s">
        <v>29</v>
      </c>
      <c r="E4" s="17" t="s">
        <v>30</v>
      </c>
      <c r="F4" s="17" t="s">
        <v>31</v>
      </c>
      <c r="G4" s="17" t="s">
        <v>32</v>
      </c>
      <c r="H4" s="17" t="s">
        <v>33</v>
      </c>
      <c r="I4" s="17" t="s">
        <v>34</v>
      </c>
      <c r="J4" s="17" t="s">
        <v>35</v>
      </c>
      <c r="K4" s="17" t="s">
        <v>36</v>
      </c>
      <c r="L4" s="17" t="s">
        <v>37</v>
      </c>
      <c r="M4" s="17" t="s">
        <v>38</v>
      </c>
      <c r="N4" s="17" t="s">
        <v>39</v>
      </c>
      <c r="O4" s="17" t="s">
        <v>40</v>
      </c>
      <c r="P4" s="17" t="s">
        <v>41</v>
      </c>
      <c r="Q4" s="18" t="s">
        <v>2</v>
      </c>
      <c r="R4" s="147" t="s">
        <v>131</v>
      </c>
      <c r="S4" s="148" t="str">
        <f>A22</f>
        <v>Buscar</v>
      </c>
      <c r="T4" s="149" t="str">
        <f>A23</f>
        <v>Modificar</v>
      </c>
      <c r="U4" s="150" t="str">
        <f>A25</f>
        <v>Eliminar</v>
      </c>
    </row>
    <row r="5" spans="1:21" ht="27.6" x14ac:dyDescent="0.3">
      <c r="A5" s="26" t="s">
        <v>42</v>
      </c>
      <c r="B5" s="19" t="s">
        <v>9</v>
      </c>
      <c r="C5" s="19">
        <v>32</v>
      </c>
      <c r="D5" s="19">
        <v>32</v>
      </c>
      <c r="E5" s="19"/>
      <c r="F5" s="19"/>
      <c r="G5" s="19"/>
      <c r="H5" s="19"/>
      <c r="I5" s="20" t="s">
        <v>43</v>
      </c>
      <c r="J5" s="19"/>
      <c r="K5" s="21"/>
      <c r="L5" s="22" t="s">
        <v>44</v>
      </c>
      <c r="M5" s="19" t="s">
        <v>45</v>
      </c>
      <c r="N5" s="19" t="s">
        <v>44</v>
      </c>
      <c r="O5" s="19" t="s">
        <v>45</v>
      </c>
      <c r="P5" s="19" t="s">
        <v>44</v>
      </c>
      <c r="Q5" s="20" t="s">
        <v>93</v>
      </c>
      <c r="R5" s="151" t="s">
        <v>164</v>
      </c>
      <c r="S5" s="23" t="s">
        <v>165</v>
      </c>
      <c r="T5" s="24" t="s">
        <v>166</v>
      </c>
      <c r="U5" s="25" t="s">
        <v>164</v>
      </c>
    </row>
    <row r="6" spans="1:21" x14ac:dyDescent="0.3">
      <c r="A6" s="26" t="s">
        <v>89</v>
      </c>
      <c r="B6" s="19" t="s">
        <v>73</v>
      </c>
      <c r="C6" s="19"/>
      <c r="D6" s="19"/>
      <c r="E6" s="19"/>
      <c r="F6" s="19"/>
      <c r="G6" s="19"/>
      <c r="H6" s="19"/>
      <c r="I6" s="20" t="s">
        <v>64</v>
      </c>
      <c r="J6" s="19"/>
      <c r="K6" s="21"/>
      <c r="L6" s="22" t="s">
        <v>45</v>
      </c>
      <c r="M6" s="19" t="s">
        <v>45</v>
      </c>
      <c r="N6" s="19" t="s">
        <v>44</v>
      </c>
      <c r="O6" s="19" t="s">
        <v>45</v>
      </c>
      <c r="P6" s="19" t="s">
        <v>45</v>
      </c>
      <c r="Q6" s="20" t="s">
        <v>94</v>
      </c>
      <c r="R6" s="151" t="s">
        <v>164</v>
      </c>
      <c r="S6" s="23" t="s">
        <v>167</v>
      </c>
      <c r="T6" s="24" t="s">
        <v>168</v>
      </c>
      <c r="U6" s="25" t="s">
        <v>169</v>
      </c>
    </row>
    <row r="7" spans="1:21" x14ac:dyDescent="0.3">
      <c r="A7" s="26" t="s">
        <v>88</v>
      </c>
      <c r="B7" s="19" t="s">
        <v>21</v>
      </c>
      <c r="C7" s="19"/>
      <c r="D7" s="19"/>
      <c r="E7" s="19"/>
      <c r="F7" s="19"/>
      <c r="G7" s="19"/>
      <c r="H7" s="19"/>
      <c r="I7" s="20"/>
      <c r="J7" s="19"/>
      <c r="K7" s="21"/>
      <c r="L7" s="22" t="s">
        <v>45</v>
      </c>
      <c r="M7" s="19" t="s">
        <v>45</v>
      </c>
      <c r="N7" s="19" t="s">
        <v>44</v>
      </c>
      <c r="O7" s="19" t="s">
        <v>44</v>
      </c>
      <c r="P7" s="19" t="s">
        <v>45</v>
      </c>
      <c r="Q7" s="20" t="s">
        <v>91</v>
      </c>
      <c r="R7" s="151" t="s">
        <v>164</v>
      </c>
      <c r="S7" s="23" t="s">
        <v>167</v>
      </c>
      <c r="T7" s="24" t="s">
        <v>168</v>
      </c>
      <c r="U7" s="25" t="s">
        <v>169</v>
      </c>
    </row>
    <row r="8" spans="1:21" ht="28.8" x14ac:dyDescent="0.3">
      <c r="A8" s="26" t="s">
        <v>90</v>
      </c>
      <c r="B8" s="19" t="s">
        <v>84</v>
      </c>
      <c r="C8" s="19"/>
      <c r="D8" s="19"/>
      <c r="E8" s="19"/>
      <c r="F8" s="19"/>
      <c r="G8" s="19"/>
      <c r="H8" s="19"/>
      <c r="I8" s="20"/>
      <c r="J8" s="19"/>
      <c r="K8" s="19"/>
      <c r="L8" s="22" t="s">
        <v>45</v>
      </c>
      <c r="M8" s="19" t="s">
        <v>45</v>
      </c>
      <c r="N8" s="19" t="s">
        <v>44</v>
      </c>
      <c r="O8" s="19" t="s">
        <v>44</v>
      </c>
      <c r="P8" s="19" t="s">
        <v>45</v>
      </c>
      <c r="Q8" s="20" t="s">
        <v>92</v>
      </c>
      <c r="R8" s="151" t="s">
        <v>164</v>
      </c>
      <c r="S8" s="35" t="s">
        <v>192</v>
      </c>
      <c r="T8" s="24" t="s">
        <v>166</v>
      </c>
      <c r="U8" s="25" t="s">
        <v>169</v>
      </c>
    </row>
    <row r="9" spans="1:21" ht="15" thickBot="1" x14ac:dyDescent="0.35"/>
    <row r="10" spans="1:21" ht="15" thickTop="1" x14ac:dyDescent="0.3">
      <c r="A10" s="54" t="s">
        <v>74</v>
      </c>
      <c r="B10" s="55"/>
      <c r="C10" s="56"/>
    </row>
    <row r="11" spans="1:21" x14ac:dyDescent="0.3">
      <c r="A11" s="27" t="s">
        <v>49</v>
      </c>
      <c r="B11" s="28" t="s">
        <v>2</v>
      </c>
      <c r="C11" s="29" t="s">
        <v>50</v>
      </c>
    </row>
    <row r="12" spans="1:21" ht="36" customHeight="1" x14ac:dyDescent="0.3">
      <c r="A12" s="60" t="s">
        <v>95</v>
      </c>
      <c r="B12" s="62" t="s">
        <v>96</v>
      </c>
      <c r="C12" s="30" t="s">
        <v>88</v>
      </c>
    </row>
    <row r="13" spans="1:21" ht="36" customHeight="1" thickBot="1" x14ac:dyDescent="0.35">
      <c r="A13" s="61"/>
      <c r="B13" s="63"/>
      <c r="C13" s="31" t="s">
        <v>90</v>
      </c>
    </row>
    <row r="14" spans="1:21" ht="15.6" thickTop="1" thickBot="1" x14ac:dyDescent="0.35"/>
    <row r="15" spans="1:21" x14ac:dyDescent="0.3">
      <c r="A15" s="72" t="s">
        <v>51</v>
      </c>
      <c r="B15" s="73"/>
      <c r="C15" s="74" t="s">
        <v>2</v>
      </c>
      <c r="D15" s="75"/>
      <c r="E15" s="75"/>
      <c r="F15" s="75"/>
      <c r="G15" s="73"/>
      <c r="H15" s="76" t="s">
        <v>52</v>
      </c>
      <c r="I15" s="77"/>
      <c r="J15" s="78"/>
      <c r="K15" s="76" t="s">
        <v>53</v>
      </c>
      <c r="L15" s="77"/>
      <c r="M15" s="77"/>
      <c r="N15" s="77"/>
      <c r="O15" s="78"/>
      <c r="P15" s="76" t="s">
        <v>54</v>
      </c>
      <c r="Q15" s="78"/>
      <c r="R15" s="76" t="s">
        <v>55</v>
      </c>
      <c r="S15" s="79"/>
    </row>
    <row r="16" spans="1:21" x14ac:dyDescent="0.3">
      <c r="A16" s="80"/>
      <c r="B16" s="81"/>
      <c r="C16" s="82"/>
      <c r="D16" s="83"/>
      <c r="E16" s="83"/>
      <c r="F16" s="83"/>
      <c r="G16" s="81"/>
      <c r="H16" s="84" t="s">
        <v>56</v>
      </c>
      <c r="I16" s="32" t="s">
        <v>57</v>
      </c>
      <c r="J16" s="32" t="s">
        <v>2</v>
      </c>
      <c r="K16" s="32" t="s">
        <v>27</v>
      </c>
      <c r="L16" s="85" t="s">
        <v>2</v>
      </c>
      <c r="M16" s="86"/>
      <c r="N16" s="86"/>
      <c r="O16" s="87"/>
      <c r="P16" s="32" t="s">
        <v>58</v>
      </c>
      <c r="Q16" s="32" t="s">
        <v>2</v>
      </c>
      <c r="R16" s="32" t="s">
        <v>59</v>
      </c>
      <c r="S16" s="33" t="s">
        <v>60</v>
      </c>
    </row>
    <row r="17" spans="1:19" ht="28.8" customHeight="1" x14ac:dyDescent="0.3">
      <c r="A17" s="152" t="s">
        <v>131</v>
      </c>
      <c r="B17" s="153"/>
      <c r="C17" s="88" t="s">
        <v>194</v>
      </c>
      <c r="D17" s="89"/>
      <c r="E17" s="89"/>
      <c r="F17" s="89"/>
      <c r="G17" s="90"/>
      <c r="H17" s="91" t="str">
        <f>_xlfn.CONCAT("datos",B2)</f>
        <v>datosReserva</v>
      </c>
      <c r="I17" s="92" t="str">
        <f>B2</f>
        <v>Reserva</v>
      </c>
      <c r="J17" s="91" t="str">
        <f>_xlfn.CONCAT("Corresponde al objeto que internamente contiene los datos necesarios para crear una nueva ",$B$2,)</f>
        <v>Corresponde al objeto que internamente contiene los datos necesarios para crear una nueva Reserva</v>
      </c>
      <c r="K17" s="94"/>
      <c r="L17" s="95"/>
      <c r="M17" s="96"/>
      <c r="N17" s="96"/>
      <c r="O17" s="97"/>
      <c r="P17" s="14" t="s">
        <v>174</v>
      </c>
      <c r="Q17" s="13" t="s">
        <v>134</v>
      </c>
      <c r="R17" s="13" t="s">
        <v>135</v>
      </c>
      <c r="S17" s="98" t="s">
        <v>136</v>
      </c>
    </row>
    <row r="18" spans="1:19" ht="63" customHeight="1" x14ac:dyDescent="0.3">
      <c r="A18" s="154"/>
      <c r="B18" s="155"/>
      <c r="C18" s="99"/>
      <c r="D18" s="176"/>
      <c r="E18" s="176"/>
      <c r="F18" s="176"/>
      <c r="G18" s="101"/>
      <c r="H18" s="102"/>
      <c r="I18" s="103"/>
      <c r="J18" s="102"/>
      <c r="K18" s="105"/>
      <c r="L18" s="106"/>
      <c r="M18" s="107"/>
      <c r="N18" s="107"/>
      <c r="O18" s="108"/>
      <c r="P18" s="14" t="s">
        <v>175</v>
      </c>
      <c r="Q18" s="13" t="s">
        <v>181</v>
      </c>
      <c r="R18" s="13" t="s">
        <v>184</v>
      </c>
      <c r="S18" s="98" t="s">
        <v>190</v>
      </c>
    </row>
    <row r="19" spans="1:19" ht="28.8" x14ac:dyDescent="0.3">
      <c r="A19" s="154"/>
      <c r="B19" s="155"/>
      <c r="C19" s="99"/>
      <c r="D19" s="176"/>
      <c r="E19" s="176"/>
      <c r="F19" s="176"/>
      <c r="G19" s="101"/>
      <c r="H19" s="102"/>
      <c r="I19" s="103"/>
      <c r="J19" s="102"/>
      <c r="K19" s="105"/>
      <c r="L19" s="106"/>
      <c r="M19" s="107"/>
      <c r="N19" s="107"/>
      <c r="O19" s="108"/>
      <c r="P19" s="14" t="s">
        <v>176</v>
      </c>
      <c r="Q19" s="13" t="s">
        <v>182</v>
      </c>
      <c r="R19" s="13" t="s">
        <v>185</v>
      </c>
      <c r="S19" s="98" t="s">
        <v>191</v>
      </c>
    </row>
    <row r="20" spans="1:19" ht="28.8" x14ac:dyDescent="0.3">
      <c r="A20" s="154"/>
      <c r="B20" s="155"/>
      <c r="C20" s="99"/>
      <c r="D20" s="176"/>
      <c r="E20" s="176"/>
      <c r="F20" s="176"/>
      <c r="G20" s="101"/>
      <c r="H20" s="102"/>
      <c r="I20" s="103"/>
      <c r="J20" s="102"/>
      <c r="K20" s="105"/>
      <c r="L20" s="106"/>
      <c r="M20" s="107"/>
      <c r="N20" s="107"/>
      <c r="O20" s="108"/>
      <c r="P20" s="14" t="s">
        <v>177</v>
      </c>
      <c r="Q20" s="13" t="s">
        <v>183</v>
      </c>
      <c r="R20" s="13" t="s">
        <v>186</v>
      </c>
      <c r="S20" s="98" t="s">
        <v>136</v>
      </c>
    </row>
    <row r="21" spans="1:19" ht="28.8" x14ac:dyDescent="0.3">
      <c r="A21" s="156"/>
      <c r="B21" s="157"/>
      <c r="C21" s="177"/>
      <c r="D21" s="178"/>
      <c r="E21" s="178"/>
      <c r="F21" s="178"/>
      <c r="G21" s="179"/>
      <c r="H21" s="158"/>
      <c r="I21" s="113"/>
      <c r="J21" s="158"/>
      <c r="K21" s="105"/>
      <c r="L21" s="115"/>
      <c r="M21" s="116"/>
      <c r="N21" s="116"/>
      <c r="O21" s="117"/>
      <c r="P21" s="14" t="s">
        <v>178</v>
      </c>
      <c r="Q21" s="13" t="s">
        <v>187</v>
      </c>
      <c r="R21" s="13" t="s">
        <v>188</v>
      </c>
      <c r="S21" s="98" t="s">
        <v>191</v>
      </c>
    </row>
    <row r="22" spans="1:19" ht="55.2" customHeight="1" x14ac:dyDescent="0.3">
      <c r="A22" s="118" t="s">
        <v>151</v>
      </c>
      <c r="B22" s="119"/>
      <c r="C22" s="120" t="s">
        <v>195</v>
      </c>
      <c r="D22" s="121"/>
      <c r="E22" s="121"/>
      <c r="F22" s="121"/>
      <c r="G22" s="122"/>
      <c r="H22" s="34" t="str">
        <f>_xlfn.CONCAT("datos",B2)</f>
        <v>datosReserva</v>
      </c>
      <c r="I22" s="123" t="str">
        <f>B2</f>
        <v>Reserva</v>
      </c>
      <c r="J22" s="34" t="str">
        <f>_xlfn.CONCAT("Corresponde a un objeto que contiene los filtros de consulta de una  ",$B$2," en un conjunto residencial.")</f>
        <v>Corresponde a un objeto que contiene los filtros de consulta de una  Reserva en un conjunto residencial.</v>
      </c>
      <c r="K22" s="46" t="s">
        <v>172</v>
      </c>
      <c r="L22" s="124" t="s">
        <v>203</v>
      </c>
      <c r="M22" s="125"/>
      <c r="N22" s="125"/>
      <c r="O22" s="126"/>
      <c r="P22" s="23" t="s">
        <v>179</v>
      </c>
      <c r="Q22" s="35" t="s">
        <v>155</v>
      </c>
      <c r="R22" s="35" t="s">
        <v>135</v>
      </c>
      <c r="S22" s="127" t="s">
        <v>136</v>
      </c>
    </row>
    <row r="23" spans="1:19" ht="28.8" customHeight="1" x14ac:dyDescent="0.3">
      <c r="A23" s="168" t="s">
        <v>156</v>
      </c>
      <c r="B23" s="169"/>
      <c r="C23" s="160" t="s">
        <v>196</v>
      </c>
      <c r="D23" s="161"/>
      <c r="E23" s="161"/>
      <c r="F23" s="161"/>
      <c r="G23" s="162"/>
      <c r="H23" s="170" t="str">
        <f>_xlfn.CONCAT("datos",B2)</f>
        <v>datosReserva</v>
      </c>
      <c r="I23" s="172" t="str">
        <f>B2</f>
        <v>Reserva</v>
      </c>
      <c r="J23" s="170" t="str">
        <f>_xlfn.CONCAT("Corresponde a los datos que se van a modificar de la ",$B$2)</f>
        <v>Corresponde a los datos que se van a modificar de la Reserva</v>
      </c>
      <c r="K23" s="166"/>
      <c r="L23" s="160"/>
      <c r="M23" s="161"/>
      <c r="N23" s="161"/>
      <c r="O23" s="162"/>
      <c r="P23" s="136" t="s">
        <v>180</v>
      </c>
      <c r="Q23" s="137" t="s">
        <v>159</v>
      </c>
      <c r="R23" s="137" t="s">
        <v>189</v>
      </c>
      <c r="S23" s="138" t="s">
        <v>161</v>
      </c>
    </row>
    <row r="24" spans="1:19" ht="28.8" x14ac:dyDescent="0.3">
      <c r="A24" s="64"/>
      <c r="B24" s="65"/>
      <c r="C24" s="163"/>
      <c r="D24" s="164"/>
      <c r="E24" s="164"/>
      <c r="F24" s="164"/>
      <c r="G24" s="165"/>
      <c r="H24" s="171"/>
      <c r="I24" s="173"/>
      <c r="J24" s="171"/>
      <c r="K24" s="167"/>
      <c r="L24" s="163"/>
      <c r="M24" s="164"/>
      <c r="N24" s="164"/>
      <c r="O24" s="165"/>
      <c r="P24" s="136" t="s">
        <v>177</v>
      </c>
      <c r="Q24" s="137" t="s">
        <v>183</v>
      </c>
      <c r="R24" s="137" t="s">
        <v>186</v>
      </c>
      <c r="S24" s="159" t="s">
        <v>136</v>
      </c>
    </row>
    <row r="25" spans="1:19" ht="28.8" x14ac:dyDescent="0.3">
      <c r="A25" s="139" t="s">
        <v>162</v>
      </c>
      <c r="B25" s="140"/>
      <c r="C25" s="141" t="s">
        <v>197</v>
      </c>
      <c r="D25" s="142"/>
      <c r="E25" s="142"/>
      <c r="F25" s="142"/>
      <c r="G25" s="143"/>
      <c r="H25" s="39" t="s">
        <v>42</v>
      </c>
      <c r="I25" s="25" t="s">
        <v>9</v>
      </c>
      <c r="J25" s="39" t="str">
        <f>_xlfn.CONCAT("Corresponde al identificador de la ",$B$2,"  que se quiere dar de baja.")</f>
        <v>Corresponde al identificador de la Reserva  que se quiere dar de baja.</v>
      </c>
      <c r="K25" s="40"/>
      <c r="L25" s="144"/>
      <c r="M25" s="145"/>
      <c r="N25" s="145"/>
      <c r="O25" s="146"/>
      <c r="P25" s="25" t="s">
        <v>180</v>
      </c>
      <c r="Q25" s="41" t="s">
        <v>159</v>
      </c>
      <c r="R25" s="41" t="s">
        <v>189</v>
      </c>
      <c r="S25" s="41" t="s">
        <v>161</v>
      </c>
    </row>
  </sheetData>
  <mergeCells count="32">
    <mergeCell ref="A25:B25"/>
    <mergeCell ref="C25:G25"/>
    <mergeCell ref="L25:O25"/>
    <mergeCell ref="H17:H21"/>
    <mergeCell ref="J17:J21"/>
    <mergeCell ref="L23:O24"/>
    <mergeCell ref="K23:K24"/>
    <mergeCell ref="J23:J24"/>
    <mergeCell ref="I23:I24"/>
    <mergeCell ref="H23:H24"/>
    <mergeCell ref="C23:G24"/>
    <mergeCell ref="A23:B24"/>
    <mergeCell ref="C17:G21"/>
    <mergeCell ref="L17:O20"/>
    <mergeCell ref="A22:B22"/>
    <mergeCell ref="C22:G22"/>
    <mergeCell ref="L22:O22"/>
    <mergeCell ref="A17:B21"/>
    <mergeCell ref="I17:I20"/>
    <mergeCell ref="K15:O15"/>
    <mergeCell ref="A15:B16"/>
    <mergeCell ref="C15:G16"/>
    <mergeCell ref="H15:J15"/>
    <mergeCell ref="P15:Q15"/>
    <mergeCell ref="R15:S15"/>
    <mergeCell ref="L16:O16"/>
    <mergeCell ref="A10:C10"/>
    <mergeCell ref="A1:Q1"/>
    <mergeCell ref="B2:Q2"/>
    <mergeCell ref="B3:Q3"/>
    <mergeCell ref="A12:A13"/>
    <mergeCell ref="B12:B13"/>
  </mergeCells>
  <phoneticPr fontId="9" type="noConversion"/>
  <hyperlinks>
    <hyperlink ref="A1" location="'Objetos de Dominio'!A1" display="Volver al inicio" xr:uid="{5CF40659-DFE6-490B-8F27-C76F1B381885}"/>
    <hyperlink ref="A1:Q1" location="'Listado Objetos de Dominio'!A1" display="&lt;-Volver al inicio" xr:uid="{10212072-64F9-4E47-AEF7-64DC2E58CFB9}"/>
    <hyperlink ref="A5" location="Residente!A12" display="identificador" xr:uid="{E94BA7AD-D3E6-4259-B695-0AEE0A06D04D}"/>
    <hyperlink ref="C12" location="Reserva!A7" display="turno" xr:uid="{958AA7A2-C258-49FC-93BB-5FEA68A1CF7C}"/>
    <hyperlink ref="C13" location="Reserva!A8" display="residente" xr:uid="{F39D176D-7AF9-4715-9CF6-B8246E328FE0}"/>
    <hyperlink ref="A22:B22" location="Reserva!S4" display="Buscar" xr:uid="{A9DBC259-39ED-41AB-9B70-2E07A2BE4061}"/>
    <hyperlink ref="A25:B25" location="Reserva!U4" display="Eliminar" xr:uid="{F368BE56-5EE1-450D-8F1F-385A5E2DF8A7}"/>
    <hyperlink ref="I17:I20" location="Residente!B2" display="Residente!B2" xr:uid="{1838433A-2788-4AF7-BAA4-9362FEA619B5}"/>
    <hyperlink ref="A17:B21" location="Reserva!R4" display="Registrar" xr:uid="{85C6673F-2A84-4495-9258-FC32A0DB68D1}"/>
    <hyperlink ref="T4" location="Reserva!A23" display="Reserva!A23" xr:uid="{CD4930EE-9506-4AC9-AA65-507BB7A9C4A3}"/>
    <hyperlink ref="U4" location="Reserva!A24" display="Reserva!A24" xr:uid="{4B18133F-F134-4387-B4E0-E6279AEE7CFC}"/>
    <hyperlink ref="R4" location="Reserva!A17" display="Registrar" xr:uid="{269F49CE-C6E1-4A75-8661-843E902669E5}"/>
    <hyperlink ref="S4" location="Reserva!A22" display="Reserva!A22" xr:uid="{E9446ECC-B289-4E2F-A458-169BE1D5B45F}"/>
    <hyperlink ref="I17:I21" location="Reserva!B2" display="Reserva!B2" xr:uid="{9C889952-8687-4AF1-A09D-D96FD023CFC5}"/>
    <hyperlink ref="I23" location="Reserva!B2" display="Reserva!B2" xr:uid="{D1F9CCF2-BB6E-4247-8974-D7BEEC0C853C}"/>
    <hyperlink ref="I22" location="Reserva!B2" display="Reserva!B2" xr:uid="{F1663C2D-4288-4CD4-96B0-5723627240B5}"/>
    <hyperlink ref="I25" location="'Tipo Relación Institución'!A6" display="'Tipo Relación Institución'!A6" xr:uid="{E26E7AAB-F5E9-4052-9964-C76D18933213}"/>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CC029-DC44-4605-90F4-CA51C57B9385}">
  <dimension ref="A1:U32"/>
  <sheetViews>
    <sheetView topLeftCell="R21" workbookViewId="0">
      <selection activeCell="S28" sqref="S28"/>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7.6640625" style="8"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57" t="s">
        <v>23</v>
      </c>
      <c r="B1" s="57"/>
      <c r="C1" s="57"/>
      <c r="D1" s="57"/>
      <c r="E1" s="57"/>
      <c r="F1" s="57"/>
      <c r="G1" s="57"/>
      <c r="H1" s="57"/>
      <c r="I1" s="57"/>
      <c r="J1" s="57"/>
      <c r="K1" s="57"/>
      <c r="L1" s="57"/>
      <c r="M1" s="57"/>
      <c r="N1" s="57"/>
      <c r="O1" s="57"/>
      <c r="P1" s="57"/>
      <c r="Q1" s="57"/>
    </row>
    <row r="2" spans="1:21" x14ac:dyDescent="0.3">
      <c r="A2" s="15" t="s">
        <v>24</v>
      </c>
      <c r="B2" s="58" t="str">
        <f>'Listado Objetos de Dominio'!A5</f>
        <v>Residente</v>
      </c>
      <c r="C2" s="58"/>
      <c r="D2" s="58"/>
      <c r="E2" s="58"/>
      <c r="F2" s="58"/>
      <c r="G2" s="58"/>
      <c r="H2" s="58"/>
      <c r="I2" s="58"/>
      <c r="J2" s="58"/>
      <c r="K2" s="58"/>
      <c r="L2" s="58"/>
      <c r="M2" s="58"/>
      <c r="N2" s="58"/>
      <c r="O2" s="58"/>
      <c r="P2" s="58"/>
      <c r="Q2" s="58"/>
    </row>
    <row r="3" spans="1:21" ht="15" thickBot="1" x14ac:dyDescent="0.35">
      <c r="A3" s="15" t="s">
        <v>25</v>
      </c>
      <c r="B3" s="59" t="str">
        <f>'Listado Objetos de Dominio'!B5</f>
        <v>Corresponde a la persona que puede realizar una reserva para una zona común.</v>
      </c>
      <c r="C3" s="59"/>
      <c r="D3" s="59"/>
      <c r="E3" s="59"/>
      <c r="F3" s="59"/>
      <c r="G3" s="59"/>
      <c r="H3" s="59"/>
      <c r="I3" s="59"/>
      <c r="J3" s="59"/>
      <c r="K3" s="59"/>
      <c r="L3" s="59"/>
      <c r="M3" s="59"/>
      <c r="N3" s="59"/>
      <c r="O3" s="59"/>
      <c r="P3" s="59"/>
      <c r="Q3" s="59"/>
    </row>
    <row r="4" spans="1:21" x14ac:dyDescent="0.3">
      <c r="A4" s="16" t="s">
        <v>26</v>
      </c>
      <c r="B4" s="17" t="s">
        <v>27</v>
      </c>
      <c r="C4" s="17" t="s">
        <v>28</v>
      </c>
      <c r="D4" s="17" t="s">
        <v>29</v>
      </c>
      <c r="E4" s="17" t="s">
        <v>30</v>
      </c>
      <c r="F4" s="17" t="s">
        <v>31</v>
      </c>
      <c r="G4" s="17" t="s">
        <v>32</v>
      </c>
      <c r="H4" s="17" t="s">
        <v>33</v>
      </c>
      <c r="I4" s="17" t="s">
        <v>34</v>
      </c>
      <c r="J4" s="17" t="s">
        <v>35</v>
      </c>
      <c r="K4" s="17" t="s">
        <v>36</v>
      </c>
      <c r="L4" s="17" t="s">
        <v>37</v>
      </c>
      <c r="M4" s="17" t="s">
        <v>38</v>
      </c>
      <c r="N4" s="17" t="s">
        <v>39</v>
      </c>
      <c r="O4" s="17" t="s">
        <v>40</v>
      </c>
      <c r="P4" s="17" t="s">
        <v>41</v>
      </c>
      <c r="Q4" s="18" t="s">
        <v>2</v>
      </c>
      <c r="R4" s="147" t="s">
        <v>131</v>
      </c>
      <c r="S4" s="148" t="str">
        <f>A30</f>
        <v>Buscar</v>
      </c>
      <c r="T4" s="149" t="str">
        <f>A31</f>
        <v>Modificar</v>
      </c>
      <c r="U4" s="150" t="str">
        <f>A32</f>
        <v>Eliminar</v>
      </c>
    </row>
    <row r="5" spans="1:21" ht="27.6" x14ac:dyDescent="0.3">
      <c r="A5" s="43" t="s">
        <v>42</v>
      </c>
      <c r="B5" s="19" t="s">
        <v>9</v>
      </c>
      <c r="C5" s="19">
        <v>32</v>
      </c>
      <c r="D5" s="19">
        <v>32</v>
      </c>
      <c r="E5" s="19"/>
      <c r="F5" s="19"/>
      <c r="G5" s="19"/>
      <c r="H5" s="19"/>
      <c r="I5" s="20" t="s">
        <v>43</v>
      </c>
      <c r="J5" s="19"/>
      <c r="K5" s="21"/>
      <c r="L5" s="22" t="s">
        <v>44</v>
      </c>
      <c r="M5" s="19" t="s">
        <v>45</v>
      </c>
      <c r="N5" s="19" t="s">
        <v>44</v>
      </c>
      <c r="O5" s="19" t="s">
        <v>45</v>
      </c>
      <c r="P5" s="19" t="s">
        <v>44</v>
      </c>
      <c r="Q5" s="20" t="s">
        <v>99</v>
      </c>
      <c r="R5" s="151" t="s">
        <v>164</v>
      </c>
      <c r="S5" s="23" t="s">
        <v>165</v>
      </c>
      <c r="T5" s="24" t="s">
        <v>166</v>
      </c>
      <c r="U5" s="25" t="s">
        <v>164</v>
      </c>
    </row>
    <row r="6" spans="1:21" ht="41.4" x14ac:dyDescent="0.3">
      <c r="A6" s="26" t="s">
        <v>46</v>
      </c>
      <c r="B6" s="19" t="s">
        <v>8</v>
      </c>
      <c r="C6" s="19">
        <v>1</v>
      </c>
      <c r="D6" s="19">
        <v>50</v>
      </c>
      <c r="E6" s="19"/>
      <c r="F6" s="19"/>
      <c r="G6" s="19"/>
      <c r="H6" s="19"/>
      <c r="I6" s="20" t="s">
        <v>47</v>
      </c>
      <c r="J6" s="19"/>
      <c r="K6" s="21" t="s">
        <v>61</v>
      </c>
      <c r="L6" s="22" t="s">
        <v>45</v>
      </c>
      <c r="M6" s="19" t="s">
        <v>45</v>
      </c>
      <c r="N6" s="19" t="s">
        <v>44</v>
      </c>
      <c r="O6" s="19" t="s">
        <v>45</v>
      </c>
      <c r="P6" s="19" t="s">
        <v>45</v>
      </c>
      <c r="Q6" s="20" t="s">
        <v>100</v>
      </c>
      <c r="R6" s="151" t="s">
        <v>164</v>
      </c>
      <c r="S6" s="23" t="s">
        <v>167</v>
      </c>
      <c r="T6" s="24" t="s">
        <v>168</v>
      </c>
      <c r="U6" s="25" t="s">
        <v>169</v>
      </c>
    </row>
    <row r="7" spans="1:21" ht="41.4" x14ac:dyDescent="0.3">
      <c r="A7" s="26" t="s">
        <v>101</v>
      </c>
      <c r="B7" s="19" t="s">
        <v>8</v>
      </c>
      <c r="C7" s="19">
        <v>1</v>
      </c>
      <c r="D7" s="19">
        <v>50</v>
      </c>
      <c r="E7" s="19"/>
      <c r="F7" s="19"/>
      <c r="G7" s="19"/>
      <c r="H7" s="19"/>
      <c r="I7" s="20" t="s">
        <v>47</v>
      </c>
      <c r="J7" s="19"/>
      <c r="K7" s="21" t="s">
        <v>61</v>
      </c>
      <c r="L7" s="22" t="s">
        <v>45</v>
      </c>
      <c r="M7" s="19" t="s">
        <v>45</v>
      </c>
      <c r="N7" s="19" t="s">
        <v>44</v>
      </c>
      <c r="O7" s="19" t="s">
        <v>45</v>
      </c>
      <c r="P7" s="19" t="s">
        <v>45</v>
      </c>
      <c r="Q7" s="20" t="s">
        <v>102</v>
      </c>
      <c r="R7" s="151" t="s">
        <v>164</v>
      </c>
      <c r="S7" s="23" t="s">
        <v>167</v>
      </c>
      <c r="T7" s="24" t="s">
        <v>168</v>
      </c>
      <c r="U7" s="25" t="s">
        <v>169</v>
      </c>
    </row>
    <row r="8" spans="1:21" ht="41.4" x14ac:dyDescent="0.3">
      <c r="A8" s="26" t="s">
        <v>103</v>
      </c>
      <c r="B8" s="19" t="s">
        <v>8</v>
      </c>
      <c r="C8" s="19">
        <v>1</v>
      </c>
      <c r="D8" s="19">
        <v>50</v>
      </c>
      <c r="E8" s="19"/>
      <c r="F8" s="19"/>
      <c r="G8" s="19"/>
      <c r="H8" s="19"/>
      <c r="I8" s="20" t="s">
        <v>47</v>
      </c>
      <c r="J8" s="19"/>
      <c r="K8" s="21" t="s">
        <v>61</v>
      </c>
      <c r="L8" s="22" t="s">
        <v>45</v>
      </c>
      <c r="M8" s="19" t="s">
        <v>45</v>
      </c>
      <c r="N8" s="19" t="s">
        <v>44</v>
      </c>
      <c r="O8" s="19" t="s">
        <v>44</v>
      </c>
      <c r="P8" s="19" t="s">
        <v>45</v>
      </c>
      <c r="Q8" s="20" t="s">
        <v>104</v>
      </c>
      <c r="R8" s="151" t="s">
        <v>164</v>
      </c>
      <c r="S8" s="23" t="s">
        <v>167</v>
      </c>
      <c r="T8" s="24" t="s">
        <v>168</v>
      </c>
      <c r="U8" s="25" t="s">
        <v>169</v>
      </c>
    </row>
    <row r="9" spans="1:21" x14ac:dyDescent="0.3">
      <c r="A9" s="26" t="s">
        <v>105</v>
      </c>
      <c r="B9" s="19" t="s">
        <v>13</v>
      </c>
      <c r="C9" s="19"/>
      <c r="D9" s="19"/>
      <c r="E9" s="19"/>
      <c r="F9" s="19"/>
      <c r="G9" s="19"/>
      <c r="H9" s="19"/>
      <c r="I9" s="20" t="s">
        <v>106</v>
      </c>
      <c r="J9" s="19"/>
      <c r="K9" s="19"/>
      <c r="L9" s="22" t="s">
        <v>45</v>
      </c>
      <c r="M9" s="19" t="s">
        <v>45</v>
      </c>
      <c r="N9" s="19" t="s">
        <v>44</v>
      </c>
      <c r="O9" s="19" t="s">
        <v>44</v>
      </c>
      <c r="P9" s="19" t="s">
        <v>45</v>
      </c>
      <c r="Q9" s="20" t="s">
        <v>107</v>
      </c>
      <c r="R9" s="151" t="s">
        <v>164</v>
      </c>
      <c r="S9" s="23" t="s">
        <v>167</v>
      </c>
      <c r="T9" s="24" t="s">
        <v>168</v>
      </c>
      <c r="U9" s="25" t="s">
        <v>169</v>
      </c>
    </row>
    <row r="10" spans="1:21" x14ac:dyDescent="0.3">
      <c r="A10" s="26" t="s">
        <v>108</v>
      </c>
      <c r="B10" s="19" t="s">
        <v>11</v>
      </c>
      <c r="C10" s="19"/>
      <c r="D10" s="19"/>
      <c r="E10" s="19"/>
      <c r="F10" s="19"/>
      <c r="G10" s="19"/>
      <c r="H10" s="19"/>
      <c r="I10" s="20" t="s">
        <v>109</v>
      </c>
      <c r="J10" s="19"/>
      <c r="K10" s="21"/>
      <c r="L10" s="19" t="s">
        <v>45</v>
      </c>
      <c r="M10" s="19" t="s">
        <v>45</v>
      </c>
      <c r="N10" s="19" t="s">
        <v>44</v>
      </c>
      <c r="O10" s="19" t="s">
        <v>45</v>
      </c>
      <c r="P10" s="19" t="s">
        <v>45</v>
      </c>
      <c r="Q10" s="20" t="s">
        <v>110</v>
      </c>
      <c r="R10" s="151" t="s">
        <v>164</v>
      </c>
      <c r="S10" s="23" t="s">
        <v>167</v>
      </c>
      <c r="T10" s="24" t="s">
        <v>168</v>
      </c>
      <c r="U10" s="25" t="s">
        <v>169</v>
      </c>
    </row>
    <row r="11" spans="1:21" ht="41.4" x14ac:dyDescent="0.3">
      <c r="A11" s="26" t="s">
        <v>111</v>
      </c>
      <c r="B11" s="19" t="s">
        <v>13</v>
      </c>
      <c r="C11" s="19"/>
      <c r="D11" s="19"/>
      <c r="E11" s="19"/>
      <c r="F11" s="19"/>
      <c r="G11" s="19"/>
      <c r="H11" s="19"/>
      <c r="I11" s="20" t="s">
        <v>106</v>
      </c>
      <c r="J11" s="19"/>
      <c r="K11" s="21" t="s">
        <v>61</v>
      </c>
      <c r="L11" s="22" t="s">
        <v>45</v>
      </c>
      <c r="M11" s="19" t="s">
        <v>45</v>
      </c>
      <c r="N11" s="19" t="s">
        <v>44</v>
      </c>
      <c r="O11" s="19" t="s">
        <v>44</v>
      </c>
      <c r="P11" s="19" t="s">
        <v>45</v>
      </c>
      <c r="Q11" s="20" t="s">
        <v>112</v>
      </c>
      <c r="R11" s="151" t="s">
        <v>164</v>
      </c>
      <c r="S11" s="23" t="s">
        <v>167</v>
      </c>
      <c r="T11" s="24" t="s">
        <v>168</v>
      </c>
      <c r="U11" s="25" t="s">
        <v>169</v>
      </c>
    </row>
    <row r="12" spans="1:21" ht="41.4" x14ac:dyDescent="0.3">
      <c r="A12" s="26" t="s">
        <v>113</v>
      </c>
      <c r="B12" s="19" t="s">
        <v>9</v>
      </c>
      <c r="C12" s="19">
        <v>6</v>
      </c>
      <c r="D12" s="19">
        <v>50</v>
      </c>
      <c r="E12" s="19"/>
      <c r="F12" s="19"/>
      <c r="G12" s="19"/>
      <c r="H12" s="19"/>
      <c r="I12" s="20" t="s">
        <v>114</v>
      </c>
      <c r="J12" s="19"/>
      <c r="K12" s="21" t="s">
        <v>61</v>
      </c>
      <c r="L12" s="22" t="s">
        <v>45</v>
      </c>
      <c r="M12" s="19" t="s">
        <v>45</v>
      </c>
      <c r="N12" s="19" t="s">
        <v>44</v>
      </c>
      <c r="O12" s="19" t="s">
        <v>45</v>
      </c>
      <c r="P12" s="19" t="s">
        <v>45</v>
      </c>
      <c r="Q12" s="20" t="s">
        <v>115</v>
      </c>
      <c r="R12" s="151" t="s">
        <v>164</v>
      </c>
      <c r="S12" s="23" t="s">
        <v>170</v>
      </c>
      <c r="T12" s="24" t="s">
        <v>168</v>
      </c>
      <c r="U12" s="25" t="s">
        <v>169</v>
      </c>
    </row>
    <row r="13" spans="1:21" ht="69" x14ac:dyDescent="0.3">
      <c r="A13" s="26" t="s">
        <v>116</v>
      </c>
      <c r="B13" s="19" t="s">
        <v>9</v>
      </c>
      <c r="C13" s="19">
        <v>8</v>
      </c>
      <c r="D13" s="19">
        <v>30</v>
      </c>
      <c r="E13" s="19"/>
      <c r="F13" s="19"/>
      <c r="G13" s="19"/>
      <c r="H13" s="19"/>
      <c r="I13" s="20" t="s">
        <v>117</v>
      </c>
      <c r="J13" s="19"/>
      <c r="K13" s="21" t="s">
        <v>118</v>
      </c>
      <c r="L13" s="22" t="s">
        <v>45</v>
      </c>
      <c r="M13" s="19" t="s">
        <v>45</v>
      </c>
      <c r="N13" s="19" t="s">
        <v>44</v>
      </c>
      <c r="O13" s="19" t="s">
        <v>44</v>
      </c>
      <c r="P13" s="19" t="s">
        <v>45</v>
      </c>
      <c r="Q13" s="20" t="s">
        <v>119</v>
      </c>
      <c r="R13" s="151" t="s">
        <v>164</v>
      </c>
      <c r="S13" s="23" t="s">
        <v>170</v>
      </c>
      <c r="T13" s="24" t="s">
        <v>168</v>
      </c>
      <c r="U13" s="25" t="s">
        <v>169</v>
      </c>
    </row>
    <row r="14" spans="1:21" ht="51" customHeight="1" x14ac:dyDescent="0.3">
      <c r="A14" s="26" t="s">
        <v>120</v>
      </c>
      <c r="B14" s="19" t="s">
        <v>121</v>
      </c>
      <c r="C14" s="19"/>
      <c r="D14" s="19"/>
      <c r="E14" s="19"/>
      <c r="F14" s="19"/>
      <c r="G14" s="19"/>
      <c r="H14" s="19"/>
      <c r="I14" s="20" t="s">
        <v>122</v>
      </c>
      <c r="J14" s="19"/>
      <c r="K14" s="21"/>
      <c r="L14" s="22" t="s">
        <v>44</v>
      </c>
      <c r="M14" s="19" t="s">
        <v>45</v>
      </c>
      <c r="N14" s="19" t="s">
        <v>44</v>
      </c>
      <c r="O14" s="19" t="s">
        <v>45</v>
      </c>
      <c r="P14" s="19" t="s">
        <v>45</v>
      </c>
      <c r="Q14" s="20" t="s">
        <v>123</v>
      </c>
      <c r="R14" s="151" t="s">
        <v>164</v>
      </c>
      <c r="S14" s="35" t="s">
        <v>171</v>
      </c>
      <c r="T14" s="24" t="s">
        <v>168</v>
      </c>
      <c r="U14" s="25" t="s">
        <v>169</v>
      </c>
    </row>
    <row r="15" spans="1:21" ht="20.399999999999999" customHeight="1" x14ac:dyDescent="0.3"/>
    <row r="16" spans="1:21" ht="20.399999999999999" customHeight="1" x14ac:dyDescent="0.3">
      <c r="A16" s="66" t="s">
        <v>74</v>
      </c>
      <c r="B16" s="66"/>
      <c r="C16" s="66"/>
      <c r="E16" s="66" t="s">
        <v>124</v>
      </c>
      <c r="F16" s="66"/>
      <c r="G16" s="66"/>
      <c r="I16" s="66" t="s">
        <v>48</v>
      </c>
      <c r="J16" s="66"/>
      <c r="K16" s="66"/>
    </row>
    <row r="17" spans="1:19" ht="20.399999999999999" customHeight="1" x14ac:dyDescent="0.3">
      <c r="A17" s="28" t="s">
        <v>49</v>
      </c>
      <c r="B17" s="28" t="s">
        <v>2</v>
      </c>
      <c r="C17" s="28" t="s">
        <v>50</v>
      </c>
      <c r="E17" s="28" t="s">
        <v>49</v>
      </c>
      <c r="F17" s="28" t="s">
        <v>2</v>
      </c>
      <c r="G17" s="28" t="s">
        <v>50</v>
      </c>
      <c r="I17" s="28" t="s">
        <v>49</v>
      </c>
      <c r="J17" s="28" t="s">
        <v>2</v>
      </c>
      <c r="K17" s="28" t="s">
        <v>50</v>
      </c>
    </row>
    <row r="18" spans="1:19" x14ac:dyDescent="0.3">
      <c r="A18" s="67" t="s">
        <v>125</v>
      </c>
      <c r="B18" s="68" t="s">
        <v>126</v>
      </c>
      <c r="C18" s="69" t="s">
        <v>103</v>
      </c>
      <c r="E18" s="68" t="s">
        <v>127</v>
      </c>
      <c r="F18" s="68" t="s">
        <v>128</v>
      </c>
      <c r="G18" s="69" t="s">
        <v>111</v>
      </c>
      <c r="H18" s="45"/>
      <c r="I18" s="67" t="s">
        <v>129</v>
      </c>
      <c r="J18" s="68" t="s">
        <v>130</v>
      </c>
      <c r="K18" s="69" t="s">
        <v>113</v>
      </c>
    </row>
    <row r="19" spans="1:19" ht="24" customHeight="1" x14ac:dyDescent="0.3">
      <c r="A19" s="67"/>
      <c r="B19" s="68"/>
      <c r="C19" s="69"/>
      <c r="E19" s="68"/>
      <c r="F19" s="68"/>
      <c r="G19" s="69"/>
      <c r="H19" s="45"/>
      <c r="I19" s="67"/>
      <c r="J19" s="68"/>
      <c r="K19" s="69"/>
    </row>
    <row r="20" spans="1:19" x14ac:dyDescent="0.3">
      <c r="A20" s="67"/>
      <c r="B20" s="68"/>
      <c r="C20" s="69" t="s">
        <v>105</v>
      </c>
      <c r="E20" s="68"/>
      <c r="F20" s="68"/>
      <c r="G20" s="69"/>
      <c r="I20" s="67"/>
      <c r="J20" s="68"/>
      <c r="K20" s="69"/>
    </row>
    <row r="21" spans="1:19" ht="46.2" customHeight="1" x14ac:dyDescent="0.3">
      <c r="A21" s="67"/>
      <c r="B21" s="68"/>
      <c r="C21" s="69"/>
      <c r="E21" s="68"/>
      <c r="F21" s="68"/>
      <c r="G21" s="69"/>
      <c r="I21" s="67"/>
      <c r="J21" s="68"/>
      <c r="K21" s="69"/>
    </row>
    <row r="22" spans="1:19" ht="15" thickBot="1" x14ac:dyDescent="0.35"/>
    <row r="23" spans="1:19" x14ac:dyDescent="0.3">
      <c r="A23" s="72" t="s">
        <v>51</v>
      </c>
      <c r="B23" s="73"/>
      <c r="C23" s="74" t="s">
        <v>2</v>
      </c>
      <c r="D23" s="75"/>
      <c r="E23" s="75"/>
      <c r="F23" s="75"/>
      <c r="G23" s="73"/>
      <c r="H23" s="76" t="s">
        <v>52</v>
      </c>
      <c r="I23" s="77"/>
      <c r="J23" s="78"/>
      <c r="K23" s="76" t="s">
        <v>53</v>
      </c>
      <c r="L23" s="77"/>
      <c r="M23" s="77"/>
      <c r="N23" s="77"/>
      <c r="O23" s="78"/>
      <c r="P23" s="76" t="s">
        <v>54</v>
      </c>
      <c r="Q23" s="78"/>
      <c r="R23" s="76" t="s">
        <v>55</v>
      </c>
      <c r="S23" s="79"/>
    </row>
    <row r="24" spans="1:19" x14ac:dyDescent="0.3">
      <c r="A24" s="80"/>
      <c r="B24" s="81"/>
      <c r="C24" s="82"/>
      <c r="D24" s="83"/>
      <c r="E24" s="83"/>
      <c r="F24" s="83"/>
      <c r="G24" s="81"/>
      <c r="H24" s="84" t="s">
        <v>56</v>
      </c>
      <c r="I24" s="32" t="s">
        <v>57</v>
      </c>
      <c r="J24" s="32" t="s">
        <v>2</v>
      </c>
      <c r="K24" s="32" t="s">
        <v>27</v>
      </c>
      <c r="L24" s="85" t="s">
        <v>2</v>
      </c>
      <c r="M24" s="86"/>
      <c r="N24" s="86"/>
      <c r="O24" s="87"/>
      <c r="P24" s="32" t="s">
        <v>58</v>
      </c>
      <c r="Q24" s="32" t="s">
        <v>2</v>
      </c>
      <c r="R24" s="32" t="s">
        <v>59</v>
      </c>
      <c r="S24" s="33" t="s">
        <v>60</v>
      </c>
    </row>
    <row r="25" spans="1:19" ht="28.8" customHeight="1" x14ac:dyDescent="0.3">
      <c r="A25" s="152" t="s">
        <v>131</v>
      </c>
      <c r="B25" s="153"/>
      <c r="C25" s="88" t="s">
        <v>132</v>
      </c>
      <c r="D25" s="89"/>
      <c r="E25" s="89"/>
      <c r="F25" s="89"/>
      <c r="G25" s="90"/>
      <c r="H25" s="91" t="str">
        <f>_xlfn.CONCAT("datos",B2)</f>
        <v>datosResidente</v>
      </c>
      <c r="I25" s="92" t="str">
        <f>B2</f>
        <v>Residente</v>
      </c>
      <c r="J25" s="93" t="str">
        <f>_xlfn.CONCAT("Corresponde al objeto que internamente contiene los datos necesarios para crear un nuevo ",B2,)</f>
        <v>Corresponde al objeto que internamente contiene los datos necesarios para crear un nuevo Residente</v>
      </c>
      <c r="K25" s="94"/>
      <c r="L25" s="95"/>
      <c r="M25" s="96"/>
      <c r="N25" s="96"/>
      <c r="O25" s="97"/>
      <c r="P25" s="14" t="s">
        <v>133</v>
      </c>
      <c r="Q25" s="13" t="s">
        <v>134</v>
      </c>
      <c r="R25" s="13" t="s">
        <v>135</v>
      </c>
      <c r="S25" s="98" t="s">
        <v>136</v>
      </c>
    </row>
    <row r="26" spans="1:19" ht="28.8" x14ac:dyDescent="0.3">
      <c r="A26" s="154"/>
      <c r="B26" s="155"/>
      <c r="C26" s="99"/>
      <c r="D26" s="100"/>
      <c r="E26" s="100"/>
      <c r="F26" s="100"/>
      <c r="G26" s="101"/>
      <c r="H26" s="102"/>
      <c r="I26" s="103"/>
      <c r="J26" s="104"/>
      <c r="K26" s="105"/>
      <c r="L26" s="106"/>
      <c r="M26" s="107"/>
      <c r="N26" s="107"/>
      <c r="O26" s="108"/>
      <c r="P26" s="14" t="s">
        <v>137</v>
      </c>
      <c r="Q26" s="13" t="s">
        <v>138</v>
      </c>
      <c r="R26" s="13" t="s">
        <v>139</v>
      </c>
      <c r="S26" s="98" t="s">
        <v>136</v>
      </c>
    </row>
    <row r="27" spans="1:19" ht="28.8" x14ac:dyDescent="0.3">
      <c r="A27" s="154"/>
      <c r="B27" s="155"/>
      <c r="C27" s="99"/>
      <c r="D27" s="100"/>
      <c r="E27" s="100"/>
      <c r="F27" s="100"/>
      <c r="G27" s="101"/>
      <c r="H27" s="102"/>
      <c r="I27" s="103"/>
      <c r="J27" s="104"/>
      <c r="K27" s="105"/>
      <c r="L27" s="106"/>
      <c r="M27" s="107"/>
      <c r="N27" s="107"/>
      <c r="O27" s="108"/>
      <c r="P27" s="14" t="s">
        <v>140</v>
      </c>
      <c r="Q27" s="13" t="s">
        <v>141</v>
      </c>
      <c r="R27" s="13" t="s">
        <v>142</v>
      </c>
      <c r="S27" s="98" t="s">
        <v>143</v>
      </c>
    </row>
    <row r="28" spans="1:19" ht="28.8" x14ac:dyDescent="0.3">
      <c r="A28" s="154"/>
      <c r="B28" s="155"/>
      <c r="C28" s="99"/>
      <c r="D28" s="100"/>
      <c r="E28" s="100"/>
      <c r="F28" s="100"/>
      <c r="G28" s="101"/>
      <c r="H28" s="102"/>
      <c r="I28" s="103"/>
      <c r="J28" s="104"/>
      <c r="K28" s="105"/>
      <c r="L28" s="106"/>
      <c r="M28" s="107"/>
      <c r="N28" s="107"/>
      <c r="O28" s="108"/>
      <c r="P28" s="14" t="s">
        <v>144</v>
      </c>
      <c r="Q28" s="13" t="s">
        <v>145</v>
      </c>
      <c r="R28" s="13" t="s">
        <v>146</v>
      </c>
      <c r="S28" s="98" t="s">
        <v>147</v>
      </c>
    </row>
    <row r="29" spans="1:19" ht="28.8" x14ac:dyDescent="0.3">
      <c r="A29" s="156"/>
      <c r="B29" s="157"/>
      <c r="C29" s="109"/>
      <c r="D29" s="110"/>
      <c r="E29" s="110"/>
      <c r="F29" s="110"/>
      <c r="G29" s="111"/>
      <c r="H29" s="112"/>
      <c r="I29" s="113"/>
      <c r="J29" s="114"/>
      <c r="K29" s="105"/>
      <c r="L29" s="115"/>
      <c r="M29" s="116"/>
      <c r="N29" s="116"/>
      <c r="O29" s="117"/>
      <c r="P29" s="14" t="s">
        <v>148</v>
      </c>
      <c r="Q29" s="13" t="s">
        <v>149</v>
      </c>
      <c r="R29" s="13" t="s">
        <v>150</v>
      </c>
      <c r="S29" s="98" t="s">
        <v>143</v>
      </c>
    </row>
    <row r="30" spans="1:19" ht="55.8" customHeight="1" x14ac:dyDescent="0.3">
      <c r="A30" s="118" t="s">
        <v>151</v>
      </c>
      <c r="B30" s="119"/>
      <c r="C30" s="120" t="s">
        <v>152</v>
      </c>
      <c r="D30" s="121"/>
      <c r="E30" s="121"/>
      <c r="F30" s="121"/>
      <c r="G30" s="122"/>
      <c r="H30" s="34" t="str">
        <f>_xlfn.CONCAT("datos",B2)</f>
        <v>datosResidente</v>
      </c>
      <c r="I30" s="123" t="str">
        <f>B2</f>
        <v>Residente</v>
      </c>
      <c r="J30" s="34" t="str">
        <f>_xlfn.CONCAT("Corresponde a un objeto que contiene los filtros de consulta de un  ",B2," de un conjunto residencial.")</f>
        <v>Corresponde a un objeto que contiene los filtros de consulta de un  Residente de un conjunto residencial.</v>
      </c>
      <c r="K30" s="46" t="s">
        <v>153</v>
      </c>
      <c r="L30" s="124" t="s">
        <v>173</v>
      </c>
      <c r="M30" s="125"/>
      <c r="N30" s="125"/>
      <c r="O30" s="126"/>
      <c r="P30" s="23" t="s">
        <v>154</v>
      </c>
      <c r="Q30" s="35" t="s">
        <v>155</v>
      </c>
      <c r="R30" s="35" t="s">
        <v>135</v>
      </c>
      <c r="S30" s="127" t="s">
        <v>136</v>
      </c>
    </row>
    <row r="31" spans="1:19" ht="28.8" x14ac:dyDescent="0.3">
      <c r="A31" s="128" t="s">
        <v>156</v>
      </c>
      <c r="B31" s="129"/>
      <c r="C31" s="130" t="s">
        <v>157</v>
      </c>
      <c r="D31" s="131"/>
      <c r="E31" s="131"/>
      <c r="F31" s="131"/>
      <c r="G31" s="132"/>
      <c r="H31" s="36" t="str">
        <f>_xlfn.CONCAT("datos",B2)</f>
        <v>datosResidente</v>
      </c>
      <c r="I31" s="37" t="str">
        <f>B2</f>
        <v>Residente</v>
      </c>
      <c r="J31" s="36" t="str">
        <f>_xlfn.CONCAT("Corresponde a los datos que se van a modificar del ",B2)</f>
        <v>Corresponde a los datos que se van a modificar del Residente</v>
      </c>
      <c r="K31" s="38"/>
      <c r="L31" s="133"/>
      <c r="M31" s="134"/>
      <c r="N31" s="134"/>
      <c r="O31" s="135"/>
      <c r="P31" s="136" t="s">
        <v>158</v>
      </c>
      <c r="Q31" s="137" t="s">
        <v>159</v>
      </c>
      <c r="R31" s="137" t="s">
        <v>160</v>
      </c>
      <c r="S31" s="138" t="s">
        <v>161</v>
      </c>
    </row>
    <row r="32" spans="1:19" ht="28.8" x14ac:dyDescent="0.3">
      <c r="A32" s="139" t="s">
        <v>162</v>
      </c>
      <c r="B32" s="140"/>
      <c r="C32" s="141" t="s">
        <v>163</v>
      </c>
      <c r="D32" s="142"/>
      <c r="E32" s="142"/>
      <c r="F32" s="142"/>
      <c r="G32" s="143"/>
      <c r="H32" s="39" t="s">
        <v>42</v>
      </c>
      <c r="I32" s="25" t="s">
        <v>9</v>
      </c>
      <c r="J32" s="39" t="str">
        <f>_xlfn.CONCAT("Corresponde al identificador del ",$B$2,"  que se quiere dar de baja.")</f>
        <v>Corresponde al identificador del Residente  que se quiere dar de baja.</v>
      </c>
      <c r="K32" s="40"/>
      <c r="L32" s="144"/>
      <c r="M32" s="145"/>
      <c r="N32" s="145"/>
      <c r="O32" s="146"/>
      <c r="P32" s="25" t="s">
        <v>158</v>
      </c>
      <c r="Q32" s="41" t="s">
        <v>159</v>
      </c>
      <c r="R32" s="41" t="s">
        <v>160</v>
      </c>
      <c r="S32" s="41" t="s">
        <v>161</v>
      </c>
    </row>
  </sheetData>
  <mergeCells count="38">
    <mergeCell ref="A32:B32"/>
    <mergeCell ref="C32:G32"/>
    <mergeCell ref="L32:O32"/>
    <mergeCell ref="A25:B29"/>
    <mergeCell ref="A30:B30"/>
    <mergeCell ref="C30:G30"/>
    <mergeCell ref="L30:O30"/>
    <mergeCell ref="A31:B31"/>
    <mergeCell ref="C31:G31"/>
    <mergeCell ref="L31:O31"/>
    <mergeCell ref="C25:G28"/>
    <mergeCell ref="H25:H28"/>
    <mergeCell ref="I25:I28"/>
    <mergeCell ref="J25:J28"/>
    <mergeCell ref="L25:O28"/>
    <mergeCell ref="P23:Q23"/>
    <mergeCell ref="R23:S23"/>
    <mergeCell ref="L24:O24"/>
    <mergeCell ref="A23:B24"/>
    <mergeCell ref="C23:G24"/>
    <mergeCell ref="H23:J23"/>
    <mergeCell ref="K23:O23"/>
    <mergeCell ref="G18:G21"/>
    <mergeCell ref="I18:I21"/>
    <mergeCell ref="J18:J21"/>
    <mergeCell ref="K18:K21"/>
    <mergeCell ref="C20:C21"/>
    <mergeCell ref="A18:A21"/>
    <mergeCell ref="B18:B21"/>
    <mergeCell ref="C18:C19"/>
    <mergeCell ref="E18:E21"/>
    <mergeCell ref="F18:F21"/>
    <mergeCell ref="A1:Q1"/>
    <mergeCell ref="B2:Q2"/>
    <mergeCell ref="B3:Q3"/>
    <mergeCell ref="A16:C16"/>
    <mergeCell ref="E16:G16"/>
    <mergeCell ref="I16:K16"/>
  </mergeCells>
  <hyperlinks>
    <hyperlink ref="A1" location="'Objetos de Dominio'!A1" display="Volver al inicio" xr:uid="{1AE4FE85-AF13-4BAA-9ECE-73FAE508027B}"/>
    <hyperlink ref="A1:Q1" location="'Listado Objetos de Dominio'!A1" display="&lt;-Volver al inicio" xr:uid="{3716152C-292E-417A-893F-424864CE08BA}"/>
    <hyperlink ref="C20" location="Residente!A9" display="numeroDocumento" xr:uid="{DFCD61D0-5CB4-4F8F-985B-694C43E6EA19}"/>
    <hyperlink ref="I12" r:id="rId1" xr:uid="{7F566C26-F907-47F3-8B5D-824A88113FE0}"/>
    <hyperlink ref="A5" location="Residente!A12" display="identificador" xr:uid="{446BB3D6-88B2-4F9C-95E4-D1AA3DFC372C}"/>
    <hyperlink ref="C18" location="Residente!A8" display="tipoDocumento" xr:uid="{3FA7C9E7-8C14-4BF0-9758-F62697ABA7B6}"/>
    <hyperlink ref="G18:G21" location="Residente!A11" display="numeroContacto" xr:uid="{FA4FEAA1-EEB9-4FA7-82E0-963F9C3B1C2F}"/>
    <hyperlink ref="K18:K21" location="Residente!A12" display="correoElectronico" xr:uid="{50DD6B65-8045-4E42-A131-3642AA5EA6CD}"/>
    <hyperlink ref="I32" location="'Tipo Relación Institución'!A6" display="'Tipo Relación Institución'!A6" xr:uid="{497DD431-A160-4450-A870-D95845AF6337}"/>
    <hyperlink ref="A30:B30" location="Residente!S4" display="Buscar" xr:uid="{ABA9C985-BA56-439E-8A7A-A6B65FB1418E}"/>
    <hyperlink ref="A32:B32" location="Residente!U4" display="Eliminar" xr:uid="{0A6FE94D-C425-4C6C-BDC7-52549C31DE3F}"/>
    <hyperlink ref="A31:B31" location="Residente!T4" display="Modificar" xr:uid="{6116F882-5711-4F36-BE4A-43FB1CB04042}"/>
    <hyperlink ref="I25:I28" location="Residente!B2" display="Residente!B2" xr:uid="{570CC34F-7D11-4CD7-98B4-381DCC330A61}"/>
    <hyperlink ref="I30" location="Residente!B2" display="Residente!B2" xr:uid="{630FABF8-71A5-4CD4-A861-4C7E37773599}"/>
    <hyperlink ref="I31" location="Residente!B2" display="Residente!B2" xr:uid="{69B9D49B-88A1-4AE6-92D6-6C29739F94CE}"/>
    <hyperlink ref="T4" location="Residente!A31" display="Residente!A31" xr:uid="{A80BF91E-B916-4AAC-8A53-FAD7D15EF18A}"/>
    <hyperlink ref="U4" location="Residente!A32" display="Residente!A32" xr:uid="{1EF9E111-39FA-4471-B740-CA2579CB32F5}"/>
    <hyperlink ref="R4" location="Residente!A25" display="Registrar" xr:uid="{33F13131-C39E-4548-B53E-38537739A002}"/>
    <hyperlink ref="S4" location="Residente!A30" display="Residente!A30" xr:uid="{F5C98B1D-D86B-41BC-B213-515A1D283A7B}"/>
    <hyperlink ref="A25:B29" location="Residente!R4" display="Registrar" xr:uid="{425D74EB-77D6-43A9-AC59-69DE19D482EF}"/>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795F-B02D-497B-A04E-44BC1D3D4128}">
  <dimension ref="A1:U25"/>
  <sheetViews>
    <sheetView tabSelected="1" topLeftCell="A17" zoomScale="85" zoomScaleNormal="85" workbookViewId="0">
      <selection activeCell="R22" sqref="R22"/>
    </sheetView>
  </sheetViews>
  <sheetFormatPr baseColWidth="10" defaultColWidth="11.44140625" defaultRowHeight="14.4" x14ac:dyDescent="0.3"/>
  <cols>
    <col min="1" max="1" width="23.88671875" style="8" bestFit="1" customWidth="1"/>
    <col min="2" max="2" width="18.5546875" style="8" customWidth="1"/>
    <col min="3" max="3" width="25.88671875" style="8"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57" t="s">
        <v>23</v>
      </c>
      <c r="B1" s="57"/>
      <c r="C1" s="57"/>
      <c r="D1" s="57"/>
      <c r="E1" s="57"/>
      <c r="F1" s="57"/>
      <c r="G1" s="57"/>
      <c r="H1" s="57"/>
      <c r="I1" s="57"/>
      <c r="J1" s="57"/>
      <c r="K1" s="57"/>
      <c r="L1" s="57"/>
      <c r="M1" s="57"/>
      <c r="N1" s="57"/>
      <c r="O1" s="57"/>
      <c r="P1" s="57"/>
      <c r="Q1" s="57"/>
    </row>
    <row r="2" spans="1:21" x14ac:dyDescent="0.3">
      <c r="A2" s="15" t="s">
        <v>24</v>
      </c>
      <c r="B2" s="58" t="str">
        <f>'Listado Objetos de Dominio'!A4</f>
        <v>Turno</v>
      </c>
      <c r="C2" s="58"/>
      <c r="D2" s="58"/>
      <c r="E2" s="58"/>
      <c r="F2" s="58"/>
      <c r="G2" s="58"/>
      <c r="H2" s="58"/>
      <c r="I2" s="58"/>
      <c r="J2" s="58"/>
      <c r="K2" s="58"/>
      <c r="L2" s="58"/>
      <c r="M2" s="58"/>
      <c r="N2" s="58"/>
      <c r="O2" s="58"/>
      <c r="P2" s="58"/>
      <c r="Q2" s="58"/>
    </row>
    <row r="3" spans="1:21" ht="15" thickBot="1" x14ac:dyDescent="0.35">
      <c r="A3" s="15" t="s">
        <v>25</v>
      </c>
      <c r="B3" s="59" t="str">
        <f>'Listado Objetos de Dominio'!B4</f>
        <v>Corresponde a los turnos que un residente puede reservar en una agenda, es decir, el residente toma un turno que esta disponible de una agenda que anteriormente ya esta programada.</v>
      </c>
      <c r="C3" s="59"/>
      <c r="D3" s="59"/>
      <c r="E3" s="59"/>
      <c r="F3" s="59"/>
      <c r="G3" s="59"/>
      <c r="H3" s="59"/>
      <c r="I3" s="59"/>
      <c r="J3" s="59"/>
      <c r="K3" s="59"/>
      <c r="L3" s="59"/>
      <c r="M3" s="59"/>
      <c r="N3" s="59"/>
      <c r="O3" s="59"/>
      <c r="P3" s="59"/>
      <c r="Q3" s="59"/>
    </row>
    <row r="4" spans="1:21" x14ac:dyDescent="0.3">
      <c r="A4" s="16" t="s">
        <v>26</v>
      </c>
      <c r="B4" s="17" t="s">
        <v>27</v>
      </c>
      <c r="C4" s="17" t="s">
        <v>28</v>
      </c>
      <c r="D4" s="17" t="s">
        <v>29</v>
      </c>
      <c r="E4" s="17" t="s">
        <v>30</v>
      </c>
      <c r="F4" s="17" t="s">
        <v>31</v>
      </c>
      <c r="G4" s="17" t="s">
        <v>32</v>
      </c>
      <c r="H4" s="17" t="s">
        <v>33</v>
      </c>
      <c r="I4" s="17" t="s">
        <v>34</v>
      </c>
      <c r="J4" s="17" t="s">
        <v>35</v>
      </c>
      <c r="K4" s="17" t="s">
        <v>36</v>
      </c>
      <c r="L4" s="17" t="s">
        <v>37</v>
      </c>
      <c r="M4" s="17" t="s">
        <v>38</v>
      </c>
      <c r="N4" s="17" t="s">
        <v>39</v>
      </c>
      <c r="O4" s="17" t="s">
        <v>40</v>
      </c>
      <c r="P4" s="17" t="s">
        <v>41</v>
      </c>
      <c r="Q4" s="18" t="s">
        <v>2</v>
      </c>
      <c r="R4" s="147" t="s">
        <v>131</v>
      </c>
      <c r="S4" s="148" t="str">
        <f>A23</f>
        <v>Buscar</v>
      </c>
      <c r="T4" s="149" t="str">
        <f>A24</f>
        <v>Modificar</v>
      </c>
      <c r="U4" s="150" t="str">
        <f>A25</f>
        <v>Eliminar</v>
      </c>
    </row>
    <row r="5" spans="1:21" ht="27.6" x14ac:dyDescent="0.3">
      <c r="A5" s="26" t="s">
        <v>42</v>
      </c>
      <c r="B5" s="19" t="s">
        <v>9</v>
      </c>
      <c r="C5" s="19">
        <v>32</v>
      </c>
      <c r="D5" s="19">
        <v>32</v>
      </c>
      <c r="E5" s="19"/>
      <c r="F5" s="19"/>
      <c r="G5" s="19"/>
      <c r="H5" s="19"/>
      <c r="I5" s="20" t="s">
        <v>67</v>
      </c>
      <c r="J5" s="19"/>
      <c r="K5" s="21"/>
      <c r="L5" s="22" t="s">
        <v>44</v>
      </c>
      <c r="M5" s="19" t="s">
        <v>45</v>
      </c>
      <c r="N5" s="19" t="s">
        <v>44</v>
      </c>
      <c r="O5" s="19" t="s">
        <v>45</v>
      </c>
      <c r="P5" s="19" t="s">
        <v>44</v>
      </c>
      <c r="Q5" s="20" t="s">
        <v>77</v>
      </c>
      <c r="R5" s="151" t="s">
        <v>164</v>
      </c>
      <c r="S5" s="23" t="s">
        <v>165</v>
      </c>
      <c r="T5" s="24" t="s">
        <v>166</v>
      </c>
      <c r="U5" s="25" t="s">
        <v>164</v>
      </c>
    </row>
    <row r="6" spans="1:21" ht="41.4" x14ac:dyDescent="0.3">
      <c r="A6" s="26" t="s">
        <v>75</v>
      </c>
      <c r="B6" s="19" t="s">
        <v>8</v>
      </c>
      <c r="C6" s="19">
        <v>1</v>
      </c>
      <c r="D6" s="19">
        <v>50</v>
      </c>
      <c r="E6" s="19"/>
      <c r="F6" s="19"/>
      <c r="G6" s="19"/>
      <c r="H6" s="19"/>
      <c r="I6" s="20" t="s">
        <v>66</v>
      </c>
      <c r="J6" s="19"/>
      <c r="K6" s="21" t="s">
        <v>61</v>
      </c>
      <c r="L6" s="22" t="s">
        <v>45</v>
      </c>
      <c r="M6" s="19" t="s">
        <v>45</v>
      </c>
      <c r="N6" s="19" t="s">
        <v>44</v>
      </c>
      <c r="O6" s="19" t="s">
        <v>45</v>
      </c>
      <c r="P6" s="19" t="s">
        <v>45</v>
      </c>
      <c r="Q6" s="20" t="s">
        <v>78</v>
      </c>
      <c r="R6" s="151" t="s">
        <v>164</v>
      </c>
      <c r="S6" s="23" t="s">
        <v>167</v>
      </c>
      <c r="T6" s="24" t="s">
        <v>168</v>
      </c>
      <c r="U6" s="25" t="s">
        <v>169</v>
      </c>
    </row>
    <row r="7" spans="1:21" ht="41.4" x14ac:dyDescent="0.3">
      <c r="A7" s="26" t="s">
        <v>69</v>
      </c>
      <c r="B7" s="19" t="s">
        <v>62</v>
      </c>
      <c r="C7" s="19"/>
      <c r="D7" s="19"/>
      <c r="E7" s="19"/>
      <c r="F7" s="19"/>
      <c r="G7" s="19"/>
      <c r="H7" s="19"/>
      <c r="I7" s="20" t="s">
        <v>68</v>
      </c>
      <c r="J7" s="19"/>
      <c r="K7" s="19"/>
      <c r="L7" s="22" t="s">
        <v>45</v>
      </c>
      <c r="M7" s="19" t="s">
        <v>45</v>
      </c>
      <c r="N7" s="19" t="s">
        <v>44</v>
      </c>
      <c r="O7" s="19" t="s">
        <v>45</v>
      </c>
      <c r="P7" s="19" t="s">
        <v>45</v>
      </c>
      <c r="Q7" s="20" t="s">
        <v>79</v>
      </c>
      <c r="R7" s="151" t="s">
        <v>164</v>
      </c>
      <c r="S7" s="35" t="s">
        <v>167</v>
      </c>
      <c r="T7" s="24" t="s">
        <v>168</v>
      </c>
      <c r="U7" s="25" t="s">
        <v>169</v>
      </c>
    </row>
    <row r="8" spans="1:21" ht="41.4" x14ac:dyDescent="0.3">
      <c r="A8" s="26" t="s">
        <v>70</v>
      </c>
      <c r="B8" s="19" t="s">
        <v>62</v>
      </c>
      <c r="C8" s="19"/>
      <c r="D8" s="19"/>
      <c r="E8" s="19"/>
      <c r="F8" s="19"/>
      <c r="G8" s="19"/>
      <c r="H8" s="19"/>
      <c r="I8" s="20" t="s">
        <v>68</v>
      </c>
      <c r="J8" s="19"/>
      <c r="K8" s="21"/>
      <c r="L8" s="19" t="s">
        <v>45</v>
      </c>
      <c r="M8" s="19" t="s">
        <v>45</v>
      </c>
      <c r="N8" s="19" t="s">
        <v>44</v>
      </c>
      <c r="O8" s="19" t="s">
        <v>45</v>
      </c>
      <c r="P8" s="19" t="s">
        <v>45</v>
      </c>
      <c r="Q8" s="20" t="s">
        <v>80</v>
      </c>
      <c r="R8" s="151" t="s">
        <v>164</v>
      </c>
      <c r="S8" s="35" t="s">
        <v>167</v>
      </c>
      <c r="T8" s="24" t="s">
        <v>168</v>
      </c>
      <c r="U8" s="25" t="s">
        <v>169</v>
      </c>
    </row>
    <row r="9" spans="1:21" x14ac:dyDescent="0.3">
      <c r="A9" s="26" t="s">
        <v>76</v>
      </c>
      <c r="B9" s="19" t="s">
        <v>63</v>
      </c>
      <c r="C9" s="19"/>
      <c r="D9" s="19"/>
      <c r="E9" s="19"/>
      <c r="F9" s="19"/>
      <c r="G9" s="19"/>
      <c r="H9" s="19"/>
      <c r="I9" s="20" t="s">
        <v>65</v>
      </c>
      <c r="J9" s="19"/>
      <c r="K9" s="21"/>
      <c r="L9" s="22" t="s">
        <v>45</v>
      </c>
      <c r="M9" s="19" t="s">
        <v>45</v>
      </c>
      <c r="N9" s="19" t="s">
        <v>44</v>
      </c>
      <c r="O9" s="19" t="s">
        <v>45</v>
      </c>
      <c r="P9" s="19" t="s">
        <v>45</v>
      </c>
      <c r="Q9" s="20" t="s">
        <v>81</v>
      </c>
      <c r="R9" s="151" t="s">
        <v>164</v>
      </c>
      <c r="S9" s="35" t="s">
        <v>167</v>
      </c>
      <c r="T9" s="24" t="s">
        <v>168</v>
      </c>
      <c r="U9" s="25" t="s">
        <v>169</v>
      </c>
    </row>
    <row r="10" spans="1:21" x14ac:dyDescent="0.3">
      <c r="A10" s="44" t="s">
        <v>71</v>
      </c>
      <c r="B10" s="19" t="s">
        <v>20</v>
      </c>
      <c r="C10" s="19"/>
      <c r="D10" s="19"/>
      <c r="E10" s="19"/>
      <c r="F10" s="19"/>
      <c r="G10" s="19"/>
      <c r="H10" s="19"/>
      <c r="I10" s="20"/>
      <c r="J10" s="19"/>
      <c r="K10" s="21"/>
      <c r="L10" s="22" t="s">
        <v>45</v>
      </c>
      <c r="M10" s="19" t="s">
        <v>45</v>
      </c>
      <c r="N10" s="19" t="s">
        <v>44</v>
      </c>
      <c r="O10" s="19" t="s">
        <v>44</v>
      </c>
      <c r="P10" s="19" t="s">
        <v>45</v>
      </c>
      <c r="Q10" s="20" t="s">
        <v>82</v>
      </c>
      <c r="R10" s="151" t="s">
        <v>164</v>
      </c>
      <c r="S10" s="35" t="s">
        <v>193</v>
      </c>
      <c r="T10" s="24" t="s">
        <v>166</v>
      </c>
      <c r="U10" s="25" t="s">
        <v>169</v>
      </c>
    </row>
    <row r="11" spans="1:21" ht="15" thickBot="1" x14ac:dyDescent="0.35"/>
    <row r="12" spans="1:21" ht="15" thickTop="1" x14ac:dyDescent="0.3">
      <c r="A12" s="54" t="s">
        <v>48</v>
      </c>
      <c r="B12" s="55"/>
      <c r="C12" s="56"/>
    </row>
    <row r="13" spans="1:21" x14ac:dyDescent="0.3">
      <c r="A13" s="27" t="s">
        <v>49</v>
      </c>
      <c r="B13" s="28" t="s">
        <v>2</v>
      </c>
      <c r="C13" s="29" t="s">
        <v>50</v>
      </c>
    </row>
    <row r="14" spans="1:21" ht="20.399999999999999" customHeight="1" x14ac:dyDescent="0.3">
      <c r="A14" s="60" t="s">
        <v>97</v>
      </c>
      <c r="B14" s="62" t="s">
        <v>98</v>
      </c>
      <c r="C14" s="30" t="s">
        <v>75</v>
      </c>
    </row>
    <row r="15" spans="1:21" ht="20.399999999999999" customHeight="1" x14ac:dyDescent="0.3">
      <c r="A15" s="70"/>
      <c r="B15" s="71"/>
      <c r="C15" s="30" t="s">
        <v>69</v>
      </c>
    </row>
    <row r="16" spans="1:21" ht="20.399999999999999" customHeight="1" x14ac:dyDescent="0.3">
      <c r="A16" s="70"/>
      <c r="B16" s="71"/>
      <c r="C16" s="30" t="s">
        <v>70</v>
      </c>
    </row>
    <row r="17" spans="1:19" ht="20.399999999999999" customHeight="1" thickBot="1" x14ac:dyDescent="0.35">
      <c r="A17" s="61"/>
      <c r="B17" s="63"/>
      <c r="C17" s="42" t="s">
        <v>72</v>
      </c>
    </row>
    <row r="18" spans="1:19" ht="15.6" thickTop="1" thickBot="1" x14ac:dyDescent="0.35"/>
    <row r="19" spans="1:19" x14ac:dyDescent="0.3">
      <c r="A19" s="72" t="s">
        <v>51</v>
      </c>
      <c r="B19" s="73"/>
      <c r="C19" s="74" t="s">
        <v>2</v>
      </c>
      <c r="D19" s="75"/>
      <c r="E19" s="75"/>
      <c r="F19" s="75"/>
      <c r="G19" s="73"/>
      <c r="H19" s="76" t="s">
        <v>52</v>
      </c>
      <c r="I19" s="77"/>
      <c r="J19" s="78"/>
      <c r="K19" s="76" t="s">
        <v>53</v>
      </c>
      <c r="L19" s="77"/>
      <c r="M19" s="77"/>
      <c r="N19" s="77"/>
      <c r="O19" s="78"/>
      <c r="P19" s="76" t="s">
        <v>54</v>
      </c>
      <c r="Q19" s="78"/>
      <c r="R19" s="76" t="s">
        <v>55</v>
      </c>
      <c r="S19" s="79"/>
    </row>
    <row r="20" spans="1:19" x14ac:dyDescent="0.3">
      <c r="A20" s="80"/>
      <c r="B20" s="81"/>
      <c r="C20" s="82"/>
      <c r="D20" s="83"/>
      <c r="E20" s="83"/>
      <c r="F20" s="83"/>
      <c r="G20" s="81"/>
      <c r="H20" s="84" t="s">
        <v>56</v>
      </c>
      <c r="I20" s="32" t="s">
        <v>57</v>
      </c>
      <c r="J20" s="32" t="s">
        <v>2</v>
      </c>
      <c r="K20" s="32" t="s">
        <v>27</v>
      </c>
      <c r="L20" s="85" t="s">
        <v>2</v>
      </c>
      <c r="M20" s="86"/>
      <c r="N20" s="86"/>
      <c r="O20" s="87"/>
      <c r="P20" s="32" t="s">
        <v>58</v>
      </c>
      <c r="Q20" s="32" t="s">
        <v>2</v>
      </c>
      <c r="R20" s="32" t="s">
        <v>59</v>
      </c>
      <c r="S20" s="33" t="s">
        <v>60</v>
      </c>
    </row>
    <row r="21" spans="1:19" ht="28.8" customHeight="1" x14ac:dyDescent="0.3">
      <c r="A21" s="152" t="s">
        <v>131</v>
      </c>
      <c r="B21" s="153"/>
      <c r="C21" s="88" t="s">
        <v>198</v>
      </c>
      <c r="D21" s="89"/>
      <c r="E21" s="89"/>
      <c r="F21" s="89"/>
      <c r="G21" s="90"/>
      <c r="H21" s="91" t="str">
        <f>_xlfn.CONCAT("datos",B2)</f>
        <v>datosTurno</v>
      </c>
      <c r="I21" s="91" t="str">
        <f>B2</f>
        <v>Turno</v>
      </c>
      <c r="J21" s="91" t="str">
        <f>_xlfn.CONCAT("Corresponde al objeto que internamente contiene los datos necesarios para crear un nuevo ",$B$2,)</f>
        <v>Corresponde al objeto que internamente contiene los datos necesarios para crear un nuevo Turno</v>
      </c>
      <c r="K21" s="94"/>
      <c r="L21" s="95"/>
      <c r="M21" s="96"/>
      <c r="N21" s="96"/>
      <c r="O21" s="97"/>
      <c r="P21" s="14" t="s">
        <v>174</v>
      </c>
      <c r="Q21" s="13" t="s">
        <v>207</v>
      </c>
      <c r="R21" s="13" t="s">
        <v>135</v>
      </c>
      <c r="S21" s="98" t="s">
        <v>136</v>
      </c>
    </row>
    <row r="22" spans="1:19" ht="28.8" x14ac:dyDescent="0.3">
      <c r="A22" s="154"/>
      <c r="B22" s="155"/>
      <c r="C22" s="99"/>
      <c r="D22" s="176"/>
      <c r="E22" s="176"/>
      <c r="F22" s="176"/>
      <c r="G22" s="101"/>
      <c r="H22" s="102"/>
      <c r="I22" s="102"/>
      <c r="J22" s="102"/>
      <c r="K22" s="105"/>
      <c r="L22" s="106"/>
      <c r="M22" s="107"/>
      <c r="N22" s="107"/>
      <c r="O22" s="108"/>
      <c r="P22" s="14" t="s">
        <v>175</v>
      </c>
      <c r="Q22" s="13" t="s">
        <v>206</v>
      </c>
      <c r="R22" s="13" t="s">
        <v>208</v>
      </c>
      <c r="S22" s="98" t="s">
        <v>190</v>
      </c>
    </row>
    <row r="23" spans="1:19" ht="61.8" customHeight="1" x14ac:dyDescent="0.3">
      <c r="A23" s="118" t="s">
        <v>151</v>
      </c>
      <c r="B23" s="119"/>
      <c r="C23" s="120" t="s">
        <v>199</v>
      </c>
      <c r="D23" s="121"/>
      <c r="E23" s="121"/>
      <c r="F23" s="121"/>
      <c r="G23" s="122"/>
      <c r="H23" s="34" t="str">
        <f>_xlfn.CONCAT("datos",B2)</f>
        <v>datosTurno</v>
      </c>
      <c r="I23" s="34" t="str">
        <f>B2</f>
        <v>Turno</v>
      </c>
      <c r="J23" s="34" t="str">
        <f>_xlfn.CONCAT("Corresponde a un objeto que contiene los filtros de consulta de un  ",$B$2," en un conjunto residencial.")</f>
        <v>Corresponde a un objeto que contiene los filtros de consulta de un  Turno en un conjunto residencial.</v>
      </c>
      <c r="K23" s="46" t="s">
        <v>202</v>
      </c>
      <c r="L23" s="124" t="s">
        <v>204</v>
      </c>
      <c r="M23" s="125"/>
      <c r="N23" s="125"/>
      <c r="O23" s="126"/>
      <c r="P23" s="23" t="s">
        <v>176</v>
      </c>
      <c r="Q23" s="35" t="s">
        <v>155</v>
      </c>
      <c r="R23" s="35" t="s">
        <v>135</v>
      </c>
      <c r="S23" s="127" t="s">
        <v>136</v>
      </c>
    </row>
    <row r="24" spans="1:19" ht="28.8" x14ac:dyDescent="0.3">
      <c r="A24" s="168" t="s">
        <v>156</v>
      </c>
      <c r="B24" s="169"/>
      <c r="C24" s="180" t="s">
        <v>200</v>
      </c>
      <c r="D24" s="181"/>
      <c r="E24" s="181"/>
      <c r="F24" s="181"/>
      <c r="G24" s="182"/>
      <c r="H24" s="174" t="str">
        <f>_xlfn.CONCAT("datos",B2)</f>
        <v>datosTurno</v>
      </c>
      <c r="I24" s="174" t="str">
        <f>B2</f>
        <v>Turno</v>
      </c>
      <c r="J24" s="174" t="str">
        <f>_xlfn.CONCAT("Corresponde a los datos que se van a modificar del ",$B$2)</f>
        <v>Corresponde a los datos que se van a modificar del Turno</v>
      </c>
      <c r="K24" s="175"/>
      <c r="L24" s="160"/>
      <c r="M24" s="161"/>
      <c r="N24" s="161"/>
      <c r="O24" s="162"/>
      <c r="P24" s="136" t="s">
        <v>177</v>
      </c>
      <c r="Q24" s="137" t="s">
        <v>159</v>
      </c>
      <c r="R24" s="137" t="s">
        <v>205</v>
      </c>
      <c r="S24" s="138" t="s">
        <v>161</v>
      </c>
    </row>
    <row r="25" spans="1:19" ht="28.8" x14ac:dyDescent="0.3">
      <c r="A25" s="139" t="s">
        <v>162</v>
      </c>
      <c r="B25" s="140"/>
      <c r="C25" s="141" t="s">
        <v>201</v>
      </c>
      <c r="D25" s="142"/>
      <c r="E25" s="142"/>
      <c r="F25" s="142"/>
      <c r="G25" s="143"/>
      <c r="H25" s="39" t="s">
        <v>42</v>
      </c>
      <c r="I25" s="25" t="s">
        <v>9</v>
      </c>
      <c r="J25" s="39" t="str">
        <f>_xlfn.CONCAT("Corresponde al identificador del ",$B$2,"  que se quiere dar de baja.")</f>
        <v>Corresponde al identificador del Turno  que se quiere dar de baja.</v>
      </c>
      <c r="K25" s="40"/>
      <c r="L25" s="144"/>
      <c r="M25" s="145"/>
      <c r="N25" s="145"/>
      <c r="O25" s="146"/>
      <c r="P25" s="25" t="s">
        <v>177</v>
      </c>
      <c r="Q25" s="41" t="s">
        <v>159</v>
      </c>
      <c r="R25" s="41" t="s">
        <v>205</v>
      </c>
      <c r="S25" s="41" t="s">
        <v>161</v>
      </c>
    </row>
  </sheetData>
  <mergeCells count="28">
    <mergeCell ref="A25:B25"/>
    <mergeCell ref="C25:G25"/>
    <mergeCell ref="L25:O25"/>
    <mergeCell ref="I21:I22"/>
    <mergeCell ref="C21:G22"/>
    <mergeCell ref="A23:B23"/>
    <mergeCell ref="C23:G23"/>
    <mergeCell ref="L23:O23"/>
    <mergeCell ref="A24:B24"/>
    <mergeCell ref="C24:G24"/>
    <mergeCell ref="L24:O24"/>
    <mergeCell ref="A21:B22"/>
    <mergeCell ref="H21:H22"/>
    <mergeCell ref="J21:J22"/>
    <mergeCell ref="L21:O22"/>
    <mergeCell ref="R19:S19"/>
    <mergeCell ref="L20:O20"/>
    <mergeCell ref="A1:Q1"/>
    <mergeCell ref="B2:Q2"/>
    <mergeCell ref="B3:Q3"/>
    <mergeCell ref="A12:C12"/>
    <mergeCell ref="A14:A17"/>
    <mergeCell ref="B14:B17"/>
    <mergeCell ref="A19:B20"/>
    <mergeCell ref="C19:G20"/>
    <mergeCell ref="H19:J19"/>
    <mergeCell ref="K19:O19"/>
    <mergeCell ref="P19:Q19"/>
  </mergeCells>
  <hyperlinks>
    <hyperlink ref="A1" location="'Objetos de Dominio'!A1" display="Volver al inicio" xr:uid="{94AC8755-4E69-45C0-81AE-103982376658}"/>
    <hyperlink ref="A1:Q1" location="'Listado Objetos de Dominio'!A1" display="&lt;-Volver al inicio" xr:uid="{A07B997A-10B9-47BA-93CF-F21578FD4814}"/>
    <hyperlink ref="A5" location="Residente!A12" display="identificador" xr:uid="{FE597574-E242-4CFD-84B5-8F3665A918D8}"/>
    <hyperlink ref="C14" location="Turno!A6" display="nombreNumeroTurno" xr:uid="{CF645687-9AC3-474C-86D4-1B0038933112}"/>
    <hyperlink ref="C17" location="Turno!A10" display="agenda " xr:uid="{DEC19558-A936-43DE-8EA6-CF097F49F857}"/>
    <hyperlink ref="C15" location="Turno!A7" display="horaInicio" xr:uid="{B80256C5-DB80-4B91-8790-EE8AE23F9C62}"/>
    <hyperlink ref="C16" location="Turno!A8" display="horaFin" xr:uid="{E22FFD98-CB13-45E8-AE86-B88017669FB9}"/>
    <hyperlink ref="A10" location="Agenda!A1" display="agenda" xr:uid="{339F36D6-9139-418E-B004-B91A32C78651}"/>
    <hyperlink ref="A23:B23" location="Turno!S4" display="Buscar" xr:uid="{68F8C658-6991-4982-AA6A-1DF175A78458}"/>
    <hyperlink ref="A25:B25" location="Turno!U4" display="Eliminar" xr:uid="{797B4F6B-A586-4BB0-8AF6-79C8EA9CBE25}"/>
    <hyperlink ref="A21:B22" location="Turno!R4" display="Registrar" xr:uid="{4AF6602E-E0E3-4735-97E3-C1225FBF4E72}"/>
    <hyperlink ref="I25" location="'Tipo Relación Institución'!A6" display="'Tipo Relación Institución'!A6" xr:uid="{765A0323-7B90-4DEF-ADFF-9DC283307666}"/>
    <hyperlink ref="T4" location="Turno!A27" display="Turno!A27" xr:uid="{70F650AA-B42D-4B2B-85F0-CD857D832440}"/>
    <hyperlink ref="U4" location="Turno!A29" display="Turno!A29" xr:uid="{5FDCB866-4F36-45DA-816D-5DB30279642B}"/>
    <hyperlink ref="R4" location="Turno!A21" display="Registrar" xr:uid="{64714A7B-E0B7-4EED-BCE3-5791209D17BE}"/>
    <hyperlink ref="S4" location="Turno!A26" display="Turno!A26" xr:uid="{0318B592-2B3B-4420-8401-7AAE05D11F42}"/>
    <hyperlink ref="A24:B24" location="Turno!U4" display="Modificar" xr:uid="{1F4FC9B8-A6C4-40AF-8529-21FE0E59FB29}"/>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Valores</vt:lpstr>
      <vt:lpstr>Modelo Dominio anémico contexto</vt:lpstr>
      <vt:lpstr>Listado Objetos de Dominio</vt:lpstr>
      <vt:lpstr>Reserva</vt:lpstr>
      <vt:lpstr>Residente</vt:lpstr>
      <vt:lpstr>Turno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Jose Zuluaga</cp:lastModifiedBy>
  <dcterms:created xsi:type="dcterms:W3CDTF">2024-09-25T18:56:32Z</dcterms:created>
  <dcterms:modified xsi:type="dcterms:W3CDTF">2024-10-14T20:37:09Z</dcterms:modified>
</cp:coreProperties>
</file>