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z\Documents\Universidad IngeSistemas\Diseño Orientado a Objetos(DOO)\VictusProyect\victus-doc\Doo-Doc\Nueva Version Victus\Event Storming\"/>
    </mc:Choice>
  </mc:AlternateContent>
  <xr:revisionPtr revIDLastSave="0" documentId="13_ncr:1_{2A5A7276-D22B-4430-BA65-F4E8B899CC0E}" xr6:coauthVersionLast="47" xr6:coauthVersionMax="47" xr10:uidLastSave="{00000000-0000-0000-0000-000000000000}"/>
  <bookViews>
    <workbookView xWindow="-108" yWindow="-108" windowWidth="23256" windowHeight="12456" activeTab="4" xr2:uid="{36012E7C-B3F4-482B-AC16-7CCB81B9AE88}"/>
  </bookViews>
  <sheets>
    <sheet name="Flujo de eventos en el tiempo" sheetId="61" r:id="rId1"/>
    <sheet name="Listado Objetos de Dominio" sheetId="67" r:id="rId2"/>
    <sheet name="Turno" sheetId="24" r:id="rId3"/>
    <sheet name="Residente" sheetId="68" r:id="rId4"/>
    <sheet name="Reserva" sheetId="69" r:id="rId5"/>
  </sheets>
  <externalReferences>
    <externalReference r:id="rId6"/>
    <externalReference r:id="rId7"/>
  </externalReference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9" l="1"/>
  <c r="B2" i="69"/>
  <c r="B3" i="68" l="1"/>
  <c r="B2" i="68"/>
  <c r="C13" i="68" s="1"/>
  <c r="B3" i="24"/>
  <c r="B2" i="24"/>
  <c r="M12" i="68" l="1"/>
  <c r="L10" i="68"/>
  <c r="B11" i="68"/>
  <c r="M11" i="68"/>
  <c r="C10" i="68"/>
  <c r="D13" i="68"/>
  <c r="M13" i="68"/>
  <c r="M10" i="68"/>
  <c r="C11" i="68"/>
  <c r="C7" i="68"/>
  <c r="D7" i="68"/>
  <c r="D11" i="68"/>
  <c r="J11" i="68"/>
  <c r="M9" i="68"/>
  <c r="B13" i="68"/>
  <c r="B10" i="68"/>
  <c r="D10" i="68"/>
  <c r="J13" i="68"/>
  <c r="B7" i="68"/>
  <c r="J7" i="68"/>
  <c r="L7" i="68"/>
  <c r="M8" i="68"/>
  <c r="J10" i="68"/>
  <c r="D4" i="67" l="1"/>
  <c r="B2" i="6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D186447A-5023-4682-B892-AD2B269570CB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<sst xmlns="http://schemas.openxmlformats.org/spreadsheetml/2006/main" count="211" uniqueCount="104">
  <si>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</si>
  <si>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</si>
  <si>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</si>
  <si>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</si>
  <si>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</si>
  <si>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</si>
  <si>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</si>
  <si>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</si>
  <si>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</si>
  <si>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</si>
  <si>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</si>
  <si>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</si>
  <si>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</si>
  <si>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</si>
  <si>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</si>
  <si>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</si>
  <si>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</si>
  <si>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</si>
  <si>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</si>
  <si>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</si>
  <si>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</si>
  <si>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</si>
  <si>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</si>
  <si>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</si>
  <si>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</si>
  <si>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</si>
  <si>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</si>
  <si>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</si>
  <si>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</si>
  <si>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Reservas</t>
  </si>
  <si>
    <t>Referenciado</t>
  </si>
  <si>
    <t>Turno</t>
  </si>
  <si>
    <t>Residente</t>
  </si>
  <si>
    <t>Reserva</t>
  </si>
  <si>
    <t>Turno creado</t>
  </si>
  <si>
    <t>Turno eliminado</t>
  </si>
  <si>
    <t>Reserva creada</t>
  </si>
  <si>
    <t>Reserva buscada</t>
  </si>
  <si>
    <t>Reserva cancelada</t>
  </si>
  <si>
    <t>Administrador</t>
  </si>
  <si>
    <t>Sistema</t>
  </si>
  <si>
    <t>Crear turno</t>
  </si>
  <si>
    <t>Acción de crear un turno con horarios definidos.</t>
  </si>
  <si>
    <t>Información agenda</t>
  </si>
  <si>
    <t>Información de la agenda a la cual se encuentra asociado el turno.</t>
  </si>
  <si>
    <t>Turno-Pol-0001</t>
  </si>
  <si>
    <t>No pueden haber más de un turno con el mismo nombre asociado a la misma agenda</t>
  </si>
  <si>
    <t>Modificar turno</t>
  </si>
  <si>
    <t>Turno-Pol-0002</t>
  </si>
  <si>
    <t>No puede haber un turno cón horas decimales cuando se haga repartición, se redondeará el turno en este caso.</t>
  </si>
  <si>
    <t>Turno-Pol0003</t>
  </si>
  <si>
    <t>Acción de modificar un turno especifico</t>
  </si>
  <si>
    <t>Turno modificado</t>
  </si>
  <si>
    <t>Acción de eliminar un turno</t>
  </si>
  <si>
    <t>Información conjunto residencial</t>
  </si>
  <si>
    <t>Crear reserva</t>
  </si>
  <si>
    <t>Acción de crear una reserva para una zona común.</t>
  </si>
  <si>
    <t>información del residente el cual esta haciendo la reserva.</t>
  </si>
  <si>
    <t>información de la zona comun el cual esta haciendo la reserva.</t>
  </si>
  <si>
    <t>Reser-Pol0001</t>
  </si>
  <si>
    <t>No es permitido reservar en dias de mantenimiento de una zona.</t>
  </si>
  <si>
    <t>Reser-Pol0002</t>
  </si>
  <si>
    <t>No es permitido tener mas de una reserva con el mismo numero ID.</t>
  </si>
  <si>
    <t>Reser-Pol0003</t>
  </si>
  <si>
    <t xml:space="preserve">No esta permitido que el residente se pase de las horas diarias permitidas por reserva. </t>
  </si>
  <si>
    <t>Buscar reserva</t>
  </si>
  <si>
    <t>Acción de buscar toda la información de una reserva.</t>
  </si>
  <si>
    <t>Acción de modificar una reserva.</t>
  </si>
  <si>
    <t>Cancelar reserva</t>
  </si>
  <si>
    <t>Acción de cancelar una reserva.</t>
  </si>
  <si>
    <t>Reserva eliminada</t>
  </si>
  <si>
    <t>Modificar Reserva</t>
  </si>
  <si>
    <t>Eliminar reserva</t>
  </si>
  <si>
    <t>Información del conjunto residencial al cual se va a registrar un administrador</t>
  </si>
  <si>
    <t>Resid-Pol0001</t>
  </si>
  <si>
    <t>Asegurar que los datos requeridos para registrar la información del nuevo residente sean válidos a nivel de tipo de dato,formato, rango, longitud y obligatoriedad.</t>
  </si>
  <si>
    <t>Modificar administrador</t>
  </si>
  <si>
    <t>Información del conjunto residencial al cual se va a modificar un administrador</t>
  </si>
  <si>
    <t>Resid-Pol0002</t>
  </si>
  <si>
    <t>Se debe asegurar que no exista otro Residente registrado con el mismo tipo y numero de documento de identidad.</t>
  </si>
  <si>
    <t>Información del conjunto residencial al cual se va a buscar un administrador</t>
  </si>
  <si>
    <t>Resid-Pol0003</t>
  </si>
  <si>
    <t>Se debe asegurar que no exista otro Residente registrado con el mismo numero de contacto.</t>
  </si>
  <si>
    <t>Asegurar que el identificador del residente que se desea registrar  no ha haya sido asignado previamente a otro conjunto residencial.</t>
  </si>
  <si>
    <t>Resid-Pol0004</t>
  </si>
  <si>
    <t>Se debe asegurar que no exista otro residente registrado con el mismo correo electronico.</t>
  </si>
  <si>
    <t>Registrar turno</t>
  </si>
  <si>
    <t>Asegurar que los datos requeridos para Buscar la información de la Agenda sean válidos a nivel de tipo de dato,formato, rango, longitud y obligatoriedad.</t>
  </si>
  <si>
    <t>No es posible tener un nombre con la misma agenda para la misma hora de inicio y hora final  para una misma turno.</t>
  </si>
  <si>
    <t xml:space="preserve">Dar de baja turno </t>
  </si>
  <si>
    <t>Turno Dado de baja</t>
  </si>
  <si>
    <t xml:space="preserve">Buscar turno </t>
  </si>
  <si>
    <t>Acción de buscar un turno</t>
  </si>
  <si>
    <t>Turno Buscado</t>
  </si>
  <si>
    <t>Objeto de dominio que representa a un residente que vive dentro de un inmueble en un conjunto residencial</t>
  </si>
  <si>
    <t>Objeto de dominio que representa uno de los turnos que representan un bloque de tiempo que el residente podrá reservar.</t>
  </si>
  <si>
    <t>Objeto de dominio que representa a cada una de las reservas creadas por los residente según una zona comun que esta condicionada con una agenda y según la disponibilidad de turno poder reservar el espacio.</t>
  </si>
  <si>
    <t>Registrar reserva</t>
  </si>
  <si>
    <t>Reserva registrada</t>
  </si>
  <si>
    <t>Modificar reserva</t>
  </si>
  <si>
    <t>Reserva modificada</t>
  </si>
  <si>
    <t>Reser-Pol0004</t>
  </si>
  <si>
    <t>Reser-Pol0005</t>
  </si>
  <si>
    <t>No es posible tener una reserva con un turno para el mismo residente.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</si>
</sst>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2" fillId="4" borderId="7" xfId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4" borderId="8" xfId="0" applyFill="1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18" xfId="0" applyBorder="1" applyAlignment="1">
      <alignment vertical="center" wrapText="1"/>
    </xf>
    <xf numFmtId="0" fontId="2" fillId="0" borderId="0" xfId="1" applyFill="1"/>
    <xf numFmtId="0" fontId="0" fillId="0" borderId="10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708660</xdr:colOff>
      <xdr:row>31</xdr:row>
      <xdr:rowOff>53340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49814A-5E19-41B4-BF26-6B6C70CAC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86495" cy="5611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e%20dominio%20an&#233;mico%20de%20contextos-VictusResidencias.xlsx" TargetMode="External"/><Relationship Id="rId1" Type="http://schemas.openxmlformats.org/officeDocument/2006/relationships/externalLinkPath" Target="/Users/andre/Documents/DOO%202024%20BD/DOO/victus-doc/Doo-Doc/Nueva%20Version%20Victus/Modelo%20de%20dominio%20an&#233;mico%20de%20contextos-VictusResidencia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sez\Documents\Universidad%20IngeSistemas\Dise&#241;o%20Orientado%20a%20Objetos(DOO)\VictusProyect\victus-doc\Doo-Doc\Nueva%20Version%20Victus\Event%20Storming\Agendas%20-%20Event%20Storming.xlsx" TargetMode="External"/><Relationship Id="rId1" Type="http://schemas.openxmlformats.org/officeDocument/2006/relationships/externalLinkPath" Target="Agendas%20-%20Event%20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ContextMapping"/>
      <sheetName val="Contextos"/>
      <sheetName val=" Gestión de Conjuntos residenci"/>
      <sheetName val="Gestión de Residentes"/>
      <sheetName val="Reservas"/>
      <sheetName val="Reserva-0001"/>
      <sheetName val="Reserva-0002"/>
      <sheetName val="Reserva-0003"/>
      <sheetName val="CaracterizaciónContexto1"/>
    </sheetNames>
    <sheetDataSet>
      <sheetData sheetId="0" refreshError="1"/>
      <sheetData sheetId="1" refreshError="1"/>
      <sheetData sheetId="2">
        <row r="11">
          <cell r="D11" t="str">
            <v>Contexto cuya motivación es encargarce de manejar la información de los residentes, incluidas sus identificaciones, contacto, y la relación entre el residente y su residencia dentro del conjunto.</v>
          </cell>
        </row>
        <row r="14">
          <cell r="D14" t="str">
            <v>Contexto cuya intención enfocarse en la gestión del proceso de reservas de los recursos, incluyendo la disponibilidad de los recursos y las reservas que los residentes realizan.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ominio"/>
      <sheetName val="ZonaComun"/>
      <sheetName val="Agenda"/>
      <sheetName val="Turno"/>
    </sheetNames>
    <sheetDataSet>
      <sheetData sheetId="0"/>
      <sheetData sheetId="1">
        <row r="6">
          <cell r="A6" t="str">
            <v>Turno</v>
          </cell>
          <cell r="B6" t="str">
            <v>Objeto de dominio que representa uno de los turnos que representan un bloque de tiempo que el residente podrá reservar.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F18"/>
  <sheetViews>
    <sheetView zoomScale="85" zoomScaleNormal="85" workbookViewId="0">
      <selection activeCell="N12" sqref="N12"/>
    </sheetView>
  </sheetViews>
  <sheetFormatPr baseColWidth="10" defaultColWidth="11.44140625" defaultRowHeight="14.4" x14ac:dyDescent="0.3"/>
  <cols>
    <col min="1" max="16384" width="11.44140625" style="2"/>
  </cols>
  <sheetData>
    <row r="1" spans="1:1" x14ac:dyDescent="0.3">
      <c r="A1"/>
    </row>
    <row r="18" spans="6:6" x14ac:dyDescent="0.3">
      <c r="F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3" topLeftCell="A4" activePane="bottomLeft" state="frozen"/>
      <selection pane="bottomLeft" activeCell="D4" sqref="D4:D6"/>
    </sheetView>
  </sheetViews>
  <sheetFormatPr baseColWidth="10" defaultColWidth="11.44140625" defaultRowHeight="14.4" x14ac:dyDescent="0.3"/>
  <cols>
    <col min="1" max="1" width="19.6640625" style="1" bestFit="1" customWidth="1"/>
    <col min="2" max="2" width="56.33203125" style="1" bestFit="1" customWidth="1"/>
    <col min="3" max="3" width="17.44140625" style="1" bestFit="1" customWidth="1"/>
    <col min="4" max="4" width="22.88671875" style="1" bestFit="1" customWidth="1"/>
    <col min="5" max="16384" width="11.44140625" style="1"/>
  </cols>
  <sheetData>
    <row r="1" spans="1:4" x14ac:dyDescent="0.3">
      <c r="A1" s="19" t="s">
        <v>27</v>
      </c>
      <c r="B1" s="33" t="s">
        <v>29</v>
      </c>
      <c r="C1" s="33"/>
      <c r="D1" s="34"/>
    </row>
    <row r="2" spans="1:4" ht="27.6" customHeight="1" x14ac:dyDescent="0.3">
      <c r="A2" s="20" t="s">
        <v>28</v>
      </c>
      <c r="B2" s="35" t="str">
        <f>[1]Contextos!$D$14</f>
        <v>Contexto cuya intención enfocarse en la gestión del proceso de reservas de los recursos, incluyendo la disponibilidad de los recursos y las reservas que los residentes realizan.</v>
      </c>
      <c r="C2" s="35"/>
      <c r="D2" s="36"/>
    </row>
    <row r="3" spans="1:4" x14ac:dyDescent="0.3">
      <c r="A3" s="21" t="s">
        <v>4</v>
      </c>
      <c r="B3" s="17" t="s">
        <v>0</v>
      </c>
      <c r="C3" s="17" t="s">
        <v>24</v>
      </c>
      <c r="D3" s="22" t="s">
        <v>25</v>
      </c>
    </row>
    <row r="4" spans="1:4" ht="58.2" thickBot="1" x14ac:dyDescent="0.35">
      <c r="A4" s="15" t="s">
        <v>33</v>
      </c>
      <c r="B4" s="23" t="s">
        <v>96</v>
      </c>
      <c r="C4" s="18" t="s">
        <v>26</v>
      </c>
      <c r="D4" s="37" t="str">
        <f>$B$1</f>
        <v>Reservas</v>
      </c>
    </row>
    <row r="5" spans="1:4" ht="28.8" x14ac:dyDescent="0.3">
      <c r="A5" s="14" t="s">
        <v>31</v>
      </c>
      <c r="B5" s="26" t="s">
        <v>95</v>
      </c>
      <c r="C5" s="18" t="s">
        <v>30</v>
      </c>
      <c r="D5" s="38"/>
    </row>
    <row r="6" spans="1:4" ht="29.4" thickBot="1" x14ac:dyDescent="0.35">
      <c r="A6" s="15" t="s">
        <v>32</v>
      </c>
      <c r="B6" s="23" t="s">
        <v>94</v>
      </c>
      <c r="C6" s="18" t="s">
        <v>30</v>
      </c>
      <c r="D6" s="39"/>
    </row>
  </sheetData>
  <mergeCells count="3">
    <mergeCell ref="B1:D1"/>
    <mergeCell ref="B2:D2"/>
    <mergeCell ref="D4:D6"/>
  </mergeCells>
  <hyperlinks>
    <hyperlink ref="A5" location="Corregimiento!A1" display="Corregimiento" xr:uid="{5DE8806E-3B50-4D64-8FCB-B505612BF7AC}"/>
    <hyperlink ref="A6" location="Departamento!A1" display="Departamento" xr:uid="{26AA4430-F2BA-40AA-8E27-B767044D9379}"/>
    <hyperlink ref="A4" location="Paìs!A1" display="Paìs" xr:uid="{0ABDB78F-3DEA-44D4-B937-E86E7AE94CB2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21"/>
  <sheetViews>
    <sheetView workbookViewId="0">
      <pane ySplit="2" topLeftCell="A3" activePane="bottomLeft" state="frozen"/>
      <selection pane="bottomLeft" activeCell="H10" sqref="H10:H12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7.44140625" style="1" customWidth="1"/>
    <col min="8" max="8" width="28.44140625" style="1" customWidth="1"/>
    <col min="9" max="9" width="15.33203125" style="1" customWidth="1"/>
    <col min="10" max="10" width="34.55468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47" t="s">
        <v>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3">
      <c r="A2" s="5" t="s">
        <v>2</v>
      </c>
      <c r="B2" s="49" t="str">
        <f>'[2]Listado Objetos Dominio'!A6</f>
        <v>Turno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  <c r="N2" s="3"/>
    </row>
    <row r="3" spans="1:14" ht="15.75" customHeight="1" x14ac:dyDescent="0.3">
      <c r="A3" s="6" t="s">
        <v>3</v>
      </c>
      <c r="B3" s="51" t="str">
        <f>'[2]Listado Objetos Dominio'!B6</f>
        <v>Objeto de dominio que representa uno de los turnos que representan un bloque de tiempo que el residente podrá reservar.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2"/>
      <c r="N3" s="4"/>
    </row>
    <row r="4" spans="1:14" ht="27.6" x14ac:dyDescent="0.3">
      <c r="A4" s="8" t="s">
        <v>5</v>
      </c>
      <c r="B4" s="53" t="s">
        <v>12</v>
      </c>
      <c r="C4" s="53"/>
      <c r="D4" s="16" t="s">
        <v>22</v>
      </c>
      <c r="E4" s="54" t="s">
        <v>19</v>
      </c>
      <c r="F4" s="54"/>
      <c r="G4" s="55" t="s">
        <v>13</v>
      </c>
      <c r="H4" s="55"/>
      <c r="I4" s="9" t="s">
        <v>14</v>
      </c>
      <c r="J4" s="10" t="s">
        <v>11</v>
      </c>
      <c r="K4" s="13" t="s">
        <v>16</v>
      </c>
      <c r="L4" s="56" t="s">
        <v>17</v>
      </c>
      <c r="M4" s="57" t="s">
        <v>18</v>
      </c>
      <c r="N4" s="4"/>
    </row>
    <row r="5" spans="1:14" x14ac:dyDescent="0.3">
      <c r="A5" s="62" t="s">
        <v>5</v>
      </c>
      <c r="B5" s="53" t="s">
        <v>6</v>
      </c>
      <c r="C5" s="53" t="s">
        <v>0</v>
      </c>
      <c r="D5" s="45" t="s">
        <v>23</v>
      </c>
      <c r="E5" s="54" t="s">
        <v>20</v>
      </c>
      <c r="F5" s="54"/>
      <c r="G5" s="58" t="s">
        <v>7</v>
      </c>
      <c r="H5" s="58"/>
      <c r="I5" s="60" t="s">
        <v>15</v>
      </c>
      <c r="J5" s="61" t="s">
        <v>8</v>
      </c>
      <c r="K5" s="59" t="s">
        <v>10</v>
      </c>
      <c r="L5" s="56"/>
      <c r="M5" s="57"/>
    </row>
    <row r="6" spans="1:14" x14ac:dyDescent="0.3">
      <c r="A6" s="62"/>
      <c r="B6" s="53"/>
      <c r="C6" s="53"/>
      <c r="D6" s="46"/>
      <c r="E6" s="12" t="s">
        <v>21</v>
      </c>
      <c r="F6" s="12" t="s">
        <v>0</v>
      </c>
      <c r="G6" s="7" t="s">
        <v>9</v>
      </c>
      <c r="H6" s="7" t="s">
        <v>0</v>
      </c>
      <c r="I6" s="60"/>
      <c r="J6" s="61"/>
      <c r="K6" s="59"/>
      <c r="L6" s="56"/>
      <c r="M6" s="57"/>
    </row>
    <row r="7" spans="1:14" ht="90" customHeight="1" x14ac:dyDescent="0.3">
      <c r="A7" s="48" t="s">
        <v>40</v>
      </c>
      <c r="B7" s="48" t="s">
        <v>86</v>
      </c>
      <c r="C7" s="48" t="s">
        <v>42</v>
      </c>
      <c r="D7" s="48" t="s">
        <v>31</v>
      </c>
      <c r="E7" s="48" t="s">
        <v>43</v>
      </c>
      <c r="F7" s="48" t="s">
        <v>44</v>
      </c>
      <c r="G7" s="40" t="s">
        <v>45</v>
      </c>
      <c r="H7" s="40" t="s">
        <v>87</v>
      </c>
      <c r="I7" s="48"/>
      <c r="J7" s="48" t="s">
        <v>34</v>
      </c>
      <c r="K7" s="48"/>
      <c r="L7" s="48" t="s">
        <v>35</v>
      </c>
      <c r="M7" s="27" t="s">
        <v>47</v>
      </c>
    </row>
    <row r="8" spans="1:14" x14ac:dyDescent="0.3">
      <c r="A8" s="48"/>
      <c r="B8" s="48"/>
      <c r="C8" s="48"/>
      <c r="D8" s="48"/>
      <c r="E8" s="48"/>
      <c r="F8" s="48"/>
      <c r="G8" s="41"/>
      <c r="H8" s="41"/>
      <c r="I8" s="48"/>
      <c r="J8" s="48"/>
      <c r="K8" s="48"/>
      <c r="L8" s="48"/>
      <c r="M8" s="48" t="s">
        <v>35</v>
      </c>
    </row>
    <row r="9" spans="1:14" ht="26.25" customHeight="1" x14ac:dyDescent="0.3">
      <c r="A9" s="48"/>
      <c r="B9" s="48"/>
      <c r="C9" s="48"/>
      <c r="D9" s="48"/>
      <c r="E9" s="48"/>
      <c r="F9" s="48"/>
      <c r="G9" s="42"/>
      <c r="H9" s="42"/>
      <c r="I9" s="48"/>
      <c r="J9" s="48"/>
      <c r="K9" s="48"/>
      <c r="L9" s="48"/>
      <c r="M9" s="48"/>
    </row>
    <row r="10" spans="1:14" ht="108" customHeight="1" x14ac:dyDescent="0.3">
      <c r="A10" s="48" t="s">
        <v>39</v>
      </c>
      <c r="B10" s="48" t="s">
        <v>47</v>
      </c>
      <c r="C10" s="48" t="s">
        <v>51</v>
      </c>
      <c r="D10" s="48" t="s">
        <v>31</v>
      </c>
      <c r="E10" s="48" t="s">
        <v>43</v>
      </c>
      <c r="F10" s="48" t="s">
        <v>44</v>
      </c>
      <c r="G10" s="65" t="s">
        <v>45</v>
      </c>
      <c r="H10" s="40" t="s">
        <v>88</v>
      </c>
      <c r="I10" s="48"/>
      <c r="J10" s="48" t="s">
        <v>52</v>
      </c>
      <c r="K10" s="40"/>
      <c r="L10" s="48" t="s">
        <v>34</v>
      </c>
      <c r="M10" s="48" t="s">
        <v>35</v>
      </c>
    </row>
    <row r="11" spans="1:14" x14ac:dyDescent="0.3">
      <c r="A11" s="48"/>
      <c r="B11" s="48"/>
      <c r="C11" s="48"/>
      <c r="D11" s="48"/>
      <c r="E11" s="48"/>
      <c r="F11" s="48"/>
      <c r="G11" s="66"/>
      <c r="H11" s="41"/>
      <c r="I11" s="48"/>
      <c r="J11" s="48"/>
      <c r="K11" s="41"/>
      <c r="L11" s="48"/>
      <c r="M11" s="48"/>
    </row>
    <row r="12" spans="1:14" x14ac:dyDescent="0.3">
      <c r="A12" s="48"/>
      <c r="B12" s="48"/>
      <c r="C12" s="48"/>
      <c r="D12" s="48"/>
      <c r="E12" s="48"/>
      <c r="F12" s="48"/>
      <c r="G12" s="67"/>
      <c r="H12" s="42"/>
      <c r="I12" s="48"/>
      <c r="J12" s="48"/>
      <c r="K12" s="42"/>
      <c r="L12" s="48"/>
      <c r="M12" s="48"/>
    </row>
    <row r="13" spans="1:14" ht="57.6" x14ac:dyDescent="0.3">
      <c r="A13" s="27" t="s">
        <v>39</v>
      </c>
      <c r="B13" s="27" t="s">
        <v>89</v>
      </c>
      <c r="C13" s="27" t="s">
        <v>53</v>
      </c>
      <c r="D13" s="27" t="s">
        <v>31</v>
      </c>
      <c r="E13" s="27" t="s">
        <v>43</v>
      </c>
      <c r="F13" s="27" t="s">
        <v>44</v>
      </c>
      <c r="G13" s="27" t="s">
        <v>50</v>
      </c>
      <c r="H13" s="27" t="s">
        <v>46</v>
      </c>
      <c r="I13" s="27"/>
      <c r="J13" s="27" t="s">
        <v>90</v>
      </c>
      <c r="K13" s="27"/>
      <c r="L13" s="27" t="s">
        <v>34</v>
      </c>
      <c r="M13" s="27" t="s">
        <v>41</v>
      </c>
    </row>
    <row r="14" spans="1:14" ht="40.5" customHeight="1" x14ac:dyDescent="0.3">
      <c r="A14" s="40" t="s">
        <v>32</v>
      </c>
      <c r="B14" s="40" t="s">
        <v>91</v>
      </c>
      <c r="C14" s="40" t="s">
        <v>92</v>
      </c>
      <c r="D14" s="40" t="s">
        <v>31</v>
      </c>
      <c r="E14" s="40" t="s">
        <v>43</v>
      </c>
      <c r="F14" s="40" t="s">
        <v>44</v>
      </c>
      <c r="G14" s="40" t="s">
        <v>48</v>
      </c>
      <c r="H14" s="40" t="s">
        <v>49</v>
      </c>
      <c r="I14" s="40"/>
      <c r="J14" s="43" t="s">
        <v>93</v>
      </c>
      <c r="K14" s="40"/>
      <c r="L14" s="40" t="s">
        <v>34</v>
      </c>
      <c r="M14" s="31" t="s">
        <v>47</v>
      </c>
    </row>
    <row r="15" spans="1:14" ht="50.25" customHeight="1" x14ac:dyDescent="0.3">
      <c r="A15" s="42"/>
      <c r="B15" s="42"/>
      <c r="C15" s="42"/>
      <c r="D15" s="42"/>
      <c r="E15" s="42"/>
      <c r="F15" s="42"/>
      <c r="G15" s="42"/>
      <c r="H15" s="42"/>
      <c r="I15" s="42"/>
      <c r="J15" s="44"/>
      <c r="K15" s="42"/>
      <c r="L15" s="42"/>
      <c r="M15" s="80" t="s">
        <v>35</v>
      </c>
    </row>
    <row r="17" spans="8:8" x14ac:dyDescent="0.3">
      <c r="H17" s="30"/>
    </row>
    <row r="18" spans="8:8" x14ac:dyDescent="0.3">
      <c r="H18" s="30"/>
    </row>
    <row r="19" spans="8:8" x14ac:dyDescent="0.3">
      <c r="H19" s="30"/>
    </row>
    <row r="20" spans="8:8" x14ac:dyDescent="0.3">
      <c r="H20" s="30"/>
    </row>
    <row r="21" spans="8:8" x14ac:dyDescent="0.3">
      <c r="H21" s="30"/>
    </row>
  </sheetData>
  <mergeCells count="55">
    <mergeCell ref="I14:I15"/>
    <mergeCell ref="J14:J15"/>
    <mergeCell ref="K14:K15"/>
    <mergeCell ref="L14:L15"/>
    <mergeCell ref="G10:G12"/>
    <mergeCell ref="H10:H12"/>
    <mergeCell ref="A14:A15"/>
    <mergeCell ref="B14:B15"/>
    <mergeCell ref="C14:C15"/>
    <mergeCell ref="D14:D15"/>
    <mergeCell ref="E14:E15"/>
    <mergeCell ref="F14:F15"/>
    <mergeCell ref="G14:G15"/>
    <mergeCell ref="H14:H15"/>
    <mergeCell ref="K7:K9"/>
    <mergeCell ref="L7:L9"/>
    <mergeCell ref="M8:M9"/>
    <mergeCell ref="A10:A12"/>
    <mergeCell ref="B10:B12"/>
    <mergeCell ref="C10:C12"/>
    <mergeCell ref="D10:D12"/>
    <mergeCell ref="E10:E12"/>
    <mergeCell ref="F10:F12"/>
    <mergeCell ref="I10:I12"/>
    <mergeCell ref="J10:J12"/>
    <mergeCell ref="K10:K12"/>
    <mergeCell ref="L10:L12"/>
    <mergeCell ref="M10:M12"/>
    <mergeCell ref="G7:G9"/>
    <mergeCell ref="H7:H9"/>
    <mergeCell ref="F7:F9"/>
    <mergeCell ref="I7:I9"/>
    <mergeCell ref="J7:J9"/>
    <mergeCell ref="D5:D6"/>
    <mergeCell ref="A5:A6"/>
    <mergeCell ref="B5:B6"/>
    <mergeCell ref="C5:C6"/>
    <mergeCell ref="A7:A9"/>
    <mergeCell ref="B7:B9"/>
    <mergeCell ref="C7:C9"/>
    <mergeCell ref="D7:D9"/>
    <mergeCell ref="E7:E9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</mergeCells>
  <hyperlinks>
    <hyperlink ref="A1" location="'Objetos de Dominio'!A1" display="Volver al inicio" xr:uid="{18720746-9CC1-4260-8E4D-17DD35D9F7E5}"/>
    <hyperlink ref="A1:N1" location="'Listado Objetos de Dominio'!A1" display="&lt;-Volver al inicio" xr:uid="{7DDABDDC-821A-4C5B-8B1F-3E2FDCC3745D}"/>
    <hyperlink ref="D1" location="'Listado Objetos de Dominio'!A1" display="&lt;-Volver al inicio" xr:uid="{1BB56E1F-CC07-4B94-A8E9-8A45FD7CDDB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4"/>
  <sheetViews>
    <sheetView topLeftCell="B1" zoomScale="106" zoomScaleNormal="106" workbookViewId="0">
      <selection activeCell="H11" sqref="H11"/>
    </sheetView>
  </sheetViews>
  <sheetFormatPr baseColWidth="10" defaultColWidth="11.44140625" defaultRowHeight="14.4" x14ac:dyDescent="0.3"/>
  <cols>
    <col min="1" max="1" width="23.88671875" style="1" bestFit="1" customWidth="1"/>
    <col min="2" max="2" width="21.5546875" style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6.6640625" style="1" customWidth="1"/>
    <col min="8" max="8" width="31.6640625" style="1" customWidth="1"/>
    <col min="9" max="9" width="15.33203125" style="1" customWidth="1"/>
    <col min="10" max="10" width="43.1093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A2" s="5" t="s">
        <v>2</v>
      </c>
      <c r="B2" s="49" t="str">
        <f>'Listado Objetos de Dominio'!A6</f>
        <v>Residente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  <c r="N2" s="3"/>
    </row>
    <row r="3" spans="1:14" ht="15.75" customHeight="1" x14ac:dyDescent="0.3">
      <c r="A3" s="6" t="s">
        <v>3</v>
      </c>
      <c r="B3" s="51" t="str">
        <f>'Listado Objetos de Dominio'!B6</f>
        <v>Objeto de dominio que representa a un residente que vive dentro de un inmueble en un conjunto residencial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2"/>
      <c r="N3" s="4"/>
    </row>
    <row r="4" spans="1:14" ht="33" customHeight="1" x14ac:dyDescent="0.3">
      <c r="A4" s="8" t="s">
        <v>5</v>
      </c>
      <c r="B4" s="53" t="s">
        <v>12</v>
      </c>
      <c r="C4" s="53"/>
      <c r="D4" s="16" t="s">
        <v>22</v>
      </c>
      <c r="E4" s="54" t="s">
        <v>19</v>
      </c>
      <c r="F4" s="54"/>
      <c r="G4" s="55" t="s">
        <v>13</v>
      </c>
      <c r="H4" s="55"/>
      <c r="I4" s="9" t="s">
        <v>14</v>
      </c>
      <c r="J4" s="10" t="s">
        <v>11</v>
      </c>
      <c r="K4" s="13" t="s">
        <v>16</v>
      </c>
      <c r="L4" s="56" t="s">
        <v>17</v>
      </c>
      <c r="M4" s="57" t="s">
        <v>18</v>
      </c>
      <c r="N4" s="4"/>
    </row>
    <row r="5" spans="1:14" x14ac:dyDescent="0.3">
      <c r="A5" s="62" t="s">
        <v>5</v>
      </c>
      <c r="B5" s="53" t="s">
        <v>6</v>
      </c>
      <c r="C5" s="53" t="s">
        <v>0</v>
      </c>
      <c r="D5" s="45" t="s">
        <v>23</v>
      </c>
      <c r="E5" s="54" t="s">
        <v>20</v>
      </c>
      <c r="F5" s="54"/>
      <c r="G5" s="58" t="s">
        <v>7</v>
      </c>
      <c r="H5" s="58"/>
      <c r="I5" s="60" t="s">
        <v>15</v>
      </c>
      <c r="J5" s="61" t="s">
        <v>8</v>
      </c>
      <c r="K5" s="59" t="s">
        <v>10</v>
      </c>
      <c r="L5" s="56"/>
      <c r="M5" s="57"/>
    </row>
    <row r="6" spans="1:14" x14ac:dyDescent="0.3">
      <c r="A6" s="62"/>
      <c r="B6" s="53"/>
      <c r="C6" s="53"/>
      <c r="D6" s="46"/>
      <c r="E6" s="12" t="s">
        <v>21</v>
      </c>
      <c r="F6" s="12" t="s">
        <v>0</v>
      </c>
      <c r="G6" s="7" t="s">
        <v>9</v>
      </c>
      <c r="H6" s="7" t="s">
        <v>0</v>
      </c>
      <c r="I6" s="60"/>
      <c r="J6" s="61"/>
      <c r="K6" s="59"/>
      <c r="L6" s="56"/>
      <c r="M6" s="57"/>
    </row>
    <row r="7" spans="1:14" x14ac:dyDescent="0.3">
      <c r="A7" s="70" t="s">
        <v>32</v>
      </c>
      <c r="B7" s="43" t="str">
        <f>_xlfn.CONCAT("Registrar ",B2)</f>
        <v>Registrar Residente</v>
      </c>
      <c r="C7" s="43" t="str">
        <f>_xlfn.CONCAT("Acción de registrar un ",B2," para un conjunto residencial.")</f>
        <v>Acción de registrar un Residente para un conjunto residencial.</v>
      </c>
      <c r="D7" s="43" t="str">
        <f>B2</f>
        <v>Residente</v>
      </c>
      <c r="E7" s="43" t="s">
        <v>54</v>
      </c>
      <c r="F7" s="43" t="s">
        <v>73</v>
      </c>
      <c r="G7" s="43" t="s">
        <v>74</v>
      </c>
      <c r="H7" s="48" t="s">
        <v>75</v>
      </c>
      <c r="I7" s="43"/>
      <c r="J7" s="43" t="str">
        <f>_xlfn.CONCAT(B2," registrado")</f>
        <v>Residente registrado</v>
      </c>
      <c r="K7" s="43"/>
      <c r="L7" s="43" t="str">
        <f>_xlfn.CONCAT(B2," eliminado")</f>
        <v>Residente eliminado</v>
      </c>
      <c r="M7" s="71" t="s">
        <v>76</v>
      </c>
    </row>
    <row r="8" spans="1:14" x14ac:dyDescent="0.3">
      <c r="A8" s="72"/>
      <c r="B8" s="73"/>
      <c r="C8" s="73"/>
      <c r="D8" s="73"/>
      <c r="E8" s="73"/>
      <c r="F8" s="73"/>
      <c r="G8" s="73"/>
      <c r="H8" s="48"/>
      <c r="I8" s="73"/>
      <c r="J8" s="73"/>
      <c r="K8" s="73"/>
      <c r="L8" s="73"/>
      <c r="M8" s="71" t="str">
        <f>_xlfn.CONCAT("Buscar ",B2)</f>
        <v>Buscar Residente</v>
      </c>
    </row>
    <row r="9" spans="1:14" x14ac:dyDescent="0.3">
      <c r="A9" s="74"/>
      <c r="B9" s="44"/>
      <c r="C9" s="44"/>
      <c r="D9" s="44"/>
      <c r="E9" s="44"/>
      <c r="F9" s="44"/>
      <c r="G9" s="44"/>
      <c r="H9" s="48"/>
      <c r="I9" s="44"/>
      <c r="J9" s="44"/>
      <c r="K9" s="44"/>
      <c r="L9" s="44"/>
      <c r="M9" s="71" t="str">
        <f>_xlfn.CONCAT("Eliminar ",B2)</f>
        <v>Eliminar Residente</v>
      </c>
    </row>
    <row r="10" spans="1:14" ht="72" x14ac:dyDescent="0.3">
      <c r="A10" s="29" t="s">
        <v>32</v>
      </c>
      <c r="B10" s="27" t="str">
        <f>_xlfn.CONCAT("Modificar ",B2)</f>
        <v>Modificar Residente</v>
      </c>
      <c r="C10" s="27" t="str">
        <f>_xlfn.CONCAT("Acción de modificar la información asociada a un ",B2," del conjunto residencial.")</f>
        <v>Acción de modificar la información asociada a un Residente del conjunto residencial.</v>
      </c>
      <c r="D10" s="27" t="str">
        <f>B2</f>
        <v>Residente</v>
      </c>
      <c r="E10" s="27" t="s">
        <v>54</v>
      </c>
      <c r="F10" s="27" t="s">
        <v>77</v>
      </c>
      <c r="G10" s="27" t="s">
        <v>78</v>
      </c>
      <c r="H10" s="27" t="s">
        <v>79</v>
      </c>
      <c r="I10" s="27"/>
      <c r="J10" s="27" t="str">
        <f>_xlfn.CONCAT(B2," modificado")</f>
        <v>Residente modificado</v>
      </c>
      <c r="K10" s="27"/>
      <c r="L10" s="40" t="str">
        <f>_xlfn.CONCAT(B2," registrado")</f>
        <v>Residente registrado</v>
      </c>
      <c r="M10" s="71" t="str">
        <f>_xlfn.CONCAT("Eliminar ",$B$2)</f>
        <v>Eliminar Residente</v>
      </c>
    </row>
    <row r="11" spans="1:14" ht="43.2" x14ac:dyDescent="0.3">
      <c r="A11" s="75" t="s">
        <v>32</v>
      </c>
      <c r="B11" s="43" t="str">
        <f>_xlfn.CONCAT("Buscar ",B2)</f>
        <v>Buscar Residente</v>
      </c>
      <c r="C11" s="43" t="str">
        <f>_xlfn.CONCAT("Acción de buscar la información asociada a un ",B2," del conjunto residencial.")</f>
        <v>Acción de buscar la información asociada a un Residente del conjunto residencial.</v>
      </c>
      <c r="D11" s="43" t="str">
        <f>B2</f>
        <v>Residente</v>
      </c>
      <c r="E11" s="43" t="s">
        <v>54</v>
      </c>
      <c r="F11" s="43" t="s">
        <v>80</v>
      </c>
      <c r="G11" s="43" t="s">
        <v>81</v>
      </c>
      <c r="H11" s="28" t="s">
        <v>82</v>
      </c>
      <c r="I11" s="43"/>
      <c r="J11" s="43" t="str">
        <f>_xlfn.CONCAT(B2," buscado")</f>
        <v>Residente buscado</v>
      </c>
      <c r="K11" s="43"/>
      <c r="L11" s="41"/>
      <c r="M11" s="71" t="str">
        <f>_xlfn.CONCAT("Modificar ",$B$2)</f>
        <v>Modificar Residente</v>
      </c>
    </row>
    <row r="12" spans="1:14" ht="14.4" customHeight="1" x14ac:dyDescent="0.3">
      <c r="A12" s="76"/>
      <c r="B12" s="44"/>
      <c r="C12" s="44"/>
      <c r="D12" s="44"/>
      <c r="E12" s="44"/>
      <c r="F12" s="44"/>
      <c r="G12" s="44"/>
      <c r="H12" s="28" t="s">
        <v>83</v>
      </c>
      <c r="I12" s="44"/>
      <c r="J12" s="44"/>
      <c r="K12" s="44"/>
      <c r="L12" s="41"/>
      <c r="M12" s="77" t="str">
        <f>_xlfn.CONCAT("Eliminar ",$B$2)</f>
        <v>Eliminar Residente</v>
      </c>
    </row>
    <row r="13" spans="1:14" ht="72" x14ac:dyDescent="0.3">
      <c r="A13" s="29" t="s">
        <v>32</v>
      </c>
      <c r="B13" s="27" t="str">
        <f>_xlfn.CONCAT("Dar de baja ",B2)</f>
        <v>Dar de baja Residente</v>
      </c>
      <c r="C13" s="27" t="str">
        <f>_xlfn.CONCAT("Acción de eliminar a un ",B2," de un conjunto residencial.")</f>
        <v>Acción de eliminar a un Residente de un conjunto residencial.</v>
      </c>
      <c r="D13" s="27" t="str">
        <f>B2</f>
        <v>Residente</v>
      </c>
      <c r="E13" s="32" t="s">
        <v>54</v>
      </c>
      <c r="F13" s="27" t="s">
        <v>77</v>
      </c>
      <c r="G13" s="27" t="s">
        <v>84</v>
      </c>
      <c r="H13" s="27" t="s">
        <v>85</v>
      </c>
      <c r="I13" s="27"/>
      <c r="J13" s="27" t="str">
        <f>_xlfn.CONCAT(B2," eliminado")</f>
        <v>Residente eliminado</v>
      </c>
      <c r="K13" s="27"/>
      <c r="L13" s="42"/>
      <c r="M13" s="71" t="str">
        <f>_xlfn.CONCAT("Crear ",$B$2)</f>
        <v>Crear Residente</v>
      </c>
    </row>
    <row r="14" spans="1:14" x14ac:dyDescent="0.3">
      <c r="E14" s="78"/>
    </row>
  </sheetData>
  <mergeCells count="40">
    <mergeCell ref="K7:K9"/>
    <mergeCell ref="L7:L9"/>
    <mergeCell ref="L10:L13"/>
    <mergeCell ref="A11:A12"/>
    <mergeCell ref="B11:B12"/>
    <mergeCell ref="C11:C12"/>
    <mergeCell ref="D11:D12"/>
    <mergeCell ref="E11:E12"/>
    <mergeCell ref="F11:F12"/>
    <mergeCell ref="G11:G12"/>
    <mergeCell ref="I11:I12"/>
    <mergeCell ref="J11:J12"/>
    <mergeCell ref="K11:K12"/>
    <mergeCell ref="A7:A9"/>
    <mergeCell ref="B7:B9"/>
    <mergeCell ref="C7:C9"/>
    <mergeCell ref="D7:D9"/>
    <mergeCell ref="E7:E9"/>
    <mergeCell ref="F7:F9"/>
    <mergeCell ref="G7:G9"/>
    <mergeCell ref="D5:D6"/>
    <mergeCell ref="H7:H9"/>
    <mergeCell ref="I7:I9"/>
    <mergeCell ref="J7:J9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  <mergeCell ref="G5:H5"/>
    <mergeCell ref="K5:K6"/>
  </mergeCells>
  <hyperlinks>
    <hyperlink ref="A1:N1" location="'Listado Objetos de Dominio'!A1" display="&lt;-Volver al inicio" xr:uid="{827E654C-67F5-45D4-9416-536CC2969F91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E27C-63FD-4248-8D03-DE2849BD7525}">
  <dimension ref="A1:N18"/>
  <sheetViews>
    <sheetView tabSelected="1" zoomScale="81" zoomScaleNormal="81" workbookViewId="0">
      <selection activeCell="M9" sqref="M9:M11"/>
    </sheetView>
  </sheetViews>
  <sheetFormatPr baseColWidth="10" defaultColWidth="11.44140625" defaultRowHeight="14.4" x14ac:dyDescent="0.3"/>
  <cols>
    <col min="1" max="1" width="23.6640625" style="1" bestFit="1" customWidth="1"/>
    <col min="2" max="2" width="15.33203125" style="1" bestFit="1" customWidth="1"/>
    <col min="3" max="3" width="18.6640625" style="1" bestFit="1" customWidth="1"/>
    <col min="4" max="4" width="26.44140625" style="1" customWidth="1"/>
    <col min="5" max="6" width="18.6640625" style="1" customWidth="1"/>
    <col min="7" max="7" width="14.33203125" style="1" customWidth="1"/>
    <col min="8" max="8" width="34.77734375" style="1" customWidth="1"/>
    <col min="9" max="9" width="15.33203125" style="1" customWidth="1"/>
    <col min="10" max="10" width="35.88671875" style="1" bestFit="1" customWidth="1"/>
    <col min="11" max="11" width="20.3320312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33203125" style="1" bestFit="1" customWidth="1"/>
    <col min="18" max="18" width="66.664062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47" t="s">
        <v>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3">
      <c r="A2" s="5" t="s">
        <v>2</v>
      </c>
      <c r="B2" s="49" t="str">
        <f>'Listado Objetos de Dominio'!A4</f>
        <v>Reserva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  <c r="N2" s="3"/>
    </row>
    <row r="3" spans="1:14" ht="15.75" customHeight="1" x14ac:dyDescent="0.3">
      <c r="A3" s="6" t="s">
        <v>3</v>
      </c>
      <c r="B3" s="51" t="str">
        <f>'Listado Objetos de Dominio'!B4</f>
        <v>Objeto de dominio que representa a cada una de las reservas creadas por los residente según una zona comun que esta condicionada con una agenda y según la disponibilidad de turno poder reservar el espacio.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2"/>
      <c r="N3" s="4"/>
    </row>
    <row r="4" spans="1:14" ht="45" customHeight="1" x14ac:dyDescent="0.3">
      <c r="A4" s="8" t="s">
        <v>5</v>
      </c>
      <c r="B4" s="53" t="s">
        <v>12</v>
      </c>
      <c r="C4" s="53"/>
      <c r="D4" s="16" t="s">
        <v>22</v>
      </c>
      <c r="E4" s="54" t="s">
        <v>19</v>
      </c>
      <c r="F4" s="54"/>
      <c r="G4" s="55" t="s">
        <v>13</v>
      </c>
      <c r="H4" s="55"/>
      <c r="I4" s="9" t="s">
        <v>14</v>
      </c>
      <c r="J4" s="10" t="s">
        <v>11</v>
      </c>
      <c r="K4" s="13" t="s">
        <v>16</v>
      </c>
      <c r="L4" s="68" t="s">
        <v>17</v>
      </c>
      <c r="M4" s="69" t="s">
        <v>18</v>
      </c>
      <c r="N4" s="4"/>
    </row>
    <row r="5" spans="1:14" x14ac:dyDescent="0.3">
      <c r="A5" s="62" t="s">
        <v>5</v>
      </c>
      <c r="B5" s="53" t="s">
        <v>6</v>
      </c>
      <c r="C5" s="53" t="s">
        <v>0</v>
      </c>
      <c r="D5" s="45" t="s">
        <v>23</v>
      </c>
      <c r="E5" s="54" t="s">
        <v>20</v>
      </c>
      <c r="F5" s="54"/>
      <c r="G5" s="58" t="s">
        <v>7</v>
      </c>
      <c r="H5" s="58"/>
      <c r="I5" s="60" t="s">
        <v>15</v>
      </c>
      <c r="J5" s="61" t="s">
        <v>8</v>
      </c>
      <c r="K5" s="59" t="s">
        <v>10</v>
      </c>
      <c r="L5" s="68"/>
      <c r="M5" s="69"/>
    </row>
    <row r="6" spans="1:14" x14ac:dyDescent="0.3">
      <c r="A6" s="62"/>
      <c r="B6" s="53"/>
      <c r="C6" s="53"/>
      <c r="D6" s="46"/>
      <c r="E6" s="12" t="s">
        <v>21</v>
      </c>
      <c r="F6" s="12" t="s">
        <v>0</v>
      </c>
      <c r="G6" s="7" t="s">
        <v>9</v>
      </c>
      <c r="H6" s="7" t="s">
        <v>0</v>
      </c>
      <c r="I6" s="60"/>
      <c r="J6" s="61"/>
      <c r="K6" s="59"/>
      <c r="L6" s="68"/>
      <c r="M6" s="69"/>
    </row>
    <row r="7" spans="1:14" ht="72" x14ac:dyDescent="0.3">
      <c r="A7" s="63" t="s">
        <v>32</v>
      </c>
      <c r="B7" s="65" t="s">
        <v>97</v>
      </c>
      <c r="C7" s="40" t="s">
        <v>56</v>
      </c>
      <c r="D7" s="65" t="s">
        <v>33</v>
      </c>
      <c r="E7" s="65" t="s">
        <v>32</v>
      </c>
      <c r="F7" s="40" t="s">
        <v>57</v>
      </c>
      <c r="G7" s="11" t="s">
        <v>59</v>
      </c>
      <c r="H7" s="28" t="s">
        <v>75</v>
      </c>
      <c r="I7" s="11"/>
      <c r="J7" s="65" t="s">
        <v>98</v>
      </c>
      <c r="K7" s="11"/>
      <c r="L7" s="65" t="s">
        <v>70</v>
      </c>
      <c r="M7" s="85" t="s">
        <v>65</v>
      </c>
    </row>
    <row r="8" spans="1:14" ht="28.8" x14ac:dyDescent="0.3">
      <c r="A8" s="82"/>
      <c r="B8" s="66"/>
      <c r="C8" s="41"/>
      <c r="D8" s="66"/>
      <c r="E8" s="66"/>
      <c r="F8" s="41"/>
      <c r="G8" s="11" t="s">
        <v>61</v>
      </c>
      <c r="H8" s="28" t="s">
        <v>62</v>
      </c>
      <c r="I8" s="11"/>
      <c r="J8" s="66"/>
      <c r="K8" s="11"/>
      <c r="L8" s="66"/>
      <c r="M8" s="85" t="s">
        <v>71</v>
      </c>
    </row>
    <row r="9" spans="1:14" ht="109.2" customHeight="1" x14ac:dyDescent="0.3">
      <c r="A9" s="82"/>
      <c r="B9" s="66"/>
      <c r="C9" s="41"/>
      <c r="D9" s="66"/>
      <c r="E9" s="66"/>
      <c r="F9" s="41"/>
      <c r="G9" s="11" t="s">
        <v>63</v>
      </c>
      <c r="H9" s="28" t="s">
        <v>64</v>
      </c>
      <c r="I9" s="11"/>
      <c r="J9" s="66"/>
      <c r="K9" s="11"/>
      <c r="L9" s="66"/>
      <c r="M9" s="65" t="s">
        <v>72</v>
      </c>
    </row>
    <row r="10" spans="1:14" ht="109.2" customHeight="1" x14ac:dyDescent="0.3">
      <c r="A10" s="82"/>
      <c r="B10" s="66"/>
      <c r="C10" s="41"/>
      <c r="D10" s="66"/>
      <c r="E10" s="66"/>
      <c r="F10" s="41"/>
      <c r="G10" s="25" t="s">
        <v>101</v>
      </c>
      <c r="H10" s="31" t="s">
        <v>60</v>
      </c>
      <c r="I10" s="25"/>
      <c r="J10" s="66"/>
      <c r="K10" s="25"/>
      <c r="L10" s="66"/>
      <c r="M10" s="66"/>
    </row>
    <row r="11" spans="1:14" ht="109.2" customHeight="1" x14ac:dyDescent="0.3">
      <c r="A11" s="64"/>
      <c r="B11" s="67"/>
      <c r="C11" s="42"/>
      <c r="D11" s="66"/>
      <c r="E11" s="67"/>
      <c r="F11" s="42"/>
      <c r="G11" s="25" t="s">
        <v>102</v>
      </c>
      <c r="H11" s="31" t="s">
        <v>103</v>
      </c>
      <c r="I11" s="25"/>
      <c r="J11" s="67"/>
      <c r="K11" s="25"/>
      <c r="L11" s="67"/>
      <c r="M11" s="67"/>
    </row>
    <row r="12" spans="1:14" ht="79.2" customHeight="1" x14ac:dyDescent="0.3">
      <c r="A12" s="24" t="s">
        <v>39</v>
      </c>
      <c r="B12" s="65" t="s">
        <v>65</v>
      </c>
      <c r="C12" s="40" t="s">
        <v>66</v>
      </c>
      <c r="D12" s="66"/>
      <c r="E12" s="65" t="s">
        <v>31</v>
      </c>
      <c r="F12" s="40" t="s">
        <v>58</v>
      </c>
      <c r="G12" s="65" t="s">
        <v>59</v>
      </c>
      <c r="H12" s="40" t="s">
        <v>60</v>
      </c>
      <c r="I12" s="65"/>
      <c r="J12" s="81" t="s">
        <v>37</v>
      </c>
      <c r="K12" s="65"/>
      <c r="L12" s="81" t="s">
        <v>36</v>
      </c>
      <c r="M12" s="84" t="s">
        <v>71</v>
      </c>
    </row>
    <row r="13" spans="1:14" x14ac:dyDescent="0.3">
      <c r="A13" s="24" t="s">
        <v>32</v>
      </c>
      <c r="B13" s="67"/>
      <c r="C13" s="42"/>
      <c r="D13" s="66"/>
      <c r="E13" s="66"/>
      <c r="F13" s="41"/>
      <c r="G13" s="66"/>
      <c r="H13" s="41"/>
      <c r="I13" s="67"/>
      <c r="J13" s="81"/>
      <c r="K13" s="67"/>
      <c r="L13" s="81"/>
      <c r="M13" s="84" t="s">
        <v>72</v>
      </c>
    </row>
    <row r="14" spans="1:14" x14ac:dyDescent="0.3">
      <c r="A14" s="24" t="s">
        <v>32</v>
      </c>
      <c r="B14" s="40" t="s">
        <v>99</v>
      </c>
      <c r="C14" s="40" t="s">
        <v>67</v>
      </c>
      <c r="D14" s="66"/>
      <c r="E14" s="66"/>
      <c r="F14" s="41"/>
      <c r="G14" s="66"/>
      <c r="H14" s="41"/>
      <c r="I14" s="65"/>
      <c r="J14" s="65" t="s">
        <v>100</v>
      </c>
      <c r="K14" s="65"/>
      <c r="L14" s="65" t="s">
        <v>36</v>
      </c>
      <c r="M14" s="84" t="s">
        <v>72</v>
      </c>
    </row>
    <row r="15" spans="1:14" x14ac:dyDescent="0.3">
      <c r="A15" s="63" t="s">
        <v>39</v>
      </c>
      <c r="B15" s="41"/>
      <c r="C15" s="41"/>
      <c r="D15" s="66"/>
      <c r="E15" s="66"/>
      <c r="F15" s="41"/>
      <c r="G15" s="66"/>
      <c r="H15" s="41"/>
      <c r="I15" s="66"/>
      <c r="J15" s="66"/>
      <c r="K15" s="66"/>
      <c r="L15" s="66"/>
      <c r="M15" s="84" t="s">
        <v>65</v>
      </c>
    </row>
    <row r="16" spans="1:14" x14ac:dyDescent="0.3">
      <c r="A16" s="64"/>
      <c r="B16" s="42"/>
      <c r="C16" s="42"/>
      <c r="D16" s="66"/>
      <c r="E16" s="66"/>
      <c r="F16" s="41"/>
      <c r="G16" s="66"/>
      <c r="H16" s="41"/>
      <c r="I16" s="67"/>
      <c r="J16" s="67"/>
      <c r="K16" s="67"/>
      <c r="L16" s="67"/>
      <c r="M16" s="84" t="s">
        <v>99</v>
      </c>
    </row>
    <row r="17" spans="1:13" x14ac:dyDescent="0.3">
      <c r="A17" s="83" t="s">
        <v>32</v>
      </c>
      <c r="B17" s="40" t="s">
        <v>68</v>
      </c>
      <c r="C17" s="40" t="s">
        <v>69</v>
      </c>
      <c r="D17" s="66"/>
      <c r="E17" s="66"/>
      <c r="F17" s="41"/>
      <c r="G17" s="66"/>
      <c r="H17" s="41"/>
      <c r="I17" s="65"/>
      <c r="J17" s="65" t="s">
        <v>38</v>
      </c>
      <c r="K17" s="65"/>
      <c r="L17" s="65" t="s">
        <v>36</v>
      </c>
      <c r="M17" s="81" t="s">
        <v>55</v>
      </c>
    </row>
    <row r="18" spans="1:13" x14ac:dyDescent="0.3">
      <c r="A18" s="11" t="s">
        <v>39</v>
      </c>
      <c r="B18" s="42"/>
      <c r="C18" s="42"/>
      <c r="D18" s="67"/>
      <c r="E18" s="67"/>
      <c r="F18" s="42"/>
      <c r="G18" s="67"/>
      <c r="H18" s="42"/>
      <c r="I18" s="67"/>
      <c r="J18" s="67"/>
      <c r="K18" s="67"/>
      <c r="L18" s="67"/>
      <c r="M18" s="81"/>
    </row>
  </sheetData>
  <mergeCells count="50">
    <mergeCell ref="M9:M11"/>
    <mergeCell ref="M17:M18"/>
    <mergeCell ref="A15:A16"/>
    <mergeCell ref="A7:A11"/>
    <mergeCell ref="B7:B11"/>
    <mergeCell ref="C7:C11"/>
    <mergeCell ref="E7:E11"/>
    <mergeCell ref="F7:F11"/>
    <mergeCell ref="K14:K16"/>
    <mergeCell ref="K17:K18"/>
    <mergeCell ref="K12:K13"/>
    <mergeCell ref="L12:L13"/>
    <mergeCell ref="L14:L16"/>
    <mergeCell ref="L17:L18"/>
    <mergeCell ref="C14:C16"/>
    <mergeCell ref="B17:B18"/>
    <mergeCell ref="C17:C18"/>
    <mergeCell ref="J14:J16"/>
    <mergeCell ref="J17:J18"/>
    <mergeCell ref="I14:I16"/>
    <mergeCell ref="I17:I18"/>
    <mergeCell ref="D7:D18"/>
    <mergeCell ref="E12:E18"/>
    <mergeCell ref="F12:F18"/>
    <mergeCell ref="B12:B13"/>
    <mergeCell ref="C12:C13"/>
    <mergeCell ref="I12:I13"/>
    <mergeCell ref="J12:J13"/>
    <mergeCell ref="G12:G18"/>
    <mergeCell ref="H12:H18"/>
    <mergeCell ref="B14:B16"/>
    <mergeCell ref="E5:F5"/>
    <mergeCell ref="J7:J11"/>
    <mergeCell ref="L7:L11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</mergeCells>
  <hyperlinks>
    <hyperlink ref="A1" location="'Objetos de Dominio'!A1" display="Volver al inicio" xr:uid="{804E2C57-E5A8-4901-8BC4-4B63A7C4FA3E}"/>
    <hyperlink ref="A1:N1" location="'Listado Objetos de Dominio'!A1" display="&lt;-Volver al inicio" xr:uid="{8EB7698E-1DD1-4373-99C9-673FFA5BD654}"/>
    <hyperlink ref="D1" location="'Listado Objetos de Dominio'!A1" display="&lt;-Volver al inicio" xr:uid="{720BFA19-220B-4457-8396-F7ACF4262B48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79D002CEC08F42B7087C30E58D0266" ma:contentTypeVersion="4" ma:contentTypeDescription="Create a new document." ma:contentTypeScope="" ma:versionID="e5713f579c7011938dc4987ae8981b8f">
  <xsd:schema xmlns:xsd="http://www.w3.org/2001/XMLSchema" xmlns:xs="http://www.w3.org/2001/XMLSchema" xmlns:p="http://schemas.microsoft.com/office/2006/metadata/properties" xmlns:ns2="3219184d-29ab-4105-b29c-8e343e335d59" targetNamespace="http://schemas.microsoft.com/office/2006/metadata/properties" ma:root="true" ma:fieldsID="ae0a0ff84a3c6712467f60982d6e378d" ns2:_="">
    <xsd:import namespace="3219184d-29ab-4105-b29c-8e343e335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9184d-29ab-4105-b29c-8e343e335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AEECCE0-61F9-4782-94C5-382F8EFF4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9184d-29ab-4105-b29c-8e343e335d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de Dominio</vt:lpstr>
      <vt:lpstr>Turno</vt:lpstr>
      <vt:lpstr>Residente</vt:lpstr>
      <vt:lpstr>Reserva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Jose Zuluaga</cp:lastModifiedBy>
  <cp:revision/>
  <dcterms:created xsi:type="dcterms:W3CDTF">2023-03-15T04:00:09Z</dcterms:created>
  <dcterms:modified xsi:type="dcterms:W3CDTF">2024-10-14T02:13:08Z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0x010100C279D002CEC08F42B7087C30E58D0266</vt:lpwstr>
  </property>
  <property fmtid="{D5CDD505-2E9C-101B-9397-08002B2CF9AE}" pid="12" name="MediaServiceImageTags">
    <vt:lpwstr/>
  </property>
</Properties>
</file>