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Event Storming\"/>
    </mc:Choice>
  </mc:AlternateContent>
  <xr:revisionPtr revIDLastSave="0" documentId="13_ncr:1_{5D1EFED0-9F04-4B1C-8C72-85B51400FC2E}" xr6:coauthVersionLast="47" xr6:coauthVersionMax="47" xr10:uidLastSave="{00000000-0000-0000-0000-000000000000}"/>
  <bookViews>
    <workbookView xWindow="-108" yWindow="-108" windowWidth="23256" windowHeight="12456" activeTab="1" xr2:uid="{36012E7C-B3F4-482B-AC16-7CCB81B9AE88}"/>
  </bookViews>
  <sheets>
    <sheet name="Flujo de eventos en el tiempo" sheetId="61" r:id="rId1"/>
    <sheet name="Listado Objetos de Dominio" sheetId="67" r:id="rId2"/>
    <sheet name="Inmueble" sheetId="24" r:id="rId3"/>
    <sheet name="Residente" sheetId="69" r:id="rId4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4" l="1"/>
  <c r="L7" i="69"/>
  <c r="B2" i="69"/>
  <c r="D13" i="69" s="1"/>
  <c r="J13" i="69"/>
  <c r="J10" i="69"/>
  <c r="D10" i="69"/>
  <c r="B3" i="69"/>
  <c r="M13" i="24"/>
  <c r="M11" i="24"/>
  <c r="M12" i="24"/>
  <c r="M10" i="24"/>
  <c r="M9" i="24"/>
  <c r="M8" i="24"/>
  <c r="L10" i="24"/>
  <c r="J7" i="24"/>
  <c r="J13" i="24"/>
  <c r="J11" i="24"/>
  <c r="J10" i="24"/>
  <c r="D13" i="24"/>
  <c r="D11" i="24"/>
  <c r="D10" i="24"/>
  <c r="D7" i="24"/>
  <c r="C13" i="24"/>
  <c r="C11" i="24"/>
  <c r="C10" i="24"/>
  <c r="C7" i="24"/>
  <c r="B13" i="24"/>
  <c r="B11" i="24"/>
  <c r="B10" i="24"/>
  <c r="B7" i="24"/>
  <c r="B2" i="24"/>
  <c r="B3" i="24"/>
  <c r="M13" i="69" l="1"/>
  <c r="M10" i="69"/>
  <c r="B11" i="69"/>
  <c r="B7" i="69"/>
  <c r="C11" i="69"/>
  <c r="C7" i="69"/>
  <c r="D11" i="69"/>
  <c r="D7" i="69"/>
  <c r="J11" i="69"/>
  <c r="J7" i="69"/>
  <c r="M11" i="69"/>
  <c r="M8" i="69"/>
  <c r="M12" i="69"/>
  <c r="M9" i="69"/>
  <c r="B13" i="69"/>
  <c r="B10" i="69"/>
  <c r="C13" i="69"/>
  <c r="C10" i="69"/>
  <c r="L10" i="69"/>
  <c r="D4" i="67" l="1"/>
</calcChain>
</file>

<file path=xl/sharedStrings.xml><?xml version="1.0" encoding="utf-8"?>
<sst xmlns="http://schemas.openxmlformats.org/spreadsheetml/2006/main" count="113" uniqueCount="62">
  <si>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</si>
  <si>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</si>
  <si>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</si>
  <si>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</si>
  <si>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</si>
  <si>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</si>
  <si>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</si>
  <si>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</si>
  <si>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</si>
  <si>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</si>
  <si>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</si>
  <si>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</si>
  <si>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</si>
  <si>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</si>
  <si>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</si>
  <si>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</si>
  <si>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</si>
  <si>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</si>
  <si>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</si>
  <si>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</si>
  <si>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</si>
  <si>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</si>
  <si>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</si>
  <si>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</si>
  <si>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</si>
  <si>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</si>
  <si>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</si>
  <si>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</si>
  <si>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</si>
  <si>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</t>
  </si>
  <si>
    <t>Residente</t>
  </si>
  <si>
    <t>Residentes</t>
  </si>
  <si>
    <t>Administrador del sistema</t>
  </si>
  <si>
    <t>Información conjunto residencial</t>
  </si>
  <si>
    <t>Información del conjunto residencial al cual se va a registrar un administrador</t>
  </si>
  <si>
    <t>Modificar administrador</t>
  </si>
  <si>
    <t>Información del conjunto residencial al cual se va a modificar un administrador</t>
  </si>
  <si>
    <t>Información del conjunto residencial al cual se va a buscar un administrador</t>
  </si>
  <si>
    <t>Inmueble</t>
  </si>
  <si>
    <t xml:space="preserve">Objeto de dominio que representa el inmueble donde vive el residente del conjunto residencial. </t>
  </si>
  <si>
    <t>Objeto de dominio que representa a un residente que vive dentro de un inmueble en un conjunto residencial</t>
  </si>
  <si>
    <t>Referenciado</t>
  </si>
  <si>
    <t>Contexto cuya motivación es Gestionar la estructura sobre los residentes  en cada conjunto residencial. Aquí se manejan los datos sobre donde esta viviendo el residente y su asignación según su propiedad dependiente de un imueble.</t>
  </si>
  <si>
    <t>ZonaInmueble</t>
  </si>
  <si>
    <t>Asegurar que los datos requeridos para registrar la información del nuevo administrador sean válidos a nivel de tipo de dato,formato, rango, longitud y obligatoriedad.</t>
  </si>
  <si>
    <t>Objeto de dominio que representa una Zona de Inmuebles en un conjunto residencial se refiere a una agrupación de unidades habitacionales (como una torre, bloque, o lote) que comparten una ubicación física y características comunes dentro del conjunto.</t>
  </si>
  <si>
    <t>Inmueb-Pol0001</t>
  </si>
  <si>
    <t>Se debe asegurar exista un inmueble.</t>
  </si>
  <si>
    <t>No es posible tener mas de un tipo inmueble que tenga el mismo número de vivienda más la misma zona inmueble.</t>
  </si>
  <si>
    <t>Asegurar que el identificador del imueble que se desea eliminar  no  haya sido asignado previamente a otro conjunto residencial.</t>
  </si>
  <si>
    <t>Resid-Pol0001</t>
  </si>
  <si>
    <t>Inmueb-Pol0002</t>
  </si>
  <si>
    <t>Inmueb-Pol0003</t>
  </si>
  <si>
    <t>Inmueb-Pol0004</t>
  </si>
  <si>
    <t>Resid-Pol0002</t>
  </si>
  <si>
    <t>Resid-Pol0003</t>
  </si>
  <si>
    <t>Resid-Pol0004</t>
  </si>
  <si>
    <t>Asegurar que los datos requeridos para registrar la información del nuevo residente sean válidos a nivel de tipo de dato,formato, rango, longitud y obligatoriedad.</t>
  </si>
  <si>
    <t>Se debe asegurar que no exista otro Residente registrado con el mismo tipo y numero de documento de identidad.</t>
  </si>
  <si>
    <t>Se debe asegurar que no exista otro Residente registrado con el mismo numero de contacto.</t>
  </si>
  <si>
    <t>Asegurar que el identificador del residente que se desea registrar  no ha haya sido asignado previamente a otro conjunto residencial.</t>
  </si>
  <si>
    <t>Se debe asegurar que no exista otro residente registrado con el mismo correo electronico.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</si>
</sst>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2" fillId="18" borderId="1" xfId="1" applyFill="1" applyBorder="1" applyAlignment="1">
      <alignment vertical="center"/>
    </xf>
    <xf numFmtId="0" fontId="6" fillId="18" borderId="1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16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" fillId="0" borderId="0" xfId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55133</xdr:colOff>
      <xdr:row>31</xdr:row>
      <xdr:rowOff>164502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733E0E-7D2E-4C97-96FA-F9C6B4C4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5518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M28" sqref="M28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18" spans="6:6" x14ac:dyDescent="0.3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tabSelected="1" zoomScaleNormal="100" workbookViewId="0">
      <selection activeCell="B4" sqref="B4"/>
    </sheetView>
  </sheetViews>
  <sheetFormatPr baseColWidth="10" defaultRowHeight="14.4" x14ac:dyDescent="0.3"/>
  <cols>
    <col min="1" max="1" width="22.5546875" customWidth="1"/>
    <col min="2" max="2" width="50.6640625" customWidth="1"/>
    <col min="3" max="3" width="25.33203125" customWidth="1"/>
    <col min="4" max="4" width="22.88671875" bestFit="1" customWidth="1"/>
  </cols>
  <sheetData>
    <row r="1" spans="1:4" x14ac:dyDescent="0.3">
      <c r="A1" s="17" t="s">
        <v>27</v>
      </c>
      <c r="B1" s="29" t="s">
        <v>31</v>
      </c>
      <c r="C1" s="29"/>
      <c r="D1" s="29"/>
    </row>
    <row r="2" spans="1:4" ht="87.75" customHeight="1" x14ac:dyDescent="0.3">
      <c r="A2" s="17" t="s">
        <v>28</v>
      </c>
      <c r="B2" s="30" t="s">
        <v>42</v>
      </c>
      <c r="C2" s="30"/>
      <c r="D2" s="30"/>
    </row>
    <row r="3" spans="1:4" x14ac:dyDescent="0.3">
      <c r="A3" s="14" t="s">
        <v>4</v>
      </c>
      <c r="B3" s="14" t="s">
        <v>0</v>
      </c>
      <c r="C3" s="14" t="s">
        <v>24</v>
      </c>
      <c r="D3" s="18" t="s">
        <v>25</v>
      </c>
    </row>
    <row r="4" spans="1:4" ht="28.8" x14ac:dyDescent="0.3">
      <c r="A4" s="19" t="s">
        <v>30</v>
      </c>
      <c r="B4" s="20" t="s">
        <v>40</v>
      </c>
      <c r="C4" s="16" t="s">
        <v>26</v>
      </c>
      <c r="D4" s="31" t="str">
        <f>$B$1</f>
        <v>Residentes</v>
      </c>
    </row>
    <row r="5" spans="1:4" ht="72" x14ac:dyDescent="0.3">
      <c r="A5" s="19" t="s">
        <v>43</v>
      </c>
      <c r="B5" s="15" t="s">
        <v>45</v>
      </c>
      <c r="C5" s="16" t="s">
        <v>41</v>
      </c>
      <c r="D5" s="32"/>
    </row>
    <row r="6" spans="1:4" ht="28.8" x14ac:dyDescent="0.3">
      <c r="A6" s="19" t="s">
        <v>38</v>
      </c>
      <c r="B6" s="20" t="s">
        <v>39</v>
      </c>
      <c r="C6" s="16" t="s">
        <v>26</v>
      </c>
      <c r="D6" s="33"/>
    </row>
  </sheetData>
  <mergeCells count="3">
    <mergeCell ref="B1:D1"/>
    <mergeCell ref="B2:D2"/>
    <mergeCell ref="D4:D6"/>
  </mergeCells>
  <hyperlinks>
    <hyperlink ref="A4" location="Residente!B2" display="Residente" xr:uid="{0EDF37AB-FD73-4881-AC1F-834EA35450FC}"/>
    <hyperlink ref="A6" location="Administrador!B2" display="Administrador" xr:uid="{73197E91-856C-4027-AAF7-236FE35F42A8}"/>
    <hyperlink ref="A5" location="ConjuntoResidencial!B2" display="ConjuntoResidencial" xr:uid="{5FBAD61E-EF42-421E-A370-0599E3DF701D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4"/>
  <sheetViews>
    <sheetView workbookViewId="0">
      <pane ySplit="2" topLeftCell="A3" activePane="bottomLeft" state="frozen"/>
      <selection pane="bottomLeft" activeCell="H16" sqref="H16"/>
    </sheetView>
  </sheetViews>
  <sheetFormatPr baseColWidth="10" defaultColWidth="11.44140625" defaultRowHeight="14.4" x14ac:dyDescent="0.3"/>
  <cols>
    <col min="1" max="1" width="23.88671875" style="1" bestFit="1" customWidth="1"/>
    <col min="2" max="2" width="21.5546875" style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6.6640625" style="1" customWidth="1"/>
    <col min="8" max="8" width="31.6640625" style="1" customWidth="1"/>
    <col min="9" max="9" width="15.33203125" style="1" customWidth="1"/>
    <col min="10" max="10" width="43.1093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44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x14ac:dyDescent="0.3">
      <c r="A2" s="5" t="s">
        <v>2</v>
      </c>
      <c r="B2" s="45" t="str">
        <f>'Listado Objetos de Dominio'!A6</f>
        <v>Inmueble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  <c r="N2" s="3"/>
    </row>
    <row r="3" spans="1:14" ht="15.75" customHeight="1" x14ac:dyDescent="0.3">
      <c r="A3" s="6" t="s">
        <v>3</v>
      </c>
      <c r="B3" s="47" t="str">
        <f>'Listado Objetos de Dominio'!B6</f>
        <v xml:space="preserve">Objeto de dominio que representa el inmueble donde vive el residente del conjunto residencial. 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8"/>
      <c r="N3" s="4"/>
    </row>
    <row r="4" spans="1:14" ht="15.75" customHeight="1" x14ac:dyDescent="0.3">
      <c r="A4" s="8" t="s">
        <v>5</v>
      </c>
      <c r="B4" s="34" t="s">
        <v>12</v>
      </c>
      <c r="C4" s="34"/>
      <c r="D4" s="13" t="s">
        <v>22</v>
      </c>
      <c r="E4" s="49" t="s">
        <v>19</v>
      </c>
      <c r="F4" s="49"/>
      <c r="G4" s="50" t="s">
        <v>13</v>
      </c>
      <c r="H4" s="50"/>
      <c r="I4" s="9" t="s">
        <v>14</v>
      </c>
      <c r="J4" s="10" t="s">
        <v>11</v>
      </c>
      <c r="K4" s="12" t="s">
        <v>16</v>
      </c>
      <c r="L4" s="51" t="s">
        <v>17</v>
      </c>
      <c r="M4" s="52" t="s">
        <v>18</v>
      </c>
      <c r="N4" s="4"/>
    </row>
    <row r="5" spans="1:14" x14ac:dyDescent="0.3">
      <c r="A5" s="59" t="s">
        <v>5</v>
      </c>
      <c r="B5" s="34" t="s">
        <v>6</v>
      </c>
      <c r="C5" s="34" t="s">
        <v>0</v>
      </c>
      <c r="D5" s="57" t="s">
        <v>23</v>
      </c>
      <c r="E5" s="49" t="s">
        <v>20</v>
      </c>
      <c r="F5" s="49"/>
      <c r="G5" s="53" t="s">
        <v>7</v>
      </c>
      <c r="H5" s="53"/>
      <c r="I5" s="55" t="s">
        <v>15</v>
      </c>
      <c r="J5" s="56" t="s">
        <v>8</v>
      </c>
      <c r="K5" s="54" t="s">
        <v>10</v>
      </c>
      <c r="L5" s="51"/>
      <c r="M5" s="52"/>
    </row>
    <row r="6" spans="1:14" x14ac:dyDescent="0.3">
      <c r="A6" s="59"/>
      <c r="B6" s="34"/>
      <c r="C6" s="34"/>
      <c r="D6" s="58"/>
      <c r="E6" s="11" t="s">
        <v>21</v>
      </c>
      <c r="F6" s="11" t="s">
        <v>0</v>
      </c>
      <c r="G6" s="7" t="s">
        <v>9</v>
      </c>
      <c r="H6" s="7" t="s">
        <v>0</v>
      </c>
      <c r="I6" s="55"/>
      <c r="J6" s="56"/>
      <c r="K6" s="54"/>
      <c r="L6" s="51"/>
      <c r="M6" s="52"/>
    </row>
    <row r="7" spans="1:14" x14ac:dyDescent="0.3">
      <c r="A7" s="41" t="s">
        <v>32</v>
      </c>
      <c r="B7" s="35" t="str">
        <f>_xlfn.CONCAT("Registrar ",B2)</f>
        <v>Registrar Inmueble</v>
      </c>
      <c r="C7" s="35" t="str">
        <f>_xlfn.CONCAT("Acción de registrar un ",B2," para un conjunto residencial.")</f>
        <v>Acción de registrar un Inmueble para un conjunto residencial.</v>
      </c>
      <c r="D7" s="35" t="str">
        <f>B2</f>
        <v>Inmueble</v>
      </c>
      <c r="E7" s="35" t="s">
        <v>33</v>
      </c>
      <c r="F7" s="35" t="s">
        <v>34</v>
      </c>
      <c r="G7" s="35" t="s">
        <v>46</v>
      </c>
      <c r="H7" s="35" t="s">
        <v>44</v>
      </c>
      <c r="I7" s="35"/>
      <c r="J7" s="35" t="str">
        <f>_xlfn.CONCAT(B2," registrado")</f>
        <v>Inmueble registrado</v>
      </c>
      <c r="K7" s="35"/>
      <c r="L7" s="35" t="str">
        <f>_xlfn.CONCAT(B2," eliminado")</f>
        <v>Inmueble eliminado</v>
      </c>
      <c r="M7" s="22" t="s">
        <v>35</v>
      </c>
    </row>
    <row r="8" spans="1:14" ht="58.5" customHeight="1" x14ac:dyDescent="0.3">
      <c r="A8" s="42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22" t="str">
        <f>_xlfn.CONCAT("Buscar ",B2)</f>
        <v>Buscar Inmueble</v>
      </c>
    </row>
    <row r="9" spans="1:14" ht="58.5" customHeight="1" x14ac:dyDescent="0.3">
      <c r="A9" s="43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22" t="str">
        <f>_xlfn.CONCAT("Eliminar ",B2)</f>
        <v>Eliminar Inmueble</v>
      </c>
    </row>
    <row r="10" spans="1:14" ht="72" x14ac:dyDescent="0.3">
      <c r="A10" s="23" t="s">
        <v>29</v>
      </c>
      <c r="B10" s="24" t="str">
        <f>_xlfn.CONCAT("Modificar ",B2)</f>
        <v>Modificar Inmueble</v>
      </c>
      <c r="C10" s="24" t="str">
        <f>_xlfn.CONCAT("Acción de modificar la información asociada a un ",B2," del conjunto residencial.")</f>
        <v>Acción de modificar la información asociada a un Inmueble del conjunto residencial.</v>
      </c>
      <c r="D10" s="24" t="str">
        <f>B2</f>
        <v>Inmueble</v>
      </c>
      <c r="E10" s="24" t="s">
        <v>33</v>
      </c>
      <c r="F10" s="24" t="s">
        <v>36</v>
      </c>
      <c r="G10" s="24" t="s">
        <v>51</v>
      </c>
      <c r="H10" s="24" t="s">
        <v>47</v>
      </c>
      <c r="I10" s="24"/>
      <c r="J10" s="24" t="str">
        <f>_xlfn.CONCAT(B2," modificado")</f>
        <v>Inmueble modificado</v>
      </c>
      <c r="K10" s="24"/>
      <c r="L10" s="38" t="str">
        <f>_xlfn.CONCAT(B2," registrado")</f>
        <v>Inmueble registrado</v>
      </c>
      <c r="M10" s="22" t="str">
        <f>_xlfn.CONCAT("Eliminar ",$B$2)</f>
        <v>Eliminar Inmueble</v>
      </c>
    </row>
    <row r="11" spans="1:14" ht="57" customHeight="1" x14ac:dyDescent="0.3">
      <c r="A11" s="23" t="s">
        <v>29</v>
      </c>
      <c r="B11" s="35" t="str">
        <f>_xlfn.CONCAT("Buscar ",B2)</f>
        <v>Buscar Inmueble</v>
      </c>
      <c r="C11" s="35" t="str">
        <f>_xlfn.CONCAT("Acción de buscar la información asociada a un ",B2," del conjunto residencial.")</f>
        <v>Acción de buscar la información asociada a un Inmueble del conjunto residencial.</v>
      </c>
      <c r="D11" s="35" t="str">
        <f>B2</f>
        <v>Inmueble</v>
      </c>
      <c r="E11" s="35" t="s">
        <v>33</v>
      </c>
      <c r="F11" s="35" t="s">
        <v>37</v>
      </c>
      <c r="G11" s="35" t="s">
        <v>52</v>
      </c>
      <c r="H11" s="35" t="s">
        <v>48</v>
      </c>
      <c r="I11" s="35"/>
      <c r="J11" s="35" t="str">
        <f>_xlfn.CONCAT(B2," buscado")</f>
        <v>Inmueble buscado</v>
      </c>
      <c r="K11" s="35"/>
      <c r="L11" s="39"/>
      <c r="M11" s="22" t="str">
        <f>_xlfn.CONCAT("Modificar ",$B$2)</f>
        <v>Modificar Inmueble</v>
      </c>
    </row>
    <row r="12" spans="1:14" ht="43.5" customHeight="1" x14ac:dyDescent="0.3">
      <c r="A12" s="25" t="s">
        <v>30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9"/>
      <c r="M12" s="26" t="str">
        <f>_xlfn.CONCAT("Eliminar ",$B$2)</f>
        <v>Eliminar Inmueble</v>
      </c>
    </row>
    <row r="13" spans="1:14" ht="72" x14ac:dyDescent="0.3">
      <c r="A13" s="23" t="s">
        <v>29</v>
      </c>
      <c r="B13" s="24" t="str">
        <f>_xlfn.CONCAT("Dar de baja ",B2)</f>
        <v>Dar de baja Inmueble</v>
      </c>
      <c r="C13" s="24" t="str">
        <f>_xlfn.CONCAT("Acción de eliminar a un ",B2," de un conjunto residencial.")</f>
        <v>Acción de eliminar a un Inmueble de un conjunto residencial.</v>
      </c>
      <c r="D13" s="24" t="str">
        <f>B2</f>
        <v>Inmueble</v>
      </c>
      <c r="E13" s="21" t="s">
        <v>33</v>
      </c>
      <c r="F13" s="24" t="s">
        <v>36</v>
      </c>
      <c r="G13" s="24" t="s">
        <v>53</v>
      </c>
      <c r="H13" s="24" t="s">
        <v>49</v>
      </c>
      <c r="I13" s="24"/>
      <c r="J13" s="24" t="str">
        <f>_xlfn.CONCAT(B2," eliminado")</f>
        <v>Inmueble eliminado</v>
      </c>
      <c r="K13" s="24"/>
      <c r="L13" s="40"/>
      <c r="M13" s="22" t="str">
        <f>_xlfn.CONCAT("Crear ",$B$2)</f>
        <v>Crear Inmueble</v>
      </c>
    </row>
    <row r="14" spans="1:14" x14ac:dyDescent="0.3">
      <c r="E14" s="27"/>
    </row>
  </sheetData>
  <mergeCells count="40"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  <mergeCell ref="H7:H9"/>
    <mergeCell ref="I7:I9"/>
    <mergeCell ref="J7:J9"/>
    <mergeCell ref="A7:A9"/>
    <mergeCell ref="B7:B9"/>
    <mergeCell ref="C7:C9"/>
    <mergeCell ref="D7:D9"/>
    <mergeCell ref="E7:E9"/>
    <mergeCell ref="C5:C6"/>
    <mergeCell ref="K7:K9"/>
    <mergeCell ref="L7:L9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0:L13"/>
    <mergeCell ref="F7:F9"/>
    <mergeCell ref="G7:G9"/>
  </mergeCells>
  <hyperlinks>
    <hyperlink ref="A1" location="'Objetos de Dominio'!A1" display="Volver al inicio" xr:uid="{171D8416-5555-47CC-88C6-059E12392622}"/>
    <hyperlink ref="A1:N1" location="'Listado Objetos de Dominio'!A1" display="&lt;-Volver al inicio" xr:uid="{AE348A16-53E2-4CCC-93B2-754A740B8500}"/>
    <hyperlink ref="D1" location="'Listado Objetos de Dominio'!A1" display="&lt;-Volver al inicio" xr:uid="{8470BA21-67E5-43CC-8F2E-84E0BD40E9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74C4-8D06-495C-9F2F-FA132D609BF5}">
  <dimension ref="A1:N14"/>
  <sheetViews>
    <sheetView workbookViewId="0">
      <selection activeCell="H18" sqref="H18"/>
    </sheetView>
  </sheetViews>
  <sheetFormatPr baseColWidth="10" defaultColWidth="11.44140625" defaultRowHeight="14.4" x14ac:dyDescent="0.3"/>
  <cols>
    <col min="1" max="1" width="23.88671875" style="1" bestFit="1" customWidth="1"/>
    <col min="2" max="2" width="21.5546875" style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6.6640625" style="1" customWidth="1"/>
    <col min="8" max="8" width="31.6640625" style="1" customWidth="1"/>
    <col min="9" max="9" width="15.33203125" style="1" customWidth="1"/>
    <col min="10" max="10" width="43.1093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44" t="s">
        <v>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4" x14ac:dyDescent="0.3">
      <c r="A2" s="5" t="s">
        <v>2</v>
      </c>
      <c r="B2" s="45" t="str">
        <f>'Listado Objetos de Dominio'!A4</f>
        <v>Residente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  <c r="N2" s="3"/>
    </row>
    <row r="3" spans="1:14" ht="15.75" customHeight="1" x14ac:dyDescent="0.3">
      <c r="A3" s="6" t="s">
        <v>3</v>
      </c>
      <c r="B3" s="47" t="str">
        <f>'Listado Objetos de Dominio'!B6</f>
        <v xml:space="preserve">Objeto de dominio que representa el inmueble donde vive el residente del conjunto residencial. 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8"/>
      <c r="N3" s="4"/>
    </row>
    <row r="4" spans="1:14" ht="15.75" customHeight="1" x14ac:dyDescent="0.3">
      <c r="A4" s="8" t="s">
        <v>5</v>
      </c>
      <c r="B4" s="34" t="s">
        <v>12</v>
      </c>
      <c r="C4" s="34"/>
      <c r="D4" s="13" t="s">
        <v>22</v>
      </c>
      <c r="E4" s="49" t="s">
        <v>19</v>
      </c>
      <c r="F4" s="49"/>
      <c r="G4" s="50" t="s">
        <v>13</v>
      </c>
      <c r="H4" s="50"/>
      <c r="I4" s="9" t="s">
        <v>14</v>
      </c>
      <c r="J4" s="10" t="s">
        <v>11</v>
      </c>
      <c r="K4" s="12" t="s">
        <v>16</v>
      </c>
      <c r="L4" s="51" t="s">
        <v>17</v>
      </c>
      <c r="M4" s="52" t="s">
        <v>18</v>
      </c>
      <c r="N4" s="4"/>
    </row>
    <row r="5" spans="1:14" x14ac:dyDescent="0.3">
      <c r="A5" s="59" t="s">
        <v>5</v>
      </c>
      <c r="B5" s="34" t="s">
        <v>6</v>
      </c>
      <c r="C5" s="34" t="s">
        <v>0</v>
      </c>
      <c r="D5" s="57" t="s">
        <v>23</v>
      </c>
      <c r="E5" s="49" t="s">
        <v>20</v>
      </c>
      <c r="F5" s="49"/>
      <c r="G5" s="53" t="s">
        <v>7</v>
      </c>
      <c r="H5" s="53"/>
      <c r="I5" s="55" t="s">
        <v>15</v>
      </c>
      <c r="J5" s="56" t="s">
        <v>8</v>
      </c>
      <c r="K5" s="54" t="s">
        <v>10</v>
      </c>
      <c r="L5" s="51"/>
      <c r="M5" s="52"/>
    </row>
    <row r="6" spans="1:14" x14ac:dyDescent="0.3">
      <c r="A6" s="59"/>
      <c r="B6" s="34"/>
      <c r="C6" s="34"/>
      <c r="D6" s="58"/>
      <c r="E6" s="11" t="s">
        <v>21</v>
      </c>
      <c r="F6" s="11" t="s">
        <v>0</v>
      </c>
      <c r="G6" s="7" t="s">
        <v>9</v>
      </c>
      <c r="H6" s="7" t="s">
        <v>0</v>
      </c>
      <c r="I6" s="55"/>
      <c r="J6" s="56"/>
      <c r="K6" s="54"/>
      <c r="L6" s="51"/>
      <c r="M6" s="52"/>
    </row>
    <row r="7" spans="1:14" x14ac:dyDescent="0.3">
      <c r="A7" s="41" t="s">
        <v>30</v>
      </c>
      <c r="B7" s="35" t="str">
        <f>_xlfn.CONCAT("Registrar ",B2)</f>
        <v>Registrar Residente</v>
      </c>
      <c r="C7" s="35" t="str">
        <f>_xlfn.CONCAT("Acción de registrar un ",B2," para un conjunto residencial.")</f>
        <v>Acción de registrar un Residente para un conjunto residencial.</v>
      </c>
      <c r="D7" s="35" t="str">
        <f>B2</f>
        <v>Residente</v>
      </c>
      <c r="E7" s="35" t="s">
        <v>33</v>
      </c>
      <c r="F7" s="35" t="s">
        <v>34</v>
      </c>
      <c r="G7" s="35" t="s">
        <v>50</v>
      </c>
      <c r="H7" s="62" t="s">
        <v>57</v>
      </c>
      <c r="I7" s="35"/>
      <c r="J7" s="35" t="str">
        <f>_xlfn.CONCAT(B2," registrado")</f>
        <v>Residente registrado</v>
      </c>
      <c r="K7" s="35"/>
      <c r="L7" s="35" t="str">
        <f>_xlfn.CONCAT(B2," eliminado")</f>
        <v>Residente eliminado</v>
      </c>
      <c r="M7" s="22" t="s">
        <v>35</v>
      </c>
    </row>
    <row r="8" spans="1:14" ht="58.5" customHeight="1" x14ac:dyDescent="0.3">
      <c r="A8" s="42"/>
      <c r="B8" s="36"/>
      <c r="C8" s="36"/>
      <c r="D8" s="36"/>
      <c r="E8" s="36"/>
      <c r="F8" s="36"/>
      <c r="G8" s="36"/>
      <c r="H8" s="62"/>
      <c r="I8" s="36"/>
      <c r="J8" s="36"/>
      <c r="K8" s="36"/>
      <c r="L8" s="36"/>
      <c r="M8" s="22" t="str">
        <f>_xlfn.CONCAT("Buscar ",B2)</f>
        <v>Buscar Residente</v>
      </c>
    </row>
    <row r="9" spans="1:14" ht="58.5" customHeight="1" x14ac:dyDescent="0.3">
      <c r="A9" s="43"/>
      <c r="B9" s="37"/>
      <c r="C9" s="37"/>
      <c r="D9" s="37"/>
      <c r="E9" s="37"/>
      <c r="F9" s="37"/>
      <c r="G9" s="37"/>
      <c r="H9" s="62"/>
      <c r="I9" s="37"/>
      <c r="J9" s="37"/>
      <c r="K9" s="37"/>
      <c r="L9" s="37"/>
      <c r="M9" s="22" t="str">
        <f>_xlfn.CONCAT("Eliminar ",B2)</f>
        <v>Eliminar Residente</v>
      </c>
    </row>
    <row r="10" spans="1:14" ht="72" x14ac:dyDescent="0.3">
      <c r="A10" s="23" t="s">
        <v>30</v>
      </c>
      <c r="B10" s="24" t="str">
        <f>_xlfn.CONCAT("Modificar ",B2)</f>
        <v>Modificar Residente</v>
      </c>
      <c r="C10" s="24" t="str">
        <f>_xlfn.CONCAT("Acción de modificar la información asociada a un ",B2," del conjunto residencial.")</f>
        <v>Acción de modificar la información asociada a un Residente del conjunto residencial.</v>
      </c>
      <c r="D10" s="24" t="str">
        <f>B2</f>
        <v>Residente</v>
      </c>
      <c r="E10" s="24" t="s">
        <v>33</v>
      </c>
      <c r="F10" s="24" t="s">
        <v>36</v>
      </c>
      <c r="G10" s="24" t="s">
        <v>54</v>
      </c>
      <c r="H10" s="24" t="s">
        <v>58</v>
      </c>
      <c r="I10" s="24"/>
      <c r="J10" s="24" t="str">
        <f>_xlfn.CONCAT(B2," modificado")</f>
        <v>Residente modificado</v>
      </c>
      <c r="K10" s="24"/>
      <c r="L10" s="38" t="str">
        <f>_xlfn.CONCAT(B2," registrado")</f>
        <v>Residente registrado</v>
      </c>
      <c r="M10" s="22" t="str">
        <f>_xlfn.CONCAT("Eliminar ",$B$2)</f>
        <v>Eliminar Residente</v>
      </c>
    </row>
    <row r="11" spans="1:14" ht="57" customHeight="1" x14ac:dyDescent="0.3">
      <c r="A11" s="60" t="s">
        <v>30</v>
      </c>
      <c r="B11" s="35" t="str">
        <f>_xlfn.CONCAT("Buscar ",B2)</f>
        <v>Buscar Residente</v>
      </c>
      <c r="C11" s="35" t="str">
        <f>_xlfn.CONCAT("Acción de buscar la información asociada a un ",B2," del conjunto residencial.")</f>
        <v>Acción de buscar la información asociada a un Residente del conjunto residencial.</v>
      </c>
      <c r="D11" s="35" t="str">
        <f>B2</f>
        <v>Residente</v>
      </c>
      <c r="E11" s="35" t="s">
        <v>33</v>
      </c>
      <c r="F11" s="35" t="s">
        <v>37</v>
      </c>
      <c r="G11" s="35" t="s">
        <v>55</v>
      </c>
      <c r="H11" s="28" t="s">
        <v>59</v>
      </c>
      <c r="I11" s="35"/>
      <c r="J11" s="35" t="str">
        <f>_xlfn.CONCAT(B2," buscado")</f>
        <v>Residente buscado</v>
      </c>
      <c r="K11" s="35"/>
      <c r="L11" s="39"/>
      <c r="M11" s="22" t="str">
        <f>_xlfn.CONCAT("Modificar ",$B$2)</f>
        <v>Modificar Residente</v>
      </c>
    </row>
    <row r="12" spans="1:14" ht="99" customHeight="1" x14ac:dyDescent="0.3">
      <c r="A12" s="61"/>
      <c r="B12" s="37"/>
      <c r="C12" s="37"/>
      <c r="D12" s="37"/>
      <c r="E12" s="37"/>
      <c r="F12" s="37"/>
      <c r="G12" s="37"/>
      <c r="H12" s="28" t="s">
        <v>60</v>
      </c>
      <c r="I12" s="37"/>
      <c r="J12" s="37"/>
      <c r="K12" s="37"/>
      <c r="L12" s="39"/>
      <c r="M12" s="26" t="str">
        <f>_xlfn.CONCAT("Eliminar ",$B$2)</f>
        <v>Eliminar Residente</v>
      </c>
    </row>
    <row r="13" spans="1:14" ht="72" x14ac:dyDescent="0.3">
      <c r="A13" s="23" t="s">
        <v>30</v>
      </c>
      <c r="B13" s="24" t="str">
        <f>_xlfn.CONCAT("Dar de baja ",B2)</f>
        <v>Dar de baja Residente</v>
      </c>
      <c r="C13" s="24" t="str">
        <f>_xlfn.CONCAT("Acción de eliminar a un ",B2," de un conjunto residencial.")</f>
        <v>Acción de eliminar a un Residente de un conjunto residencial.</v>
      </c>
      <c r="D13" s="24" t="str">
        <f>B2</f>
        <v>Residente</v>
      </c>
      <c r="E13" s="21" t="s">
        <v>33</v>
      </c>
      <c r="F13" s="24" t="s">
        <v>36</v>
      </c>
      <c r="G13" s="24" t="s">
        <v>56</v>
      </c>
      <c r="H13" s="24" t="s">
        <v>61</v>
      </c>
      <c r="I13" s="24"/>
      <c r="J13" s="24" t="str">
        <f>_xlfn.CONCAT(B2," eliminado")</f>
        <v>Residente eliminado</v>
      </c>
      <c r="K13" s="24"/>
      <c r="L13" s="40"/>
      <c r="M13" s="22" t="str">
        <f>_xlfn.CONCAT("Crear ",$B$2)</f>
        <v>Crear Residente</v>
      </c>
    </row>
    <row r="14" spans="1:14" x14ac:dyDescent="0.3">
      <c r="E14" s="27"/>
    </row>
  </sheetData>
  <mergeCells count="40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C5:C6"/>
    <mergeCell ref="D5:D6"/>
    <mergeCell ref="E5:F5"/>
    <mergeCell ref="G5:H5"/>
    <mergeCell ref="I5:I6"/>
    <mergeCell ref="J5:J6"/>
    <mergeCell ref="L7:L9"/>
    <mergeCell ref="L10:L13"/>
    <mergeCell ref="B11:B12"/>
    <mergeCell ref="C11:C12"/>
    <mergeCell ref="D11:D12"/>
    <mergeCell ref="E11:E12"/>
    <mergeCell ref="F11:F12"/>
    <mergeCell ref="G11:G12"/>
    <mergeCell ref="I11:I12"/>
    <mergeCell ref="J11:J12"/>
    <mergeCell ref="K11:K12"/>
    <mergeCell ref="A11:A12"/>
    <mergeCell ref="J7:J9"/>
    <mergeCell ref="K7:K9"/>
  </mergeCells>
  <hyperlinks>
    <hyperlink ref="A1" location="'Objetos de Dominio'!A1" display="Volver al inicio" xr:uid="{42C7641C-3E53-48C3-9D18-BDDC9B9DD3BA}"/>
    <hyperlink ref="A1:N1" location="'Listado Objetos de Dominio'!A1" display="&lt;-Volver al inicio" xr:uid="{1174DD99-6366-4E28-A2AC-9EE1CA88DF1F}"/>
    <hyperlink ref="D1" location="'Listado Objetos de Dominio'!A1" display="&lt;-Volver al inicio" xr:uid="{275CB02C-65E7-4063-9E9D-E27E116C01C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Inmueble</vt:lpstr>
      <vt:lpstr>Residente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Zuluaga</cp:lastModifiedBy>
  <cp:revision/>
  <dcterms:created xsi:type="dcterms:W3CDTF">2023-03-15T04:00:09Z</dcterms:created>
  <dcterms:modified xsi:type="dcterms:W3CDTF">2024-10-14T02:13:25Z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