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\TRANSITS model\v50\"/>
    </mc:Choice>
  </mc:AlternateContent>
  <xr:revisionPtr revIDLastSave="0" documentId="13_ncr:1_{19FBD2F5-0F89-4998-9D5E-198B46CD1FE3}" xr6:coauthVersionLast="36" xr6:coauthVersionMax="47" xr10:uidLastSave="{00000000-0000-0000-0000-000000000000}"/>
  <bookViews>
    <workbookView xWindow="-98" yWindow="-98" windowWidth="19395" windowHeight="11595" xr2:uid="{00000000-000D-0000-FFFF-FFFF00000000}"/>
  </bookViews>
  <sheets>
    <sheet name="inputs" sheetId="1" r:id="rId1"/>
    <sheet name="Sheet2" sheetId="8" r:id="rId2"/>
    <sheet name="Sheet1" sheetId="7" r:id="rId3"/>
  </sheets>
  <calcPr calcId="191029"/>
</workbook>
</file>

<file path=xl/calcChain.xml><?xml version="1.0" encoding="utf-8"?>
<calcChain xmlns="http://schemas.openxmlformats.org/spreadsheetml/2006/main">
  <c r="M54" i="8" l="1"/>
  <c r="B54" i="8"/>
  <c r="M53" i="8"/>
  <c r="B53" i="8"/>
  <c r="M52" i="8"/>
  <c r="B52" i="8"/>
  <c r="M51" i="8"/>
  <c r="B51" i="8"/>
  <c r="M50" i="8"/>
  <c r="B50" i="8"/>
  <c r="M49" i="8"/>
  <c r="B49" i="8"/>
  <c r="M48" i="8"/>
  <c r="B48" i="8"/>
  <c r="M47" i="8"/>
  <c r="B47" i="8"/>
  <c r="M46" i="8"/>
  <c r="B46" i="8"/>
  <c r="M45" i="8"/>
  <c r="B45" i="8"/>
  <c r="M44" i="8"/>
  <c r="B44" i="8"/>
  <c r="M43" i="8"/>
  <c r="B43" i="8"/>
  <c r="M42" i="8"/>
  <c r="B42" i="8"/>
  <c r="M41" i="8"/>
  <c r="B41" i="8"/>
  <c r="M40" i="8"/>
  <c r="B40" i="8"/>
  <c r="M39" i="8"/>
  <c r="B39" i="8"/>
  <c r="M38" i="8"/>
  <c r="B38" i="8"/>
  <c r="M37" i="8"/>
  <c r="B37" i="8"/>
  <c r="M36" i="8"/>
  <c r="B36" i="8"/>
  <c r="M35" i="8"/>
  <c r="B35" i="8"/>
  <c r="M34" i="8"/>
  <c r="B34" i="8"/>
  <c r="M33" i="8"/>
  <c r="B33" i="8"/>
  <c r="M32" i="8"/>
  <c r="B32" i="8"/>
  <c r="M31" i="8"/>
  <c r="B31" i="8"/>
  <c r="M30" i="8"/>
  <c r="B30" i="8"/>
  <c r="M29" i="8"/>
  <c r="B29" i="8"/>
  <c r="M28" i="8"/>
  <c r="B28" i="8"/>
  <c r="M27" i="8"/>
  <c r="B27" i="8"/>
  <c r="M26" i="8"/>
  <c r="B26" i="8"/>
  <c r="M25" i="8"/>
  <c r="B25" i="8"/>
  <c r="M24" i="8"/>
  <c r="B24" i="8"/>
  <c r="M23" i="8"/>
  <c r="B23" i="8"/>
  <c r="M22" i="8"/>
  <c r="B22" i="8"/>
  <c r="M21" i="8"/>
  <c r="B21" i="8"/>
  <c r="M20" i="8"/>
  <c r="B20" i="8"/>
  <c r="M19" i="8"/>
  <c r="B19" i="8"/>
  <c r="M18" i="8"/>
  <c r="B18" i="8"/>
  <c r="M17" i="8"/>
  <c r="B17" i="8"/>
  <c r="M16" i="8"/>
  <c r="B16" i="8"/>
  <c r="M15" i="8"/>
  <c r="B15" i="8"/>
  <c r="M14" i="8"/>
  <c r="B14" i="8"/>
  <c r="M13" i="8"/>
  <c r="B13" i="8"/>
  <c r="M12" i="8"/>
  <c r="B12" i="8"/>
  <c r="M11" i="8"/>
  <c r="B11" i="8"/>
  <c r="M10" i="8"/>
  <c r="B10" i="8"/>
  <c r="M9" i="8"/>
  <c r="B9" i="8"/>
  <c r="M8" i="8"/>
  <c r="B8" i="8"/>
  <c r="M7" i="8"/>
  <c r="B7" i="8"/>
  <c r="M6" i="8"/>
  <c r="B6" i="8"/>
  <c r="M5" i="8"/>
  <c r="B5" i="8"/>
  <c r="M4" i="8"/>
  <c r="B4" i="8"/>
  <c r="M3" i="8"/>
  <c r="B3" i="8"/>
  <c r="I10" i="7" l="1"/>
  <c r="I11" i="7"/>
  <c r="I12" i="7"/>
  <c r="I9" i="7"/>
  <c r="L4" i="7"/>
  <c r="L5" i="7"/>
  <c r="L6" i="7"/>
  <c r="L3" i="7"/>
  <c r="K4" i="7"/>
  <c r="K5" i="7"/>
  <c r="K6" i="7"/>
  <c r="K3" i="7"/>
  <c r="J4" i="7"/>
  <c r="J5" i="7"/>
  <c r="J6" i="7"/>
  <c r="J3" i="7"/>
</calcChain>
</file>

<file path=xl/sharedStrings.xml><?xml version="1.0" encoding="utf-8"?>
<sst xmlns="http://schemas.openxmlformats.org/spreadsheetml/2006/main" count="70" uniqueCount="29">
  <si>
    <t>time_step</t>
  </si>
  <si>
    <t>accumulation_repartition</t>
  </si>
  <si>
    <t>atmospheric_nitrate_concentration</t>
  </si>
  <si>
    <t>atmospheric_BL_height</t>
  </si>
  <si>
    <t>stratospheric_flux_repartition</t>
  </si>
  <si>
    <t>stratospheric_d15N</t>
  </si>
  <si>
    <t>stratospheric_D17O</t>
  </si>
  <si>
    <t>long_distance_repartition</t>
  </si>
  <si>
    <t>long_distance_d15N</t>
  </si>
  <si>
    <t>long_distance_D17O</t>
  </si>
  <si>
    <t>exported_fraction</t>
  </si>
  <si>
    <t>ozone_column</t>
  </si>
  <si>
    <t>D17O_of_O3</t>
  </si>
  <si>
    <t>mean_solar_zenith_angle</t>
  </si>
  <si>
    <t>air_temperature</t>
  </si>
  <si>
    <t>air_pressure</t>
  </si>
  <si>
    <t>weeks</t>
  </si>
  <si>
    <t>fraction</t>
  </si>
  <si>
    <t>meters</t>
  </si>
  <si>
    <t>permil</t>
  </si>
  <si>
    <t>dobson_units</t>
  </si>
  <si>
    <t>degrees</t>
  </si>
  <si>
    <t>Kelvin</t>
  </si>
  <si>
    <t>mbar</t>
  </si>
  <si>
    <t>ngNO3/m3</t>
    <phoneticPr fontId="18" type="noConversion"/>
  </si>
  <si>
    <t>ozone_conc</t>
    <phoneticPr fontId="18" type="noConversion"/>
  </si>
  <si>
    <t>ppvb</t>
    <phoneticPr fontId="18" type="noConversion"/>
  </si>
  <si>
    <t>d15N</t>
    <phoneticPr fontId="18" type="noConversion"/>
  </si>
  <si>
    <t>Fpri_frac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</si>
</sst>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"/>
    <numFmt numFmtId="177" formatCode="0.0_);[Red]\(0.0\)"/>
    <numFmt numFmtId="178" formatCode="0.00;[Red]0.00"/>
    <numFmt numFmtId="179" formatCode="0.0000_);[Red]\(0.0000\)"/>
    <numFmt numFmtId="180" formatCode="0_ "/>
    <numFmt numFmtId="181" formatCode="0.00_ "/>
  </numFmts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76" fontId="0" fillId="0" borderId="0" xfId="0" applyNumberFormat="1"/>
    <xf numFmtId="11" fontId="0" fillId="0" borderId="0" xfId="0" applyNumberFormat="1"/>
    <xf numFmtId="0" fontId="0" fillId="0" borderId="0" xfId="0" applyAlignment="1">
      <alignment vertical="center"/>
    </xf>
    <xf numFmtId="177" fontId="0" fillId="0" borderId="0" xfId="0" applyNumberFormat="1"/>
    <xf numFmtId="178" fontId="0" fillId="0" borderId="0" xfId="0" applyNumberFormat="1"/>
    <xf numFmtId="0" fontId="0" fillId="33" borderId="0" xfId="0" applyFill="1"/>
    <xf numFmtId="177" fontId="0" fillId="33" borderId="0" xfId="0" applyNumberFormat="1" applyFill="1"/>
    <xf numFmtId="178" fontId="0" fillId="33" borderId="0" xfId="0" applyNumberFormat="1" applyFill="1"/>
    <xf numFmtId="0" fontId="0" fillId="34" borderId="0" xfId="0" applyFill="1"/>
    <xf numFmtId="177" fontId="0" fillId="34" borderId="0" xfId="0" applyNumberFormat="1" applyFill="1"/>
    <xf numFmtId="178" fontId="0" fillId="34" borderId="0" xfId="0" applyNumberFormat="1" applyFill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inputs!$P$1:$P$2</c:f>
              <c:strCache>
                <c:ptCount val="2"/>
                <c:pt idx="0">
                  <c:v>ozone_column</c:v>
                </c:pt>
                <c:pt idx="1">
                  <c:v>dobson_units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inputs!$P$3:$P$54</c:f>
              <c:numCache>
                <c:formatCode>0_ </c:formatCode>
                <c:ptCount val="52"/>
                <c:pt idx="0">
                  <c:v>327.67857142857099</c:v>
                </c:pt>
                <c:pt idx="1">
                  <c:v>343.67857142857099</c:v>
                </c:pt>
                <c:pt idx="2">
                  <c:v>354.42857142857099</c:v>
                </c:pt>
                <c:pt idx="3">
                  <c:v>360.42857142857099</c:v>
                </c:pt>
                <c:pt idx="4">
                  <c:v>368.67857142857099</c:v>
                </c:pt>
                <c:pt idx="5">
                  <c:v>364.42857142857099</c:v>
                </c:pt>
                <c:pt idx="6">
                  <c:v>360.17857142857099</c:v>
                </c:pt>
                <c:pt idx="7">
                  <c:v>342.42857142857099</c:v>
                </c:pt>
                <c:pt idx="8">
                  <c:v>335.17857142857099</c:v>
                </c:pt>
                <c:pt idx="9">
                  <c:v>357.4642857142855</c:v>
                </c:pt>
                <c:pt idx="10">
                  <c:v>382.74999999999977</c:v>
                </c:pt>
                <c:pt idx="11">
                  <c:v>396.67857142857122</c:v>
                </c:pt>
                <c:pt idx="12">
                  <c:v>395.142857142857</c:v>
                </c:pt>
                <c:pt idx="13">
                  <c:v>408.10714285714278</c:v>
                </c:pt>
                <c:pt idx="14">
                  <c:v>388.14285714285677</c:v>
                </c:pt>
                <c:pt idx="15">
                  <c:v>387.0714285714285</c:v>
                </c:pt>
                <c:pt idx="16">
                  <c:v>398.4642857142855</c:v>
                </c:pt>
                <c:pt idx="17">
                  <c:v>414.49999999999977</c:v>
                </c:pt>
                <c:pt idx="18">
                  <c:v>362.78571428571422</c:v>
                </c:pt>
                <c:pt idx="19">
                  <c:v>365.92857142857122</c:v>
                </c:pt>
                <c:pt idx="20">
                  <c:v>371.142857142857</c:v>
                </c:pt>
                <c:pt idx="21">
                  <c:v>359.49999999999977</c:v>
                </c:pt>
                <c:pt idx="22">
                  <c:v>344.92857142857099</c:v>
                </c:pt>
                <c:pt idx="23">
                  <c:v>337.17857142857099</c:v>
                </c:pt>
                <c:pt idx="24">
                  <c:v>327.4642857142855</c:v>
                </c:pt>
                <c:pt idx="25">
                  <c:v>328.64285714285677</c:v>
                </c:pt>
                <c:pt idx="26">
                  <c:v>326.49999999999977</c:v>
                </c:pt>
                <c:pt idx="27">
                  <c:v>322.10714285714249</c:v>
                </c:pt>
                <c:pt idx="28">
                  <c:v>306.42857142857122</c:v>
                </c:pt>
                <c:pt idx="29">
                  <c:v>302.53571428571399</c:v>
                </c:pt>
                <c:pt idx="30">
                  <c:v>296.03571428571399</c:v>
                </c:pt>
                <c:pt idx="31">
                  <c:v>321.9642857142855</c:v>
                </c:pt>
                <c:pt idx="32">
                  <c:v>305.49999999999977</c:v>
                </c:pt>
                <c:pt idx="33">
                  <c:v>293.85714285714249</c:v>
                </c:pt>
                <c:pt idx="34">
                  <c:v>290.67857142857122</c:v>
                </c:pt>
                <c:pt idx="35">
                  <c:v>297.17857142857122</c:v>
                </c:pt>
                <c:pt idx="36">
                  <c:v>297.2142857142855</c:v>
                </c:pt>
                <c:pt idx="37">
                  <c:v>283.9642857142855</c:v>
                </c:pt>
                <c:pt idx="38">
                  <c:v>265.49999999999977</c:v>
                </c:pt>
                <c:pt idx="39">
                  <c:v>280.53571428571399</c:v>
                </c:pt>
                <c:pt idx="40">
                  <c:v>291.53571428571422</c:v>
                </c:pt>
                <c:pt idx="41">
                  <c:v>247.4642857142855</c:v>
                </c:pt>
                <c:pt idx="42">
                  <c:v>277.9642857142855</c:v>
                </c:pt>
                <c:pt idx="43">
                  <c:v>282.9642857142855</c:v>
                </c:pt>
                <c:pt idx="44">
                  <c:v>285.9642857142855</c:v>
                </c:pt>
                <c:pt idx="45">
                  <c:v>307.9642857142855</c:v>
                </c:pt>
                <c:pt idx="46">
                  <c:v>308.4642857142855</c:v>
                </c:pt>
                <c:pt idx="47">
                  <c:v>305.7142857142855</c:v>
                </c:pt>
                <c:pt idx="48">
                  <c:v>281.7142857142855</c:v>
                </c:pt>
                <c:pt idx="49">
                  <c:v>289.3392857142855</c:v>
                </c:pt>
                <c:pt idx="50">
                  <c:v>304.9642857142855</c:v>
                </c:pt>
                <c:pt idx="51">
                  <c:v>309.7142857142855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F-4D7D-8774-ED71BC677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525216"/>
        <c:axId val="1924985760"/>
      </c:scatterChart>
      <c:valAx>
        <c:axId val="19875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4985760"/>
        <c:crosses val="autoZero"/>
        <c:crossBetween val="midCat"/>
      </c:valAx>
      <c:valAx>
        <c:axId val="1924985760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75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Sheet1!$C$1:$C$52</c:f>
              <c:numCache>
                <c:formatCode>General</c:formatCode>
                <c:ptCount val="52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-6.7</c:v>
                </c:pt>
                <c:pt idx="10">
                  <c:v>-6.7</c:v>
                </c:pt>
                <c:pt idx="11">
                  <c:v>-6.7</c:v>
                </c:pt>
                <c:pt idx="12">
                  <c:v>-6.7</c:v>
                </c:pt>
                <c:pt idx="13">
                  <c:v>-6.7</c:v>
                </c:pt>
                <c:pt idx="14">
                  <c:v>-6.7</c:v>
                </c:pt>
                <c:pt idx="15">
                  <c:v>-6.7</c:v>
                </c:pt>
                <c:pt idx="16">
                  <c:v>-6.7</c:v>
                </c:pt>
                <c:pt idx="17">
                  <c:v>-6.7</c:v>
                </c:pt>
                <c:pt idx="18">
                  <c:v>-6.7</c:v>
                </c:pt>
                <c:pt idx="19">
                  <c:v>-6.7</c:v>
                </c:pt>
                <c:pt idx="20">
                  <c:v>-6.7</c:v>
                </c:pt>
                <c:pt idx="21">
                  <c:v>-6.7</c:v>
                </c:pt>
                <c:pt idx="22">
                  <c:v>-2.8</c:v>
                </c:pt>
                <c:pt idx="23">
                  <c:v>-2.8</c:v>
                </c:pt>
                <c:pt idx="24">
                  <c:v>-2.8</c:v>
                </c:pt>
                <c:pt idx="25">
                  <c:v>-2.8</c:v>
                </c:pt>
                <c:pt idx="26">
                  <c:v>-2.8</c:v>
                </c:pt>
                <c:pt idx="27">
                  <c:v>-2.8</c:v>
                </c:pt>
                <c:pt idx="28">
                  <c:v>-2.8</c:v>
                </c:pt>
                <c:pt idx="29">
                  <c:v>-2.8</c:v>
                </c:pt>
                <c:pt idx="30">
                  <c:v>-2.8</c:v>
                </c:pt>
                <c:pt idx="31">
                  <c:v>-2.8</c:v>
                </c:pt>
                <c:pt idx="32">
                  <c:v>-2.8</c:v>
                </c:pt>
                <c:pt idx="33">
                  <c:v>-2.8</c:v>
                </c:pt>
                <c:pt idx="34">
                  <c:v>-2.8</c:v>
                </c:pt>
                <c:pt idx="35">
                  <c:v>-10.199999999999999</c:v>
                </c:pt>
                <c:pt idx="36">
                  <c:v>-10.199999999999999</c:v>
                </c:pt>
                <c:pt idx="37">
                  <c:v>-10.199999999999999</c:v>
                </c:pt>
                <c:pt idx="38">
                  <c:v>-10.199999999999999</c:v>
                </c:pt>
                <c:pt idx="39">
                  <c:v>-10.199999999999999</c:v>
                </c:pt>
                <c:pt idx="40">
                  <c:v>-10.199999999999999</c:v>
                </c:pt>
                <c:pt idx="41">
                  <c:v>-10.199999999999999</c:v>
                </c:pt>
                <c:pt idx="42">
                  <c:v>-10.199999999999999</c:v>
                </c:pt>
                <c:pt idx="43">
                  <c:v>-10.199999999999999</c:v>
                </c:pt>
                <c:pt idx="44">
                  <c:v>-10.199999999999999</c:v>
                </c:pt>
                <c:pt idx="45">
                  <c:v>-10.199999999999999</c:v>
                </c:pt>
                <c:pt idx="46">
                  <c:v>-10.199999999999999</c:v>
                </c:pt>
                <c:pt idx="47">
                  <c:v>-10.199999999999999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2-41D8-8FDD-149522342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51248"/>
        <c:axId val="445888800"/>
      </c:scatterChart>
      <c:valAx>
        <c:axId val="44485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888800"/>
        <c:crosses val="autoZero"/>
        <c:crossBetween val="midCat"/>
      </c:valAx>
      <c:valAx>
        <c:axId val="4458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85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389659</xdr:colOff>
      <xdr:row>10</xdr:row>
      <xdr:rowOff>117764</xdr:rowOff>
    </xdr:from>
    <xdr:to>
      <xdr:col>15</xdr:col>
      <xdr:colOff>77932</xdr:colOff>
      <xdr:row>26</xdr:row>
      <xdr:rowOff>90055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CEE357-1645-433D-A0CD-E3B3502A5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45244</xdr:rowOff>
    </xdr:from>
    <xdr:to>
      <xdr:col>6</xdr:col>
      <xdr:colOff>433387</xdr:colOff>
      <xdr:row>17</xdr:row>
      <xdr:rowOff>45244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AE9E4F-D1C2-457A-9937-3FFD12E47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tabSelected="1" topLeftCell="D6" zoomScale="70" zoomScaleNormal="70" zoomScalePageLayoutView="70" workbookViewId="0">
      <selection activeCell="P1" sqref="P1:P1048576"/>
    </sheetView>
  </sheetViews>
  <sheetFormatPr defaultColWidth="11" defaultRowHeight="13.5" x14ac:dyDescent="0.3"/>
  <cols>
    <col min="2" max="2" width="11" style="14"/>
    <col min="4" max="4" width="15.46484375" customWidth="1"/>
    <col min="13" max="13" width="13.265625" style="12" customWidth="1"/>
  </cols>
  <sheetData>
    <row r="1" spans="1:29" x14ac:dyDescent="0.3">
      <c r="A1" t="s">
        <v>0</v>
      </c>
      <c r="B1" s="14" t="s">
        <v>1</v>
      </c>
      <c r="C1" t="s">
        <v>2</v>
      </c>
      <c r="D1" t="s">
        <v>3</v>
      </c>
      <c r="E1" t="s">
        <v>14</v>
      </c>
      <c r="F1" t="s">
        <v>15</v>
      </c>
      <c r="G1" t="s">
        <v>25</v>
      </c>
      <c r="H1" t="s">
        <v>12</v>
      </c>
      <c r="I1" t="s">
        <v>10</v>
      </c>
      <c r="J1" t="s">
        <v>4</v>
      </c>
      <c r="K1" t="s">
        <v>5</v>
      </c>
      <c r="L1" t="s">
        <v>6</v>
      </c>
      <c r="M1" s="12" t="s">
        <v>7</v>
      </c>
      <c r="N1" t="s">
        <v>8</v>
      </c>
      <c r="O1" t="s">
        <v>9</v>
      </c>
      <c r="P1" t="s">
        <v>11</v>
      </c>
      <c r="Q1" t="s">
        <v>13</v>
      </c>
    </row>
    <row r="2" spans="1:29" x14ac:dyDescent="0.3">
      <c r="A2" t="s">
        <v>16</v>
      </c>
      <c r="B2" s="14" t="s">
        <v>17</v>
      </c>
      <c r="C2" t="s">
        <v>24</v>
      </c>
      <c r="D2" t="s">
        <v>18</v>
      </c>
      <c r="E2" t="s">
        <v>22</v>
      </c>
      <c r="F2" t="s">
        <v>23</v>
      </c>
      <c r="G2" t="s">
        <v>26</v>
      </c>
      <c r="H2" t="s">
        <v>19</v>
      </c>
      <c r="I2" t="s">
        <v>17</v>
      </c>
      <c r="J2" t="s">
        <v>17</v>
      </c>
      <c r="K2" t="s">
        <v>19</v>
      </c>
      <c r="L2" t="s">
        <v>19</v>
      </c>
      <c r="M2" s="12" t="s">
        <v>17</v>
      </c>
      <c r="N2" t="s">
        <v>19</v>
      </c>
      <c r="O2" t="s">
        <v>19</v>
      </c>
      <c r="P2" t="s">
        <v>20</v>
      </c>
      <c r="Q2" t="s">
        <v>21</v>
      </c>
    </row>
    <row r="3" spans="1:29" x14ac:dyDescent="0.3">
      <c r="A3">
        <v>0</v>
      </c>
      <c r="B3" s="14">
        <v>1.9230769230769232E-2</v>
      </c>
      <c r="C3" s="4">
        <v>2</v>
      </c>
      <c r="D3">
        <v>120</v>
      </c>
      <c r="E3" s="3">
        <v>237.54999999999998</v>
      </c>
      <c r="F3" s="3">
        <v>649.29999999999995</v>
      </c>
      <c r="G3" s="3">
        <v>36</v>
      </c>
      <c r="H3">
        <v>25.9</v>
      </c>
      <c r="I3">
        <v>0.15</v>
      </c>
      <c r="J3">
        <v>0</v>
      </c>
      <c r="K3">
        <v>0</v>
      </c>
      <c r="L3">
        <v>42</v>
      </c>
      <c r="M3" s="14">
        <v>1.9230769230769232E-2</v>
      </c>
      <c r="N3">
        <v>0</v>
      </c>
      <c r="O3" s="14">
        <v>30</v>
      </c>
      <c r="P3" s="13">
        <v>327.67857142857099</v>
      </c>
      <c r="Q3">
        <v>112.9488015</v>
      </c>
      <c r="R3" s="5"/>
      <c r="V3" s="12"/>
      <c r="Z3" s="14"/>
      <c r="AA3" s="14"/>
    </row>
    <row r="4" spans="1:29" x14ac:dyDescent="0.3">
      <c r="A4">
        <v>1</v>
      </c>
      <c r="B4" s="14">
        <v>1.9230769230769232E-2</v>
      </c>
      <c r="C4" s="4">
        <v>2</v>
      </c>
      <c r="D4">
        <v>120</v>
      </c>
      <c r="E4" s="3">
        <v>221.95</v>
      </c>
      <c r="F4" s="3">
        <v>644.20000000000005</v>
      </c>
      <c r="G4" s="3">
        <v>40</v>
      </c>
      <c r="H4">
        <v>25.9</v>
      </c>
      <c r="I4">
        <v>0.15</v>
      </c>
      <c r="J4">
        <v>0</v>
      </c>
      <c r="K4">
        <v>0</v>
      </c>
      <c r="L4">
        <v>42</v>
      </c>
      <c r="M4" s="14">
        <v>1.9230769230769232E-2</v>
      </c>
      <c r="N4">
        <v>0</v>
      </c>
      <c r="O4" s="14">
        <v>30</v>
      </c>
      <c r="P4" s="13">
        <v>343.67857142857099</v>
      </c>
      <c r="Q4">
        <v>112.62449410000001</v>
      </c>
      <c r="R4" s="5"/>
      <c r="V4" s="12"/>
      <c r="Z4" s="14"/>
      <c r="AA4" s="14"/>
    </row>
    <row r="5" spans="1:29" x14ac:dyDescent="0.3">
      <c r="A5">
        <v>2</v>
      </c>
      <c r="B5" s="14">
        <v>1.9230769230769232E-2</v>
      </c>
      <c r="C5" s="4">
        <v>4</v>
      </c>
      <c r="D5">
        <v>120</v>
      </c>
      <c r="E5" s="3">
        <v>222.45</v>
      </c>
      <c r="F5" s="3">
        <v>656.2</v>
      </c>
      <c r="G5" s="3">
        <v>36</v>
      </c>
      <c r="H5">
        <v>25.9</v>
      </c>
      <c r="I5">
        <v>0.15</v>
      </c>
      <c r="J5">
        <v>0</v>
      </c>
      <c r="K5">
        <v>0</v>
      </c>
      <c r="L5">
        <v>42</v>
      </c>
      <c r="M5" s="14">
        <v>1.9230769230769232E-2</v>
      </c>
      <c r="N5">
        <v>0</v>
      </c>
      <c r="O5" s="14">
        <v>30</v>
      </c>
      <c r="P5" s="13">
        <v>354.42857142857099</v>
      </c>
      <c r="Q5">
        <v>111.9761178</v>
      </c>
      <c r="R5" s="5"/>
      <c r="V5" s="12"/>
      <c r="Z5" s="14"/>
      <c r="AA5" s="14"/>
    </row>
    <row r="6" spans="1:29" x14ac:dyDescent="0.3">
      <c r="A6">
        <v>3</v>
      </c>
      <c r="B6" s="14">
        <v>1.9230769230769232E-2</v>
      </c>
      <c r="C6" s="4">
        <v>3</v>
      </c>
      <c r="D6">
        <v>120</v>
      </c>
      <c r="E6" s="3">
        <v>249.84999999999997</v>
      </c>
      <c r="F6" s="3">
        <v>660</v>
      </c>
      <c r="G6" s="3">
        <v>38</v>
      </c>
      <c r="H6">
        <v>25.9</v>
      </c>
      <c r="I6">
        <v>0.15</v>
      </c>
      <c r="J6">
        <v>0</v>
      </c>
      <c r="K6">
        <v>0</v>
      </c>
      <c r="L6">
        <v>42</v>
      </c>
      <c r="M6" s="14">
        <v>1.9230769230769232E-2</v>
      </c>
      <c r="N6">
        <v>0</v>
      </c>
      <c r="O6" s="14">
        <v>30</v>
      </c>
      <c r="P6" s="13">
        <v>360.42857142857099</v>
      </c>
      <c r="Q6">
        <v>111.01640329999999</v>
      </c>
      <c r="R6" s="5"/>
      <c r="V6" s="12"/>
      <c r="Z6" s="14"/>
      <c r="AA6" s="14"/>
    </row>
    <row r="7" spans="1:29" x14ac:dyDescent="0.3">
      <c r="A7">
        <v>4</v>
      </c>
      <c r="B7" s="14">
        <v>1.9230769230769232E-2</v>
      </c>
      <c r="C7" s="4">
        <v>8</v>
      </c>
      <c r="D7">
        <v>120</v>
      </c>
      <c r="E7" s="3">
        <v>235.84999999999997</v>
      </c>
      <c r="F7" s="3">
        <v>662.7</v>
      </c>
      <c r="G7" s="3">
        <v>36</v>
      </c>
      <c r="H7">
        <v>25.9</v>
      </c>
      <c r="I7">
        <v>0.15</v>
      </c>
      <c r="J7">
        <v>0</v>
      </c>
      <c r="K7">
        <v>0</v>
      </c>
      <c r="L7">
        <v>42</v>
      </c>
      <c r="M7" s="14">
        <v>1.9230769230769232E-2</v>
      </c>
      <c r="N7">
        <v>0</v>
      </c>
      <c r="O7" s="14">
        <v>30</v>
      </c>
      <c r="P7" s="13">
        <v>368.67857142857099</v>
      </c>
      <c r="Q7">
        <v>109.76329</v>
      </c>
      <c r="R7" s="5"/>
      <c r="V7" s="12"/>
      <c r="Z7" s="14"/>
      <c r="AA7" s="14"/>
    </row>
    <row r="8" spans="1:29" x14ac:dyDescent="0.3">
      <c r="A8">
        <v>5</v>
      </c>
      <c r="B8" s="14">
        <v>1.9230769230769232E-2</v>
      </c>
      <c r="C8" s="4">
        <v>7</v>
      </c>
      <c r="D8">
        <v>120</v>
      </c>
      <c r="E8" s="3">
        <v>236.64999999999998</v>
      </c>
      <c r="F8" s="3">
        <v>659.1</v>
      </c>
      <c r="G8" s="3">
        <v>43</v>
      </c>
      <c r="H8">
        <v>25.9</v>
      </c>
      <c r="I8">
        <v>0.15</v>
      </c>
      <c r="J8">
        <v>0</v>
      </c>
      <c r="K8">
        <v>0</v>
      </c>
      <c r="L8">
        <v>42</v>
      </c>
      <c r="M8" s="14">
        <v>1.9230769230769232E-2</v>
      </c>
      <c r="N8">
        <v>0</v>
      </c>
      <c r="O8" s="14">
        <v>30</v>
      </c>
      <c r="P8" s="13">
        <v>364.42857142857099</v>
      </c>
      <c r="Q8">
        <v>108.2390072</v>
      </c>
      <c r="R8" s="5"/>
      <c r="V8" s="12"/>
      <c r="Z8" s="14"/>
      <c r="AA8" s="14"/>
    </row>
    <row r="9" spans="1:29" x14ac:dyDescent="0.3">
      <c r="A9">
        <v>6</v>
      </c>
      <c r="B9" s="14">
        <v>1.9230769230769232E-2</v>
      </c>
      <c r="C9" s="4">
        <v>7.5714285714285703</v>
      </c>
      <c r="D9">
        <v>120</v>
      </c>
      <c r="E9" s="3">
        <v>238.64999999999998</v>
      </c>
      <c r="F9" s="3">
        <v>660.2</v>
      </c>
      <c r="G9" s="3">
        <v>39</v>
      </c>
      <c r="H9">
        <v>25.9</v>
      </c>
      <c r="I9">
        <v>0.15</v>
      </c>
      <c r="J9">
        <v>0</v>
      </c>
      <c r="K9">
        <v>0</v>
      </c>
      <c r="L9">
        <v>42</v>
      </c>
      <c r="M9" s="14">
        <v>1.9230769230769232E-2</v>
      </c>
      <c r="N9">
        <v>0</v>
      </c>
      <c r="O9" s="14">
        <v>30</v>
      </c>
      <c r="P9" s="13">
        <v>360.17857142857099</v>
      </c>
      <c r="Q9">
        <v>106.4690616</v>
      </c>
      <c r="R9" s="5"/>
      <c r="V9" s="12"/>
      <c r="Z9" s="14"/>
      <c r="AA9" s="14"/>
    </row>
    <row r="10" spans="1:29" x14ac:dyDescent="0.3">
      <c r="A10">
        <v>7</v>
      </c>
      <c r="B10" s="14">
        <v>1.9230769230769232E-2</v>
      </c>
      <c r="C10" s="4">
        <v>8.1428571428571406</v>
      </c>
      <c r="D10">
        <v>120</v>
      </c>
      <c r="E10" s="3">
        <v>235.84999999999997</v>
      </c>
      <c r="F10" s="3">
        <v>674.9</v>
      </c>
      <c r="G10" s="3">
        <v>46</v>
      </c>
      <c r="H10">
        <v>25.9</v>
      </c>
      <c r="I10">
        <v>0.15</v>
      </c>
      <c r="J10">
        <v>0</v>
      </c>
      <c r="K10">
        <v>0</v>
      </c>
      <c r="L10">
        <v>42</v>
      </c>
      <c r="M10" s="14">
        <v>1.9230769230769232E-2</v>
      </c>
      <c r="N10">
        <v>0</v>
      </c>
      <c r="O10" s="14">
        <v>30</v>
      </c>
      <c r="P10" s="13">
        <v>342.42857142857099</v>
      </c>
      <c r="Q10">
        <v>104.4812007</v>
      </c>
      <c r="R10" s="5"/>
      <c r="V10" s="12"/>
      <c r="Z10" s="14"/>
      <c r="AA10" s="14"/>
    </row>
    <row r="11" spans="1:29" x14ac:dyDescent="0.3">
      <c r="A11">
        <v>8</v>
      </c>
      <c r="B11" s="14">
        <v>1.9230769230769232E-2</v>
      </c>
      <c r="C11" s="4">
        <v>8.71428571428571</v>
      </c>
      <c r="D11">
        <v>120</v>
      </c>
      <c r="E11" s="3">
        <v>217.54999999999998</v>
      </c>
      <c r="F11" s="3">
        <v>656</v>
      </c>
      <c r="G11" s="3">
        <v>43</v>
      </c>
      <c r="H11">
        <v>25.9</v>
      </c>
      <c r="I11">
        <v>0.15</v>
      </c>
      <c r="J11">
        <v>0</v>
      </c>
      <c r="K11">
        <v>0</v>
      </c>
      <c r="L11">
        <v>42</v>
      </c>
      <c r="M11" s="14">
        <v>1.9230769230769232E-2</v>
      </c>
      <c r="N11">
        <v>0</v>
      </c>
      <c r="O11" s="14">
        <v>30</v>
      </c>
      <c r="P11" s="13">
        <v>335.17857142857099</v>
      </c>
      <c r="Q11">
        <v>102.3044663</v>
      </c>
      <c r="R11" s="5"/>
      <c r="V11" s="12"/>
      <c r="Z11" s="14"/>
      <c r="AA11" s="14"/>
    </row>
    <row r="12" spans="1:29" x14ac:dyDescent="0.3">
      <c r="A12">
        <v>9</v>
      </c>
      <c r="B12" s="14">
        <v>1.9230769230769232E-2</v>
      </c>
      <c r="C12" s="4">
        <v>9.2857142857142794</v>
      </c>
      <c r="D12">
        <v>120</v>
      </c>
      <c r="E12" s="3">
        <v>225.95</v>
      </c>
      <c r="F12" s="3">
        <v>659.4</v>
      </c>
      <c r="G12" s="3">
        <v>46</v>
      </c>
      <c r="H12">
        <v>25.9</v>
      </c>
      <c r="I12">
        <v>0.15</v>
      </c>
      <c r="J12">
        <v>0</v>
      </c>
      <c r="K12">
        <v>0</v>
      </c>
      <c r="L12">
        <v>42</v>
      </c>
      <c r="M12" s="14">
        <v>1.9230769230769232E-2</v>
      </c>
      <c r="N12">
        <v>0</v>
      </c>
      <c r="O12" s="14">
        <v>30</v>
      </c>
      <c r="P12" s="13">
        <v>357.4642857142855</v>
      </c>
      <c r="Q12">
        <v>99.968481560000001</v>
      </c>
      <c r="R12" s="5"/>
      <c r="V12" s="12"/>
      <c r="Z12" s="14"/>
      <c r="AA12" s="14"/>
    </row>
    <row r="13" spans="1:29" x14ac:dyDescent="0.3">
      <c r="A13">
        <v>10</v>
      </c>
      <c r="B13" s="14">
        <v>1.9230769230769232E-2</v>
      </c>
      <c r="C13" s="4">
        <v>9.8571428571428505</v>
      </c>
      <c r="D13">
        <v>120</v>
      </c>
      <c r="E13" s="3">
        <v>240.24999999999997</v>
      </c>
      <c r="F13" s="3">
        <v>653.4</v>
      </c>
      <c r="G13" s="3">
        <v>48</v>
      </c>
      <c r="H13">
        <v>25.9</v>
      </c>
      <c r="I13">
        <v>0.15</v>
      </c>
      <c r="J13">
        <v>0</v>
      </c>
      <c r="K13">
        <v>0</v>
      </c>
      <c r="L13">
        <v>42</v>
      </c>
      <c r="M13" s="14">
        <v>1.9230769230769232E-2</v>
      </c>
      <c r="N13">
        <v>0</v>
      </c>
      <c r="O13" s="14">
        <v>30</v>
      </c>
      <c r="P13" s="13">
        <v>382.74999999999977</v>
      </c>
      <c r="Q13">
        <v>97.503001850000004</v>
      </c>
      <c r="R13" s="5"/>
      <c r="V13" s="12"/>
      <c r="Z13" s="14"/>
      <c r="AA13" s="14"/>
    </row>
    <row r="14" spans="1:29" x14ac:dyDescent="0.3">
      <c r="A14">
        <v>11</v>
      </c>
      <c r="B14" s="14">
        <v>1.9230769230769232E-2</v>
      </c>
      <c r="C14" s="4">
        <v>10.4285714285714</v>
      </c>
      <c r="D14">
        <v>120</v>
      </c>
      <c r="E14" s="3">
        <v>232.84999999999997</v>
      </c>
      <c r="F14" s="3">
        <v>641.9</v>
      </c>
      <c r="G14" s="3">
        <v>41</v>
      </c>
      <c r="H14">
        <v>25.9</v>
      </c>
      <c r="I14">
        <v>0.15</v>
      </c>
      <c r="J14">
        <v>0</v>
      </c>
      <c r="K14">
        <v>0</v>
      </c>
      <c r="L14">
        <v>42</v>
      </c>
      <c r="M14" s="14">
        <v>1.9230769230769232E-2</v>
      </c>
      <c r="N14">
        <v>0</v>
      </c>
      <c r="O14" s="14">
        <v>30</v>
      </c>
      <c r="P14" s="13">
        <v>396.67857142857122</v>
      </c>
      <c r="Q14">
        <v>94.937769869999997</v>
      </c>
      <c r="R14" s="5"/>
      <c r="V14" s="12"/>
      <c r="Z14" s="14"/>
      <c r="AA14" s="14"/>
    </row>
    <row r="15" spans="1:29" s="9" customFormat="1" x14ac:dyDescent="0.3">
      <c r="A15" s="9">
        <v>12</v>
      </c>
      <c r="B15" s="14">
        <v>1.9230769230769232E-2</v>
      </c>
      <c r="C15" s="10">
        <v>11</v>
      </c>
      <c r="D15">
        <v>120</v>
      </c>
      <c r="E15" s="3">
        <v>255.64999999999998</v>
      </c>
      <c r="F15" s="3">
        <v>677.8</v>
      </c>
      <c r="G15" s="3">
        <v>33</v>
      </c>
      <c r="H15">
        <v>25.9</v>
      </c>
      <c r="I15">
        <v>0.15</v>
      </c>
      <c r="J15" s="9">
        <v>0</v>
      </c>
      <c r="K15" s="9">
        <v>0</v>
      </c>
      <c r="L15">
        <v>42</v>
      </c>
      <c r="M15" s="14">
        <v>1.9230769230769232E-2</v>
      </c>
      <c r="N15">
        <v>0</v>
      </c>
      <c r="O15" s="14">
        <v>30</v>
      </c>
      <c r="P15" s="13">
        <v>395.142857142857</v>
      </c>
      <c r="Q15" s="9">
        <v>92.302653570000004</v>
      </c>
      <c r="R15" s="11"/>
      <c r="S15"/>
      <c r="T15"/>
      <c r="U15"/>
      <c r="V15" s="12"/>
      <c r="W15"/>
      <c r="Z15" s="14"/>
      <c r="AA15" s="14"/>
      <c r="AB15"/>
      <c r="AC15"/>
    </row>
    <row r="16" spans="1:29" s="6" customFormat="1" x14ac:dyDescent="0.3">
      <c r="A16" s="6">
        <v>13</v>
      </c>
      <c r="B16" s="14">
        <v>1.9230769230769232E-2</v>
      </c>
      <c r="C16" s="7">
        <v>25</v>
      </c>
      <c r="D16">
        <v>120</v>
      </c>
      <c r="E16" s="3">
        <v>232.64999999999998</v>
      </c>
      <c r="F16" s="3">
        <v>670.3</v>
      </c>
      <c r="G16" s="3">
        <v>25</v>
      </c>
      <c r="H16">
        <v>25.9</v>
      </c>
      <c r="I16">
        <v>0.15</v>
      </c>
      <c r="J16" s="6">
        <v>0</v>
      </c>
      <c r="K16" s="6">
        <v>0</v>
      </c>
      <c r="L16">
        <v>42</v>
      </c>
      <c r="M16" s="14">
        <v>1.9230769230769232E-2</v>
      </c>
      <c r="N16">
        <v>0</v>
      </c>
      <c r="O16" s="14">
        <v>30</v>
      </c>
      <c r="P16" s="13">
        <v>408.10714285714278</v>
      </c>
      <c r="Q16" s="6">
        <v>89.628023830000004</v>
      </c>
      <c r="R16" s="8"/>
      <c r="S16"/>
      <c r="T16"/>
      <c r="U16"/>
      <c r="V16" s="12"/>
      <c r="W16"/>
      <c r="Z16" s="14"/>
      <c r="AA16" s="14"/>
      <c r="AB16"/>
      <c r="AC16"/>
    </row>
    <row r="17" spans="1:29" x14ac:dyDescent="0.3">
      <c r="A17">
        <v>14</v>
      </c>
      <c r="B17" s="14">
        <v>1.9230769230769232E-2</v>
      </c>
      <c r="C17" s="4">
        <v>24</v>
      </c>
      <c r="D17">
        <v>120</v>
      </c>
      <c r="E17" s="3">
        <v>237.04999999999998</v>
      </c>
      <c r="F17" s="3">
        <v>649.9</v>
      </c>
      <c r="G17" s="3">
        <v>43</v>
      </c>
      <c r="H17">
        <v>25.9</v>
      </c>
      <c r="I17">
        <v>0.15</v>
      </c>
      <c r="J17">
        <v>0</v>
      </c>
      <c r="K17">
        <v>0</v>
      </c>
      <c r="L17">
        <v>42</v>
      </c>
      <c r="M17" s="14">
        <v>1.9230769230769232E-2</v>
      </c>
      <c r="N17">
        <v>0</v>
      </c>
      <c r="O17" s="14">
        <v>30</v>
      </c>
      <c r="P17" s="13">
        <v>388.14285714285677</v>
      </c>
      <c r="Q17">
        <v>86.945206999999996</v>
      </c>
      <c r="R17" s="5"/>
      <c r="V17" s="12"/>
      <c r="Z17" s="14"/>
      <c r="AA17" s="14"/>
    </row>
    <row r="18" spans="1:29" x14ac:dyDescent="0.3">
      <c r="A18">
        <v>15</v>
      </c>
      <c r="B18" s="14">
        <v>1.9230769230769232E-2</v>
      </c>
      <c r="C18" s="4">
        <v>18</v>
      </c>
      <c r="D18">
        <v>120</v>
      </c>
      <c r="E18" s="3">
        <v>245.54999999999998</v>
      </c>
      <c r="F18" s="3">
        <v>663.2</v>
      </c>
      <c r="G18" s="3">
        <v>42</v>
      </c>
      <c r="H18">
        <v>25.9</v>
      </c>
      <c r="I18">
        <v>0.15</v>
      </c>
      <c r="J18">
        <v>0</v>
      </c>
      <c r="K18">
        <v>0</v>
      </c>
      <c r="L18">
        <v>42</v>
      </c>
      <c r="M18" s="14">
        <v>1.9230769230769232E-2</v>
      </c>
      <c r="N18">
        <v>0</v>
      </c>
      <c r="O18" s="14">
        <v>30</v>
      </c>
      <c r="P18" s="13">
        <v>387.0714285714285</v>
      </c>
      <c r="Q18">
        <v>84.286985290000004</v>
      </c>
      <c r="R18" s="5"/>
      <c r="V18" s="12"/>
      <c r="Z18" s="14"/>
      <c r="AA18" s="14"/>
    </row>
    <row r="19" spans="1:29" x14ac:dyDescent="0.3">
      <c r="A19">
        <v>16</v>
      </c>
      <c r="B19" s="14">
        <v>1.9230769230769232E-2</v>
      </c>
      <c r="C19" s="4">
        <v>32</v>
      </c>
      <c r="D19">
        <v>120</v>
      </c>
      <c r="E19" s="3">
        <v>250.54999999999998</v>
      </c>
      <c r="F19" s="3">
        <v>665.2</v>
      </c>
      <c r="G19" s="3">
        <v>35</v>
      </c>
      <c r="H19">
        <v>25.9</v>
      </c>
      <c r="I19">
        <v>0.15</v>
      </c>
      <c r="J19">
        <v>0</v>
      </c>
      <c r="K19">
        <v>0</v>
      </c>
      <c r="L19">
        <v>42</v>
      </c>
      <c r="M19" s="14">
        <v>1.9230769230769232E-2</v>
      </c>
      <c r="N19">
        <v>0</v>
      </c>
      <c r="O19" s="14">
        <v>30</v>
      </c>
      <c r="P19" s="13">
        <v>398.4642857142855</v>
      </c>
      <c r="Q19">
        <v>81.687964809999997</v>
      </c>
      <c r="R19" s="5"/>
      <c r="V19" s="12"/>
      <c r="Z19" s="14"/>
      <c r="AA19" s="14"/>
    </row>
    <row r="20" spans="1:29" x14ac:dyDescent="0.3">
      <c r="A20">
        <v>17</v>
      </c>
      <c r="B20" s="14">
        <v>1.9230769230769232E-2</v>
      </c>
      <c r="C20" s="4">
        <v>59</v>
      </c>
      <c r="D20">
        <v>120</v>
      </c>
      <c r="E20" s="3">
        <v>261.04999999999995</v>
      </c>
      <c r="F20" s="3">
        <v>676</v>
      </c>
      <c r="G20" s="3">
        <v>55</v>
      </c>
      <c r="H20">
        <v>25.9</v>
      </c>
      <c r="I20">
        <v>0.15</v>
      </c>
      <c r="J20">
        <v>0</v>
      </c>
      <c r="K20">
        <v>0</v>
      </c>
      <c r="L20">
        <v>42</v>
      </c>
      <c r="M20" s="14">
        <v>1.9230769230769232E-2</v>
      </c>
      <c r="N20">
        <v>0</v>
      </c>
      <c r="O20" s="14">
        <v>30</v>
      </c>
      <c r="P20" s="13">
        <v>414.49999999999977</v>
      </c>
      <c r="Q20">
        <v>79.184656270000005</v>
      </c>
      <c r="R20" s="5"/>
      <c r="V20" s="12"/>
      <c r="Z20" s="14"/>
      <c r="AA20" s="14"/>
    </row>
    <row r="21" spans="1:29" x14ac:dyDescent="0.3">
      <c r="A21">
        <v>18</v>
      </c>
      <c r="B21" s="14">
        <v>1.9230769230769232E-2</v>
      </c>
      <c r="C21" s="4">
        <v>29</v>
      </c>
      <c r="D21">
        <v>120</v>
      </c>
      <c r="E21" s="3">
        <v>251.84999999999997</v>
      </c>
      <c r="F21" s="3">
        <v>675.5</v>
      </c>
      <c r="G21" s="3">
        <v>46</v>
      </c>
      <c r="H21">
        <v>25.9</v>
      </c>
      <c r="I21">
        <v>0.15</v>
      </c>
      <c r="J21">
        <v>0</v>
      </c>
      <c r="K21">
        <v>0</v>
      </c>
      <c r="L21">
        <v>42</v>
      </c>
      <c r="M21" s="14">
        <v>1.9230769230769232E-2</v>
      </c>
      <c r="N21">
        <v>0</v>
      </c>
      <c r="O21" s="14">
        <v>30</v>
      </c>
      <c r="P21" s="13">
        <v>362.78571428571422</v>
      </c>
      <c r="Q21">
        <v>76.815275139999997</v>
      </c>
      <c r="R21" s="5"/>
      <c r="V21" s="12"/>
      <c r="Z21" s="14"/>
      <c r="AA21" s="14"/>
    </row>
    <row r="22" spans="1:29" x14ac:dyDescent="0.3">
      <c r="A22">
        <v>19</v>
      </c>
      <c r="B22" s="14">
        <v>1.9230769230769232E-2</v>
      </c>
      <c r="C22" s="4">
        <v>71</v>
      </c>
      <c r="D22">
        <v>120</v>
      </c>
      <c r="E22" s="3">
        <v>259.95</v>
      </c>
      <c r="F22" s="3">
        <v>676</v>
      </c>
      <c r="G22" s="3">
        <v>52</v>
      </c>
      <c r="H22">
        <v>25.9</v>
      </c>
      <c r="I22">
        <v>0.15</v>
      </c>
      <c r="J22">
        <v>0</v>
      </c>
      <c r="K22">
        <v>0</v>
      </c>
      <c r="L22">
        <v>42</v>
      </c>
      <c r="M22" s="14">
        <v>1.9230769230769232E-2</v>
      </c>
      <c r="N22">
        <v>0</v>
      </c>
      <c r="O22" s="14">
        <v>30</v>
      </c>
      <c r="P22" s="13">
        <v>365.92857142857122</v>
      </c>
      <c r="Q22">
        <v>74.61914883</v>
      </c>
      <c r="R22" s="5"/>
      <c r="V22" s="12"/>
      <c r="Z22" s="14"/>
      <c r="AA22" s="14"/>
    </row>
    <row r="23" spans="1:29" x14ac:dyDescent="0.3">
      <c r="A23">
        <v>20</v>
      </c>
      <c r="B23" s="14">
        <v>1.9230769230769232E-2</v>
      </c>
      <c r="C23" s="4">
        <v>10</v>
      </c>
      <c r="D23">
        <v>120</v>
      </c>
      <c r="E23" s="3">
        <v>256.84999999999997</v>
      </c>
      <c r="F23" s="3">
        <v>680.2</v>
      </c>
      <c r="G23" s="3">
        <v>46</v>
      </c>
      <c r="H23">
        <v>25.9</v>
      </c>
      <c r="I23">
        <v>0.15</v>
      </c>
      <c r="J23">
        <v>0</v>
      </c>
      <c r="K23">
        <v>0</v>
      </c>
      <c r="L23">
        <v>42</v>
      </c>
      <c r="M23" s="14">
        <v>1.9230769230769232E-2</v>
      </c>
      <c r="N23">
        <v>0</v>
      </c>
      <c r="O23" s="14">
        <v>30</v>
      </c>
      <c r="P23" s="13">
        <v>371.142857142857</v>
      </c>
      <c r="Q23">
        <v>72.635747219999999</v>
      </c>
      <c r="R23" s="5"/>
      <c r="V23" s="12"/>
      <c r="Z23" s="14"/>
      <c r="AA23" s="14"/>
    </row>
    <row r="24" spans="1:29" x14ac:dyDescent="0.3">
      <c r="A24">
        <v>21</v>
      </c>
      <c r="B24" s="14">
        <v>1.9230769230769232E-2</v>
      </c>
      <c r="C24" s="4">
        <v>15</v>
      </c>
      <c r="D24">
        <v>120</v>
      </c>
      <c r="E24" s="3">
        <v>258.25</v>
      </c>
      <c r="F24" s="3">
        <v>675</v>
      </c>
      <c r="G24" s="3">
        <v>49</v>
      </c>
      <c r="H24">
        <v>25.9</v>
      </c>
      <c r="I24">
        <v>0.15</v>
      </c>
      <c r="J24">
        <v>0</v>
      </c>
      <c r="K24">
        <v>0</v>
      </c>
      <c r="L24">
        <v>42</v>
      </c>
      <c r="M24" s="14">
        <v>1.9230769230769232E-2</v>
      </c>
      <c r="N24">
        <v>0</v>
      </c>
      <c r="O24" s="14">
        <v>30</v>
      </c>
      <c r="P24" s="13">
        <v>359.49999999999977</v>
      </c>
      <c r="Q24">
        <v>70.903396200000003</v>
      </c>
      <c r="R24" s="5"/>
      <c r="V24" s="12"/>
      <c r="Z24" s="14"/>
      <c r="AA24" s="14"/>
    </row>
    <row r="25" spans="1:29" x14ac:dyDescent="0.3">
      <c r="A25">
        <v>22</v>
      </c>
      <c r="B25" s="14">
        <v>1.9230769230769232E-2</v>
      </c>
      <c r="C25" s="4">
        <v>5</v>
      </c>
      <c r="D25">
        <v>120</v>
      </c>
      <c r="E25" s="3">
        <v>262.25</v>
      </c>
      <c r="F25" s="3">
        <v>687.4</v>
      </c>
      <c r="G25" s="3">
        <v>41</v>
      </c>
      <c r="H25">
        <v>25.9</v>
      </c>
      <c r="I25">
        <v>0.15</v>
      </c>
      <c r="J25">
        <v>0</v>
      </c>
      <c r="K25">
        <v>0</v>
      </c>
      <c r="L25">
        <v>42</v>
      </c>
      <c r="M25" s="14">
        <v>1.9230769230769232E-2</v>
      </c>
      <c r="N25">
        <v>0</v>
      </c>
      <c r="O25" s="14">
        <v>30</v>
      </c>
      <c r="P25" s="13">
        <v>344.92857142857099</v>
      </c>
      <c r="Q25">
        <v>69.457775080000005</v>
      </c>
      <c r="R25" s="5"/>
      <c r="V25" s="12"/>
      <c r="Z25" s="14"/>
      <c r="AA25" s="14"/>
    </row>
    <row r="26" spans="1:29" x14ac:dyDescent="0.3">
      <c r="A26">
        <v>23</v>
      </c>
      <c r="B26" s="14">
        <v>1.9230769230769232E-2</v>
      </c>
      <c r="C26" s="4">
        <v>2</v>
      </c>
      <c r="D26">
        <v>120</v>
      </c>
      <c r="E26" s="3">
        <v>258.95</v>
      </c>
      <c r="F26" s="3">
        <v>667.2</v>
      </c>
      <c r="G26" s="3">
        <v>41</v>
      </c>
      <c r="H26">
        <v>25.9</v>
      </c>
      <c r="I26">
        <v>0.15</v>
      </c>
      <c r="J26">
        <v>0</v>
      </c>
      <c r="K26">
        <v>0</v>
      </c>
      <c r="L26">
        <v>42</v>
      </c>
      <c r="M26" s="14">
        <v>1.9230769230769232E-2</v>
      </c>
      <c r="N26">
        <v>0</v>
      </c>
      <c r="O26" s="14">
        <v>30</v>
      </c>
      <c r="P26" s="13">
        <v>337.17857142857099</v>
      </c>
      <c r="Q26">
        <v>68.330322379999998</v>
      </c>
      <c r="R26" s="5"/>
      <c r="V26" s="12"/>
      <c r="Z26" s="14"/>
      <c r="AA26" s="14"/>
    </row>
    <row r="27" spans="1:29" x14ac:dyDescent="0.3">
      <c r="A27">
        <v>24</v>
      </c>
      <c r="B27" s="14">
        <v>1.9230769230769232E-2</v>
      </c>
      <c r="C27" s="4">
        <v>14</v>
      </c>
      <c r="D27">
        <v>120</v>
      </c>
      <c r="E27" s="3">
        <v>267.64999999999998</v>
      </c>
      <c r="F27" s="3">
        <v>687.6</v>
      </c>
      <c r="G27" s="3">
        <v>53</v>
      </c>
      <c r="H27">
        <v>25.9</v>
      </c>
      <c r="I27">
        <v>0.15</v>
      </c>
      <c r="J27">
        <v>0</v>
      </c>
      <c r="K27">
        <v>0</v>
      </c>
      <c r="L27">
        <v>42</v>
      </c>
      <c r="M27" s="14">
        <v>1.9230769230769232E-2</v>
      </c>
      <c r="N27">
        <v>0</v>
      </c>
      <c r="O27" s="14">
        <v>30</v>
      </c>
      <c r="P27" s="13">
        <v>327.4642857142855</v>
      </c>
      <c r="Q27">
        <v>67.546697280000004</v>
      </c>
      <c r="R27" s="5"/>
      <c r="V27" s="12"/>
      <c r="Z27" s="14"/>
      <c r="AA27" s="14"/>
    </row>
    <row r="28" spans="1:29" x14ac:dyDescent="0.3">
      <c r="A28">
        <v>25</v>
      </c>
      <c r="B28" s="14">
        <v>1.9230769230769232E-2</v>
      </c>
      <c r="C28" s="4">
        <v>36</v>
      </c>
      <c r="D28">
        <v>120</v>
      </c>
      <c r="E28" s="3">
        <v>261.04999999999995</v>
      </c>
      <c r="F28" s="3">
        <v>674.3</v>
      </c>
      <c r="G28" s="3">
        <v>44</v>
      </c>
      <c r="H28">
        <v>25.9</v>
      </c>
      <c r="I28">
        <v>0.15</v>
      </c>
      <c r="J28">
        <v>0</v>
      </c>
      <c r="K28">
        <v>0</v>
      </c>
      <c r="L28">
        <v>42</v>
      </c>
      <c r="M28" s="14">
        <v>1.9230769230769232E-2</v>
      </c>
      <c r="N28">
        <v>0</v>
      </c>
      <c r="O28" s="14">
        <v>30</v>
      </c>
      <c r="P28" s="13">
        <v>328.64285714285677</v>
      </c>
      <c r="Q28">
        <v>67.125476539999994</v>
      </c>
      <c r="R28" s="5"/>
      <c r="V28" s="12"/>
      <c r="Z28" s="14"/>
      <c r="AA28" s="14"/>
    </row>
    <row r="29" spans="1:29" x14ac:dyDescent="0.3">
      <c r="A29">
        <v>26</v>
      </c>
      <c r="B29" s="14">
        <v>1.9230769230769232E-2</v>
      </c>
      <c r="C29" s="4">
        <v>4</v>
      </c>
      <c r="D29">
        <v>120</v>
      </c>
      <c r="E29" s="3">
        <v>258.95</v>
      </c>
      <c r="F29" s="3">
        <v>678.6</v>
      </c>
      <c r="G29" s="3">
        <v>35</v>
      </c>
      <c r="H29">
        <v>25.9</v>
      </c>
      <c r="I29">
        <v>0.15</v>
      </c>
      <c r="J29">
        <v>0</v>
      </c>
      <c r="K29">
        <v>0</v>
      </c>
      <c r="L29">
        <v>42</v>
      </c>
      <c r="M29" s="14">
        <v>1.9230769230769232E-2</v>
      </c>
      <c r="N29">
        <v>0</v>
      </c>
      <c r="O29" s="14">
        <v>30</v>
      </c>
      <c r="P29" s="13">
        <v>326.49999999999977</v>
      </c>
      <c r="Q29">
        <v>67.077144469999993</v>
      </c>
      <c r="R29" s="5"/>
      <c r="V29" s="12"/>
      <c r="Z29" s="14"/>
      <c r="AA29" s="14"/>
    </row>
    <row r="30" spans="1:29" x14ac:dyDescent="0.3">
      <c r="A30">
        <v>27</v>
      </c>
      <c r="B30" s="14">
        <v>1.9230769230769232E-2</v>
      </c>
      <c r="C30" s="4">
        <v>13</v>
      </c>
      <c r="D30">
        <v>120</v>
      </c>
      <c r="E30" s="3">
        <v>260.64999999999998</v>
      </c>
      <c r="F30" s="3">
        <v>674.2</v>
      </c>
      <c r="G30" s="3">
        <v>41</v>
      </c>
      <c r="H30">
        <v>25.9</v>
      </c>
      <c r="I30">
        <v>0.15</v>
      </c>
      <c r="J30">
        <v>0</v>
      </c>
      <c r="K30">
        <v>0</v>
      </c>
      <c r="L30">
        <v>42</v>
      </c>
      <c r="M30" s="14">
        <v>1.9230769230769232E-2</v>
      </c>
      <c r="N30">
        <v>0</v>
      </c>
      <c r="O30" s="14">
        <v>30</v>
      </c>
      <c r="P30" s="13">
        <v>322.10714285714249</v>
      </c>
      <c r="Q30">
        <v>68.095765180000001</v>
      </c>
      <c r="R30" s="5"/>
      <c r="V30" s="12"/>
      <c r="Z30" s="14"/>
      <c r="AA30" s="14"/>
    </row>
    <row r="31" spans="1:29" s="9" customFormat="1" x14ac:dyDescent="0.3">
      <c r="A31" s="9">
        <v>28</v>
      </c>
      <c r="B31" s="14">
        <v>1.9230769230769232E-2</v>
      </c>
      <c r="C31" s="10">
        <v>4</v>
      </c>
      <c r="D31">
        <v>120</v>
      </c>
      <c r="E31" s="3">
        <v>268.04999999999995</v>
      </c>
      <c r="F31" s="3">
        <v>681.4</v>
      </c>
      <c r="G31" s="3">
        <v>36</v>
      </c>
      <c r="H31">
        <v>25.9</v>
      </c>
      <c r="I31">
        <v>0.15</v>
      </c>
      <c r="J31" s="9">
        <v>0</v>
      </c>
      <c r="K31" s="9">
        <v>0</v>
      </c>
      <c r="L31">
        <v>42</v>
      </c>
      <c r="M31" s="14">
        <v>1.9230769230769232E-2</v>
      </c>
      <c r="N31">
        <v>0</v>
      </c>
      <c r="O31" s="14">
        <v>30</v>
      </c>
      <c r="P31" s="13">
        <v>306.42857142857122</v>
      </c>
      <c r="Q31" s="9">
        <v>69.143625709999995</v>
      </c>
      <c r="R31" s="11"/>
      <c r="S31"/>
      <c r="T31"/>
      <c r="U31"/>
      <c r="V31" s="12"/>
      <c r="W31"/>
      <c r="Z31" s="14"/>
      <c r="AA31" s="14"/>
      <c r="AB31"/>
      <c r="AC31"/>
    </row>
    <row r="32" spans="1:29" s="6" customFormat="1" x14ac:dyDescent="0.3">
      <c r="A32" s="6">
        <v>29</v>
      </c>
      <c r="B32" s="14">
        <v>1.9230769230769232E-2</v>
      </c>
      <c r="C32" s="7">
        <v>3</v>
      </c>
      <c r="D32">
        <v>120</v>
      </c>
      <c r="E32" s="3">
        <v>260.95</v>
      </c>
      <c r="F32" s="3">
        <v>682</v>
      </c>
      <c r="G32" s="3">
        <v>36</v>
      </c>
      <c r="H32">
        <v>25.9</v>
      </c>
      <c r="I32">
        <v>0.15</v>
      </c>
      <c r="J32" s="6">
        <v>0</v>
      </c>
      <c r="K32" s="6">
        <v>0</v>
      </c>
      <c r="L32">
        <v>42</v>
      </c>
      <c r="M32" s="14">
        <v>1.9230769230769232E-2</v>
      </c>
      <c r="N32">
        <v>0</v>
      </c>
      <c r="O32" s="14">
        <v>30</v>
      </c>
      <c r="P32" s="13">
        <v>302.53571428571399</v>
      </c>
      <c r="Q32" s="6">
        <v>70.52084275</v>
      </c>
      <c r="R32" s="8"/>
      <c r="S32"/>
      <c r="T32"/>
      <c r="U32"/>
      <c r="V32" s="12"/>
      <c r="W32"/>
      <c r="Z32" s="14"/>
      <c r="AA32" s="14"/>
      <c r="AB32"/>
      <c r="AC32"/>
    </row>
    <row r="33" spans="1:29" x14ac:dyDescent="0.3">
      <c r="A33">
        <v>30</v>
      </c>
      <c r="B33" s="14">
        <v>1.9230769230769232E-2</v>
      </c>
      <c r="C33" s="4">
        <v>7</v>
      </c>
      <c r="D33">
        <v>120</v>
      </c>
      <c r="E33" s="3">
        <v>259.84999999999997</v>
      </c>
      <c r="F33" s="3">
        <v>676.4</v>
      </c>
      <c r="G33" s="3">
        <v>42</v>
      </c>
      <c r="H33">
        <v>25.9</v>
      </c>
      <c r="I33">
        <v>0.15</v>
      </c>
      <c r="J33">
        <v>0</v>
      </c>
      <c r="K33">
        <v>0</v>
      </c>
      <c r="L33">
        <v>42</v>
      </c>
      <c r="M33" s="14">
        <v>1.9230769230769232E-2</v>
      </c>
      <c r="N33">
        <v>0</v>
      </c>
      <c r="O33" s="14">
        <v>30</v>
      </c>
      <c r="P33" s="13">
        <v>296.03571428571399</v>
      </c>
      <c r="Q33">
        <v>72.198051250000006</v>
      </c>
      <c r="R33" s="5"/>
      <c r="V33" s="12"/>
      <c r="Z33" s="14"/>
      <c r="AA33" s="14"/>
    </row>
    <row r="34" spans="1:29" x14ac:dyDescent="0.3">
      <c r="A34">
        <v>31</v>
      </c>
      <c r="B34" s="14">
        <v>1.9230769230769232E-2</v>
      </c>
      <c r="C34" s="4">
        <v>16</v>
      </c>
      <c r="D34">
        <v>120</v>
      </c>
      <c r="E34" s="3">
        <v>258.95</v>
      </c>
      <c r="F34" s="3">
        <v>686.5</v>
      </c>
      <c r="G34" s="3">
        <v>46</v>
      </c>
      <c r="H34">
        <v>25.9</v>
      </c>
      <c r="I34">
        <v>0.15</v>
      </c>
      <c r="J34">
        <v>0</v>
      </c>
      <c r="K34">
        <v>0</v>
      </c>
      <c r="L34">
        <v>42</v>
      </c>
      <c r="M34" s="14">
        <v>1.9230769230769232E-2</v>
      </c>
      <c r="N34">
        <v>0</v>
      </c>
      <c r="O34" s="14">
        <v>30</v>
      </c>
      <c r="P34" s="13">
        <v>321.9642857142855</v>
      </c>
      <c r="Q34">
        <v>74.140920679999994</v>
      </c>
      <c r="R34" s="5"/>
      <c r="V34" s="12"/>
      <c r="Z34" s="14"/>
      <c r="AA34" s="14"/>
    </row>
    <row r="35" spans="1:29" x14ac:dyDescent="0.3">
      <c r="A35">
        <v>32</v>
      </c>
      <c r="B35" s="14">
        <v>1.9230769230769232E-2</v>
      </c>
      <c r="C35" s="4">
        <v>7</v>
      </c>
      <c r="D35">
        <v>120</v>
      </c>
      <c r="E35" s="3">
        <v>262.64999999999998</v>
      </c>
      <c r="F35" s="3">
        <v>678.4</v>
      </c>
      <c r="G35" s="3">
        <v>48</v>
      </c>
      <c r="H35">
        <v>25.9</v>
      </c>
      <c r="I35">
        <v>0.15</v>
      </c>
      <c r="J35">
        <v>0</v>
      </c>
      <c r="K35">
        <v>0</v>
      </c>
      <c r="L35">
        <v>42</v>
      </c>
      <c r="M35" s="14">
        <v>1.9230769230769232E-2</v>
      </c>
      <c r="N35">
        <v>0</v>
      </c>
      <c r="O35" s="14">
        <v>30</v>
      </c>
      <c r="P35" s="13">
        <v>305.49999999999977</v>
      </c>
      <c r="Q35">
        <v>76.311702359999998</v>
      </c>
      <c r="R35" s="5"/>
      <c r="V35" s="12"/>
      <c r="Z35" s="14"/>
      <c r="AA35" s="14"/>
    </row>
    <row r="36" spans="1:29" x14ac:dyDescent="0.3">
      <c r="A36">
        <v>33</v>
      </c>
      <c r="B36" s="14">
        <v>1.9230769230769232E-2</v>
      </c>
      <c r="C36" s="4">
        <v>7</v>
      </c>
      <c r="D36">
        <v>120</v>
      </c>
      <c r="E36" s="3">
        <v>261.39999999999998</v>
      </c>
      <c r="F36" s="3">
        <v>674.6</v>
      </c>
      <c r="G36" s="3">
        <v>44</v>
      </c>
      <c r="H36">
        <v>25.9</v>
      </c>
      <c r="I36">
        <v>0.15</v>
      </c>
      <c r="J36">
        <v>0</v>
      </c>
      <c r="K36">
        <v>0</v>
      </c>
      <c r="L36">
        <v>42</v>
      </c>
      <c r="M36" s="14">
        <v>1.9230769230769232E-2</v>
      </c>
      <c r="N36">
        <v>0</v>
      </c>
      <c r="O36" s="14">
        <v>30</v>
      </c>
      <c r="P36" s="13">
        <v>293.85714285714249</v>
      </c>
      <c r="Q36">
        <v>78.670740339999995</v>
      </c>
      <c r="R36" s="5"/>
      <c r="V36" s="12"/>
      <c r="Z36" s="14"/>
      <c r="AA36" s="14"/>
    </row>
    <row r="37" spans="1:29" s="9" customFormat="1" x14ac:dyDescent="0.3">
      <c r="A37" s="9">
        <v>34</v>
      </c>
      <c r="B37" s="14">
        <v>1.9230769230769232E-2</v>
      </c>
      <c r="C37" s="10">
        <v>7</v>
      </c>
      <c r="D37">
        <v>120</v>
      </c>
      <c r="E37" s="3">
        <v>260.14999999999998</v>
      </c>
      <c r="F37" s="3">
        <v>674</v>
      </c>
      <c r="G37" s="3">
        <v>41</v>
      </c>
      <c r="H37">
        <v>25.9</v>
      </c>
      <c r="I37">
        <v>0.15</v>
      </c>
      <c r="J37" s="9">
        <v>0</v>
      </c>
      <c r="K37" s="9">
        <v>0</v>
      </c>
      <c r="L37">
        <v>42</v>
      </c>
      <c r="M37" s="14">
        <v>1.9230769230769232E-2</v>
      </c>
      <c r="N37">
        <v>0</v>
      </c>
      <c r="O37" s="14">
        <v>30</v>
      </c>
      <c r="P37" s="13">
        <v>290.67857142857122</v>
      </c>
      <c r="Q37" s="9">
        <v>81.17781755</v>
      </c>
      <c r="R37" s="11"/>
      <c r="S37"/>
      <c r="T37"/>
      <c r="U37"/>
      <c r="V37" s="12"/>
      <c r="Z37" s="14"/>
      <c r="AA37" s="14"/>
    </row>
    <row r="38" spans="1:29" s="6" customFormat="1" x14ac:dyDescent="0.3">
      <c r="A38" s="6">
        <v>35</v>
      </c>
      <c r="B38" s="14">
        <v>1.9230769230769232E-2</v>
      </c>
      <c r="C38" s="7">
        <v>5.5</v>
      </c>
      <c r="D38">
        <v>120</v>
      </c>
      <c r="E38" s="3">
        <v>254.24999999999997</v>
      </c>
      <c r="F38" s="3">
        <v>662.7</v>
      </c>
      <c r="G38" s="3">
        <v>34</v>
      </c>
      <c r="H38">
        <v>25.9</v>
      </c>
      <c r="I38">
        <v>0.15</v>
      </c>
      <c r="J38" s="6">
        <v>0</v>
      </c>
      <c r="K38" s="6">
        <v>0</v>
      </c>
      <c r="L38">
        <v>42</v>
      </c>
      <c r="M38" s="14">
        <v>1.9230769230769232E-2</v>
      </c>
      <c r="N38">
        <v>0</v>
      </c>
      <c r="O38" s="14">
        <v>30</v>
      </c>
      <c r="P38" s="13">
        <v>297.17857142857122</v>
      </c>
      <c r="Q38" s="6">
        <v>83.793226200000007</v>
      </c>
      <c r="R38" s="8"/>
      <c r="S38"/>
      <c r="T38"/>
      <c r="U38"/>
      <c r="V38" s="12"/>
      <c r="Z38" s="14"/>
      <c r="AA38" s="14"/>
      <c r="AB38" s="9"/>
    </row>
    <row r="39" spans="1:29" x14ac:dyDescent="0.3">
      <c r="A39">
        <v>36</v>
      </c>
      <c r="B39" s="14">
        <v>1.9230769230769232E-2</v>
      </c>
      <c r="C39" s="4">
        <v>4</v>
      </c>
      <c r="D39">
        <v>120</v>
      </c>
      <c r="E39" s="3">
        <v>247.64999999999998</v>
      </c>
      <c r="F39" s="3">
        <v>677.9</v>
      </c>
      <c r="G39" s="3">
        <v>35</v>
      </c>
      <c r="H39">
        <v>25.9</v>
      </c>
      <c r="I39">
        <v>0.15</v>
      </c>
      <c r="J39">
        <v>0</v>
      </c>
      <c r="K39">
        <v>0</v>
      </c>
      <c r="L39">
        <v>42</v>
      </c>
      <c r="M39" s="14">
        <v>1.9230769230769232E-2</v>
      </c>
      <c r="N39">
        <v>0</v>
      </c>
      <c r="O39" s="14">
        <v>30</v>
      </c>
      <c r="P39" s="13">
        <v>297.2142857142855</v>
      </c>
      <c r="Q39">
        <v>86.47849583</v>
      </c>
      <c r="R39" s="5"/>
      <c r="V39" s="12"/>
      <c r="W39" s="6"/>
      <c r="Z39" s="14"/>
      <c r="AA39" s="14"/>
      <c r="AB39" s="9"/>
      <c r="AC39" s="6"/>
    </row>
    <row r="40" spans="1:29" x14ac:dyDescent="0.3">
      <c r="A40">
        <v>37</v>
      </c>
      <c r="B40" s="14">
        <v>1.9230769230769232E-2</v>
      </c>
      <c r="C40" s="4">
        <v>4</v>
      </c>
      <c r="D40">
        <v>120</v>
      </c>
      <c r="E40" s="3">
        <v>249.95</v>
      </c>
      <c r="F40" s="3">
        <v>663.8</v>
      </c>
      <c r="G40" s="3">
        <v>38</v>
      </c>
      <c r="H40">
        <v>25.9</v>
      </c>
      <c r="I40">
        <v>0.15</v>
      </c>
      <c r="J40">
        <v>0</v>
      </c>
      <c r="K40">
        <v>0</v>
      </c>
      <c r="L40">
        <v>42</v>
      </c>
      <c r="M40" s="14">
        <v>1.9230769230769232E-2</v>
      </c>
      <c r="N40">
        <v>0</v>
      </c>
      <c r="O40" s="14">
        <v>30</v>
      </c>
      <c r="P40" s="13">
        <v>283.9642857142855</v>
      </c>
      <c r="Q40">
        <v>89.196769540000005</v>
      </c>
      <c r="R40" s="5"/>
      <c r="V40" s="12"/>
      <c r="W40" s="6"/>
      <c r="Z40" s="14"/>
      <c r="AA40" s="14"/>
      <c r="AB40" s="9"/>
      <c r="AC40" s="6"/>
    </row>
    <row r="41" spans="1:29" x14ac:dyDescent="0.3">
      <c r="A41">
        <v>38</v>
      </c>
      <c r="B41" s="14">
        <v>1.9230769230769232E-2</v>
      </c>
      <c r="C41" s="4">
        <v>4</v>
      </c>
      <c r="D41">
        <v>120</v>
      </c>
      <c r="E41" s="3">
        <v>250.74999999999997</v>
      </c>
      <c r="F41" s="3">
        <v>671.3</v>
      </c>
      <c r="G41" s="3">
        <v>26</v>
      </c>
      <c r="H41">
        <v>25.9</v>
      </c>
      <c r="I41">
        <v>0.15</v>
      </c>
      <c r="J41">
        <v>0</v>
      </c>
      <c r="K41">
        <v>0</v>
      </c>
      <c r="L41">
        <v>42</v>
      </c>
      <c r="M41" s="14">
        <v>1.9230769230769232E-2</v>
      </c>
      <c r="N41">
        <v>0</v>
      </c>
      <c r="O41" s="14">
        <v>30</v>
      </c>
      <c r="P41" s="13">
        <v>265.49999999999977</v>
      </c>
      <c r="Q41">
        <v>91.912852290000004</v>
      </c>
      <c r="R41" s="5"/>
      <c r="V41" s="12"/>
      <c r="W41" s="6"/>
      <c r="Z41" s="14"/>
      <c r="AA41" s="14"/>
      <c r="AB41" s="9"/>
      <c r="AC41" s="6"/>
    </row>
    <row r="42" spans="1:29" x14ac:dyDescent="0.3">
      <c r="A42">
        <v>39</v>
      </c>
      <c r="B42" s="14">
        <v>1.9230769230769232E-2</v>
      </c>
      <c r="C42" s="4">
        <v>9</v>
      </c>
      <c r="D42">
        <v>120</v>
      </c>
      <c r="E42" s="3">
        <v>255.34999999999997</v>
      </c>
      <c r="F42" s="3">
        <v>677.6</v>
      </c>
      <c r="G42" s="3">
        <v>48</v>
      </c>
      <c r="H42">
        <v>25.9</v>
      </c>
      <c r="I42">
        <v>0.15</v>
      </c>
      <c r="J42">
        <v>0</v>
      </c>
      <c r="K42">
        <v>0</v>
      </c>
      <c r="L42">
        <v>42</v>
      </c>
      <c r="M42" s="14">
        <v>1.9230769230769232E-2</v>
      </c>
      <c r="N42">
        <v>0</v>
      </c>
      <c r="O42" s="14">
        <v>30</v>
      </c>
      <c r="P42" s="13">
        <v>280.53571428571399</v>
      </c>
      <c r="Q42">
        <v>94.593009480000006</v>
      </c>
      <c r="R42" s="5"/>
      <c r="V42" s="12"/>
      <c r="W42" s="6"/>
      <c r="Z42" s="14"/>
      <c r="AA42" s="14"/>
      <c r="AB42" s="9"/>
      <c r="AC42" s="6"/>
    </row>
    <row r="43" spans="1:29" x14ac:dyDescent="0.3">
      <c r="A43">
        <v>40</v>
      </c>
      <c r="B43" s="14">
        <v>1.9230769230769232E-2</v>
      </c>
      <c r="C43" s="4">
        <v>5</v>
      </c>
      <c r="D43">
        <v>120</v>
      </c>
      <c r="E43" s="3">
        <v>239.04999999999998</v>
      </c>
      <c r="F43" s="3">
        <v>682.7</v>
      </c>
      <c r="G43" s="3">
        <v>43</v>
      </c>
      <c r="H43">
        <v>25.9</v>
      </c>
      <c r="I43">
        <v>0.15</v>
      </c>
      <c r="J43">
        <v>0</v>
      </c>
      <c r="K43">
        <v>0</v>
      </c>
      <c r="L43">
        <v>42</v>
      </c>
      <c r="M43" s="14">
        <v>1.9230769230769232E-2</v>
      </c>
      <c r="N43">
        <v>0</v>
      </c>
      <c r="O43" s="14">
        <v>30</v>
      </c>
      <c r="P43" s="13">
        <v>291.53571428571422</v>
      </c>
      <c r="Q43">
        <v>97.204632559999993</v>
      </c>
      <c r="R43" s="5"/>
      <c r="V43" s="12"/>
      <c r="W43" s="6"/>
      <c r="Z43" s="14"/>
      <c r="AA43" s="14"/>
      <c r="AB43" s="9"/>
      <c r="AC43" s="6"/>
    </row>
    <row r="44" spans="1:29" x14ac:dyDescent="0.3">
      <c r="A44">
        <v>41</v>
      </c>
      <c r="B44" s="14">
        <v>1.9230769230769232E-2</v>
      </c>
      <c r="C44" s="4">
        <v>24</v>
      </c>
      <c r="D44">
        <v>120</v>
      </c>
      <c r="E44" s="3">
        <v>236.04999999999998</v>
      </c>
      <c r="F44" s="3">
        <v>667.3</v>
      </c>
      <c r="G44" s="3">
        <v>42</v>
      </c>
      <c r="H44">
        <v>25.9</v>
      </c>
      <c r="I44">
        <v>0.15</v>
      </c>
      <c r="J44">
        <v>0</v>
      </c>
      <c r="K44">
        <v>0</v>
      </c>
      <c r="L44">
        <v>42</v>
      </c>
      <c r="M44" s="14">
        <v>1.9230769230769232E-2</v>
      </c>
      <c r="N44">
        <v>0</v>
      </c>
      <c r="O44" s="14">
        <v>30</v>
      </c>
      <c r="P44" s="13">
        <v>247.4642857142855</v>
      </c>
      <c r="Q44">
        <v>99.715868999999998</v>
      </c>
      <c r="R44" s="5"/>
      <c r="V44" s="12"/>
      <c r="W44" s="6"/>
      <c r="Z44" s="14"/>
      <c r="AA44" s="14"/>
      <c r="AB44" s="9"/>
      <c r="AC44" s="6"/>
    </row>
    <row r="45" spans="1:29" x14ac:dyDescent="0.3">
      <c r="A45">
        <v>42</v>
      </c>
      <c r="B45" s="14">
        <v>1.9230769230769232E-2</v>
      </c>
      <c r="C45" s="4">
        <v>11</v>
      </c>
      <c r="D45">
        <v>120</v>
      </c>
      <c r="E45" s="3">
        <v>233.74999999999997</v>
      </c>
      <c r="F45" s="3">
        <v>653</v>
      </c>
      <c r="G45" s="3">
        <v>31</v>
      </c>
      <c r="H45">
        <v>25.9</v>
      </c>
      <c r="I45">
        <v>0.15</v>
      </c>
      <c r="J45">
        <v>0</v>
      </c>
      <c r="K45">
        <v>0</v>
      </c>
      <c r="L45">
        <v>42</v>
      </c>
      <c r="M45" s="14">
        <v>1.9230769230769232E-2</v>
      </c>
      <c r="N45">
        <v>0</v>
      </c>
      <c r="O45" s="14">
        <v>30</v>
      </c>
      <c r="P45" s="13">
        <v>277.9642857142855</v>
      </c>
      <c r="Q45">
        <v>102.09533589999999</v>
      </c>
      <c r="R45" s="5"/>
      <c r="V45" s="12"/>
      <c r="W45" s="6"/>
      <c r="Z45" s="14"/>
      <c r="AA45" s="14"/>
      <c r="AB45" s="9"/>
      <c r="AC45" s="6"/>
    </row>
    <row r="46" spans="1:29" x14ac:dyDescent="0.3">
      <c r="A46">
        <v>43</v>
      </c>
      <c r="B46" s="14">
        <v>1.9230769230769232E-2</v>
      </c>
      <c r="C46" s="4">
        <v>7</v>
      </c>
      <c r="D46">
        <v>120</v>
      </c>
      <c r="E46" s="3">
        <v>225.24999999999997</v>
      </c>
      <c r="F46" s="3">
        <v>661.2</v>
      </c>
      <c r="G46" s="3">
        <v>39</v>
      </c>
      <c r="H46">
        <v>25.9</v>
      </c>
      <c r="I46">
        <v>0.15</v>
      </c>
      <c r="J46">
        <v>0</v>
      </c>
      <c r="K46">
        <v>0</v>
      </c>
      <c r="L46">
        <v>42</v>
      </c>
      <c r="M46" s="14">
        <v>1.9230769230769232E-2</v>
      </c>
      <c r="N46">
        <v>0</v>
      </c>
      <c r="O46" s="14">
        <v>30</v>
      </c>
      <c r="P46" s="13">
        <v>282.9642857142855</v>
      </c>
      <c r="Q46">
        <v>104.3120452</v>
      </c>
      <c r="R46" s="5"/>
      <c r="V46" s="12"/>
      <c r="W46" s="6"/>
      <c r="Z46" s="14"/>
      <c r="AA46" s="14"/>
      <c r="AB46" s="9"/>
      <c r="AC46" s="6"/>
    </row>
    <row r="47" spans="1:29" x14ac:dyDescent="0.3">
      <c r="A47">
        <v>44</v>
      </c>
      <c r="B47" s="14">
        <v>1.9230769230769232E-2</v>
      </c>
      <c r="C47" s="4">
        <v>5</v>
      </c>
      <c r="D47">
        <v>120</v>
      </c>
      <c r="E47" s="3">
        <v>222.64999999999998</v>
      </c>
      <c r="F47" s="3">
        <v>660.4</v>
      </c>
      <c r="G47" s="3">
        <v>39</v>
      </c>
      <c r="H47">
        <v>25.9</v>
      </c>
      <c r="I47">
        <v>0.15</v>
      </c>
      <c r="J47">
        <v>0</v>
      </c>
      <c r="K47">
        <v>0</v>
      </c>
      <c r="L47">
        <v>42</v>
      </c>
      <c r="M47" s="14">
        <v>1.9230769230769232E-2</v>
      </c>
      <c r="N47">
        <v>0</v>
      </c>
      <c r="O47" s="14">
        <v>30</v>
      </c>
      <c r="P47" s="13">
        <v>285.9642857142855</v>
      </c>
      <c r="Q47">
        <v>106.3355706</v>
      </c>
      <c r="R47" s="5"/>
      <c r="V47" s="12"/>
      <c r="W47" s="6"/>
      <c r="Z47" s="14"/>
      <c r="AA47" s="14"/>
      <c r="AB47" s="9"/>
      <c r="AC47" s="6"/>
    </row>
    <row r="48" spans="1:29" x14ac:dyDescent="0.3">
      <c r="A48">
        <v>45</v>
      </c>
      <c r="B48" s="14">
        <v>1.9230769230769232E-2</v>
      </c>
      <c r="C48" s="4">
        <v>10</v>
      </c>
      <c r="D48">
        <v>120</v>
      </c>
      <c r="E48" s="3">
        <v>223.95</v>
      </c>
      <c r="F48" s="3">
        <v>667.6</v>
      </c>
      <c r="G48" s="3">
        <v>35</v>
      </c>
      <c r="H48">
        <v>25.9</v>
      </c>
      <c r="I48">
        <v>0.15</v>
      </c>
      <c r="J48">
        <v>0</v>
      </c>
      <c r="K48">
        <v>0</v>
      </c>
      <c r="L48">
        <v>42</v>
      </c>
      <c r="M48" s="14">
        <v>1.9230769230769232E-2</v>
      </c>
      <c r="N48">
        <v>0</v>
      </c>
      <c r="O48" s="14">
        <v>30</v>
      </c>
      <c r="P48" s="13">
        <v>307.9642857142855</v>
      </c>
      <c r="Q48">
        <v>108.1364896</v>
      </c>
      <c r="R48" s="5"/>
      <c r="V48" s="12"/>
      <c r="W48" s="6"/>
      <c r="Z48" s="14"/>
      <c r="AA48" s="14"/>
      <c r="AB48" s="9"/>
      <c r="AC48" s="6"/>
    </row>
    <row r="49" spans="1:29" s="9" customFormat="1" x14ac:dyDescent="0.3">
      <c r="A49" s="9">
        <v>46</v>
      </c>
      <c r="B49" s="14">
        <v>1.9230769230769232E-2</v>
      </c>
      <c r="C49" s="10">
        <v>12</v>
      </c>
      <c r="D49">
        <v>120</v>
      </c>
      <c r="E49" s="3">
        <v>235.24999999999997</v>
      </c>
      <c r="F49" s="3">
        <v>659.8</v>
      </c>
      <c r="G49" s="3">
        <v>38</v>
      </c>
      <c r="H49">
        <v>25.9</v>
      </c>
      <c r="I49">
        <v>0.15</v>
      </c>
      <c r="J49" s="9">
        <v>0</v>
      </c>
      <c r="K49" s="9">
        <v>0</v>
      </c>
      <c r="L49">
        <v>42</v>
      </c>
      <c r="M49" s="14">
        <v>1.9230769230769232E-2</v>
      </c>
      <c r="N49">
        <v>0</v>
      </c>
      <c r="O49" s="14">
        <v>30</v>
      </c>
      <c r="P49" s="13">
        <v>308.4642857142855</v>
      </c>
      <c r="Q49" s="9">
        <v>109.6870681</v>
      </c>
      <c r="R49" s="11"/>
      <c r="S49"/>
      <c r="T49"/>
      <c r="U49"/>
      <c r="V49" s="12"/>
      <c r="Z49" s="14"/>
      <c r="AA49" s="14"/>
    </row>
    <row r="50" spans="1:29" s="6" customFormat="1" x14ac:dyDescent="0.3">
      <c r="A50" s="6">
        <v>47</v>
      </c>
      <c r="B50" s="14">
        <v>1.9230769230769232E-2</v>
      </c>
      <c r="C50" s="7">
        <v>15</v>
      </c>
      <c r="D50">
        <v>120</v>
      </c>
      <c r="E50" s="3">
        <v>240.14999999999998</v>
      </c>
      <c r="F50" s="3">
        <v>659.4</v>
      </c>
      <c r="G50" s="3">
        <v>38</v>
      </c>
      <c r="H50">
        <v>25.9</v>
      </c>
      <c r="I50">
        <v>0.15</v>
      </c>
      <c r="J50" s="6">
        <v>0</v>
      </c>
      <c r="K50" s="6">
        <v>0</v>
      </c>
      <c r="L50">
        <v>42</v>
      </c>
      <c r="M50" s="14">
        <v>1.9230769230769232E-2</v>
      </c>
      <c r="N50">
        <v>0</v>
      </c>
      <c r="O50" s="14">
        <v>30</v>
      </c>
      <c r="P50" s="13">
        <v>305.7142857142855</v>
      </c>
      <c r="Q50" s="6">
        <v>110.9621575</v>
      </c>
      <c r="R50" s="8"/>
      <c r="S50"/>
      <c r="T50"/>
      <c r="U50"/>
      <c r="V50" s="12"/>
      <c r="W50"/>
      <c r="Z50" s="14"/>
      <c r="AA50" s="14"/>
      <c r="AB50" s="9"/>
    </row>
    <row r="51" spans="1:29" x14ac:dyDescent="0.3">
      <c r="A51">
        <v>48</v>
      </c>
      <c r="B51" s="14">
        <v>1.9230769230769232E-2</v>
      </c>
      <c r="C51" s="4">
        <v>9</v>
      </c>
      <c r="D51">
        <v>120</v>
      </c>
      <c r="E51" s="3">
        <v>238.74999999999997</v>
      </c>
      <c r="F51" s="3">
        <v>658.8</v>
      </c>
      <c r="G51" s="3">
        <v>36</v>
      </c>
      <c r="H51">
        <v>25.9</v>
      </c>
      <c r="I51">
        <v>0.15</v>
      </c>
      <c r="J51">
        <v>0</v>
      </c>
      <c r="K51">
        <v>0</v>
      </c>
      <c r="L51">
        <v>42</v>
      </c>
      <c r="M51" s="14">
        <v>1.9230769230769232E-2</v>
      </c>
      <c r="N51">
        <v>0</v>
      </c>
      <c r="O51" s="14">
        <v>30</v>
      </c>
      <c r="P51" s="13">
        <v>281.7142857142855</v>
      </c>
      <c r="Q51">
        <v>111.94018269999999</v>
      </c>
      <c r="R51" s="5"/>
      <c r="V51" s="12"/>
      <c r="Z51" s="14"/>
      <c r="AA51" s="14"/>
      <c r="AB51" s="9"/>
      <c r="AC51" s="6"/>
    </row>
    <row r="52" spans="1:29" x14ac:dyDescent="0.3">
      <c r="A52">
        <v>49</v>
      </c>
      <c r="B52" s="14">
        <v>1.9230769230769232E-2</v>
      </c>
      <c r="C52" s="4">
        <v>11</v>
      </c>
      <c r="D52">
        <v>120</v>
      </c>
      <c r="E52" s="3">
        <v>226.84999999999997</v>
      </c>
      <c r="F52" s="3">
        <v>662.6</v>
      </c>
      <c r="G52" s="3">
        <v>39</v>
      </c>
      <c r="H52">
        <v>25.9</v>
      </c>
      <c r="I52">
        <v>0.15</v>
      </c>
      <c r="J52">
        <v>0</v>
      </c>
      <c r="K52">
        <v>0</v>
      </c>
      <c r="L52">
        <v>42</v>
      </c>
      <c r="M52" s="14">
        <v>1.9230769230769232E-2</v>
      </c>
      <c r="N52">
        <v>0</v>
      </c>
      <c r="O52" s="14">
        <v>30</v>
      </c>
      <c r="P52" s="13">
        <v>289.3392857142855</v>
      </c>
      <c r="Q52">
        <v>112.6040898</v>
      </c>
      <c r="R52" s="5"/>
      <c r="V52" s="12"/>
      <c r="Z52" s="14"/>
      <c r="AA52" s="14"/>
      <c r="AB52" s="9"/>
      <c r="AC52" s="6"/>
    </row>
    <row r="53" spans="1:29" x14ac:dyDescent="0.3">
      <c r="A53">
        <v>50</v>
      </c>
      <c r="B53" s="14">
        <v>1.9230769230769232E-2</v>
      </c>
      <c r="C53" s="4">
        <v>4</v>
      </c>
      <c r="D53">
        <v>120</v>
      </c>
      <c r="E53" s="3">
        <v>229.95</v>
      </c>
      <c r="F53" s="3">
        <v>660.9</v>
      </c>
      <c r="G53" s="3">
        <v>38</v>
      </c>
      <c r="H53">
        <v>25.9</v>
      </c>
      <c r="I53">
        <v>0.15</v>
      </c>
      <c r="J53">
        <v>0</v>
      </c>
      <c r="K53">
        <v>0</v>
      </c>
      <c r="L53">
        <v>42</v>
      </c>
      <c r="M53" s="14">
        <v>1.9230769230769232E-2</v>
      </c>
      <c r="N53">
        <v>0</v>
      </c>
      <c r="O53" s="14">
        <v>30</v>
      </c>
      <c r="P53" s="13">
        <v>304.9642857142855</v>
      </c>
      <c r="Q53">
        <v>112.94219579999999</v>
      </c>
      <c r="R53" s="5"/>
      <c r="V53" s="12"/>
      <c r="Z53" s="14"/>
      <c r="AA53" s="14"/>
      <c r="AB53" s="9"/>
      <c r="AC53" s="6"/>
    </row>
    <row r="54" spans="1:29" x14ac:dyDescent="0.3">
      <c r="A54">
        <v>51</v>
      </c>
      <c r="B54" s="14">
        <v>1.9230769230769232E-2</v>
      </c>
      <c r="C54" s="4">
        <v>4</v>
      </c>
      <c r="D54">
        <v>120</v>
      </c>
      <c r="E54" s="3">
        <v>229.45</v>
      </c>
      <c r="F54" s="3">
        <v>645.79999999999995</v>
      </c>
      <c r="G54" s="3">
        <v>37</v>
      </c>
      <c r="H54">
        <v>25.9</v>
      </c>
      <c r="I54">
        <v>0.15</v>
      </c>
      <c r="J54">
        <v>0</v>
      </c>
      <c r="K54">
        <v>0</v>
      </c>
      <c r="L54">
        <v>42</v>
      </c>
      <c r="M54" s="14">
        <v>1.9230769230769232E-2</v>
      </c>
      <c r="N54">
        <v>0</v>
      </c>
      <c r="O54" s="14">
        <v>30</v>
      </c>
      <c r="P54" s="13">
        <v>309.7142857142855</v>
      </c>
      <c r="Q54">
        <v>112.9488015</v>
      </c>
      <c r="R54" s="5"/>
      <c r="V54" s="12"/>
      <c r="Z54" s="14"/>
      <c r="AA54" s="14"/>
      <c r="AB54" s="9"/>
      <c r="AC54" s="6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331D-96D3-4DFF-9B52-A1CF4AE0EDD8}">
  <dimension ref="A1:AC59"/>
  <sheetViews>
    <sheetView workbookViewId="0">
      <selection sqref="A1:XFD1048576"/>
    </sheetView>
  </sheetViews>
  <sheetFormatPr defaultColWidth="11" defaultRowHeight="13.5" x14ac:dyDescent="0.3"/>
  <cols>
    <col min="4" max="4" width="15.46484375" customWidth="1"/>
    <col min="13" max="13" width="13.265625" style="12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25</v>
      </c>
      <c r="H1" t="s">
        <v>12</v>
      </c>
      <c r="I1" t="s">
        <v>10</v>
      </c>
      <c r="J1" t="s">
        <v>4</v>
      </c>
      <c r="K1" t="s">
        <v>5</v>
      </c>
      <c r="L1" t="s">
        <v>6</v>
      </c>
      <c r="M1" s="12" t="s">
        <v>7</v>
      </c>
      <c r="N1" t="s">
        <v>8</v>
      </c>
      <c r="O1" t="s">
        <v>9</v>
      </c>
      <c r="P1" t="s">
        <v>11</v>
      </c>
      <c r="Q1" t="s">
        <v>13</v>
      </c>
    </row>
    <row r="2" spans="1:29" x14ac:dyDescent="0.3">
      <c r="A2" t="s">
        <v>16</v>
      </c>
      <c r="B2" t="s">
        <v>17</v>
      </c>
      <c r="C2" t="s">
        <v>24</v>
      </c>
      <c r="D2" t="s">
        <v>18</v>
      </c>
      <c r="E2" t="s">
        <v>22</v>
      </c>
      <c r="F2" t="s">
        <v>23</v>
      </c>
      <c r="G2" t="s">
        <v>26</v>
      </c>
      <c r="H2" t="s">
        <v>19</v>
      </c>
      <c r="I2" t="s">
        <v>17</v>
      </c>
      <c r="J2" t="s">
        <v>17</v>
      </c>
      <c r="K2" t="s">
        <v>19</v>
      </c>
      <c r="L2" t="s">
        <v>19</v>
      </c>
      <c r="M2" s="12" t="s">
        <v>17</v>
      </c>
      <c r="N2" t="s">
        <v>19</v>
      </c>
      <c r="O2" t="s">
        <v>19</v>
      </c>
      <c r="P2" t="s">
        <v>20</v>
      </c>
      <c r="Q2" t="s">
        <v>21</v>
      </c>
      <c r="U2" t="s">
        <v>27</v>
      </c>
      <c r="V2" t="s">
        <v>28</v>
      </c>
    </row>
    <row r="3" spans="1:29" x14ac:dyDescent="0.3">
      <c r="A3">
        <v>0</v>
      </c>
      <c r="B3">
        <f>1/52</f>
        <v>1.9230769230769232E-2</v>
      </c>
      <c r="C3" s="4">
        <v>2</v>
      </c>
      <c r="D3">
        <v>120</v>
      </c>
      <c r="E3" s="3">
        <v>237.54999999999998</v>
      </c>
      <c r="F3" s="3">
        <v>649.29999999999995</v>
      </c>
      <c r="G3" s="3">
        <v>36</v>
      </c>
      <c r="H3">
        <v>25.9</v>
      </c>
      <c r="I3">
        <v>0.15</v>
      </c>
      <c r="J3">
        <v>0</v>
      </c>
      <c r="K3">
        <v>0</v>
      </c>
      <c r="L3">
        <v>42</v>
      </c>
      <c r="M3" s="12">
        <f>1/52</f>
        <v>1.9230769230769232E-2</v>
      </c>
      <c r="N3">
        <v>0</v>
      </c>
      <c r="O3" s="14">
        <v>30</v>
      </c>
      <c r="P3" s="13">
        <v>327.67857142857099</v>
      </c>
      <c r="Q3">
        <v>112.9488015</v>
      </c>
      <c r="R3" s="5"/>
      <c r="S3">
        <v>-11.7</v>
      </c>
      <c r="T3">
        <v>1.5865977706642977E-2</v>
      </c>
      <c r="U3">
        <v>0</v>
      </c>
      <c r="V3" s="12">
        <v>1.9230769230769232E-2</v>
      </c>
      <c r="W3">
        <v>-11.7</v>
      </c>
      <c r="Y3">
        <v>1.46E-2</v>
      </c>
      <c r="Z3" s="14">
        <v>0</v>
      </c>
      <c r="AA3" s="14">
        <v>33.988002517685302</v>
      </c>
      <c r="AB3">
        <v>-13</v>
      </c>
      <c r="AC3">
        <v>-13</v>
      </c>
    </row>
    <row r="4" spans="1:29" x14ac:dyDescent="0.3">
      <c r="A4">
        <v>1</v>
      </c>
      <c r="B4">
        <f t="shared" ref="B4:B54" si="0">1/52</f>
        <v>1.9230769230769232E-2</v>
      </c>
      <c r="C4" s="4">
        <v>2</v>
      </c>
      <c r="D4">
        <v>120</v>
      </c>
      <c r="E4" s="3">
        <v>221.95</v>
      </c>
      <c r="F4" s="3">
        <v>644.20000000000005</v>
      </c>
      <c r="G4" s="3">
        <v>40</v>
      </c>
      <c r="H4">
        <v>25.9</v>
      </c>
      <c r="I4">
        <v>0.15</v>
      </c>
      <c r="J4">
        <v>0</v>
      </c>
      <c r="K4">
        <v>0</v>
      </c>
      <c r="L4">
        <v>42</v>
      </c>
      <c r="M4" s="12">
        <f t="shared" ref="M4:M54" si="1">1/52</f>
        <v>1.9230769230769232E-2</v>
      </c>
      <c r="N4">
        <v>0</v>
      </c>
      <c r="O4" s="14">
        <v>30</v>
      </c>
      <c r="P4" s="13">
        <v>343.67857142857099</v>
      </c>
      <c r="Q4">
        <v>112.62449410000001</v>
      </c>
      <c r="R4" s="5"/>
      <c r="S4">
        <v>-11.7</v>
      </c>
      <c r="T4">
        <v>1.909027615509952E-2</v>
      </c>
      <c r="U4">
        <v>0</v>
      </c>
      <c r="V4" s="12">
        <v>1.9230769230769232E-2</v>
      </c>
      <c r="W4">
        <v>-11.7</v>
      </c>
      <c r="Y4">
        <v>1.46E-2</v>
      </c>
      <c r="Z4" s="14">
        <v>1.2288818739110816</v>
      </c>
      <c r="AA4" s="14">
        <v>33.980219495713001</v>
      </c>
      <c r="AB4">
        <v>-13</v>
      </c>
      <c r="AC4">
        <v>-13</v>
      </c>
    </row>
    <row r="5" spans="1:29" x14ac:dyDescent="0.3">
      <c r="A5">
        <v>2</v>
      </c>
      <c r="B5">
        <f t="shared" si="0"/>
        <v>1.9230769230769232E-2</v>
      </c>
      <c r="C5" s="4">
        <v>4</v>
      </c>
      <c r="D5">
        <v>120</v>
      </c>
      <c r="E5" s="3">
        <v>222.45</v>
      </c>
      <c r="F5" s="3">
        <v>656.2</v>
      </c>
      <c r="G5" s="3">
        <v>36</v>
      </c>
      <c r="H5">
        <v>25.9</v>
      </c>
      <c r="I5">
        <v>0.15</v>
      </c>
      <c r="J5">
        <v>0</v>
      </c>
      <c r="K5">
        <v>0</v>
      </c>
      <c r="L5">
        <v>42</v>
      </c>
      <c r="M5" s="12">
        <f t="shared" si="1"/>
        <v>1.9230769230769232E-2</v>
      </c>
      <c r="N5">
        <v>0</v>
      </c>
      <c r="O5" s="14">
        <v>30</v>
      </c>
      <c r="P5" s="13">
        <v>354.42857142857099</v>
      </c>
      <c r="Q5">
        <v>111.9761178</v>
      </c>
      <c r="R5" s="5"/>
      <c r="S5">
        <v>-11.7</v>
      </c>
      <c r="T5">
        <v>3.4809192015254078E-2</v>
      </c>
      <c r="U5">
        <v>0</v>
      </c>
      <c r="V5" s="12">
        <v>1.9230769230769232E-2</v>
      </c>
      <c r="W5">
        <v>-11.7</v>
      </c>
      <c r="Y5">
        <v>1.46E-2</v>
      </c>
      <c r="Z5" s="14">
        <v>2.4391351826968553</v>
      </c>
      <c r="AA5" s="14">
        <v>33.9680332333593</v>
      </c>
      <c r="AB5">
        <v>-13</v>
      </c>
      <c r="AC5">
        <v>-13</v>
      </c>
    </row>
    <row r="6" spans="1:29" x14ac:dyDescent="0.3">
      <c r="A6">
        <v>3</v>
      </c>
      <c r="B6">
        <f t="shared" si="0"/>
        <v>1.9230769230769232E-2</v>
      </c>
      <c r="C6" s="4">
        <v>3</v>
      </c>
      <c r="D6">
        <v>120</v>
      </c>
      <c r="E6" s="3">
        <v>249.84999999999997</v>
      </c>
      <c r="F6" s="3">
        <v>660</v>
      </c>
      <c r="G6" s="3">
        <v>38</v>
      </c>
      <c r="H6">
        <v>25.9</v>
      </c>
      <c r="I6">
        <v>0.15</v>
      </c>
      <c r="J6">
        <v>0</v>
      </c>
      <c r="K6">
        <v>0</v>
      </c>
      <c r="L6">
        <v>42</v>
      </c>
      <c r="M6" s="12">
        <f t="shared" si="1"/>
        <v>1.9230769230769232E-2</v>
      </c>
      <c r="N6">
        <v>0</v>
      </c>
      <c r="O6" s="14">
        <v>30</v>
      </c>
      <c r="P6" s="13">
        <v>360.42857142857099</v>
      </c>
      <c r="Q6">
        <v>111.01640329999999</v>
      </c>
      <c r="R6" s="5"/>
      <c r="S6">
        <v>-11.7</v>
      </c>
      <c r="T6">
        <v>3.2800431306800909E-2</v>
      </c>
      <c r="U6">
        <v>0</v>
      </c>
      <c r="V6" s="12">
        <v>1.9230769230769232E-2</v>
      </c>
      <c r="W6">
        <v>-11.7</v>
      </c>
      <c r="Y6">
        <v>1.6199999999999999E-2</v>
      </c>
      <c r="Z6" s="14">
        <v>3.6124137508139533</v>
      </c>
      <c r="AA6" s="14">
        <v>33.949362276580104</v>
      </c>
      <c r="AB6">
        <v>-13</v>
      </c>
      <c r="AC6">
        <v>-13</v>
      </c>
    </row>
    <row r="7" spans="1:29" x14ac:dyDescent="0.3">
      <c r="A7">
        <v>4</v>
      </c>
      <c r="B7">
        <f t="shared" si="0"/>
        <v>1.9230769230769232E-2</v>
      </c>
      <c r="C7" s="4">
        <v>8</v>
      </c>
      <c r="D7">
        <v>120</v>
      </c>
      <c r="E7" s="3">
        <v>235.84999999999997</v>
      </c>
      <c r="F7" s="3">
        <v>662.7</v>
      </c>
      <c r="G7" s="3">
        <v>36</v>
      </c>
      <c r="H7">
        <v>25.9</v>
      </c>
      <c r="I7">
        <v>0.15</v>
      </c>
      <c r="J7">
        <v>0</v>
      </c>
      <c r="K7">
        <v>0</v>
      </c>
      <c r="L7">
        <v>42</v>
      </c>
      <c r="M7" s="12">
        <f t="shared" si="1"/>
        <v>1.9230769230769232E-2</v>
      </c>
      <c r="N7">
        <v>0</v>
      </c>
      <c r="O7" s="14">
        <v>30</v>
      </c>
      <c r="P7" s="13">
        <v>368.67857142857099</v>
      </c>
      <c r="Q7">
        <v>109.76329</v>
      </c>
      <c r="R7" s="5"/>
      <c r="S7">
        <v>-11.7</v>
      </c>
      <c r="T7">
        <v>1.7738521837522642E-2</v>
      </c>
      <c r="U7">
        <v>0</v>
      </c>
      <c r="V7" s="12">
        <v>1.9230769230769232E-2</v>
      </c>
      <c r="W7">
        <v>-11.7</v>
      </c>
      <c r="Y7">
        <v>1.7399999999999999E-2</v>
      </c>
      <c r="Z7" s="14">
        <v>4.7309319011518998</v>
      </c>
      <c r="AA7" s="14">
        <v>33.9213744413169</v>
      </c>
      <c r="AB7">
        <v>-13</v>
      </c>
      <c r="AC7">
        <v>-13</v>
      </c>
    </row>
    <row r="8" spans="1:29" x14ac:dyDescent="0.3">
      <c r="A8">
        <v>5</v>
      </c>
      <c r="B8">
        <f t="shared" si="0"/>
        <v>1.9230769230769232E-2</v>
      </c>
      <c r="C8" s="4">
        <v>7</v>
      </c>
      <c r="D8">
        <v>120</v>
      </c>
      <c r="E8" s="3">
        <v>236.64999999999998</v>
      </c>
      <c r="F8" s="3">
        <v>659.1</v>
      </c>
      <c r="G8" s="3">
        <v>43</v>
      </c>
      <c r="H8">
        <v>25.9</v>
      </c>
      <c r="I8">
        <v>0.15</v>
      </c>
      <c r="J8">
        <v>0</v>
      </c>
      <c r="K8">
        <v>0</v>
      </c>
      <c r="L8">
        <v>42</v>
      </c>
      <c r="M8" s="12">
        <f t="shared" si="1"/>
        <v>1.9230769230769232E-2</v>
      </c>
      <c r="N8">
        <v>0</v>
      </c>
      <c r="O8" s="14">
        <v>30</v>
      </c>
      <c r="P8" s="13">
        <v>364.42857142857099</v>
      </c>
      <c r="Q8">
        <v>108.2390072</v>
      </c>
      <c r="R8" s="5"/>
      <c r="S8">
        <v>-11.7</v>
      </c>
      <c r="T8">
        <v>2.3660038665162263E-2</v>
      </c>
      <c r="U8">
        <v>0</v>
      </c>
      <c r="V8" s="12">
        <v>1.9230769230769232E-2</v>
      </c>
      <c r="W8">
        <v>-11.7</v>
      </c>
      <c r="Y8">
        <v>1.83E-2</v>
      </c>
      <c r="Z8" s="14">
        <v>5.7777340673135011</v>
      </c>
      <c r="AA8" s="14">
        <v>33.880334922395299</v>
      </c>
      <c r="AB8">
        <v>-13</v>
      </c>
      <c r="AC8">
        <v>-13</v>
      </c>
    </row>
    <row r="9" spans="1:29" x14ac:dyDescent="0.3">
      <c r="A9">
        <v>6</v>
      </c>
      <c r="B9">
        <f t="shared" si="0"/>
        <v>1.9230769230769232E-2</v>
      </c>
      <c r="C9" s="4">
        <v>7.5714285714285703</v>
      </c>
      <c r="D9">
        <v>120</v>
      </c>
      <c r="E9" s="3">
        <v>238.64999999999998</v>
      </c>
      <c r="F9" s="3">
        <v>660.2</v>
      </c>
      <c r="G9" s="3">
        <v>39</v>
      </c>
      <c r="H9">
        <v>25.9</v>
      </c>
      <c r="I9">
        <v>0.15</v>
      </c>
      <c r="J9">
        <v>0</v>
      </c>
      <c r="K9">
        <v>0</v>
      </c>
      <c r="L9">
        <v>42</v>
      </c>
      <c r="M9" s="12">
        <f t="shared" si="1"/>
        <v>1.9230769230769232E-2</v>
      </c>
      <c r="N9">
        <v>0</v>
      </c>
      <c r="O9" s="14">
        <v>30</v>
      </c>
      <c r="P9" s="13">
        <v>360.17857142857099</v>
      </c>
      <c r="Q9">
        <v>106.4690616</v>
      </c>
      <c r="R9" s="5"/>
      <c r="S9">
        <v>-11.7</v>
      </c>
      <c r="T9">
        <v>4.4066496655797427E-2</v>
      </c>
      <c r="U9">
        <v>0</v>
      </c>
      <c r="V9" s="12">
        <v>1.9230769230769232E-2</v>
      </c>
      <c r="W9">
        <v>-11.7</v>
      </c>
      <c r="Y9">
        <v>1.83E-2</v>
      </c>
      <c r="Z9" s="14">
        <v>6.7369518222842117</v>
      </c>
      <c r="AA9" s="14">
        <v>33.821480681784202</v>
      </c>
      <c r="AB9">
        <v>-13</v>
      </c>
      <c r="AC9">
        <v>-13</v>
      </c>
    </row>
    <row r="10" spans="1:29" x14ac:dyDescent="0.3">
      <c r="A10">
        <v>7</v>
      </c>
      <c r="B10">
        <f t="shared" si="0"/>
        <v>1.9230769230769232E-2</v>
      </c>
      <c r="C10" s="4">
        <v>8.1428571428571406</v>
      </c>
      <c r="D10">
        <v>120</v>
      </c>
      <c r="E10" s="3">
        <v>235.84999999999997</v>
      </c>
      <c r="F10" s="3">
        <v>674.9</v>
      </c>
      <c r="G10" s="3">
        <v>46</v>
      </c>
      <c r="H10">
        <v>25.9</v>
      </c>
      <c r="I10">
        <v>0.15</v>
      </c>
      <c r="J10">
        <v>0</v>
      </c>
      <c r="K10">
        <v>0</v>
      </c>
      <c r="L10">
        <v>42</v>
      </c>
      <c r="M10" s="12">
        <f t="shared" si="1"/>
        <v>1.9230769230769232E-2</v>
      </c>
      <c r="N10">
        <v>0</v>
      </c>
      <c r="O10" s="14">
        <v>30</v>
      </c>
      <c r="P10" s="13">
        <v>342.42857142857099</v>
      </c>
      <c r="Q10">
        <v>104.4812007</v>
      </c>
      <c r="R10" s="5"/>
      <c r="S10">
        <v>-10.07</v>
      </c>
      <c r="T10">
        <v>1.4758241939655631E-2</v>
      </c>
      <c r="U10">
        <v>0</v>
      </c>
      <c r="V10" s="12">
        <v>1.9230769230769232E-2</v>
      </c>
      <c r="W10">
        <v>-10.07</v>
      </c>
      <c r="Y10">
        <v>1.83E-2</v>
      </c>
      <c r="Z10" s="14">
        <v>7.5940444272044427</v>
      </c>
      <c r="AA10" s="14">
        <v>33.738953952056796</v>
      </c>
      <c r="AB10">
        <v>-13</v>
      </c>
      <c r="AC10">
        <v>-10.9</v>
      </c>
    </row>
    <row r="11" spans="1:29" x14ac:dyDescent="0.3">
      <c r="A11">
        <v>8</v>
      </c>
      <c r="B11">
        <f t="shared" si="0"/>
        <v>1.9230769230769232E-2</v>
      </c>
      <c r="C11" s="4">
        <v>8.71428571428571</v>
      </c>
      <c r="D11">
        <v>120</v>
      </c>
      <c r="E11" s="3">
        <v>217.54999999999998</v>
      </c>
      <c r="F11" s="3">
        <v>656</v>
      </c>
      <c r="G11" s="3">
        <v>43</v>
      </c>
      <c r="H11">
        <v>25.9</v>
      </c>
      <c r="I11">
        <v>0.15</v>
      </c>
      <c r="J11">
        <v>0</v>
      </c>
      <c r="K11">
        <v>0</v>
      </c>
      <c r="L11">
        <v>42</v>
      </c>
      <c r="M11" s="12">
        <f t="shared" si="1"/>
        <v>1.9230769230769232E-2</v>
      </c>
      <c r="N11">
        <v>0</v>
      </c>
      <c r="O11" s="14">
        <v>30</v>
      </c>
      <c r="P11" s="13">
        <v>335.17857142857099</v>
      </c>
      <c r="Q11">
        <v>102.3044663</v>
      </c>
      <c r="R11" s="5"/>
      <c r="S11">
        <v>-8.34</v>
      </c>
      <c r="T11">
        <v>2.746022089301008E-2</v>
      </c>
      <c r="U11">
        <v>0</v>
      </c>
      <c r="V11" s="12">
        <v>1.9230769230769232E-2</v>
      </c>
      <c r="W11">
        <v>-8.34</v>
      </c>
      <c r="Y11">
        <v>1.83E-2</v>
      </c>
      <c r="Z11" s="14">
        <v>8.3360192537767634</v>
      </c>
      <c r="AA11" s="14">
        <v>33.625835020928299</v>
      </c>
      <c r="AB11">
        <v>-6.7</v>
      </c>
      <c r="AC11">
        <v>-8.8000000000000007</v>
      </c>
    </row>
    <row r="12" spans="1:29" x14ac:dyDescent="0.3">
      <c r="A12">
        <v>9</v>
      </c>
      <c r="B12">
        <f t="shared" si="0"/>
        <v>1.9230769230769232E-2</v>
      </c>
      <c r="C12" s="4">
        <v>9.2857142857142794</v>
      </c>
      <c r="D12">
        <v>120</v>
      </c>
      <c r="E12" s="3">
        <v>225.95</v>
      </c>
      <c r="F12" s="3">
        <v>659.4</v>
      </c>
      <c r="G12" s="3">
        <v>46</v>
      </c>
      <c r="H12">
        <v>25.9</v>
      </c>
      <c r="I12">
        <v>0.15</v>
      </c>
      <c r="J12">
        <v>0</v>
      </c>
      <c r="K12">
        <v>0</v>
      </c>
      <c r="L12">
        <v>42</v>
      </c>
      <c r="M12" s="12">
        <f t="shared" si="1"/>
        <v>1.9230769230769232E-2</v>
      </c>
      <c r="N12">
        <v>0</v>
      </c>
      <c r="O12" s="14">
        <v>30</v>
      </c>
      <c r="P12" s="13">
        <v>357.4642857142855</v>
      </c>
      <c r="Q12">
        <v>99.968481560000001</v>
      </c>
      <c r="R12" s="5"/>
      <c r="S12">
        <v>-6.8</v>
      </c>
      <c r="T12">
        <v>1.5591158592334743E-2</v>
      </c>
      <c r="U12">
        <v>0</v>
      </c>
      <c r="V12" s="12">
        <v>1.9230769230769232E-2</v>
      </c>
      <c r="W12">
        <v>-6.8</v>
      </c>
      <c r="Y12">
        <v>1.83E-2</v>
      </c>
      <c r="Z12" s="14">
        <v>8.9516287389346338</v>
      </c>
      <c r="AA12" s="14">
        <v>33.474317814179898</v>
      </c>
      <c r="AB12">
        <v>-6.7</v>
      </c>
      <c r="AC12">
        <v>-6.7</v>
      </c>
    </row>
    <row r="13" spans="1:29" x14ac:dyDescent="0.3">
      <c r="A13">
        <v>10</v>
      </c>
      <c r="B13">
        <f t="shared" si="0"/>
        <v>1.9230769230769232E-2</v>
      </c>
      <c r="C13" s="4">
        <v>9.8571428571428505</v>
      </c>
      <c r="D13">
        <v>120</v>
      </c>
      <c r="E13" s="3">
        <v>240.24999999999997</v>
      </c>
      <c r="F13" s="3">
        <v>653.4</v>
      </c>
      <c r="G13" s="3">
        <v>48</v>
      </c>
      <c r="H13">
        <v>25.9</v>
      </c>
      <c r="I13">
        <v>0.15</v>
      </c>
      <c r="J13">
        <v>0</v>
      </c>
      <c r="K13">
        <v>0</v>
      </c>
      <c r="L13">
        <v>42</v>
      </c>
      <c r="M13" s="12">
        <f t="shared" si="1"/>
        <v>1.9230769230769232E-2</v>
      </c>
      <c r="N13">
        <v>0</v>
      </c>
      <c r="O13" s="14">
        <v>30</v>
      </c>
      <c r="P13" s="13">
        <v>382.74999999999977</v>
      </c>
      <c r="Q13">
        <v>97.503001850000004</v>
      </c>
      <c r="R13" s="5"/>
      <c r="S13">
        <v>-6.8</v>
      </c>
      <c r="T13">
        <v>1.6528189826598434E-2</v>
      </c>
      <c r="U13">
        <v>0</v>
      </c>
      <c r="V13" s="12">
        <v>1.9230769230769232E-2</v>
      </c>
      <c r="W13">
        <v>-6.8</v>
      </c>
      <c r="Y13">
        <v>1.83E-2</v>
      </c>
      <c r="Z13" s="14">
        <v>9.4315408861456937</v>
      </c>
      <c r="AA13" s="14">
        <v>33.276068466690397</v>
      </c>
      <c r="AB13">
        <v>-6.7</v>
      </c>
      <c r="AC13">
        <v>-6.7</v>
      </c>
    </row>
    <row r="14" spans="1:29" x14ac:dyDescent="0.3">
      <c r="A14">
        <v>11</v>
      </c>
      <c r="B14">
        <f t="shared" si="0"/>
        <v>1.9230769230769232E-2</v>
      </c>
      <c r="C14" s="4">
        <v>10.4285714285714</v>
      </c>
      <c r="D14">
        <v>120</v>
      </c>
      <c r="E14" s="3">
        <v>232.84999999999997</v>
      </c>
      <c r="F14" s="3">
        <v>641.9</v>
      </c>
      <c r="G14" s="3">
        <v>41</v>
      </c>
      <c r="H14">
        <v>25.9</v>
      </c>
      <c r="I14">
        <v>0.15</v>
      </c>
      <c r="J14">
        <v>0</v>
      </c>
      <c r="K14">
        <v>0</v>
      </c>
      <c r="L14">
        <v>42</v>
      </c>
      <c r="M14" s="12">
        <f t="shared" si="1"/>
        <v>1.9230769230769232E-2</v>
      </c>
      <c r="N14">
        <v>0</v>
      </c>
      <c r="O14" s="14">
        <v>30</v>
      </c>
      <c r="P14" s="13">
        <v>396.67857142857122</v>
      </c>
      <c r="Q14">
        <v>94.937769869999997</v>
      </c>
      <c r="R14" s="5"/>
      <c r="S14">
        <v>-6.8</v>
      </c>
      <c r="T14">
        <v>1.1309446424656854E-2</v>
      </c>
      <c r="U14">
        <v>0</v>
      </c>
      <c r="V14" s="12">
        <v>1.9230769230769232E-2</v>
      </c>
      <c r="W14">
        <v>-6.8</v>
      </c>
      <c r="Y14">
        <v>1.83E-2</v>
      </c>
      <c r="Z14" s="14">
        <v>9.7684807287279973</v>
      </c>
      <c r="AA14" s="14">
        <v>33.022794643680001</v>
      </c>
      <c r="AB14">
        <v>-6.7</v>
      </c>
      <c r="AC14">
        <v>-6.7</v>
      </c>
    </row>
    <row r="15" spans="1:29" s="9" customFormat="1" x14ac:dyDescent="0.3">
      <c r="A15" s="9">
        <v>12</v>
      </c>
      <c r="B15">
        <f t="shared" si="0"/>
        <v>1.9230769230769232E-2</v>
      </c>
      <c r="C15" s="10">
        <v>11</v>
      </c>
      <c r="D15">
        <v>120</v>
      </c>
      <c r="E15" s="3">
        <v>255.64999999999998</v>
      </c>
      <c r="F15" s="3">
        <v>677.8</v>
      </c>
      <c r="G15" s="3">
        <v>33</v>
      </c>
      <c r="H15">
        <v>25.9</v>
      </c>
      <c r="I15">
        <v>0.15</v>
      </c>
      <c r="J15" s="9">
        <v>0</v>
      </c>
      <c r="K15" s="9">
        <v>0</v>
      </c>
      <c r="L15">
        <v>42</v>
      </c>
      <c r="M15" s="12">
        <f t="shared" si="1"/>
        <v>1.9230769230769232E-2</v>
      </c>
      <c r="N15">
        <v>0</v>
      </c>
      <c r="O15" s="14">
        <v>30</v>
      </c>
      <c r="P15" s="13">
        <v>395.142857142857</v>
      </c>
      <c r="Q15" s="9">
        <v>92.302653570000004</v>
      </c>
      <c r="R15" s="11"/>
      <c r="S15">
        <v>-6.8</v>
      </c>
      <c r="T15">
        <v>9.0449542751857483E-3</v>
      </c>
      <c r="U15">
        <v>0</v>
      </c>
      <c r="V15" s="12">
        <v>1.9230769230769232E-2</v>
      </c>
      <c r="W15">
        <v>-6.8</v>
      </c>
      <c r="Y15" s="9">
        <v>1.83E-2</v>
      </c>
      <c r="Z15" s="14">
        <v>9.9573406107431612</v>
      </c>
      <c r="AA15" s="14">
        <v>32.707030460277203</v>
      </c>
      <c r="AB15">
        <v>-6.7</v>
      </c>
      <c r="AC15">
        <v>-6.7</v>
      </c>
    </row>
    <row r="16" spans="1:29" s="6" customFormat="1" x14ac:dyDescent="0.3">
      <c r="A16" s="6">
        <v>13</v>
      </c>
      <c r="B16">
        <f t="shared" si="0"/>
        <v>1.9230769230769232E-2</v>
      </c>
      <c r="C16" s="7">
        <v>25</v>
      </c>
      <c r="D16">
        <v>120</v>
      </c>
      <c r="E16" s="3">
        <v>232.64999999999998</v>
      </c>
      <c r="F16" s="3">
        <v>670.3</v>
      </c>
      <c r="G16" s="3">
        <v>25</v>
      </c>
      <c r="H16">
        <v>25.9</v>
      </c>
      <c r="I16">
        <v>0.15</v>
      </c>
      <c r="J16" s="6">
        <v>0</v>
      </c>
      <c r="K16" s="6">
        <v>0</v>
      </c>
      <c r="L16">
        <v>42</v>
      </c>
      <c r="M16" s="12">
        <f t="shared" si="1"/>
        <v>1.9230769230769232E-2</v>
      </c>
      <c r="N16">
        <v>0</v>
      </c>
      <c r="O16" s="14">
        <v>30</v>
      </c>
      <c r="P16" s="13">
        <v>408.10714285714278</v>
      </c>
      <c r="Q16" s="6">
        <v>89.628023830000004</v>
      </c>
      <c r="R16" s="8"/>
      <c r="S16">
        <v>-6.8</v>
      </c>
      <c r="T16">
        <v>9.6175844739025858E-3</v>
      </c>
      <c r="U16">
        <v>0</v>
      </c>
      <c r="V16" s="12">
        <v>1.9230769230769232E-2</v>
      </c>
      <c r="W16">
        <v>-6.8</v>
      </c>
      <c r="Y16" s="6">
        <v>1.83E-2</v>
      </c>
      <c r="Z16" s="14">
        <v>9.9952576137232931</v>
      </c>
      <c r="AA16" s="14">
        <v>32.323108902791198</v>
      </c>
      <c r="AB16">
        <v>-6.7</v>
      </c>
      <c r="AC16">
        <v>-6.7</v>
      </c>
    </row>
    <row r="17" spans="1:29" x14ac:dyDescent="0.3">
      <c r="A17">
        <v>14</v>
      </c>
      <c r="B17">
        <f t="shared" si="0"/>
        <v>1.9230769230769232E-2</v>
      </c>
      <c r="C17" s="4">
        <v>24</v>
      </c>
      <c r="D17">
        <v>120</v>
      </c>
      <c r="E17" s="3">
        <v>237.04999999999998</v>
      </c>
      <c r="F17" s="3">
        <v>649.9</v>
      </c>
      <c r="G17" s="3">
        <v>43</v>
      </c>
      <c r="H17">
        <v>25.9</v>
      </c>
      <c r="I17">
        <v>0.15</v>
      </c>
      <c r="J17">
        <v>0</v>
      </c>
      <c r="K17">
        <v>0</v>
      </c>
      <c r="L17">
        <v>42</v>
      </c>
      <c r="M17" s="12">
        <f t="shared" si="1"/>
        <v>1.9230769230769232E-2</v>
      </c>
      <c r="N17">
        <v>0</v>
      </c>
      <c r="O17" s="14">
        <v>30</v>
      </c>
      <c r="P17" s="13">
        <v>388.14285714285677</v>
      </c>
      <c r="Q17">
        <v>86.945206999999996</v>
      </c>
      <c r="R17" s="5"/>
      <c r="S17">
        <v>-6.8</v>
      </c>
      <c r="T17">
        <v>1.1556718555920904E-2</v>
      </c>
      <c r="U17">
        <v>0</v>
      </c>
      <c r="V17" s="12">
        <v>1.9230769230769232E-2</v>
      </c>
      <c r="W17">
        <v>-6.8</v>
      </c>
      <c r="Y17">
        <v>1.83E-2</v>
      </c>
      <c r="Z17" s="14">
        <v>9.8816569555234466</v>
      </c>
      <c r="AA17" s="14">
        <v>31.868253617491799</v>
      </c>
      <c r="AB17">
        <v>-6.7</v>
      </c>
      <c r="AC17">
        <v>-6.7</v>
      </c>
    </row>
    <row r="18" spans="1:29" x14ac:dyDescent="0.3">
      <c r="A18">
        <v>15</v>
      </c>
      <c r="B18">
        <f t="shared" si="0"/>
        <v>1.9230769230769232E-2</v>
      </c>
      <c r="C18" s="4">
        <v>18</v>
      </c>
      <c r="D18">
        <v>120</v>
      </c>
      <c r="E18" s="3">
        <v>245.54999999999998</v>
      </c>
      <c r="F18" s="3">
        <v>663.2</v>
      </c>
      <c r="G18" s="3">
        <v>42</v>
      </c>
      <c r="H18">
        <v>25.9</v>
      </c>
      <c r="I18">
        <v>0.15</v>
      </c>
      <c r="J18">
        <v>0</v>
      </c>
      <c r="K18">
        <v>0</v>
      </c>
      <c r="L18">
        <v>42</v>
      </c>
      <c r="M18" s="12">
        <f t="shared" si="1"/>
        <v>1.9230769230769232E-2</v>
      </c>
      <c r="N18">
        <v>0</v>
      </c>
      <c r="O18" s="14">
        <v>30</v>
      </c>
      <c r="P18" s="13">
        <v>387.0714285714285</v>
      </c>
      <c r="Q18">
        <v>84.286985290000004</v>
      </c>
      <c r="R18" s="5"/>
      <c r="S18">
        <v>-6.8</v>
      </c>
      <c r="T18">
        <v>1.250676411288275E-2</v>
      </c>
      <c r="U18">
        <v>0</v>
      </c>
      <c r="V18" s="12">
        <v>1.9230769230769232E-2</v>
      </c>
      <c r="W18">
        <v>-6.8</v>
      </c>
      <c r="Y18">
        <v>1.83E-2</v>
      </c>
      <c r="Z18" s="14">
        <v>9.6182607034183381</v>
      </c>
      <c r="AA18" s="14">
        <v>31.3436804372427</v>
      </c>
      <c r="AB18">
        <v>-6.7</v>
      </c>
      <c r="AC18">
        <v>-6.7</v>
      </c>
    </row>
    <row r="19" spans="1:29" x14ac:dyDescent="0.3">
      <c r="A19">
        <v>16</v>
      </c>
      <c r="B19">
        <f t="shared" si="0"/>
        <v>1.9230769230769232E-2</v>
      </c>
      <c r="C19" s="4">
        <v>32</v>
      </c>
      <c r="D19">
        <v>120</v>
      </c>
      <c r="E19" s="3">
        <v>250.54999999999998</v>
      </c>
      <c r="F19" s="3">
        <v>665.2</v>
      </c>
      <c r="G19" s="3">
        <v>35</v>
      </c>
      <c r="H19">
        <v>25.9</v>
      </c>
      <c r="I19">
        <v>0.15</v>
      </c>
      <c r="J19">
        <v>0</v>
      </c>
      <c r="K19">
        <v>0</v>
      </c>
      <c r="L19">
        <v>42</v>
      </c>
      <c r="M19" s="12">
        <f t="shared" si="1"/>
        <v>1.9230769230769232E-2</v>
      </c>
      <c r="N19">
        <v>0</v>
      </c>
      <c r="O19" s="14">
        <v>30</v>
      </c>
      <c r="P19" s="13">
        <v>398.4642857142855</v>
      </c>
      <c r="Q19">
        <v>81.687964809999997</v>
      </c>
      <c r="R19" s="5"/>
      <c r="S19">
        <v>-6.8</v>
      </c>
      <c r="T19">
        <v>1.7946751000692426E-2</v>
      </c>
      <c r="U19">
        <v>0</v>
      </c>
      <c r="V19" s="12">
        <v>1.9230769230769232E-2</v>
      </c>
      <c r="W19">
        <v>-6.8</v>
      </c>
      <c r="Y19">
        <v>2.0500000000000001E-2</v>
      </c>
      <c r="Z19" s="14">
        <v>9.2090616693618834</v>
      </c>
      <c r="AA19" s="14">
        <v>30.755563959493401</v>
      </c>
      <c r="AB19">
        <v>-6.7</v>
      </c>
      <c r="AC19">
        <v>-6.7</v>
      </c>
    </row>
    <row r="20" spans="1:29" x14ac:dyDescent="0.3">
      <c r="A20">
        <v>17</v>
      </c>
      <c r="B20">
        <f t="shared" si="0"/>
        <v>1.9230769230769232E-2</v>
      </c>
      <c r="C20" s="4">
        <v>59</v>
      </c>
      <c r="D20">
        <v>120</v>
      </c>
      <c r="E20" s="3">
        <v>261.04999999999995</v>
      </c>
      <c r="F20" s="3">
        <v>676</v>
      </c>
      <c r="G20" s="3">
        <v>55</v>
      </c>
      <c r="H20">
        <v>25.9</v>
      </c>
      <c r="I20">
        <v>0.15</v>
      </c>
      <c r="J20">
        <v>0</v>
      </c>
      <c r="K20">
        <v>0</v>
      </c>
      <c r="L20">
        <v>42</v>
      </c>
      <c r="M20" s="12">
        <f t="shared" si="1"/>
        <v>1.9230769230769232E-2</v>
      </c>
      <c r="N20">
        <v>0</v>
      </c>
      <c r="O20" s="14">
        <v>30</v>
      </c>
      <c r="P20" s="13">
        <v>414.49999999999977</v>
      </c>
      <c r="Q20">
        <v>79.184656270000005</v>
      </c>
      <c r="R20" s="5"/>
      <c r="S20">
        <v>-6.8</v>
      </c>
      <c r="T20">
        <v>9.3442836972422224E-3</v>
      </c>
      <c r="U20">
        <v>0</v>
      </c>
      <c r="V20" s="12">
        <v>1.9230769230769232E-2</v>
      </c>
      <c r="W20">
        <v>-6.8</v>
      </c>
      <c r="Y20">
        <v>2.3E-2</v>
      </c>
      <c r="Z20" s="14">
        <v>8.6602628831301445</v>
      </c>
      <c r="AA20" s="14">
        <v>30.1157048387673</v>
      </c>
      <c r="AB20">
        <v>-6.7</v>
      </c>
      <c r="AC20">
        <v>-6.7</v>
      </c>
    </row>
    <row r="21" spans="1:29" x14ac:dyDescent="0.3">
      <c r="A21">
        <v>18</v>
      </c>
      <c r="B21">
        <f t="shared" si="0"/>
        <v>1.9230769230769232E-2</v>
      </c>
      <c r="C21" s="4">
        <v>29</v>
      </c>
      <c r="D21">
        <v>120</v>
      </c>
      <c r="E21" s="3">
        <v>251.84999999999997</v>
      </c>
      <c r="F21" s="3">
        <v>675.5</v>
      </c>
      <c r="G21" s="3">
        <v>46</v>
      </c>
      <c r="H21">
        <v>25.9</v>
      </c>
      <c r="I21">
        <v>0.15</v>
      </c>
      <c r="J21">
        <v>0</v>
      </c>
      <c r="K21">
        <v>0</v>
      </c>
      <c r="L21">
        <v>42</v>
      </c>
      <c r="M21" s="12">
        <f t="shared" si="1"/>
        <v>1.9230769230769232E-2</v>
      </c>
      <c r="N21">
        <v>0</v>
      </c>
      <c r="O21" s="14">
        <v>30</v>
      </c>
      <c r="P21" s="13">
        <v>362.78571428571422</v>
      </c>
      <c r="Q21">
        <v>76.815275139999997</v>
      </c>
      <c r="R21" s="5"/>
      <c r="S21">
        <v>-6.8</v>
      </c>
      <c r="T21">
        <v>1.0333372222298671E-2</v>
      </c>
      <c r="U21">
        <v>0</v>
      </c>
      <c r="V21" s="12">
        <v>1.9230769230769232E-2</v>
      </c>
      <c r="W21">
        <v>-6.8</v>
      </c>
      <c r="Y21">
        <v>2.47E-2</v>
      </c>
      <c r="Z21" s="14">
        <v>7.9801835608715956</v>
      </c>
      <c r="AA21" s="14">
        <v>29.441737402152601</v>
      </c>
      <c r="AB21">
        <v>-6.7</v>
      </c>
      <c r="AC21">
        <v>-6.7</v>
      </c>
    </row>
    <row r="22" spans="1:29" x14ac:dyDescent="0.3">
      <c r="A22">
        <v>19</v>
      </c>
      <c r="B22">
        <f t="shared" si="0"/>
        <v>1.9230769230769232E-2</v>
      </c>
      <c r="C22" s="4">
        <v>71</v>
      </c>
      <c r="D22">
        <v>120</v>
      </c>
      <c r="E22" s="3">
        <v>259.95</v>
      </c>
      <c r="F22" s="3">
        <v>676</v>
      </c>
      <c r="G22" s="3">
        <v>52</v>
      </c>
      <c r="H22">
        <v>25.9</v>
      </c>
      <c r="I22">
        <v>0.15</v>
      </c>
      <c r="J22">
        <v>0</v>
      </c>
      <c r="K22">
        <v>0</v>
      </c>
      <c r="L22">
        <v>42</v>
      </c>
      <c r="M22" s="12">
        <f t="shared" si="1"/>
        <v>1.9230769230769232E-2</v>
      </c>
      <c r="N22">
        <v>0</v>
      </c>
      <c r="O22" s="14">
        <v>30</v>
      </c>
      <c r="P22" s="13">
        <v>365.92857142857122</v>
      </c>
      <c r="Q22">
        <v>74.61914883</v>
      </c>
      <c r="R22" s="5"/>
      <c r="S22">
        <v>-6.8</v>
      </c>
      <c r="T22">
        <v>6.9106053526958927E-3</v>
      </c>
      <c r="U22">
        <v>0</v>
      </c>
      <c r="V22" s="12">
        <v>1.9230769230769232E-2</v>
      </c>
      <c r="W22">
        <v>-6.8</v>
      </c>
      <c r="Y22">
        <v>2.47E-2</v>
      </c>
      <c r="Z22" s="14">
        <v>7.1791329944832247</v>
      </c>
      <c r="AA22" s="14">
        <v>28.7567499653852</v>
      </c>
      <c r="AB22">
        <v>-6.7</v>
      </c>
      <c r="AC22">
        <v>-6.7</v>
      </c>
    </row>
    <row r="23" spans="1:29" x14ac:dyDescent="0.3">
      <c r="A23">
        <v>20</v>
      </c>
      <c r="B23">
        <f t="shared" si="0"/>
        <v>1.9230769230769232E-2</v>
      </c>
      <c r="C23" s="4">
        <v>10</v>
      </c>
      <c r="D23">
        <v>120</v>
      </c>
      <c r="E23" s="3">
        <v>256.84999999999997</v>
      </c>
      <c r="F23" s="3">
        <v>680.2</v>
      </c>
      <c r="G23" s="3">
        <v>46</v>
      </c>
      <c r="H23">
        <v>25.9</v>
      </c>
      <c r="I23">
        <v>0.15</v>
      </c>
      <c r="J23">
        <v>0</v>
      </c>
      <c r="K23">
        <v>0</v>
      </c>
      <c r="L23">
        <v>42</v>
      </c>
      <c r="M23" s="12">
        <f t="shared" si="1"/>
        <v>1.9230769230769232E-2</v>
      </c>
      <c r="N23">
        <v>0</v>
      </c>
      <c r="O23" s="14">
        <v>30</v>
      </c>
      <c r="P23" s="13">
        <v>371.142857142857</v>
      </c>
      <c r="Q23">
        <v>72.635747219999999</v>
      </c>
      <c r="R23" s="5"/>
      <c r="S23">
        <v>-5.37</v>
      </c>
      <c r="T23">
        <v>1.1250881972515284E-2</v>
      </c>
      <c r="U23">
        <v>0</v>
      </c>
      <c r="V23" s="12">
        <v>1.9230769230769232E-2</v>
      </c>
      <c r="W23">
        <v>-5.37</v>
      </c>
      <c r="Y23">
        <v>2.47E-2</v>
      </c>
      <c r="Z23" s="14">
        <v>6.2692542735177659</v>
      </c>
      <c r="AA23" s="14">
        <v>28.0882520939284</v>
      </c>
      <c r="AB23">
        <v>-6.7</v>
      </c>
      <c r="AC23">
        <v>-5.4</v>
      </c>
    </row>
    <row r="24" spans="1:29" x14ac:dyDescent="0.3">
      <c r="A24">
        <v>21</v>
      </c>
      <c r="B24">
        <f t="shared" si="0"/>
        <v>1.9230769230769232E-2</v>
      </c>
      <c r="C24" s="4">
        <v>15</v>
      </c>
      <c r="D24">
        <v>120</v>
      </c>
      <c r="E24" s="3">
        <v>258.25</v>
      </c>
      <c r="F24" s="3">
        <v>675</v>
      </c>
      <c r="G24" s="3">
        <v>49</v>
      </c>
      <c r="H24">
        <v>25.9</v>
      </c>
      <c r="I24">
        <v>0.15</v>
      </c>
      <c r="J24">
        <v>0</v>
      </c>
      <c r="K24">
        <v>0</v>
      </c>
      <c r="L24">
        <v>42</v>
      </c>
      <c r="M24" s="12">
        <f t="shared" si="1"/>
        <v>1.9230769230769232E-2</v>
      </c>
      <c r="N24">
        <v>0</v>
      </c>
      <c r="O24" s="14">
        <v>30</v>
      </c>
      <c r="P24" s="13">
        <v>359.49999999999977</v>
      </c>
      <c r="Q24">
        <v>70.903396200000003</v>
      </c>
      <c r="R24" s="5"/>
      <c r="S24">
        <v>-3.93</v>
      </c>
      <c r="T24">
        <v>1.5591158592334677E-2</v>
      </c>
      <c r="U24">
        <v>0</v>
      </c>
      <c r="V24" s="12">
        <v>1.9230769230769232E-2</v>
      </c>
      <c r="W24">
        <v>-3.93</v>
      </c>
      <c r="Y24">
        <v>2.47E-2</v>
      </c>
      <c r="Z24" s="14">
        <v>5.2643402086346267</v>
      </c>
      <c r="AA24" s="14">
        <v>27.466508139215101</v>
      </c>
      <c r="AB24">
        <v>-2.8</v>
      </c>
      <c r="AC24">
        <v>-3.1</v>
      </c>
    </row>
    <row r="25" spans="1:29" x14ac:dyDescent="0.3">
      <c r="A25">
        <v>22</v>
      </c>
      <c r="B25">
        <f t="shared" si="0"/>
        <v>1.9230769230769232E-2</v>
      </c>
      <c r="C25" s="4">
        <v>5</v>
      </c>
      <c r="D25">
        <v>120</v>
      </c>
      <c r="E25" s="3">
        <v>262.25</v>
      </c>
      <c r="F25" s="3">
        <v>687.4</v>
      </c>
      <c r="G25" s="3">
        <v>41</v>
      </c>
      <c r="H25">
        <v>25.9</v>
      </c>
      <c r="I25">
        <v>0.15</v>
      </c>
      <c r="J25">
        <v>0</v>
      </c>
      <c r="K25">
        <v>0</v>
      </c>
      <c r="L25">
        <v>42</v>
      </c>
      <c r="M25" s="12">
        <f t="shared" si="1"/>
        <v>1.9230769230769232E-2</v>
      </c>
      <c r="N25">
        <v>0</v>
      </c>
      <c r="O25" s="14">
        <v>30</v>
      </c>
      <c r="P25" s="13">
        <v>344.92857142857099</v>
      </c>
      <c r="Q25">
        <v>69.457775080000005</v>
      </c>
      <c r="R25" s="5"/>
      <c r="S25">
        <v>-2.5</v>
      </c>
      <c r="T25">
        <v>1.5031542716316005E-2</v>
      </c>
      <c r="U25">
        <v>0</v>
      </c>
      <c r="V25" s="12">
        <v>1.9230769230769232E-2</v>
      </c>
      <c r="W25">
        <v>-2.5</v>
      </c>
      <c r="Y25">
        <v>2.47E-2</v>
      </c>
      <c r="Z25" s="14">
        <v>4.1796242470026854</v>
      </c>
      <c r="AA25" s="14">
        <v>26.9223527604521</v>
      </c>
      <c r="AB25">
        <v>-2.8</v>
      </c>
      <c r="AC25">
        <v>-2.8</v>
      </c>
    </row>
    <row r="26" spans="1:29" x14ac:dyDescent="0.3">
      <c r="A26">
        <v>23</v>
      </c>
      <c r="B26">
        <f t="shared" si="0"/>
        <v>1.9230769230769232E-2</v>
      </c>
      <c r="C26" s="4">
        <v>2</v>
      </c>
      <c r="D26">
        <v>120</v>
      </c>
      <c r="E26" s="3">
        <v>258.95</v>
      </c>
      <c r="F26" s="3">
        <v>667.2</v>
      </c>
      <c r="G26" s="3">
        <v>41</v>
      </c>
      <c r="H26">
        <v>25.9</v>
      </c>
      <c r="I26">
        <v>0.15</v>
      </c>
      <c r="J26">
        <v>0</v>
      </c>
      <c r="K26">
        <v>0</v>
      </c>
      <c r="L26">
        <v>42</v>
      </c>
      <c r="M26" s="12">
        <f t="shared" si="1"/>
        <v>1.9230769230769232E-2</v>
      </c>
      <c r="N26">
        <v>0</v>
      </c>
      <c r="O26" s="14">
        <v>30</v>
      </c>
      <c r="P26" s="13">
        <v>337.17857142857099</v>
      </c>
      <c r="Q26">
        <v>68.330322379999998</v>
      </c>
      <c r="R26" s="5"/>
      <c r="S26">
        <v>-2.5</v>
      </c>
      <c r="T26">
        <v>1.4471926840297336E-2</v>
      </c>
      <c r="U26">
        <v>0</v>
      </c>
      <c r="V26" s="12">
        <v>1.9230769230769232E-2</v>
      </c>
      <c r="W26">
        <v>-2.5</v>
      </c>
      <c r="Y26">
        <v>2.47E-2</v>
      </c>
      <c r="Z26" s="14">
        <v>3.0315495491589344</v>
      </c>
      <c r="AA26" s="14">
        <v>26.484695497492101</v>
      </c>
      <c r="AB26">
        <v>-2.8</v>
      </c>
      <c r="AC26">
        <v>-2.8</v>
      </c>
    </row>
    <row r="27" spans="1:29" x14ac:dyDescent="0.3">
      <c r="A27">
        <v>24</v>
      </c>
      <c r="B27">
        <f t="shared" si="0"/>
        <v>1.9230769230769232E-2</v>
      </c>
      <c r="C27" s="4">
        <v>14</v>
      </c>
      <c r="D27">
        <v>120</v>
      </c>
      <c r="E27" s="3">
        <v>267.64999999999998</v>
      </c>
      <c r="F27" s="3">
        <v>687.6</v>
      </c>
      <c r="G27" s="3">
        <v>53</v>
      </c>
      <c r="H27">
        <v>25.9</v>
      </c>
      <c r="I27">
        <v>0.15</v>
      </c>
      <c r="J27">
        <v>0</v>
      </c>
      <c r="K27">
        <v>0</v>
      </c>
      <c r="L27">
        <v>42</v>
      </c>
      <c r="M27" s="12">
        <f t="shared" si="1"/>
        <v>1.9230769230769232E-2</v>
      </c>
      <c r="N27">
        <v>0</v>
      </c>
      <c r="O27" s="14">
        <v>30</v>
      </c>
      <c r="P27" s="13">
        <v>327.4642857142855</v>
      </c>
      <c r="Q27">
        <v>67.546697280000004</v>
      </c>
      <c r="R27" s="5"/>
      <c r="S27">
        <v>-2.5</v>
      </c>
      <c r="T27">
        <v>5.9345311503377334E-3</v>
      </c>
      <c r="U27">
        <v>0</v>
      </c>
      <c r="V27" s="12">
        <v>1.9230769230769232E-2</v>
      </c>
      <c r="W27">
        <v>-2.5</v>
      </c>
      <c r="Y27">
        <v>2.47E-2</v>
      </c>
      <c r="Z27" s="14">
        <v>1.8375197278765318</v>
      </c>
      <c r="AA27" s="14">
        <v>26.1779901024533</v>
      </c>
      <c r="AB27">
        <v>-2.8</v>
      </c>
      <c r="AC27">
        <v>-2.8</v>
      </c>
    </row>
    <row r="28" spans="1:29" x14ac:dyDescent="0.3">
      <c r="A28">
        <v>25</v>
      </c>
      <c r="B28">
        <f t="shared" si="0"/>
        <v>1.9230769230769232E-2</v>
      </c>
      <c r="C28" s="4">
        <v>36</v>
      </c>
      <c r="D28">
        <v>120</v>
      </c>
      <c r="E28" s="3">
        <v>261.04999999999995</v>
      </c>
      <c r="F28" s="3">
        <v>674.3</v>
      </c>
      <c r="G28" s="3">
        <v>44</v>
      </c>
      <c r="H28">
        <v>25.9</v>
      </c>
      <c r="I28">
        <v>0.15</v>
      </c>
      <c r="J28">
        <v>0</v>
      </c>
      <c r="K28">
        <v>0</v>
      </c>
      <c r="L28">
        <v>42</v>
      </c>
      <c r="M28" s="12">
        <f t="shared" si="1"/>
        <v>1.9230769230769232E-2</v>
      </c>
      <c r="N28">
        <v>0</v>
      </c>
      <c r="O28" s="14">
        <v>30</v>
      </c>
      <c r="P28" s="13">
        <v>328.64285714285677</v>
      </c>
      <c r="Q28">
        <v>67.125476539999994</v>
      </c>
      <c r="R28" s="5"/>
      <c r="S28">
        <v>-2.5</v>
      </c>
      <c r="T28">
        <v>1.4134855882416267E-2</v>
      </c>
      <c r="U28">
        <v>0</v>
      </c>
      <c r="V28" s="12">
        <v>1.9230769230769232E-2</v>
      </c>
      <c r="W28">
        <v>-2.5</v>
      </c>
      <c r="Y28">
        <v>2.47E-2</v>
      </c>
      <c r="Z28" s="14">
        <v>0.61563502758053956</v>
      </c>
      <c r="AA28" s="14">
        <v>26.019975020820301</v>
      </c>
      <c r="AB28">
        <v>-2.8</v>
      </c>
      <c r="AC28">
        <v>-2.8</v>
      </c>
    </row>
    <row r="29" spans="1:29" x14ac:dyDescent="0.3">
      <c r="A29">
        <v>26</v>
      </c>
      <c r="B29">
        <f t="shared" si="0"/>
        <v>1.9230769230769232E-2</v>
      </c>
      <c r="C29" s="4">
        <v>4</v>
      </c>
      <c r="D29">
        <v>120</v>
      </c>
      <c r="E29" s="3">
        <v>258.95</v>
      </c>
      <c r="F29" s="3">
        <v>678.6</v>
      </c>
      <c r="G29" s="3">
        <v>35</v>
      </c>
      <c r="H29">
        <v>25.9</v>
      </c>
      <c r="I29">
        <v>0.15</v>
      </c>
      <c r="J29">
        <v>0</v>
      </c>
      <c r="K29">
        <v>0</v>
      </c>
      <c r="L29">
        <v>42</v>
      </c>
      <c r="M29" s="12">
        <f t="shared" si="1"/>
        <v>1.9230769230769232E-2</v>
      </c>
      <c r="N29">
        <v>0</v>
      </c>
      <c r="O29" s="14">
        <v>30</v>
      </c>
      <c r="P29" s="13">
        <v>326.49999999999977</v>
      </c>
      <c r="Q29">
        <v>67.077144469999993</v>
      </c>
      <c r="R29" s="5"/>
      <c r="S29">
        <v>-2.5</v>
      </c>
      <c r="T29">
        <v>2.2335180614494802E-2</v>
      </c>
      <c r="U29">
        <v>0</v>
      </c>
      <c r="V29" s="12">
        <v>1.9230769230769232E-2</v>
      </c>
      <c r="W29">
        <v>-2.5</v>
      </c>
      <c r="Y29">
        <v>2.47E-2</v>
      </c>
      <c r="Z29" s="14">
        <v>-0.61558205644425257</v>
      </c>
      <c r="AA29" s="14">
        <v>26.019975020820301</v>
      </c>
      <c r="AB29">
        <v>-2.8</v>
      </c>
      <c r="AC29">
        <v>-2.8</v>
      </c>
    </row>
    <row r="30" spans="1:29" x14ac:dyDescent="0.3">
      <c r="A30">
        <v>27</v>
      </c>
      <c r="B30">
        <f t="shared" si="0"/>
        <v>1.9230769230769232E-2</v>
      </c>
      <c r="C30" s="4">
        <v>13</v>
      </c>
      <c r="D30">
        <v>120</v>
      </c>
      <c r="E30" s="3">
        <v>260.64999999999998</v>
      </c>
      <c r="F30" s="3">
        <v>674.2</v>
      </c>
      <c r="G30" s="3">
        <v>41</v>
      </c>
      <c r="H30">
        <v>25.9</v>
      </c>
      <c r="I30">
        <v>0.15</v>
      </c>
      <c r="J30">
        <v>0</v>
      </c>
      <c r="K30">
        <v>0</v>
      </c>
      <c r="L30">
        <v>42</v>
      </c>
      <c r="M30" s="12">
        <f t="shared" si="1"/>
        <v>1.9230769230769232E-2</v>
      </c>
      <c r="N30">
        <v>0</v>
      </c>
      <c r="O30" s="14">
        <v>30</v>
      </c>
      <c r="P30" s="13">
        <v>322.10714285714249</v>
      </c>
      <c r="Q30">
        <v>68.095765180000001</v>
      </c>
      <c r="R30" s="5"/>
      <c r="S30">
        <v>-2.5</v>
      </c>
      <c r="T30">
        <v>1.2688964630656366E-2</v>
      </c>
      <c r="U30">
        <v>0</v>
      </c>
      <c r="V30" s="12">
        <v>1.9230769230769232E-2</v>
      </c>
      <c r="W30">
        <v>-2.5</v>
      </c>
      <c r="Y30">
        <v>2.47E-2</v>
      </c>
      <c r="Z30" s="14">
        <v>-1.8374675597273247</v>
      </c>
      <c r="AA30" s="14">
        <v>26.1779901024533</v>
      </c>
      <c r="AB30">
        <v>-2.8</v>
      </c>
      <c r="AC30">
        <v>-2.8</v>
      </c>
    </row>
    <row r="31" spans="1:29" s="9" customFormat="1" x14ac:dyDescent="0.3">
      <c r="A31" s="9">
        <v>28</v>
      </c>
      <c r="B31">
        <f t="shared" si="0"/>
        <v>1.9230769230769232E-2</v>
      </c>
      <c r="C31" s="10">
        <v>4</v>
      </c>
      <c r="D31">
        <v>120</v>
      </c>
      <c r="E31" s="3">
        <v>268.04999999999995</v>
      </c>
      <c r="F31" s="3">
        <v>681.4</v>
      </c>
      <c r="G31" s="3">
        <v>36</v>
      </c>
      <c r="H31">
        <v>25.9</v>
      </c>
      <c r="I31">
        <v>0.15</v>
      </c>
      <c r="J31" s="9">
        <v>0</v>
      </c>
      <c r="K31" s="9">
        <v>0</v>
      </c>
      <c r="L31">
        <v>42</v>
      </c>
      <c r="M31" s="12">
        <f t="shared" si="1"/>
        <v>1.9230769230769232E-2</v>
      </c>
      <c r="N31">
        <v>0</v>
      </c>
      <c r="O31" s="14">
        <v>30</v>
      </c>
      <c r="P31" s="13">
        <v>306.42857142857122</v>
      </c>
      <c r="Q31" s="9">
        <v>69.143625709999995</v>
      </c>
      <c r="R31" s="11"/>
      <c r="S31">
        <v>-2.5</v>
      </c>
      <c r="T31">
        <v>2.0861959285068791E-2</v>
      </c>
      <c r="U31">
        <v>0</v>
      </c>
      <c r="V31" s="12">
        <v>1.9230769230769232E-2</v>
      </c>
      <c r="W31">
        <v>-2.5</v>
      </c>
      <c r="Y31" s="9">
        <v>2.3E-2</v>
      </c>
      <c r="Z31" s="14">
        <v>-3.0314989748114334</v>
      </c>
      <c r="AA31" s="14">
        <v>26.484695497492101</v>
      </c>
      <c r="AB31">
        <v>-2.8</v>
      </c>
      <c r="AC31">
        <v>-2.8</v>
      </c>
    </row>
    <row r="32" spans="1:29" s="6" customFormat="1" x14ac:dyDescent="0.3">
      <c r="A32" s="6">
        <v>29</v>
      </c>
      <c r="B32">
        <f t="shared" si="0"/>
        <v>1.9230769230769232E-2</v>
      </c>
      <c r="C32" s="7">
        <v>3</v>
      </c>
      <c r="D32">
        <v>120</v>
      </c>
      <c r="E32" s="3">
        <v>260.95</v>
      </c>
      <c r="F32" s="3">
        <v>682</v>
      </c>
      <c r="G32" s="3">
        <v>36</v>
      </c>
      <c r="H32">
        <v>25.9</v>
      </c>
      <c r="I32">
        <v>0.15</v>
      </c>
      <c r="J32" s="6">
        <v>0</v>
      </c>
      <c r="K32" s="6">
        <v>0</v>
      </c>
      <c r="L32">
        <v>42</v>
      </c>
      <c r="M32" s="12">
        <f t="shared" si="1"/>
        <v>1.9230769230769232E-2</v>
      </c>
      <c r="N32">
        <v>0</v>
      </c>
      <c r="O32" s="14">
        <v>30</v>
      </c>
      <c r="P32" s="13">
        <v>302.53571428571399</v>
      </c>
      <c r="Q32" s="6">
        <v>70.52084275</v>
      </c>
      <c r="R32" s="8"/>
      <c r="S32">
        <v>-2.5</v>
      </c>
      <c r="T32">
        <v>1.7817653257634732E-2</v>
      </c>
      <c r="U32">
        <v>0</v>
      </c>
      <c r="V32" s="12">
        <v>1.9230769230769232E-2</v>
      </c>
      <c r="W32">
        <v>-2.5</v>
      </c>
      <c r="Y32" s="6">
        <v>2.0500000000000001E-2</v>
      </c>
      <c r="Z32" s="14">
        <v>-4.179576033111152</v>
      </c>
      <c r="AA32" s="14">
        <v>26.9223527604521</v>
      </c>
      <c r="AB32">
        <v>-2.8</v>
      </c>
      <c r="AC32">
        <v>-2.8</v>
      </c>
    </row>
    <row r="33" spans="1:29" x14ac:dyDescent="0.3">
      <c r="A33">
        <v>30</v>
      </c>
      <c r="B33">
        <f t="shared" si="0"/>
        <v>1.9230769230769232E-2</v>
      </c>
      <c r="C33" s="4">
        <v>7</v>
      </c>
      <c r="D33">
        <v>120</v>
      </c>
      <c r="E33" s="3">
        <v>259.84999999999997</v>
      </c>
      <c r="F33" s="3">
        <v>676.4</v>
      </c>
      <c r="G33" s="3">
        <v>42</v>
      </c>
      <c r="H33">
        <v>25.9</v>
      </c>
      <c r="I33">
        <v>0.15</v>
      </c>
      <c r="J33">
        <v>0</v>
      </c>
      <c r="K33">
        <v>0</v>
      </c>
      <c r="L33">
        <v>42</v>
      </c>
      <c r="M33" s="12">
        <f t="shared" si="1"/>
        <v>1.9230769230769232E-2</v>
      </c>
      <c r="N33">
        <v>0</v>
      </c>
      <c r="O33" s="14">
        <v>30</v>
      </c>
      <c r="P33" s="13">
        <v>296.03571428571399</v>
      </c>
      <c r="Q33">
        <v>72.198051250000006</v>
      </c>
      <c r="R33" s="5"/>
      <c r="S33">
        <v>-2.5</v>
      </c>
      <c r="T33">
        <v>1.9177127237625369E-2</v>
      </c>
      <c r="U33">
        <v>0</v>
      </c>
      <c r="V33" s="12">
        <v>1.9230769230769232E-2</v>
      </c>
      <c r="W33">
        <v>-2.5</v>
      </c>
      <c r="Y33">
        <v>1.9400000000000001E-2</v>
      </c>
      <c r="Z33" s="14">
        <v>-5.2642950860712778</v>
      </c>
      <c r="AA33" s="14">
        <v>27.466508139215101</v>
      </c>
      <c r="AB33">
        <v>-2.8</v>
      </c>
      <c r="AC33">
        <v>-2.8</v>
      </c>
    </row>
    <row r="34" spans="1:29" x14ac:dyDescent="0.3">
      <c r="A34">
        <v>31</v>
      </c>
      <c r="B34">
        <f t="shared" si="0"/>
        <v>1.9230769230769232E-2</v>
      </c>
      <c r="C34" s="4">
        <v>16</v>
      </c>
      <c r="D34">
        <v>120</v>
      </c>
      <c r="E34" s="3">
        <v>258.95</v>
      </c>
      <c r="F34" s="3">
        <v>686.5</v>
      </c>
      <c r="G34" s="3">
        <v>46</v>
      </c>
      <c r="H34">
        <v>25.9</v>
      </c>
      <c r="I34">
        <v>0.15</v>
      </c>
      <c r="J34">
        <v>0</v>
      </c>
      <c r="K34">
        <v>0</v>
      </c>
      <c r="L34">
        <v>42</v>
      </c>
      <c r="M34" s="12">
        <f t="shared" si="1"/>
        <v>1.9230769230769232E-2</v>
      </c>
      <c r="N34">
        <v>0</v>
      </c>
      <c r="O34" s="14">
        <v>30</v>
      </c>
      <c r="P34" s="13">
        <v>321.9642857142855</v>
      </c>
      <c r="Q34">
        <v>74.140920679999994</v>
      </c>
      <c r="R34" s="5"/>
      <c r="S34">
        <v>-2.5</v>
      </c>
      <c r="T34">
        <v>2.9714301584323342E-2</v>
      </c>
      <c r="U34">
        <v>0</v>
      </c>
      <c r="V34" s="12">
        <v>1.9230769230769232E-2</v>
      </c>
      <c r="W34">
        <v>-2.5</v>
      </c>
      <c r="Y34">
        <v>1.9400000000000001E-2</v>
      </c>
      <c r="Z34" s="14">
        <v>-6.2692129262935117</v>
      </c>
      <c r="AA34" s="14">
        <v>28.0882520939284</v>
      </c>
      <c r="AB34">
        <v>-2.8</v>
      </c>
      <c r="AC34">
        <v>-2.8</v>
      </c>
    </row>
    <row r="35" spans="1:29" x14ac:dyDescent="0.3">
      <c r="A35">
        <v>32</v>
      </c>
      <c r="B35">
        <f t="shared" si="0"/>
        <v>1.9230769230769232E-2</v>
      </c>
      <c r="C35" s="4">
        <v>7</v>
      </c>
      <c r="D35">
        <v>120</v>
      </c>
      <c r="E35" s="3">
        <v>262.64999999999998</v>
      </c>
      <c r="F35" s="3">
        <v>678.4</v>
      </c>
      <c r="G35" s="3">
        <v>48</v>
      </c>
      <c r="H35">
        <v>25.9</v>
      </c>
      <c r="I35">
        <v>0.15</v>
      </c>
      <c r="J35">
        <v>0</v>
      </c>
      <c r="K35">
        <v>0</v>
      </c>
      <c r="L35">
        <v>42</v>
      </c>
      <c r="M35" s="12">
        <f t="shared" si="1"/>
        <v>1.9230769230769232E-2</v>
      </c>
      <c r="N35">
        <v>0</v>
      </c>
      <c r="O35" s="14">
        <v>30</v>
      </c>
      <c r="P35" s="13">
        <v>305.49999999999977</v>
      </c>
      <c r="Q35">
        <v>76.311702359999998</v>
      </c>
      <c r="R35" s="5"/>
      <c r="S35">
        <v>-2.5</v>
      </c>
      <c r="T35">
        <v>3.4618098376970226E-2</v>
      </c>
      <c r="U35">
        <v>0</v>
      </c>
      <c r="V35" s="12">
        <v>1.9230769230769232E-2</v>
      </c>
      <c r="W35">
        <v>-2.5</v>
      </c>
      <c r="Y35">
        <v>1.9400000000000001E-2</v>
      </c>
      <c r="Z35" s="14">
        <v>-7.1790960493787805</v>
      </c>
      <c r="AA35" s="14">
        <v>28.7567499653852</v>
      </c>
      <c r="AB35">
        <v>-2.8</v>
      </c>
      <c r="AC35">
        <v>-2.8</v>
      </c>
    </row>
    <row r="36" spans="1:29" x14ac:dyDescent="0.3">
      <c r="A36">
        <v>33</v>
      </c>
      <c r="B36">
        <f t="shared" si="0"/>
        <v>1.9230769230769232E-2</v>
      </c>
      <c r="C36" s="4">
        <v>7</v>
      </c>
      <c r="D36">
        <v>120</v>
      </c>
      <c r="E36" s="3">
        <v>261.39999999999998</v>
      </c>
      <c r="F36" s="3">
        <v>674.6</v>
      </c>
      <c r="G36" s="3">
        <v>44</v>
      </c>
      <c r="H36">
        <v>25.9</v>
      </c>
      <c r="I36">
        <v>0.15</v>
      </c>
      <c r="J36">
        <v>0</v>
      </c>
      <c r="K36">
        <v>0</v>
      </c>
      <c r="L36">
        <v>42</v>
      </c>
      <c r="M36" s="12">
        <f t="shared" si="1"/>
        <v>1.9230769230769232E-2</v>
      </c>
      <c r="N36">
        <v>0</v>
      </c>
      <c r="O36" s="14">
        <v>30</v>
      </c>
      <c r="P36" s="13">
        <v>293.85714285714249</v>
      </c>
      <c r="Q36">
        <v>78.670740339999995</v>
      </c>
      <c r="R36" s="5"/>
      <c r="S36">
        <v>-3.2</v>
      </c>
      <c r="T36">
        <v>2.1895296507298708E-2</v>
      </c>
      <c r="U36">
        <v>0</v>
      </c>
      <c r="V36" s="12">
        <v>1.9230769230769232E-2</v>
      </c>
      <c r="W36">
        <v>-3.2</v>
      </c>
      <c r="Y36">
        <v>1.9400000000000001E-2</v>
      </c>
      <c r="Z36" s="14">
        <v>-7.9801515779361418</v>
      </c>
      <c r="AA36" s="14">
        <v>29.441737402152601</v>
      </c>
      <c r="AB36">
        <v>-2.8</v>
      </c>
      <c r="AC36">
        <v>-5.3</v>
      </c>
    </row>
    <row r="37" spans="1:29" s="9" customFormat="1" x14ac:dyDescent="0.3">
      <c r="A37" s="9">
        <v>34</v>
      </c>
      <c r="B37">
        <f t="shared" si="0"/>
        <v>1.9230769230769232E-2</v>
      </c>
      <c r="C37" s="10">
        <v>7</v>
      </c>
      <c r="D37">
        <v>120</v>
      </c>
      <c r="E37" s="3">
        <v>260.14999999999998</v>
      </c>
      <c r="F37" s="3">
        <v>674</v>
      </c>
      <c r="G37" s="3">
        <v>41</v>
      </c>
      <c r="H37">
        <v>25.9</v>
      </c>
      <c r="I37">
        <v>0.15</v>
      </c>
      <c r="J37" s="9">
        <v>0</v>
      </c>
      <c r="K37" s="9">
        <v>0</v>
      </c>
      <c r="L37">
        <v>42</v>
      </c>
      <c r="M37" s="12">
        <f t="shared" si="1"/>
        <v>1.9230769230769232E-2</v>
      </c>
      <c r="N37">
        <v>0</v>
      </c>
      <c r="O37" s="14">
        <v>30</v>
      </c>
      <c r="P37" s="13">
        <v>290.67857142857122</v>
      </c>
      <c r="Q37" s="9">
        <v>81.17781755</v>
      </c>
      <c r="R37" s="11"/>
      <c r="S37" s="9">
        <v>-3.9</v>
      </c>
      <c r="T37">
        <v>3.4253697341423014E-2</v>
      </c>
      <c r="U37">
        <v>0</v>
      </c>
      <c r="V37" s="12">
        <v>1.9230769230769232E-2</v>
      </c>
      <c r="W37" s="9">
        <v>-3.9</v>
      </c>
      <c r="Y37" s="9">
        <v>1.9400000000000001E-2</v>
      </c>
      <c r="Z37" s="14">
        <v>-8.6602363471915602</v>
      </c>
      <c r="AA37" s="14">
        <v>30.1157048387673</v>
      </c>
      <c r="AB37" s="9">
        <v>-10.199999999999999</v>
      </c>
      <c r="AC37" s="9">
        <v>-7.8</v>
      </c>
    </row>
    <row r="38" spans="1:29" s="6" customFormat="1" x14ac:dyDescent="0.3">
      <c r="A38" s="6">
        <v>35</v>
      </c>
      <c r="B38">
        <f t="shared" si="0"/>
        <v>1.9230769230769232E-2</v>
      </c>
      <c r="C38" s="7">
        <v>5.5</v>
      </c>
      <c r="D38">
        <v>120</v>
      </c>
      <c r="E38" s="3">
        <v>254.24999999999997</v>
      </c>
      <c r="F38" s="3">
        <v>662.7</v>
      </c>
      <c r="G38" s="3">
        <v>34</v>
      </c>
      <c r="H38">
        <v>25.9</v>
      </c>
      <c r="I38">
        <v>0.15</v>
      </c>
      <c r="J38" s="6">
        <v>0</v>
      </c>
      <c r="K38" s="6">
        <v>0</v>
      </c>
      <c r="L38">
        <v>42</v>
      </c>
      <c r="M38" s="12">
        <f t="shared" si="1"/>
        <v>1.9230769230769232E-2</v>
      </c>
      <c r="N38">
        <v>0</v>
      </c>
      <c r="O38" s="14">
        <v>30</v>
      </c>
      <c r="P38" s="13">
        <v>297.17857142857122</v>
      </c>
      <c r="Q38" s="6">
        <v>83.793226200000007</v>
      </c>
      <c r="R38" s="8"/>
      <c r="S38" s="6">
        <v>-4.5999999999999996</v>
      </c>
      <c r="T38">
        <v>2.4362812090860161E-2</v>
      </c>
      <c r="U38">
        <v>0</v>
      </c>
      <c r="V38" s="12">
        <v>1.9230769230769232E-2</v>
      </c>
      <c r="W38" s="6">
        <v>-4.5999999999999996</v>
      </c>
      <c r="Y38" s="6">
        <v>1.9400000000000001E-2</v>
      </c>
      <c r="Z38" s="14">
        <v>-9.209040982677271</v>
      </c>
      <c r="AA38" s="14">
        <v>30.755563959493401</v>
      </c>
      <c r="AB38" s="9">
        <v>-10.199999999999999</v>
      </c>
      <c r="AC38" s="6">
        <v>-10.199999999999999</v>
      </c>
    </row>
    <row r="39" spans="1:29" x14ac:dyDescent="0.3">
      <c r="A39">
        <v>36</v>
      </c>
      <c r="B39">
        <f t="shared" si="0"/>
        <v>1.9230769230769232E-2</v>
      </c>
      <c r="C39" s="4">
        <v>4</v>
      </c>
      <c r="D39">
        <v>120</v>
      </c>
      <c r="E39" s="3">
        <v>247.64999999999998</v>
      </c>
      <c r="F39" s="3">
        <v>677.9</v>
      </c>
      <c r="G39" s="3">
        <v>35</v>
      </c>
      <c r="H39">
        <v>25.9</v>
      </c>
      <c r="I39">
        <v>0.15</v>
      </c>
      <c r="J39">
        <v>0</v>
      </c>
      <c r="K39">
        <v>0</v>
      </c>
      <c r="L39">
        <v>42</v>
      </c>
      <c r="M39" s="12">
        <f t="shared" si="1"/>
        <v>1.9230769230769232E-2</v>
      </c>
      <c r="N39">
        <v>0</v>
      </c>
      <c r="O39" s="14">
        <v>30</v>
      </c>
      <c r="P39" s="13">
        <v>297.2142857142855</v>
      </c>
      <c r="Q39">
        <v>86.47849583</v>
      </c>
      <c r="R39" s="5"/>
      <c r="S39" s="6">
        <v>-4.5999999999999996</v>
      </c>
      <c r="T39">
        <v>2.0927030898559379E-2</v>
      </c>
      <c r="U39">
        <v>0</v>
      </c>
      <c r="V39" s="12">
        <v>1.9230769230769232E-2</v>
      </c>
      <c r="W39" s="6">
        <v>-4.5999999999999996</v>
      </c>
      <c r="Y39">
        <v>1.9400000000000001E-2</v>
      </c>
      <c r="Z39" s="14">
        <v>-9.6182461795762197</v>
      </c>
      <c r="AA39" s="14">
        <v>31.3436804372427</v>
      </c>
      <c r="AB39" s="9">
        <v>-10.199999999999999</v>
      </c>
      <c r="AC39" s="6">
        <v>-10.199999999999999</v>
      </c>
    </row>
    <row r="40" spans="1:29" x14ac:dyDescent="0.3">
      <c r="A40">
        <v>37</v>
      </c>
      <c r="B40">
        <f t="shared" si="0"/>
        <v>1.9230769230769232E-2</v>
      </c>
      <c r="C40" s="4">
        <v>4</v>
      </c>
      <c r="D40">
        <v>120</v>
      </c>
      <c r="E40" s="3">
        <v>249.95</v>
      </c>
      <c r="F40" s="3">
        <v>663.8</v>
      </c>
      <c r="G40" s="3">
        <v>38</v>
      </c>
      <c r="H40">
        <v>25.9</v>
      </c>
      <c r="I40">
        <v>0.15</v>
      </c>
      <c r="J40">
        <v>0</v>
      </c>
      <c r="K40">
        <v>0</v>
      </c>
      <c r="L40">
        <v>42</v>
      </c>
      <c r="M40" s="12">
        <f t="shared" si="1"/>
        <v>1.9230769230769232E-2</v>
      </c>
      <c r="N40">
        <v>0</v>
      </c>
      <c r="O40" s="14">
        <v>30</v>
      </c>
      <c r="P40" s="13">
        <v>283.9642857142855</v>
      </c>
      <c r="Q40">
        <v>89.196769540000005</v>
      </c>
      <c r="R40" s="5"/>
      <c r="S40" s="6">
        <v>-4.5999999999999996</v>
      </c>
      <c r="T40">
        <v>2.1874473590981731E-2</v>
      </c>
      <c r="U40">
        <v>0</v>
      </c>
      <c r="V40" s="12">
        <v>1.9230769230769232E-2</v>
      </c>
      <c r="W40" s="6">
        <v>-4.5999999999999996</v>
      </c>
      <c r="Y40">
        <v>1.9400000000000001E-2</v>
      </c>
      <c r="Z40" s="14">
        <v>-9.8816488146900934</v>
      </c>
      <c r="AA40" s="14">
        <v>31.868253617491799</v>
      </c>
      <c r="AB40" s="9">
        <v>-10.199999999999999</v>
      </c>
      <c r="AC40" s="6">
        <v>-10.199999999999999</v>
      </c>
    </row>
    <row r="41" spans="1:29" x14ac:dyDescent="0.3">
      <c r="A41">
        <v>38</v>
      </c>
      <c r="B41">
        <f t="shared" si="0"/>
        <v>1.9230769230769232E-2</v>
      </c>
      <c r="C41" s="4">
        <v>4</v>
      </c>
      <c r="D41">
        <v>120</v>
      </c>
      <c r="E41" s="3">
        <v>250.74999999999997</v>
      </c>
      <c r="F41" s="3">
        <v>671.3</v>
      </c>
      <c r="G41" s="3">
        <v>26</v>
      </c>
      <c r="H41">
        <v>25.9</v>
      </c>
      <c r="I41">
        <v>0.15</v>
      </c>
      <c r="J41">
        <v>0</v>
      </c>
      <c r="K41">
        <v>0</v>
      </c>
      <c r="L41">
        <v>42</v>
      </c>
      <c r="M41" s="12">
        <f t="shared" si="1"/>
        <v>1.9230769230769232E-2</v>
      </c>
      <c r="N41">
        <v>0</v>
      </c>
      <c r="O41" s="14">
        <v>30</v>
      </c>
      <c r="P41" s="13">
        <v>265.49999999999977</v>
      </c>
      <c r="Q41">
        <v>91.912852290000004</v>
      </c>
      <c r="R41" s="5"/>
      <c r="S41" s="6">
        <v>-4.5999999999999996</v>
      </c>
      <c r="T41">
        <v>3.2431692163687818E-2</v>
      </c>
      <c r="U41">
        <v>0</v>
      </c>
      <c r="V41" s="12">
        <v>1.9230769230769232E-2</v>
      </c>
      <c r="W41" s="6">
        <v>-4.5999999999999996</v>
      </c>
      <c r="Y41">
        <v>1.9400000000000001E-2</v>
      </c>
      <c r="Z41" s="14">
        <v>-9.9952559793052291</v>
      </c>
      <c r="AA41" s="14">
        <v>32.323108902791198</v>
      </c>
      <c r="AB41" s="9">
        <v>-10.199999999999999</v>
      </c>
      <c r="AC41" s="6">
        <v>-10.199999999999999</v>
      </c>
    </row>
    <row r="42" spans="1:29" x14ac:dyDescent="0.3">
      <c r="A42">
        <v>39</v>
      </c>
      <c r="B42">
        <f t="shared" si="0"/>
        <v>1.9230769230769232E-2</v>
      </c>
      <c r="C42" s="4">
        <v>9</v>
      </c>
      <c r="D42">
        <v>120</v>
      </c>
      <c r="E42" s="3">
        <v>255.34999999999997</v>
      </c>
      <c r="F42" s="3">
        <v>677.6</v>
      </c>
      <c r="G42" s="3">
        <v>48</v>
      </c>
      <c r="H42">
        <v>25.9</v>
      </c>
      <c r="I42">
        <v>0.15</v>
      </c>
      <c r="J42">
        <v>0</v>
      </c>
      <c r="K42">
        <v>0</v>
      </c>
      <c r="L42">
        <v>42</v>
      </c>
      <c r="M42" s="12">
        <f t="shared" si="1"/>
        <v>1.9230769230769232E-2</v>
      </c>
      <c r="N42">
        <v>0</v>
      </c>
      <c r="O42" s="14">
        <v>30</v>
      </c>
      <c r="P42" s="13">
        <v>280.53571428571399</v>
      </c>
      <c r="Q42">
        <v>94.593009480000006</v>
      </c>
      <c r="R42" s="5"/>
      <c r="S42" s="6">
        <v>-4.5999999999999996</v>
      </c>
      <c r="T42">
        <v>2.1644727414284422E-2</v>
      </c>
      <c r="U42">
        <v>0</v>
      </c>
      <c r="V42" s="12">
        <v>1.9230769230769232E-2</v>
      </c>
      <c r="W42" s="6">
        <v>-4.5999999999999996</v>
      </c>
      <c r="Y42">
        <v>1.9400000000000001E-2</v>
      </c>
      <c r="Z42" s="14">
        <v>-9.9573455075164592</v>
      </c>
      <c r="AA42" s="14">
        <v>32.707030460277203</v>
      </c>
      <c r="AB42" s="9">
        <v>-10.199999999999999</v>
      </c>
      <c r="AC42" s="6">
        <v>-10.199999999999999</v>
      </c>
    </row>
    <row r="43" spans="1:29" x14ac:dyDescent="0.3">
      <c r="A43">
        <v>40</v>
      </c>
      <c r="B43">
        <f t="shared" si="0"/>
        <v>1.9230769230769232E-2</v>
      </c>
      <c r="C43" s="4">
        <v>5</v>
      </c>
      <c r="D43">
        <v>120</v>
      </c>
      <c r="E43" s="3">
        <v>239.04999999999998</v>
      </c>
      <c r="F43" s="3">
        <v>682.7</v>
      </c>
      <c r="G43" s="3">
        <v>43</v>
      </c>
      <c r="H43">
        <v>25.9</v>
      </c>
      <c r="I43">
        <v>0.15</v>
      </c>
      <c r="J43">
        <v>0</v>
      </c>
      <c r="K43">
        <v>0</v>
      </c>
      <c r="L43">
        <v>42</v>
      </c>
      <c r="M43" s="12">
        <f t="shared" si="1"/>
        <v>1.9230769230769232E-2</v>
      </c>
      <c r="N43">
        <v>0</v>
      </c>
      <c r="O43" s="14">
        <v>30</v>
      </c>
      <c r="P43" s="13">
        <v>291.53571428571422</v>
      </c>
      <c r="Q43">
        <v>97.204632559999993</v>
      </c>
      <c r="R43" s="5"/>
      <c r="S43" s="6">
        <v>-4.5999999999999996</v>
      </c>
      <c r="T43">
        <v>2.5352594713127053E-2</v>
      </c>
      <c r="U43">
        <v>0</v>
      </c>
      <c r="V43" s="12">
        <v>1.9230769230769232E-2</v>
      </c>
      <c r="W43" s="6">
        <v>-4.5999999999999996</v>
      </c>
      <c r="Y43">
        <v>1.9400000000000001E-2</v>
      </c>
      <c r="Z43" s="14">
        <v>-9.7684920824626911</v>
      </c>
      <c r="AA43" s="14">
        <v>33.022794643680001</v>
      </c>
      <c r="AB43" s="9">
        <v>-10.199999999999999</v>
      </c>
      <c r="AC43" s="6">
        <v>-10.199999999999999</v>
      </c>
    </row>
    <row r="44" spans="1:29" x14ac:dyDescent="0.3">
      <c r="A44">
        <v>41</v>
      </c>
      <c r="B44">
        <f t="shared" si="0"/>
        <v>1.9230769230769232E-2</v>
      </c>
      <c r="C44" s="4">
        <v>24</v>
      </c>
      <c r="D44">
        <v>120</v>
      </c>
      <c r="E44" s="3">
        <v>236.04999999999998</v>
      </c>
      <c r="F44" s="3">
        <v>667.3</v>
      </c>
      <c r="G44" s="3">
        <v>42</v>
      </c>
      <c r="H44">
        <v>25.9</v>
      </c>
      <c r="I44">
        <v>0.15</v>
      </c>
      <c r="J44">
        <v>0</v>
      </c>
      <c r="K44">
        <v>0</v>
      </c>
      <c r="L44">
        <v>42</v>
      </c>
      <c r="M44" s="12">
        <f t="shared" si="1"/>
        <v>1.9230769230769232E-2</v>
      </c>
      <c r="N44">
        <v>0</v>
      </c>
      <c r="O44" s="14">
        <v>30</v>
      </c>
      <c r="P44" s="13">
        <v>247.4642857142855</v>
      </c>
      <c r="Q44">
        <v>99.715868999999998</v>
      </c>
      <c r="R44" s="5"/>
      <c r="S44" s="6">
        <v>-4.5999999999999996</v>
      </c>
      <c r="T44">
        <v>1.1144771861449996E-2</v>
      </c>
      <c r="U44">
        <v>0</v>
      </c>
      <c r="V44" s="12">
        <v>1.9230769230769232E-2</v>
      </c>
      <c r="W44" s="6">
        <v>-4.5999999999999996</v>
      </c>
      <c r="Y44">
        <v>1.9400000000000001E-2</v>
      </c>
      <c r="Z44" s="14">
        <v>-9.4315585247310292</v>
      </c>
      <c r="AA44" s="14">
        <v>33.276068466690397</v>
      </c>
      <c r="AB44" s="9">
        <v>-10.199999999999999</v>
      </c>
      <c r="AC44" s="6">
        <v>-10.199999999999999</v>
      </c>
    </row>
    <row r="45" spans="1:29" x14ac:dyDescent="0.3">
      <c r="A45">
        <v>42</v>
      </c>
      <c r="B45">
        <f t="shared" si="0"/>
        <v>1.9230769230769232E-2</v>
      </c>
      <c r="C45" s="4">
        <v>11</v>
      </c>
      <c r="D45">
        <v>120</v>
      </c>
      <c r="E45" s="3">
        <v>233.74999999999997</v>
      </c>
      <c r="F45" s="3">
        <v>653</v>
      </c>
      <c r="G45" s="3">
        <v>31</v>
      </c>
      <c r="H45">
        <v>25.9</v>
      </c>
      <c r="I45">
        <v>0.15</v>
      </c>
      <c r="J45">
        <v>0</v>
      </c>
      <c r="K45">
        <v>0</v>
      </c>
      <c r="L45">
        <v>42</v>
      </c>
      <c r="M45" s="12">
        <f t="shared" si="1"/>
        <v>1.9230769230769232E-2</v>
      </c>
      <c r="N45">
        <v>0</v>
      </c>
      <c r="O45" s="14">
        <v>30</v>
      </c>
      <c r="P45" s="13">
        <v>277.9642857142855</v>
      </c>
      <c r="Q45">
        <v>102.09533589999999</v>
      </c>
      <c r="R45" s="5"/>
      <c r="S45" s="6">
        <v>-4.5999999999999996</v>
      </c>
      <c r="T45">
        <v>2.120362863696984E-2</v>
      </c>
      <c r="U45">
        <v>0</v>
      </c>
      <c r="V45" s="12">
        <v>1.9230769230769232E-2</v>
      </c>
      <c r="W45" s="6">
        <v>-4.5999999999999996</v>
      </c>
      <c r="Y45">
        <v>1.7999999999999999E-2</v>
      </c>
      <c r="Z45" s="14">
        <v>-8.9516523949880877</v>
      </c>
      <c r="AA45" s="14">
        <v>33.474317814179898</v>
      </c>
      <c r="AB45" s="9">
        <v>-10.199999999999999</v>
      </c>
      <c r="AC45" s="6">
        <v>-10.199999999999999</v>
      </c>
    </row>
    <row r="46" spans="1:29" x14ac:dyDescent="0.3">
      <c r="A46">
        <v>43</v>
      </c>
      <c r="B46">
        <f t="shared" si="0"/>
        <v>1.9230769230769232E-2</v>
      </c>
      <c r="C46" s="4">
        <v>7</v>
      </c>
      <c r="D46">
        <v>120</v>
      </c>
      <c r="E46" s="3">
        <v>225.24999999999997</v>
      </c>
      <c r="F46" s="3">
        <v>661.2</v>
      </c>
      <c r="G46" s="3">
        <v>39</v>
      </c>
      <c r="H46">
        <v>25.9</v>
      </c>
      <c r="I46">
        <v>0.15</v>
      </c>
      <c r="J46">
        <v>0</v>
      </c>
      <c r="K46">
        <v>0</v>
      </c>
      <c r="L46">
        <v>42</v>
      </c>
      <c r="M46" s="12">
        <f t="shared" si="1"/>
        <v>1.9230769230769232E-2</v>
      </c>
      <c r="N46">
        <v>0</v>
      </c>
      <c r="O46" s="14">
        <v>30</v>
      </c>
      <c r="P46" s="13">
        <v>282.9642857142855</v>
      </c>
      <c r="Q46">
        <v>104.3120452</v>
      </c>
      <c r="R46" s="5"/>
      <c r="S46" s="6">
        <v>-4.5999999999999996</v>
      </c>
      <c r="T46">
        <v>1.7637010120477404E-2</v>
      </c>
      <c r="U46">
        <v>0</v>
      </c>
      <c r="V46" s="12">
        <v>1.9230769230769232E-2</v>
      </c>
      <c r="W46" s="6">
        <v>-4.5999999999999996</v>
      </c>
      <c r="Y46">
        <v>1.6199999999999999E-2</v>
      </c>
      <c r="Z46" s="14">
        <v>-8.3360485686972847</v>
      </c>
      <c r="AA46" s="14">
        <v>33.625835020928299</v>
      </c>
      <c r="AB46" s="9">
        <v>-10.199999999999999</v>
      </c>
      <c r="AC46" s="6">
        <v>-10.199999999999999</v>
      </c>
    </row>
    <row r="47" spans="1:29" x14ac:dyDescent="0.3">
      <c r="A47">
        <v>44</v>
      </c>
      <c r="B47">
        <f t="shared" si="0"/>
        <v>1.9230769230769232E-2</v>
      </c>
      <c r="C47" s="4">
        <v>5</v>
      </c>
      <c r="D47">
        <v>120</v>
      </c>
      <c r="E47" s="3">
        <v>222.64999999999998</v>
      </c>
      <c r="F47" s="3">
        <v>660.4</v>
      </c>
      <c r="G47" s="3">
        <v>39</v>
      </c>
      <c r="H47">
        <v>25.9</v>
      </c>
      <c r="I47">
        <v>0.15</v>
      </c>
      <c r="J47">
        <v>0</v>
      </c>
      <c r="K47">
        <v>0</v>
      </c>
      <c r="L47">
        <v>42</v>
      </c>
      <c r="M47" s="12">
        <f t="shared" si="1"/>
        <v>1.9230769230769232E-2</v>
      </c>
      <c r="N47">
        <v>0</v>
      </c>
      <c r="O47" s="14">
        <v>30</v>
      </c>
      <c r="P47" s="13">
        <v>285.9642857142855</v>
      </c>
      <c r="Q47">
        <v>106.3355706</v>
      </c>
      <c r="R47" s="5"/>
      <c r="S47" s="6">
        <v>-4.5999999999999996</v>
      </c>
      <c r="T47">
        <v>1.6752036177005988E-2</v>
      </c>
      <c r="U47">
        <v>0</v>
      </c>
      <c r="V47" s="12">
        <v>1.9230769230769232E-2</v>
      </c>
      <c r="W47" s="6">
        <v>-4.5999999999999996</v>
      </c>
      <c r="Y47">
        <v>1.46E-2</v>
      </c>
      <c r="Z47" s="14">
        <v>-7.5940789566084677</v>
      </c>
      <c r="AA47" s="14">
        <v>33.738953952056796</v>
      </c>
      <c r="AB47" s="9">
        <v>-10.199999999999999</v>
      </c>
      <c r="AC47" s="6">
        <v>-10.199999999999999</v>
      </c>
    </row>
    <row r="48" spans="1:29" x14ac:dyDescent="0.3">
      <c r="A48">
        <v>45</v>
      </c>
      <c r="B48">
        <f t="shared" si="0"/>
        <v>1.9230769230769232E-2</v>
      </c>
      <c r="C48" s="4">
        <v>10</v>
      </c>
      <c r="D48">
        <v>120</v>
      </c>
      <c r="E48" s="3">
        <v>223.95</v>
      </c>
      <c r="F48" s="3">
        <v>667.6</v>
      </c>
      <c r="G48" s="3">
        <v>35</v>
      </c>
      <c r="H48">
        <v>25.9</v>
      </c>
      <c r="I48">
        <v>0.15</v>
      </c>
      <c r="J48">
        <v>0</v>
      </c>
      <c r="K48">
        <v>0</v>
      </c>
      <c r="L48">
        <v>42</v>
      </c>
      <c r="M48" s="12">
        <f t="shared" si="1"/>
        <v>1.9230769230769232E-2</v>
      </c>
      <c r="N48">
        <v>0</v>
      </c>
      <c r="O48" s="14">
        <v>30</v>
      </c>
      <c r="P48" s="13">
        <v>307.9642857142855</v>
      </c>
      <c r="Q48">
        <v>108.1364896</v>
      </c>
      <c r="R48" s="5"/>
      <c r="S48" s="6">
        <v>-6.97</v>
      </c>
      <c r="T48">
        <v>2.6257697475704903E-2</v>
      </c>
      <c r="U48">
        <v>0</v>
      </c>
      <c r="V48" s="12">
        <v>1.9230769230769232E-2</v>
      </c>
      <c r="W48" s="6">
        <v>-6.97</v>
      </c>
      <c r="Y48">
        <v>1.46E-2</v>
      </c>
      <c r="Z48" s="14">
        <v>-6.7369910427420567</v>
      </c>
      <c r="AA48" s="14">
        <v>33.821480681784202</v>
      </c>
      <c r="AB48" s="9">
        <v>-10.199999999999999</v>
      </c>
      <c r="AC48" s="6">
        <v>-10.199999999999999</v>
      </c>
    </row>
    <row r="49" spans="1:29" s="9" customFormat="1" x14ac:dyDescent="0.3">
      <c r="A49" s="9">
        <v>46</v>
      </c>
      <c r="B49">
        <f t="shared" si="0"/>
        <v>1.9230769230769232E-2</v>
      </c>
      <c r="C49" s="10">
        <v>12</v>
      </c>
      <c r="D49">
        <v>120</v>
      </c>
      <c r="E49" s="3">
        <v>235.24999999999997</v>
      </c>
      <c r="F49" s="3">
        <v>659.8</v>
      </c>
      <c r="G49" s="3">
        <v>38</v>
      </c>
      <c r="H49">
        <v>25.9</v>
      </c>
      <c r="I49">
        <v>0.15</v>
      </c>
      <c r="J49" s="9">
        <v>0</v>
      </c>
      <c r="K49" s="9">
        <v>0</v>
      </c>
      <c r="L49">
        <v>42</v>
      </c>
      <c r="M49" s="12">
        <f t="shared" si="1"/>
        <v>1.9230769230769232E-2</v>
      </c>
      <c r="N49">
        <v>0</v>
      </c>
      <c r="O49" s="14">
        <v>30</v>
      </c>
      <c r="P49" s="13">
        <v>308.4642857142855</v>
      </c>
      <c r="Q49" s="9">
        <v>109.6870681</v>
      </c>
      <c r="R49" s="11"/>
      <c r="S49" s="9">
        <v>-9.33</v>
      </c>
      <c r="T49">
        <v>2.7746535992368444E-2</v>
      </c>
      <c r="U49">
        <v>0</v>
      </c>
      <c r="V49" s="12">
        <v>1.9230769230769232E-2</v>
      </c>
      <c r="W49" s="9">
        <v>-9.33</v>
      </c>
      <c r="Y49" s="9">
        <v>1.46E-2</v>
      </c>
      <c r="Z49" s="14">
        <v>-5.7777773842840059</v>
      </c>
      <c r="AA49" s="14">
        <v>33.880334922395299</v>
      </c>
      <c r="AB49" s="9">
        <v>-10.199999999999999</v>
      </c>
      <c r="AC49" s="9">
        <v>-10.1</v>
      </c>
    </row>
    <row r="50" spans="1:29" s="6" customFormat="1" x14ac:dyDescent="0.3">
      <c r="A50" s="6">
        <v>47</v>
      </c>
      <c r="B50">
        <f t="shared" si="0"/>
        <v>1.9230769230769232E-2</v>
      </c>
      <c r="C50" s="7">
        <v>15</v>
      </c>
      <c r="D50">
        <v>120</v>
      </c>
      <c r="E50" s="3">
        <v>240.14999999999998</v>
      </c>
      <c r="F50" s="3">
        <v>659.4</v>
      </c>
      <c r="G50" s="3">
        <v>38</v>
      </c>
      <c r="H50">
        <v>25.9</v>
      </c>
      <c r="I50">
        <v>0.15</v>
      </c>
      <c r="J50" s="6">
        <v>0</v>
      </c>
      <c r="K50" s="6">
        <v>0</v>
      </c>
      <c r="L50">
        <v>42</v>
      </c>
      <c r="M50" s="12">
        <f t="shared" si="1"/>
        <v>1.9230769230769232E-2</v>
      </c>
      <c r="N50">
        <v>0</v>
      </c>
      <c r="O50" s="14">
        <v>30</v>
      </c>
      <c r="P50" s="13">
        <v>305.7142857142855</v>
      </c>
      <c r="Q50" s="6">
        <v>110.9621575</v>
      </c>
      <c r="R50" s="8"/>
      <c r="S50">
        <v>-11.7</v>
      </c>
      <c r="T50">
        <v>1.9802593417442758E-2</v>
      </c>
      <c r="U50">
        <v>0</v>
      </c>
      <c r="V50" s="12">
        <v>1.9230769230769232E-2</v>
      </c>
      <c r="W50">
        <v>-11.7</v>
      </c>
      <c r="Y50" s="6">
        <v>1.46E-2</v>
      </c>
      <c r="Z50" s="14">
        <v>-4.7309786579950552</v>
      </c>
      <c r="AA50" s="14">
        <v>33.9213744413169</v>
      </c>
      <c r="AB50" s="9">
        <v>-13</v>
      </c>
      <c r="AC50" s="6">
        <v>-13</v>
      </c>
    </row>
    <row r="51" spans="1:29" x14ac:dyDescent="0.3">
      <c r="A51">
        <v>48</v>
      </c>
      <c r="B51">
        <f t="shared" si="0"/>
        <v>1.9230769230769232E-2</v>
      </c>
      <c r="C51" s="4">
        <v>9</v>
      </c>
      <c r="D51">
        <v>120</v>
      </c>
      <c r="E51" s="3">
        <v>238.74999999999997</v>
      </c>
      <c r="F51" s="3">
        <v>658.8</v>
      </c>
      <c r="G51" s="3">
        <v>36</v>
      </c>
      <c r="H51">
        <v>25.9</v>
      </c>
      <c r="I51">
        <v>0.15</v>
      </c>
      <c r="J51">
        <v>0</v>
      </c>
      <c r="K51">
        <v>0</v>
      </c>
      <c r="L51">
        <v>42</v>
      </c>
      <c r="M51" s="12">
        <f t="shared" si="1"/>
        <v>1.9230769230769232E-2</v>
      </c>
      <c r="N51">
        <v>0</v>
      </c>
      <c r="O51" s="14">
        <v>30</v>
      </c>
      <c r="P51" s="13">
        <v>281.7142857142855</v>
      </c>
      <c r="Q51">
        <v>111.94018269999999</v>
      </c>
      <c r="R51" s="5"/>
      <c r="S51">
        <v>-11.7</v>
      </c>
      <c r="T51">
        <v>9.4536040079064524E-3</v>
      </c>
      <c r="U51">
        <v>0</v>
      </c>
      <c r="V51" s="12">
        <v>1.9230769230769232E-2</v>
      </c>
      <c r="W51">
        <v>-11.7</v>
      </c>
      <c r="Y51">
        <v>1.46E-2</v>
      </c>
      <c r="Z51" s="14">
        <v>-3.6124632387448736</v>
      </c>
      <c r="AA51" s="14">
        <v>33.949362276580104</v>
      </c>
      <c r="AB51" s="9">
        <v>-13</v>
      </c>
      <c r="AC51" s="6">
        <v>-13</v>
      </c>
    </row>
    <row r="52" spans="1:29" x14ac:dyDescent="0.3">
      <c r="A52">
        <v>49</v>
      </c>
      <c r="B52">
        <f t="shared" si="0"/>
        <v>1.9230769230769232E-2</v>
      </c>
      <c r="C52" s="4">
        <v>11</v>
      </c>
      <c r="D52">
        <v>120</v>
      </c>
      <c r="E52" s="3">
        <v>226.84999999999997</v>
      </c>
      <c r="F52" s="3">
        <v>662.6</v>
      </c>
      <c r="G52" s="3">
        <v>39</v>
      </c>
      <c r="H52">
        <v>25.9</v>
      </c>
      <c r="I52">
        <v>0.15</v>
      </c>
      <c r="J52">
        <v>0</v>
      </c>
      <c r="K52">
        <v>0</v>
      </c>
      <c r="L52">
        <v>42</v>
      </c>
      <c r="M52" s="12">
        <f t="shared" si="1"/>
        <v>1.9230769230769232E-2</v>
      </c>
      <c r="N52">
        <v>0</v>
      </c>
      <c r="O52" s="14">
        <v>30</v>
      </c>
      <c r="P52" s="13">
        <v>289.3392857142855</v>
      </c>
      <c r="Q52">
        <v>112.6040898</v>
      </c>
      <c r="R52" s="5"/>
      <c r="S52">
        <v>-11.7</v>
      </c>
      <c r="T52">
        <v>1.5596364321413956E-2</v>
      </c>
      <c r="U52">
        <v>0</v>
      </c>
      <c r="V52" s="12">
        <v>1.9230769230769232E-2</v>
      </c>
      <c r="W52">
        <v>-11.7</v>
      </c>
      <c r="Y52">
        <v>1.46E-2</v>
      </c>
      <c r="Z52" s="14">
        <v>-2.4391866515302194</v>
      </c>
      <c r="AA52" s="14">
        <v>33.9680332333593</v>
      </c>
      <c r="AB52" s="9">
        <v>-13</v>
      </c>
      <c r="AC52" s="6">
        <v>-13</v>
      </c>
    </row>
    <row r="53" spans="1:29" x14ac:dyDescent="0.3">
      <c r="A53">
        <v>50</v>
      </c>
      <c r="B53">
        <f t="shared" si="0"/>
        <v>1.9230769230769232E-2</v>
      </c>
      <c r="C53" s="4">
        <v>4</v>
      </c>
      <c r="D53">
        <v>120</v>
      </c>
      <c r="E53" s="3">
        <v>229.95</v>
      </c>
      <c r="F53" s="3">
        <v>660.9</v>
      </c>
      <c r="G53" s="3">
        <v>38</v>
      </c>
      <c r="H53">
        <v>25.9</v>
      </c>
      <c r="I53">
        <v>0.15</v>
      </c>
      <c r="J53">
        <v>0</v>
      </c>
      <c r="K53">
        <v>0</v>
      </c>
      <c r="L53">
        <v>42</v>
      </c>
      <c r="M53" s="12">
        <f t="shared" si="1"/>
        <v>1.9230769230769232E-2</v>
      </c>
      <c r="N53">
        <v>0</v>
      </c>
      <c r="O53" s="14">
        <v>30</v>
      </c>
      <c r="P53" s="13">
        <v>304.9642857142855</v>
      </c>
      <c r="Q53">
        <v>112.94219579999999</v>
      </c>
      <c r="R53" s="5"/>
      <c r="S53">
        <v>-11.7</v>
      </c>
      <c r="T53">
        <v>2.865059760913044E-2</v>
      </c>
      <c r="U53">
        <v>0</v>
      </c>
      <c r="V53" s="12">
        <v>1.9230769230769232E-2</v>
      </c>
      <c r="W53">
        <v>-11.7</v>
      </c>
      <c r="Y53">
        <v>1.46E-2</v>
      </c>
      <c r="Z53" s="14">
        <v>-1.2289345434331569</v>
      </c>
      <c r="AA53" s="14">
        <v>33.980219495713001</v>
      </c>
      <c r="AB53" s="9">
        <v>-13</v>
      </c>
      <c r="AC53" s="6">
        <v>-13</v>
      </c>
    </row>
    <row r="54" spans="1:29" x14ac:dyDescent="0.3">
      <c r="A54">
        <v>51</v>
      </c>
      <c r="B54">
        <f t="shared" si="0"/>
        <v>1.9230769230769232E-2</v>
      </c>
      <c r="C54" s="4">
        <v>4</v>
      </c>
      <c r="D54">
        <v>120</v>
      </c>
      <c r="E54" s="3">
        <v>229.45</v>
      </c>
      <c r="F54" s="3">
        <v>645.79999999999995</v>
      </c>
      <c r="G54" s="3">
        <v>37</v>
      </c>
      <c r="H54">
        <v>25.9</v>
      </c>
      <c r="I54">
        <v>0.15</v>
      </c>
      <c r="J54">
        <v>0</v>
      </c>
      <c r="K54">
        <v>0</v>
      </c>
      <c r="L54">
        <v>42</v>
      </c>
      <c r="M54" s="12">
        <f t="shared" si="1"/>
        <v>1.9230769230769232E-2</v>
      </c>
      <c r="N54">
        <v>0</v>
      </c>
      <c r="O54" s="14">
        <v>30</v>
      </c>
      <c r="P54" s="13">
        <v>309.7142857142855</v>
      </c>
      <c r="Q54">
        <v>112.9488015</v>
      </c>
      <c r="R54" s="5"/>
      <c r="S54">
        <v>-11.7</v>
      </c>
      <c r="T54">
        <v>8.4454278095596365E-3</v>
      </c>
      <c r="U54">
        <v>0</v>
      </c>
      <c r="V54" s="12">
        <v>1.9230769230769232E-2</v>
      </c>
      <c r="W54">
        <v>-11.7</v>
      </c>
      <c r="Y54">
        <v>1.46E-2</v>
      </c>
      <c r="Z54" s="14">
        <v>-5.3071795866868753E-5</v>
      </c>
      <c r="AA54" s="14">
        <v>33.988002517685302</v>
      </c>
      <c r="AB54" s="9">
        <v>-13</v>
      </c>
      <c r="AC54" s="6">
        <v>-13</v>
      </c>
    </row>
    <row r="59" spans="1:29" x14ac:dyDescent="0.3">
      <c r="J59" s="1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6466-105B-44B7-AD87-BB83B875E52E}">
  <dimension ref="A1:L52"/>
  <sheetViews>
    <sheetView workbookViewId="0">
      <selection activeCell="I9" sqref="I9:I12"/>
    </sheetView>
  </sheetViews>
  <sheetFormatPr defaultRowHeight="13.5" x14ac:dyDescent="0.3"/>
  <cols>
    <col min="1" max="1" width="12.59765625" customWidth="1"/>
    <col min="9" max="9" width="12.19921875" bestFit="1" customWidth="1"/>
    <col min="10" max="10" width="11.1328125" bestFit="1" customWidth="1"/>
    <col min="11" max="12" width="12.19921875" bestFit="1" customWidth="1"/>
  </cols>
  <sheetData>
    <row r="1" spans="1:12" x14ac:dyDescent="0.3">
      <c r="A1" s="2">
        <v>-9.6349656843858291</v>
      </c>
      <c r="C1">
        <v>-13</v>
      </c>
    </row>
    <row r="2" spans="1:12" x14ac:dyDescent="0.3">
      <c r="A2" s="2">
        <v>-9.1133343903588493</v>
      </c>
      <c r="C2">
        <v>-13</v>
      </c>
    </row>
    <row r="3" spans="1:12" x14ac:dyDescent="0.3">
      <c r="A3" s="2">
        <v>-8.6155541461857705</v>
      </c>
      <c r="C3">
        <v>-13</v>
      </c>
      <c r="I3">
        <v>0.183</v>
      </c>
      <c r="J3">
        <f>I3/SUM($I$3:$I$6)</f>
        <v>0.23766233766233766</v>
      </c>
      <c r="K3">
        <f>J3/0.25*0.0000066</f>
        <v>6.2742857142857142E-6</v>
      </c>
      <c r="L3">
        <f>K3*0.25</f>
        <v>1.5685714285714286E-6</v>
      </c>
    </row>
    <row r="4" spans="1:12" x14ac:dyDescent="0.3">
      <c r="A4" s="2">
        <v>-8.1416249518665804</v>
      </c>
      <c r="C4">
        <v>-13</v>
      </c>
      <c r="I4">
        <v>0.247</v>
      </c>
      <c r="J4">
        <f t="shared" ref="J4:J6" si="0">I4/SUM($I$3:$I$6)</f>
        <v>0.32077922077922078</v>
      </c>
      <c r="K4">
        <f t="shared" ref="K4:K6" si="1">J4/0.25*0.0000066</f>
        <v>8.4685714285714286E-6</v>
      </c>
      <c r="L4">
        <f t="shared" ref="L4:L6" si="2">K4*0.25</f>
        <v>2.1171428571428571E-6</v>
      </c>
    </row>
    <row r="5" spans="1:12" x14ac:dyDescent="0.3">
      <c r="A5" s="2">
        <v>-7.6915468074013003</v>
      </c>
      <c r="C5">
        <v>-13</v>
      </c>
      <c r="I5">
        <v>0.19400000000000001</v>
      </c>
      <c r="J5">
        <f t="shared" si="0"/>
        <v>0.25194805194805198</v>
      </c>
      <c r="K5">
        <f t="shared" si="1"/>
        <v>6.6514285714285724E-6</v>
      </c>
      <c r="L5">
        <f t="shared" si="2"/>
        <v>1.6628571428571431E-6</v>
      </c>
    </row>
    <row r="6" spans="1:12" x14ac:dyDescent="0.3">
      <c r="A6" s="2">
        <v>-7.2653197127899203</v>
      </c>
      <c r="C6">
        <v>-13</v>
      </c>
      <c r="I6">
        <v>0.14599999999999999</v>
      </c>
      <c r="J6">
        <f t="shared" si="0"/>
        <v>0.18961038961038959</v>
      </c>
      <c r="K6">
        <f t="shared" si="1"/>
        <v>5.0057142857142853E-6</v>
      </c>
      <c r="L6">
        <f t="shared" si="2"/>
        <v>1.2514285714285713E-6</v>
      </c>
    </row>
    <row r="7" spans="1:12" x14ac:dyDescent="0.3">
      <c r="A7" s="2">
        <v>-6.8629436680324503</v>
      </c>
      <c r="C7">
        <v>-13</v>
      </c>
    </row>
    <row r="8" spans="1:12" x14ac:dyDescent="0.3">
      <c r="A8" s="2">
        <v>-6.4844186731288698</v>
      </c>
      <c r="C8">
        <v>-13</v>
      </c>
    </row>
    <row r="9" spans="1:12" x14ac:dyDescent="0.3">
      <c r="A9" s="2">
        <v>-6.1297447280791904</v>
      </c>
      <c r="C9">
        <v>-13</v>
      </c>
      <c r="I9">
        <f>0.0000066*J3</f>
        <v>1.5685714285714286E-6</v>
      </c>
    </row>
    <row r="10" spans="1:12" x14ac:dyDescent="0.3">
      <c r="A10" s="2">
        <v>-5.7989218328834102</v>
      </c>
      <c r="C10">
        <v>-6.7</v>
      </c>
      <c r="I10">
        <f t="shared" ref="I10:I12" si="3">0.0000066*J4</f>
        <v>2.1171428571428571E-6</v>
      </c>
    </row>
    <row r="11" spans="1:12" x14ac:dyDescent="0.3">
      <c r="A11" s="2">
        <v>-5.4919499875415401</v>
      </c>
      <c r="C11">
        <v>-6.7</v>
      </c>
      <c r="I11">
        <f t="shared" si="3"/>
        <v>1.6628571428571431E-6</v>
      </c>
    </row>
    <row r="12" spans="1:12" x14ac:dyDescent="0.3">
      <c r="A12" s="2">
        <v>-5.2088291920535701</v>
      </c>
      <c r="C12">
        <v>-6.7</v>
      </c>
      <c r="I12">
        <f t="shared" si="3"/>
        <v>1.2514285714285713E-6</v>
      </c>
    </row>
    <row r="13" spans="1:12" x14ac:dyDescent="0.3">
      <c r="A13" s="2">
        <v>-4.9495594464194896</v>
      </c>
      <c r="C13">
        <v>-6.7</v>
      </c>
    </row>
    <row r="14" spans="1:12" x14ac:dyDescent="0.3">
      <c r="A14" s="2">
        <v>-4.8048970531603201</v>
      </c>
      <c r="C14">
        <v>-6.7</v>
      </c>
    </row>
    <row r="15" spans="1:12" x14ac:dyDescent="0.3">
      <c r="A15" s="2">
        <v>-4.6263086366616601</v>
      </c>
      <c r="C15">
        <v>-6.7</v>
      </c>
    </row>
    <row r="16" spans="1:12" x14ac:dyDescent="0.3">
      <c r="A16" s="2">
        <v>-4.5045504994445302</v>
      </c>
      <c r="C16">
        <v>-6.7</v>
      </c>
    </row>
    <row r="17" spans="1:3" x14ac:dyDescent="0.3">
      <c r="A17" s="2">
        <v>-4.43962264150891</v>
      </c>
      <c r="C17">
        <v>-6.7</v>
      </c>
    </row>
    <row r="18" spans="1:3" x14ac:dyDescent="0.3">
      <c r="A18" s="2">
        <v>-4.4315250628548002</v>
      </c>
      <c r="C18">
        <v>-6.7</v>
      </c>
    </row>
    <row r="19" spans="1:3" x14ac:dyDescent="0.3">
      <c r="A19" s="2">
        <v>-4.4802577634822196</v>
      </c>
      <c r="C19">
        <v>-6.7</v>
      </c>
    </row>
    <row r="20" spans="1:3" x14ac:dyDescent="0.3">
      <c r="A20" s="2">
        <v>-4.5858207433911504</v>
      </c>
      <c r="C20">
        <v>-6.7</v>
      </c>
    </row>
    <row r="21" spans="1:3" x14ac:dyDescent="0.3">
      <c r="A21" s="2">
        <v>-4.7482140025815998</v>
      </c>
      <c r="C21">
        <v>-6.7</v>
      </c>
    </row>
    <row r="22" spans="1:3" x14ac:dyDescent="0.3">
      <c r="A22" s="2">
        <v>-4.9674375410535703</v>
      </c>
      <c r="C22">
        <v>-6.7</v>
      </c>
    </row>
    <row r="23" spans="1:3" x14ac:dyDescent="0.3">
      <c r="A23" s="2">
        <v>-5.2434913588070504</v>
      </c>
      <c r="C23">
        <v>-2.8</v>
      </c>
    </row>
    <row r="24" spans="1:3" x14ac:dyDescent="0.3">
      <c r="A24" s="2">
        <v>-5.5763754558420597</v>
      </c>
      <c r="C24">
        <v>-2.8</v>
      </c>
    </row>
    <row r="25" spans="1:3" x14ac:dyDescent="0.3">
      <c r="A25" s="2">
        <v>-5.9660898321585796</v>
      </c>
      <c r="C25">
        <v>-2.8</v>
      </c>
    </row>
    <row r="26" spans="1:3" x14ac:dyDescent="0.3">
      <c r="A26" s="2">
        <v>-6.4126344877566099</v>
      </c>
      <c r="C26">
        <v>-2.8</v>
      </c>
    </row>
    <row r="27" spans="1:3" x14ac:dyDescent="0.3">
      <c r="A27" s="2">
        <v>-6.7118077419639199</v>
      </c>
      <c r="C27">
        <v>-2.8</v>
      </c>
    </row>
    <row r="28" spans="1:3" x14ac:dyDescent="0.3">
      <c r="A28" s="2">
        <v>-7.1978096899128596</v>
      </c>
      <c r="C28">
        <v>-2.8</v>
      </c>
    </row>
    <row r="29" spans="1:3" x14ac:dyDescent="0.3">
      <c r="A29" s="2">
        <v>-7.6664386509311697</v>
      </c>
      <c r="C29">
        <v>-2.8</v>
      </c>
    </row>
    <row r="30" spans="1:3" x14ac:dyDescent="0.3">
      <c r="A30" s="2">
        <v>-8.1176946250188706</v>
      </c>
      <c r="C30">
        <v>-2.8</v>
      </c>
    </row>
    <row r="31" spans="1:3" x14ac:dyDescent="0.3">
      <c r="A31" s="2">
        <v>-8.5515776121759401</v>
      </c>
      <c r="C31">
        <v>-2.8</v>
      </c>
    </row>
    <row r="32" spans="1:3" x14ac:dyDescent="0.3">
      <c r="A32" s="2">
        <v>-8.9680876124023996</v>
      </c>
      <c r="C32">
        <v>-2.8</v>
      </c>
    </row>
    <row r="33" spans="1:3" x14ac:dyDescent="0.3">
      <c r="A33" s="2">
        <v>-9.3672246256982401</v>
      </c>
      <c r="C33">
        <v>-2.8</v>
      </c>
    </row>
    <row r="34" spans="1:3" x14ac:dyDescent="0.3">
      <c r="A34" s="2">
        <v>-9.7489886520634599</v>
      </c>
      <c r="C34">
        <v>-2.8</v>
      </c>
    </row>
    <row r="35" spans="1:3" x14ac:dyDescent="0.3">
      <c r="A35" s="2">
        <v>-10.113379691498</v>
      </c>
      <c r="C35">
        <v>-2.8</v>
      </c>
    </row>
    <row r="36" spans="1:3" x14ac:dyDescent="0.3">
      <c r="A36" s="2">
        <v>-10.460397744002</v>
      </c>
      <c r="C36">
        <v>-10.199999999999999</v>
      </c>
    </row>
    <row r="37" spans="1:3" x14ac:dyDescent="0.3">
      <c r="A37" s="2">
        <v>-10.7900428095754</v>
      </c>
      <c r="C37">
        <v>-10.199999999999999</v>
      </c>
    </row>
    <row r="38" spans="1:3" x14ac:dyDescent="0.3">
      <c r="A38" s="2">
        <v>-11.1023148882181</v>
      </c>
      <c r="C38">
        <v>-10.199999999999999</v>
      </c>
    </row>
    <row r="39" spans="1:3" x14ac:dyDescent="0.3">
      <c r="A39" s="2">
        <v>-11.3972139799302</v>
      </c>
      <c r="C39">
        <v>-10.199999999999999</v>
      </c>
    </row>
    <row r="40" spans="1:3" x14ac:dyDescent="0.3">
      <c r="A40" s="2">
        <v>-11.548329520486</v>
      </c>
      <c r="C40">
        <v>-10.199999999999999</v>
      </c>
    </row>
    <row r="41" spans="1:3" x14ac:dyDescent="0.3">
      <c r="A41" s="2">
        <v>-11.7625472830627</v>
      </c>
      <c r="C41">
        <v>-10.199999999999999</v>
      </c>
    </row>
    <row r="42" spans="1:3" x14ac:dyDescent="0.3">
      <c r="A42" s="2">
        <v>-11.913456703434701</v>
      </c>
      <c r="C42">
        <v>-10.199999999999999</v>
      </c>
    </row>
    <row r="43" spans="1:3" x14ac:dyDescent="0.3">
      <c r="A43" s="2">
        <v>-12.0010577816018</v>
      </c>
      <c r="C43">
        <v>-10.199999999999999</v>
      </c>
    </row>
    <row r="44" spans="1:3" x14ac:dyDescent="0.3">
      <c r="A44" s="2">
        <v>-12.0253505175641</v>
      </c>
      <c r="C44">
        <v>-10.199999999999999</v>
      </c>
    </row>
    <row r="45" spans="1:3" x14ac:dyDescent="0.3">
      <c r="A45" s="2">
        <v>-11.986334911321601</v>
      </c>
      <c r="C45">
        <v>-10.199999999999999</v>
      </c>
    </row>
    <row r="46" spans="1:3" x14ac:dyDescent="0.3">
      <c r="A46" s="2">
        <v>-11.884010962874299</v>
      </c>
      <c r="C46">
        <v>-10.199999999999999</v>
      </c>
    </row>
    <row r="47" spans="1:3" x14ac:dyDescent="0.3">
      <c r="A47" s="2">
        <v>-11.718378672222199</v>
      </c>
      <c r="C47">
        <v>-10.199999999999999</v>
      </c>
    </row>
    <row r="48" spans="1:3" x14ac:dyDescent="0.3">
      <c r="A48" s="2">
        <v>-11.4894380393653</v>
      </c>
      <c r="C48">
        <v>-10.199999999999999</v>
      </c>
    </row>
    <row r="49" spans="1:3" x14ac:dyDescent="0.3">
      <c r="A49" s="2">
        <v>-11.197189064303601</v>
      </c>
      <c r="C49">
        <v>-13</v>
      </c>
    </row>
    <row r="50" spans="1:3" x14ac:dyDescent="0.3">
      <c r="A50" s="2">
        <v>-10.8416317470371</v>
      </c>
      <c r="C50">
        <v>-13</v>
      </c>
    </row>
    <row r="51" spans="1:3" x14ac:dyDescent="0.3">
      <c r="A51" s="2">
        <v>-10.422766087565799</v>
      </c>
      <c r="C51">
        <v>-13</v>
      </c>
    </row>
    <row r="52" spans="1:3" x14ac:dyDescent="0.3">
      <c r="A52" s="2">
        <v>-9.9405920858898007</v>
      </c>
      <c r="C52">
        <v>-13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Erbland</dc:creator>
  <cp:lastModifiedBy>zhuang jiang</cp:lastModifiedBy>
  <dcterms:created xsi:type="dcterms:W3CDTF">2014-12-09T13:08:58Z</dcterms:created>
  <dcterms:modified xsi:type="dcterms:W3CDTF">2022-03-31T22:37:47Z</dcterms:modified>
</cp:coreProperties>
</file>