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:\1\ITMO\2 Курс\ТеорВер\prak_5\"/>
    </mc:Choice>
  </mc:AlternateContent>
  <xr:revisionPtr revIDLastSave="0" documentId="13_ncr:1_{D68470B3-340E-4232-89C4-C6D71BD10014}" xr6:coauthVersionLast="46" xr6:coauthVersionMax="46" xr10:uidLastSave="{00000000-0000-0000-0000-000000000000}"/>
  <bookViews>
    <workbookView xWindow="19080" yWindow="-120" windowWidth="19440" windowHeight="150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0" i="1" l="1"/>
  <c r="U27" i="1"/>
  <c r="U24" i="1"/>
  <c r="U21" i="1"/>
  <c r="U18" i="1"/>
  <c r="U15" i="1"/>
  <c r="U12" i="1"/>
  <c r="U9" i="1"/>
  <c r="U6" i="1"/>
  <c r="U3" i="1"/>
  <c r="R30" i="1"/>
  <c r="R27" i="1"/>
  <c r="R24" i="1"/>
  <c r="R21" i="1"/>
  <c r="R18" i="1"/>
  <c r="R15" i="1"/>
  <c r="R12" i="1"/>
  <c r="R3" i="1"/>
  <c r="R6" i="1"/>
  <c r="R9" i="1"/>
  <c r="R8" i="1"/>
  <c r="R11" i="1"/>
  <c r="R14" i="1"/>
  <c r="T30" i="1"/>
  <c r="T27" i="1"/>
  <c r="T24" i="1"/>
  <c r="T21" i="1"/>
  <c r="T18" i="1"/>
  <c r="T15" i="1"/>
  <c r="T12" i="1"/>
  <c r="T9" i="1"/>
  <c r="T6" i="1"/>
  <c r="T3" i="1"/>
  <c r="Q30" i="1"/>
  <c r="Q27" i="1"/>
  <c r="Q24" i="1"/>
  <c r="Q21" i="1"/>
  <c r="Q18" i="1"/>
  <c r="Q15" i="1"/>
  <c r="Q12" i="1"/>
  <c r="Q9" i="1"/>
  <c r="Q6" i="1"/>
  <c r="U29" i="1"/>
  <c r="T29" i="1"/>
  <c r="U26" i="1"/>
  <c r="T26" i="1"/>
  <c r="U23" i="1"/>
  <c r="T23" i="1"/>
  <c r="U20" i="1"/>
  <c r="T20" i="1"/>
  <c r="U17" i="1"/>
  <c r="T17" i="1"/>
  <c r="U14" i="1"/>
  <c r="T14" i="1"/>
  <c r="U11" i="1"/>
  <c r="T11" i="1"/>
  <c r="U8" i="1"/>
  <c r="T8" i="1"/>
  <c r="U5" i="1"/>
  <c r="T5" i="1"/>
  <c r="U2" i="1"/>
  <c r="T2" i="1"/>
  <c r="R29" i="1"/>
  <c r="Q29" i="1"/>
  <c r="R26" i="1"/>
  <c r="Q26" i="1"/>
  <c r="R23" i="1"/>
  <c r="Q23" i="1"/>
  <c r="R20" i="1"/>
  <c r="Q20" i="1"/>
  <c r="R17" i="1"/>
  <c r="Q17" i="1"/>
  <c r="Q14" i="1"/>
  <c r="Q11" i="1"/>
  <c r="Q8" i="1"/>
  <c r="R5" i="1"/>
  <c r="Q5" i="1"/>
  <c r="Q3" i="1"/>
  <c r="O2" i="1"/>
  <c r="M21" i="1"/>
  <c r="O20" i="1"/>
  <c r="M20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O19" i="1"/>
  <c r="M19" i="1"/>
  <c r="O18" i="1"/>
  <c r="M18" i="1"/>
  <c r="O17" i="1"/>
  <c r="M17" i="1"/>
  <c r="O16" i="1"/>
  <c r="M16" i="1"/>
  <c r="O15" i="1"/>
  <c r="M15" i="1"/>
  <c r="O14" i="1"/>
  <c r="M14" i="1"/>
  <c r="O13" i="1"/>
  <c r="M13" i="1"/>
  <c r="O12" i="1"/>
  <c r="M12" i="1"/>
  <c r="O11" i="1"/>
  <c r="M11" i="1"/>
  <c r="O10" i="1"/>
  <c r="M10" i="1"/>
  <c r="O9" i="1"/>
  <c r="M9" i="1"/>
  <c r="O8" i="1"/>
  <c r="M8" i="1"/>
  <c r="O7" i="1"/>
  <c r="M7" i="1"/>
  <c r="O6" i="1"/>
  <c r="M6" i="1"/>
  <c r="O5" i="1"/>
  <c r="M5" i="1"/>
  <c r="O4" i="1"/>
  <c r="M4" i="1"/>
  <c r="O3" i="1"/>
  <c r="M3" i="1"/>
  <c r="I5" i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4" i="1"/>
  <c r="I3" i="1"/>
  <c r="I2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D6" i="1"/>
  <c r="D5" i="1" a="1"/>
  <c r="D5" i="1" s="1"/>
  <c r="D4" i="1"/>
  <c r="D3" i="1"/>
  <c r="D2" i="1"/>
  <c r="D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<sst xmlns="http://schemas.openxmlformats.org/spreadsheetml/2006/main" count="51" uniqueCount="15">
  <si>
    <t>Мин</t>
  </si>
  <si>
    <t>Мах</t>
  </si>
  <si>
    <t>Размах</t>
  </si>
  <si>
    <t>Мат. Ож.</t>
  </si>
  <si>
    <t>Дисперсия</t>
  </si>
  <si>
    <t>Сред. Откл.</t>
  </si>
  <si>
    <t>n</t>
  </si>
  <si>
    <t>x(i)</t>
  </si>
  <si>
    <t>n(i)</t>
  </si>
  <si>
    <t>w(i)</t>
  </si>
  <si>
    <t>w(н)</t>
  </si>
  <si>
    <t>&lt; x &lt;=</t>
  </si>
  <si>
    <t>, при</t>
  </si>
  <si>
    <t xml:space="preserve"> x &lt;=</t>
  </si>
  <si>
    <t>&lt;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</si>
</sst>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11" xfId="0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0" xfId="0" applyFill="1" applyBorder="1"/>
    <xf numFmtId="0" fontId="0" fillId="0" borderId="1" xfId="0" applyBorder="1"/>
    <xf numFmtId="0" fontId="0" fillId="0" borderId="10" xfId="0" applyBorder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Лист1!$Q$2:$R$2</c:f>
              <c:numCache>
                <c:formatCode>General</c:formatCode>
                <c:ptCount val="2"/>
                <c:pt idx="0">
                  <c:v>-2</c:v>
                </c:pt>
                <c:pt idx="1">
                  <c:v>-1.63</c:v>
                </c:pt>
              </c:numCache>
            </c:numRef>
          </c:xVal>
          <c:yVal>
            <c:numRef>
              <c:f>Лист1!$Q$3:$R$3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FC-4061-B7D3-D7D571071D5F}"/>
            </c:ext>
          </c:extLst>
        </c:ser>
        <c:ser>
          <c:idx val="1"/>
          <c:order val="1"/>
          <c:tx>
            <c:v>Ряд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Лист1!$Q$5:$R$5</c:f>
              <c:numCache>
                <c:formatCode>General</c:formatCode>
                <c:ptCount val="2"/>
                <c:pt idx="0">
                  <c:v>-1.63</c:v>
                </c:pt>
                <c:pt idx="1">
                  <c:v>-1.49</c:v>
                </c:pt>
              </c:numCache>
            </c:numRef>
          </c:xVal>
          <c:yVal>
            <c:numRef>
              <c:f>Лист1!$Q$6:$R$6</c:f>
              <c:numCache>
                <c:formatCode>General</c:formatCode>
                <c:ptCount val="2"/>
                <c:pt idx="0">
                  <c:v>0.05</c:v>
                </c:pt>
                <c:pt idx="1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FFC-4061-B7D3-D7D571071D5F}"/>
            </c:ext>
          </c:extLst>
        </c:ser>
        <c:ser>
          <c:idx val="2"/>
          <c:order val="2"/>
          <c:tx>
            <c:v>Ряд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Лист1!$Q$8:$R$8</c:f>
              <c:numCache>
                <c:formatCode>General</c:formatCode>
                <c:ptCount val="2"/>
                <c:pt idx="0">
                  <c:v>-1.49</c:v>
                </c:pt>
                <c:pt idx="1">
                  <c:v>-1.35</c:v>
                </c:pt>
              </c:numCache>
            </c:numRef>
          </c:xVal>
          <c:yVal>
            <c:numRef>
              <c:f>Лист1!$Q$9:$R$9</c:f>
              <c:numCache>
                <c:formatCode>General</c:formatCode>
                <c:ptCount val="2"/>
                <c:pt idx="0">
                  <c:v>0.1</c:v>
                </c:pt>
                <c:pt idx="1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FFC-4061-B7D3-D7D571071D5F}"/>
            </c:ext>
          </c:extLst>
        </c:ser>
        <c:ser>
          <c:idx val="3"/>
          <c:order val="3"/>
          <c:tx>
            <c:v>Ряд 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Лист1!$Q$11:$R$11</c:f>
              <c:numCache>
                <c:formatCode>General</c:formatCode>
                <c:ptCount val="2"/>
                <c:pt idx="0">
                  <c:v>-1.35</c:v>
                </c:pt>
                <c:pt idx="1">
                  <c:v>-0.8</c:v>
                </c:pt>
              </c:numCache>
            </c:numRef>
          </c:xVal>
          <c:yVal>
            <c:numRef>
              <c:f>Лист1!$Q$12:$R$12</c:f>
              <c:numCache>
                <c:formatCode>General</c:formatCode>
                <c:ptCount val="2"/>
                <c:pt idx="0">
                  <c:v>0.15000000000000002</c:v>
                </c:pt>
                <c:pt idx="1">
                  <c:v>0.15000000000000002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FFC-4061-B7D3-D7D571071D5F}"/>
            </c:ext>
          </c:extLst>
        </c:ser>
        <c:ser>
          <c:idx val="4"/>
          <c:order val="4"/>
          <c:tx>
            <c:v>Ряд 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Лист1!$Q$14:$R$14</c:f>
              <c:numCache>
                <c:formatCode>General</c:formatCode>
                <c:ptCount val="2"/>
                <c:pt idx="0">
                  <c:v>-0.8</c:v>
                </c:pt>
                <c:pt idx="1">
                  <c:v>-0.6</c:v>
                </c:pt>
              </c:numCache>
            </c:numRef>
          </c:xVal>
          <c:yVal>
            <c:numRef>
              <c:f>Лист1!$Q$15:$R$15</c:f>
              <c:numCache>
                <c:formatCode>General</c:formatCode>
                <c:ptCount val="2"/>
                <c:pt idx="0">
                  <c:v>0.2</c:v>
                </c:pt>
                <c:pt idx="1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FFC-4061-B7D3-D7D571071D5F}"/>
            </c:ext>
          </c:extLst>
        </c:ser>
        <c:ser>
          <c:idx val="5"/>
          <c:order val="5"/>
          <c:tx>
            <c:v>Ряд 6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Лист1!$Q$17:$R$17</c:f>
              <c:numCache>
                <c:formatCode>General</c:formatCode>
                <c:ptCount val="2"/>
                <c:pt idx="0">
                  <c:v>-0.6</c:v>
                </c:pt>
                <c:pt idx="1">
                  <c:v>-0.46</c:v>
                </c:pt>
              </c:numCache>
            </c:numRef>
          </c:xVal>
          <c:yVal>
            <c:numRef>
              <c:f>Лист1!$Q$18:$R$18</c:f>
              <c:numCache>
                <c:formatCode>General</c:formatCode>
                <c:ptCount val="2"/>
                <c:pt idx="0">
                  <c:v>0.25</c:v>
                </c:pt>
                <c:pt idx="1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FFC-4061-B7D3-D7D571071D5F}"/>
            </c:ext>
          </c:extLst>
        </c:ser>
        <c:ser>
          <c:idx val="6"/>
          <c:order val="6"/>
          <c:tx>
            <c:v>Ряд 7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Лист1!$Q$20:$R$20</c:f>
              <c:numCache>
                <c:formatCode>General</c:formatCode>
                <c:ptCount val="2"/>
                <c:pt idx="0">
                  <c:v>-0.46</c:v>
                </c:pt>
                <c:pt idx="1">
                  <c:v>-0.42</c:v>
                </c:pt>
              </c:numCache>
            </c:numRef>
          </c:xVal>
          <c:yVal>
            <c:numRef>
              <c:f>Лист1!$Q$21:$R$21</c:f>
              <c:numCache>
                <c:formatCode>General</c:formatCode>
                <c:ptCount val="2"/>
                <c:pt idx="0">
                  <c:v>0.3</c:v>
                </c:pt>
                <c:pt idx="1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FFC-4061-B7D3-D7D571071D5F}"/>
            </c:ext>
          </c:extLst>
        </c:ser>
        <c:ser>
          <c:idx val="7"/>
          <c:order val="7"/>
          <c:tx>
            <c:v>Ряд 8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Лист1!$Q$23:$R$23</c:f>
              <c:numCache>
                <c:formatCode>General</c:formatCode>
                <c:ptCount val="2"/>
                <c:pt idx="0">
                  <c:v>-0.42</c:v>
                </c:pt>
                <c:pt idx="1">
                  <c:v>-0.36</c:v>
                </c:pt>
              </c:numCache>
            </c:numRef>
          </c:xVal>
          <c:yVal>
            <c:numRef>
              <c:f>Лист1!$Q$24:$R$24</c:f>
              <c:numCache>
                <c:formatCode>General</c:formatCode>
                <c:ptCount val="2"/>
                <c:pt idx="0">
                  <c:v>0.35</c:v>
                </c:pt>
                <c:pt idx="1">
                  <c:v>0.35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FFC-4061-B7D3-D7D571071D5F}"/>
            </c:ext>
          </c:extLst>
        </c:ser>
        <c:ser>
          <c:idx val="8"/>
          <c:order val="8"/>
          <c:tx>
            <c:v>Ряд 9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Лист1!$Q$26:$R$26</c:f>
              <c:numCache>
                <c:formatCode>General</c:formatCode>
                <c:ptCount val="2"/>
                <c:pt idx="0">
                  <c:v>-0.36</c:v>
                </c:pt>
                <c:pt idx="1">
                  <c:v>-0.15</c:v>
                </c:pt>
              </c:numCache>
            </c:numRef>
          </c:xVal>
          <c:yVal>
            <c:numRef>
              <c:f>Лист1!$Q$27:$R$27</c:f>
              <c:numCache>
                <c:formatCode>General</c:formatCode>
                <c:ptCount val="2"/>
                <c:pt idx="0">
                  <c:v>0.39999999999999997</c:v>
                </c:pt>
                <c:pt idx="1">
                  <c:v>0.39999999999999997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FFC-4061-B7D3-D7D571071D5F}"/>
            </c:ext>
          </c:extLst>
        </c:ser>
        <c:ser>
          <c:idx val="9"/>
          <c:order val="9"/>
          <c:tx>
            <c:v>Ряд 10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Лист1!$Q$29:$R$29</c:f>
              <c:numCache>
                <c:formatCode>General</c:formatCode>
                <c:ptCount val="2"/>
                <c:pt idx="0">
                  <c:v>-0.15</c:v>
                </c:pt>
                <c:pt idx="1">
                  <c:v>0.05</c:v>
                </c:pt>
              </c:numCache>
            </c:numRef>
          </c:xVal>
          <c:yVal>
            <c:numRef>
              <c:f>Лист1!$Q$30:$R$30</c:f>
              <c:numCache>
                <c:formatCode>General</c:formatCode>
                <c:ptCount val="2"/>
                <c:pt idx="0">
                  <c:v>0.44999999999999996</c:v>
                </c:pt>
                <c:pt idx="1">
                  <c:v>0.44999999999999996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FFC-4061-B7D3-D7D571071D5F}"/>
            </c:ext>
          </c:extLst>
        </c:ser>
        <c:ser>
          <c:idx val="10"/>
          <c:order val="10"/>
          <c:tx>
            <c:v>Ряд 11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Лист1!$T$2:$U$2</c:f>
              <c:numCache>
                <c:formatCode>General</c:formatCode>
                <c:ptCount val="2"/>
                <c:pt idx="0">
                  <c:v>0.05</c:v>
                </c:pt>
                <c:pt idx="1">
                  <c:v>0.14000000000000001</c:v>
                </c:pt>
              </c:numCache>
            </c:numRef>
          </c:xVal>
          <c:yVal>
            <c:numRef>
              <c:f>Лист1!$T$3:$U$3</c:f>
              <c:numCache>
                <c:formatCode>General</c:formatCode>
                <c:ptCount val="2"/>
                <c:pt idx="0">
                  <c:v>0.49999999999999994</c:v>
                </c:pt>
                <c:pt idx="1">
                  <c:v>0.49999999999999994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FFC-4061-B7D3-D7D571071D5F}"/>
            </c:ext>
          </c:extLst>
        </c:ser>
        <c:ser>
          <c:idx val="11"/>
          <c:order val="11"/>
          <c:tx>
            <c:v>Ряд 12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Лист1!$T$5:$U$5</c:f>
              <c:numCache>
                <c:formatCode>General</c:formatCode>
                <c:ptCount val="2"/>
                <c:pt idx="0">
                  <c:v>0.14000000000000001</c:v>
                </c:pt>
                <c:pt idx="1">
                  <c:v>0.2</c:v>
                </c:pt>
              </c:numCache>
            </c:numRef>
          </c:xVal>
          <c:yVal>
            <c:numRef>
              <c:f>Лист1!$T$6:$U$6</c:f>
              <c:numCache>
                <c:formatCode>General</c:formatCode>
                <c:ptCount val="2"/>
                <c:pt idx="0">
                  <c:v>0.54999999999999993</c:v>
                </c:pt>
                <c:pt idx="1">
                  <c:v>0.54999999999999993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FFC-4061-B7D3-D7D571071D5F}"/>
            </c:ext>
          </c:extLst>
        </c:ser>
        <c:ser>
          <c:idx val="12"/>
          <c:order val="12"/>
          <c:tx>
            <c:v>Ряд 13</c:v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Лист1!$T$8:$U$8</c:f>
              <c:numCache>
                <c:formatCode>General</c:formatCode>
                <c:ptCount val="2"/>
                <c:pt idx="0">
                  <c:v>0.2</c:v>
                </c:pt>
                <c:pt idx="1">
                  <c:v>0.35</c:v>
                </c:pt>
              </c:numCache>
            </c:numRef>
          </c:xVal>
          <c:yVal>
            <c:numRef>
              <c:f>Лист1!$T$9:$U$9</c:f>
              <c:numCache>
                <c:formatCode>General</c:formatCode>
                <c:ptCount val="2"/>
                <c:pt idx="0">
                  <c:v>0.6</c:v>
                </c:pt>
                <c:pt idx="1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FFC-4061-B7D3-D7D571071D5F}"/>
            </c:ext>
          </c:extLst>
        </c:ser>
        <c:ser>
          <c:idx val="13"/>
          <c:order val="13"/>
          <c:tx>
            <c:v>Ряд 14</c:v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Лист1!$T$11:$U$11</c:f>
              <c:numCache>
                <c:formatCode>General</c:formatCode>
                <c:ptCount val="2"/>
                <c:pt idx="0">
                  <c:v>0.35</c:v>
                </c:pt>
                <c:pt idx="1">
                  <c:v>0.38</c:v>
                </c:pt>
              </c:numCache>
            </c:numRef>
          </c:xVal>
          <c:yVal>
            <c:numRef>
              <c:f>Лист1!$T$12:$U$12</c:f>
              <c:numCache>
                <c:formatCode>General</c:formatCode>
                <c:ptCount val="2"/>
                <c:pt idx="0">
                  <c:v>0.7</c:v>
                </c:pt>
                <c:pt idx="1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FFC-4061-B7D3-D7D571071D5F}"/>
            </c:ext>
          </c:extLst>
        </c:ser>
        <c:ser>
          <c:idx val="14"/>
          <c:order val="14"/>
          <c:tx>
            <c:v>Ряд 15</c:v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Лист1!$T$14:$U$14</c:f>
              <c:numCache>
                <c:formatCode>General</c:formatCode>
                <c:ptCount val="2"/>
                <c:pt idx="0">
                  <c:v>0.38</c:v>
                </c:pt>
                <c:pt idx="1">
                  <c:v>0.55000000000000004</c:v>
                </c:pt>
              </c:numCache>
            </c:numRef>
          </c:xVal>
          <c:yVal>
            <c:numRef>
              <c:f>Лист1!$T$15:$U$15</c:f>
              <c:numCache>
                <c:formatCode>General</c:formatCode>
                <c:ptCount val="2"/>
                <c:pt idx="0">
                  <c:v>0.75</c:v>
                </c:pt>
                <c:pt idx="1">
                  <c:v>0.75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FFC-4061-B7D3-D7D571071D5F}"/>
            </c:ext>
          </c:extLst>
        </c:ser>
        <c:ser>
          <c:idx val="15"/>
          <c:order val="15"/>
          <c:tx>
            <c:v>Ряд 16</c:v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Лист1!$T$17:$U$17</c:f>
              <c:numCache>
                <c:formatCode>General</c:formatCode>
                <c:ptCount val="2"/>
                <c:pt idx="0">
                  <c:v>0.55000000000000004</c:v>
                </c:pt>
                <c:pt idx="1">
                  <c:v>0.8</c:v>
                </c:pt>
              </c:numCache>
            </c:numRef>
          </c:xVal>
          <c:yVal>
            <c:numRef>
              <c:f>Лист1!$T$18:$U$18</c:f>
              <c:numCache>
                <c:formatCode>General</c:formatCode>
                <c:ptCount val="2"/>
                <c:pt idx="0">
                  <c:v>0.8</c:v>
                </c:pt>
                <c:pt idx="1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1FFC-4061-B7D3-D7D571071D5F}"/>
            </c:ext>
          </c:extLst>
        </c:ser>
        <c:ser>
          <c:idx val="16"/>
          <c:order val="16"/>
          <c:tx>
            <c:v>Ряд 17</c:v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Лист1!$T$20:$U$20</c:f>
              <c:numCache>
                <c:formatCode>General</c:formatCode>
                <c:ptCount val="2"/>
                <c:pt idx="0">
                  <c:v>0.8</c:v>
                </c:pt>
                <c:pt idx="1">
                  <c:v>1.21</c:v>
                </c:pt>
              </c:numCache>
            </c:numRef>
          </c:xVal>
          <c:yVal>
            <c:numRef>
              <c:f>Лист1!$T$21:$U$21</c:f>
              <c:numCache>
                <c:formatCode>General</c:formatCode>
                <c:ptCount val="2"/>
                <c:pt idx="0">
                  <c:v>0.85000000000000009</c:v>
                </c:pt>
                <c:pt idx="1">
                  <c:v>0.85000000000000009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1FFC-4061-B7D3-D7D571071D5F}"/>
            </c:ext>
          </c:extLst>
        </c:ser>
        <c:ser>
          <c:idx val="17"/>
          <c:order val="17"/>
          <c:tx>
            <c:v>Ряд 18</c:v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Лист1!$T$23:$U$23</c:f>
              <c:numCache>
                <c:formatCode>General</c:formatCode>
                <c:ptCount val="2"/>
                <c:pt idx="0">
                  <c:v>1.21</c:v>
                </c:pt>
                <c:pt idx="1">
                  <c:v>1.56</c:v>
                </c:pt>
              </c:numCache>
            </c:numRef>
          </c:xVal>
          <c:yVal>
            <c:numRef>
              <c:f>Лист1!$T$24:$U$24</c:f>
              <c:numCache>
                <c:formatCode>General</c:formatCode>
                <c:ptCount val="2"/>
                <c:pt idx="0">
                  <c:v>0.90000000000000013</c:v>
                </c:pt>
                <c:pt idx="1">
                  <c:v>0.90000000000000013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1FFC-4061-B7D3-D7D571071D5F}"/>
            </c:ext>
          </c:extLst>
        </c:ser>
        <c:ser>
          <c:idx val="18"/>
          <c:order val="18"/>
          <c:tx>
            <c:v>Ряд 19</c:v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Лист1!$T$26:$U$26</c:f>
              <c:numCache>
                <c:formatCode>General</c:formatCode>
                <c:ptCount val="2"/>
                <c:pt idx="0">
                  <c:v>1.56</c:v>
                </c:pt>
                <c:pt idx="1">
                  <c:v>1.57</c:v>
                </c:pt>
              </c:numCache>
            </c:numRef>
          </c:xVal>
          <c:yVal>
            <c:numRef>
              <c:f>Лист1!$T$27:$U$27</c:f>
              <c:numCache>
                <c:formatCode>General</c:formatCode>
                <c:ptCount val="2"/>
                <c:pt idx="0">
                  <c:v>0.95000000000000018</c:v>
                </c:pt>
                <c:pt idx="1">
                  <c:v>0.95000000000000018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1FFC-4061-B7D3-D7D571071D5F}"/>
            </c:ext>
          </c:extLst>
        </c:ser>
        <c:ser>
          <c:idx val="19"/>
          <c:order val="19"/>
          <c:tx>
            <c:v>Ряд 20</c:v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Лист1!$T$29:$U$29</c:f>
              <c:numCache>
                <c:formatCode>General</c:formatCode>
                <c:ptCount val="2"/>
                <c:pt idx="0">
                  <c:v>1.57</c:v>
                </c:pt>
                <c:pt idx="1">
                  <c:v>2</c:v>
                </c:pt>
              </c:numCache>
            </c:numRef>
          </c:xVal>
          <c:yVal>
            <c:numRef>
              <c:f>Лист1!$T$30:$U$30</c:f>
              <c:numCache>
                <c:formatCode>General</c:formatCode>
                <c:ptCount val="2"/>
                <c:pt idx="0">
                  <c:v>1.0000000000000002</c:v>
                </c:pt>
                <c:pt idx="1">
                  <c:v>1.0000000000000002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1FFC-4061-B7D3-D7D571071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0300079"/>
        <c:axId val="1520310063"/>
      </c:scatterChart>
      <c:valAx>
        <c:axId val="1520300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0310063"/>
        <c:crosses val="autoZero"/>
        <c:crossBetween val="midCat"/>
      </c:valAx>
      <c:valAx>
        <c:axId val="152031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0300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209549</xdr:colOff>
      <xdr:row>20</xdr:row>
      <xdr:rowOff>33336</xdr:rowOff>
    </xdr:from>
    <xdr:to>
      <xdr:col>10</xdr:col>
      <xdr:colOff>190499</xdr:colOff>
      <xdr:row>37</xdr:row>
      <xdr:rowOff>142874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4F459A0-DFCD-4A87-AE54-AB58EF898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tabSelected="1" topLeftCell="C1" workbookViewId="0">
      <selection activeCell="M14" sqref="M14:O15"/>
    </sheetView>
  </sheetViews>
  <sheetFormatPr defaultRowHeight="15" x14ac:dyDescent="0.25"/>
  <cols>
    <col min="3" max="3" width="11.5703125" bestFit="1" customWidth="1"/>
    <col min="12" max="12" width="5.42578125" bestFit="1" customWidth="1"/>
    <col min="14" max="14" width="5.85546875" bestFit="1" customWidth="1"/>
  </cols>
  <sheetData>
    <row r="1" spans="1:21" ht="15.75" thickBot="1" x14ac:dyDescent="0.3">
      <c r="A1">
        <v>-1.35</v>
      </c>
      <c r="C1" s="2" t="s">
        <v>0</v>
      </c>
      <c r="D1" s="8">
        <f>MIN(A1:A20)</f>
        <v>-1.63</v>
      </c>
      <c r="F1" s="15" t="s">
        <v>7</v>
      </c>
      <c r="G1" s="16" t="s">
        <v>8</v>
      </c>
      <c r="H1" s="16" t="s">
        <v>9</v>
      </c>
      <c r="I1" s="17" t="s">
        <v>10</v>
      </c>
    </row>
    <row r="2" spans="1:21" x14ac:dyDescent="0.25">
      <c r="A2">
        <v>-0.42</v>
      </c>
      <c r="C2" s="4" t="s">
        <v>1</v>
      </c>
      <c r="D2" s="9">
        <f>MAX(A1:A20)</f>
        <v>1.57</v>
      </c>
      <c r="F2" s="19">
        <v>-1.63</v>
      </c>
      <c r="G2" s="20">
        <v>1</v>
      </c>
      <c r="H2" s="20">
        <f>G2/D7</f>
        <v>0.05</v>
      </c>
      <c r="I2" s="3">
        <f>H2</f>
        <v>0.05</v>
      </c>
      <c r="K2">
        <v>0</v>
      </c>
      <c r="L2" t="s">
        <v>12</v>
      </c>
      <c r="M2" s="21"/>
      <c r="N2" s="21" t="s">
        <v>13</v>
      </c>
      <c r="O2" s="21">
        <f>F2</f>
        <v>-1.63</v>
      </c>
      <c r="Q2" s="19">
        <v>-2</v>
      </c>
      <c r="R2" s="3">
        <v>-1.63</v>
      </c>
      <c r="T2" s="19">
        <f>M12</f>
        <v>0.05</v>
      </c>
      <c r="U2" s="3">
        <f>O12</f>
        <v>0.14000000000000001</v>
      </c>
    </row>
    <row r="3" spans="1:21" ht="15.75" thickBot="1" x14ac:dyDescent="0.3">
      <c r="A3">
        <v>0.38</v>
      </c>
      <c r="C3" s="4" t="s">
        <v>2</v>
      </c>
      <c r="D3" s="9">
        <f>D2-D1</f>
        <v>3.2</v>
      </c>
      <c r="F3" s="11">
        <v>-1.49</v>
      </c>
      <c r="G3" s="12">
        <v>1</v>
      </c>
      <c r="H3" s="12">
        <f>G3/D7</f>
        <v>0.05</v>
      </c>
      <c r="I3" s="5">
        <f>I2+H3</f>
        <v>0.1</v>
      </c>
      <c r="K3">
        <f>I2</f>
        <v>0.05</v>
      </c>
      <c r="L3" t="s">
        <v>12</v>
      </c>
      <c r="M3" s="21">
        <f>F2</f>
        <v>-1.63</v>
      </c>
      <c r="N3" s="21" t="s">
        <v>11</v>
      </c>
      <c r="O3" s="21">
        <f>F3</f>
        <v>-1.49</v>
      </c>
      <c r="Q3" s="13">
        <f>K2</f>
        <v>0</v>
      </c>
      <c r="R3" s="7">
        <f>Q3</f>
        <v>0</v>
      </c>
      <c r="T3" s="13">
        <f>K12</f>
        <v>0.49999999999999994</v>
      </c>
      <c r="U3" s="7">
        <f>T3</f>
        <v>0.49999999999999994</v>
      </c>
    </row>
    <row r="4" spans="1:21" ht="15.75" thickBot="1" x14ac:dyDescent="0.3">
      <c r="A4">
        <v>1.21</v>
      </c>
      <c r="C4" s="4" t="s">
        <v>3</v>
      </c>
      <c r="D4" s="9">
        <f>SUM(A1:A20)/20</f>
        <v>-4.999999999999968E-3</v>
      </c>
      <c r="F4" s="11">
        <v>-1.35</v>
      </c>
      <c r="G4" s="12">
        <v>1</v>
      </c>
      <c r="H4" s="12">
        <f>G4/$D$7</f>
        <v>0.05</v>
      </c>
      <c r="I4" s="5">
        <f t="shared" ref="I4:I20" si="0">I3+H4</f>
        <v>0.15000000000000002</v>
      </c>
      <c r="K4">
        <f t="shared" ref="K4:K21" si="1">I3</f>
        <v>0.1</v>
      </c>
      <c r="L4" t="s">
        <v>12</v>
      </c>
      <c r="M4" s="21">
        <f t="shared" ref="M4:M19" si="2">F3</f>
        <v>-1.49</v>
      </c>
      <c r="N4" s="21" t="s">
        <v>11</v>
      </c>
      <c r="O4" s="21">
        <f t="shared" ref="O4:O19" si="3">F4</f>
        <v>-1.35</v>
      </c>
    </row>
    <row r="5" spans="1:21" x14ac:dyDescent="0.25">
      <c r="A5">
        <v>0.35</v>
      </c>
      <c r="C5" s="4" t="s">
        <v>4</v>
      </c>
      <c r="D5" s="9" cm="1">
        <f t="array" ref="D5">SUM(A1:A20^2)/20-(D4^2)</f>
        <v>0.79978500000000008</v>
      </c>
      <c r="F5" s="11">
        <v>-0.8</v>
      </c>
      <c r="G5" s="18">
        <v>1</v>
      </c>
      <c r="H5" s="12">
        <f t="shared" ref="H5:H19" si="4">G5/$D$7</f>
        <v>0.05</v>
      </c>
      <c r="I5" s="5">
        <f t="shared" si="0"/>
        <v>0.2</v>
      </c>
      <c r="K5">
        <f t="shared" si="1"/>
        <v>0.15000000000000002</v>
      </c>
      <c r="L5" t="s">
        <v>12</v>
      </c>
      <c r="M5" s="21">
        <f t="shared" si="2"/>
        <v>-1.35</v>
      </c>
      <c r="N5" s="21" t="s">
        <v>11</v>
      </c>
      <c r="O5" s="21">
        <f t="shared" si="3"/>
        <v>-0.8</v>
      </c>
      <c r="Q5" s="19">
        <f>M3</f>
        <v>-1.63</v>
      </c>
      <c r="R5" s="3">
        <f>O3</f>
        <v>-1.49</v>
      </c>
      <c r="T5" s="19">
        <f>M13</f>
        <v>0.14000000000000001</v>
      </c>
      <c r="U5" s="3">
        <f>O13</f>
        <v>0.2</v>
      </c>
    </row>
    <row r="6" spans="1:21" ht="15.75" thickBot="1" x14ac:dyDescent="0.3">
      <c r="A6">
        <v>1.56</v>
      </c>
      <c r="C6" s="4" t="s">
        <v>5</v>
      </c>
      <c r="D6" s="9">
        <f>SQRT(D5)</f>
        <v>0.89430699426986482</v>
      </c>
      <c r="F6" s="11">
        <v>-0.6</v>
      </c>
      <c r="G6" s="18">
        <v>1</v>
      </c>
      <c r="H6" s="12">
        <f t="shared" si="4"/>
        <v>0.05</v>
      </c>
      <c r="I6" s="5">
        <f t="shared" si="0"/>
        <v>0.25</v>
      </c>
      <c r="K6">
        <f t="shared" si="1"/>
        <v>0.2</v>
      </c>
      <c r="L6" t="s">
        <v>12</v>
      </c>
      <c r="M6" s="21">
        <f t="shared" si="2"/>
        <v>-0.8</v>
      </c>
      <c r="N6" s="21" t="s">
        <v>11</v>
      </c>
      <c r="O6" s="21">
        <f t="shared" si="3"/>
        <v>-0.6</v>
      </c>
      <c r="Q6" s="13">
        <f>K3</f>
        <v>0.05</v>
      </c>
      <c r="R6" s="7">
        <f>Q6</f>
        <v>0.05</v>
      </c>
      <c r="T6" s="13">
        <f>K13</f>
        <v>0.54999999999999993</v>
      </c>
      <c r="U6" s="7">
        <f>T6</f>
        <v>0.54999999999999993</v>
      </c>
    </row>
    <row r="7" spans="1:21" ht="15.75" thickBot="1" x14ac:dyDescent="0.3">
      <c r="A7">
        <v>0.8</v>
      </c>
      <c r="C7" s="6" t="s">
        <v>6</v>
      </c>
      <c r="D7" s="10">
        <v>20</v>
      </c>
      <c r="F7" s="11">
        <v>-0.46</v>
      </c>
      <c r="G7" s="18">
        <v>1</v>
      </c>
      <c r="H7" s="12">
        <f t="shared" si="4"/>
        <v>0.05</v>
      </c>
      <c r="I7" s="5">
        <f t="shared" si="0"/>
        <v>0.3</v>
      </c>
      <c r="K7">
        <f t="shared" si="1"/>
        <v>0.25</v>
      </c>
      <c r="L7" t="s">
        <v>12</v>
      </c>
      <c r="M7" s="21">
        <f t="shared" si="2"/>
        <v>-0.6</v>
      </c>
      <c r="N7" s="21" t="s">
        <v>11</v>
      </c>
      <c r="O7" s="21">
        <f t="shared" si="3"/>
        <v>-0.46</v>
      </c>
    </row>
    <row r="8" spans="1:21" x14ac:dyDescent="0.25">
      <c r="A8">
        <v>0.14000000000000001</v>
      </c>
      <c r="F8" s="11">
        <v>-0.42</v>
      </c>
      <c r="G8" s="18">
        <v>1</v>
      </c>
      <c r="H8" s="12">
        <f t="shared" si="4"/>
        <v>0.05</v>
      </c>
      <c r="I8" s="5">
        <f t="shared" si="0"/>
        <v>0.35</v>
      </c>
      <c r="K8">
        <f t="shared" si="1"/>
        <v>0.3</v>
      </c>
      <c r="L8" t="s">
        <v>12</v>
      </c>
      <c r="M8" s="21">
        <f t="shared" si="2"/>
        <v>-0.46</v>
      </c>
      <c r="N8" s="21" t="s">
        <v>11</v>
      </c>
      <c r="O8" s="21">
        <f t="shared" si="3"/>
        <v>-0.42</v>
      </c>
      <c r="Q8" s="19">
        <f>M4</f>
        <v>-1.49</v>
      </c>
      <c r="R8" s="3">
        <f>O4</f>
        <v>-1.35</v>
      </c>
      <c r="T8" s="19">
        <f>M14</f>
        <v>0.2</v>
      </c>
      <c r="U8" s="3">
        <f>O14</f>
        <v>0.35</v>
      </c>
    </row>
    <row r="9" spans="1:21" ht="15.75" thickBot="1" x14ac:dyDescent="0.3">
      <c r="A9">
        <v>-1.49</v>
      </c>
      <c r="F9" s="11">
        <v>-0.36</v>
      </c>
      <c r="G9" s="18">
        <v>1</v>
      </c>
      <c r="H9" s="12">
        <f t="shared" si="4"/>
        <v>0.05</v>
      </c>
      <c r="I9" s="5">
        <f t="shared" si="0"/>
        <v>0.39999999999999997</v>
      </c>
      <c r="K9">
        <f t="shared" si="1"/>
        <v>0.35</v>
      </c>
      <c r="L9" t="s">
        <v>12</v>
      </c>
      <c r="M9" s="21">
        <f t="shared" si="2"/>
        <v>-0.42</v>
      </c>
      <c r="N9" s="21" t="s">
        <v>11</v>
      </c>
      <c r="O9" s="21">
        <f t="shared" si="3"/>
        <v>-0.36</v>
      </c>
      <c r="Q9" s="13">
        <f>K4</f>
        <v>0.1</v>
      </c>
      <c r="R9" s="7">
        <f>Q9</f>
        <v>0.1</v>
      </c>
      <c r="T9" s="13">
        <f>K14</f>
        <v>0.6</v>
      </c>
      <c r="U9" s="7">
        <f>T9</f>
        <v>0.6</v>
      </c>
    </row>
    <row r="10" spans="1:21" ht="15.75" thickBot="1" x14ac:dyDescent="0.3">
      <c r="A10">
        <v>0.35</v>
      </c>
      <c r="F10" s="11">
        <v>-0.15</v>
      </c>
      <c r="G10" s="18">
        <v>1</v>
      </c>
      <c r="H10" s="12">
        <f t="shared" si="4"/>
        <v>0.05</v>
      </c>
      <c r="I10" s="5">
        <f t="shared" si="0"/>
        <v>0.44999999999999996</v>
      </c>
      <c r="K10">
        <f t="shared" si="1"/>
        <v>0.39999999999999997</v>
      </c>
      <c r="L10" t="s">
        <v>12</v>
      </c>
      <c r="M10" s="21">
        <f t="shared" si="2"/>
        <v>-0.36</v>
      </c>
      <c r="N10" s="21" t="s">
        <v>11</v>
      </c>
      <c r="O10" s="21">
        <f t="shared" si="3"/>
        <v>-0.15</v>
      </c>
    </row>
    <row r="11" spans="1:21" x14ac:dyDescent="0.25">
      <c r="A11">
        <v>-0.36</v>
      </c>
      <c r="F11" s="11">
        <v>0.05</v>
      </c>
      <c r="G11" s="18">
        <v>1</v>
      </c>
      <c r="H11" s="12">
        <f t="shared" si="4"/>
        <v>0.05</v>
      </c>
      <c r="I11" s="5">
        <f t="shared" si="0"/>
        <v>0.49999999999999994</v>
      </c>
      <c r="K11">
        <f t="shared" si="1"/>
        <v>0.44999999999999996</v>
      </c>
      <c r="L11" t="s">
        <v>12</v>
      </c>
      <c r="M11" s="21">
        <f t="shared" si="2"/>
        <v>-0.15</v>
      </c>
      <c r="N11" s="21" t="s">
        <v>11</v>
      </c>
      <c r="O11" s="21">
        <f t="shared" si="3"/>
        <v>0.05</v>
      </c>
      <c r="Q11" s="19">
        <f>M5</f>
        <v>-1.35</v>
      </c>
      <c r="R11" s="3">
        <f>O5</f>
        <v>-0.8</v>
      </c>
      <c r="T11" s="19">
        <f>M15</f>
        <v>0.35</v>
      </c>
      <c r="U11" s="3">
        <f>O15</f>
        <v>0.38</v>
      </c>
    </row>
    <row r="12" spans="1:21" ht="15.75" thickBot="1" x14ac:dyDescent="0.3">
      <c r="A12">
        <v>1.57</v>
      </c>
      <c r="F12" s="11">
        <v>0.14000000000000001</v>
      </c>
      <c r="G12" s="18">
        <v>1</v>
      </c>
      <c r="H12" s="12">
        <f t="shared" si="4"/>
        <v>0.05</v>
      </c>
      <c r="I12" s="5">
        <f t="shared" si="0"/>
        <v>0.54999999999999993</v>
      </c>
      <c r="K12">
        <f t="shared" si="1"/>
        <v>0.49999999999999994</v>
      </c>
      <c r="L12" t="s">
        <v>12</v>
      </c>
      <c r="M12" s="21">
        <f t="shared" si="2"/>
        <v>0.05</v>
      </c>
      <c r="N12" s="21" t="s">
        <v>11</v>
      </c>
      <c r="O12" s="21">
        <f t="shared" si="3"/>
        <v>0.14000000000000001</v>
      </c>
      <c r="Q12" s="13">
        <f>K5</f>
        <v>0.15000000000000002</v>
      </c>
      <c r="R12" s="7">
        <f>Q12</f>
        <v>0.15000000000000002</v>
      </c>
      <c r="T12" s="13">
        <f>K15</f>
        <v>0.7</v>
      </c>
      <c r="U12" s="7">
        <f>T12</f>
        <v>0.7</v>
      </c>
    </row>
    <row r="13" spans="1:21" ht="15.75" thickBot="1" x14ac:dyDescent="0.3">
      <c r="A13">
        <v>-0.8</v>
      </c>
      <c r="F13" s="11">
        <v>0.2</v>
      </c>
      <c r="G13" s="18">
        <v>1</v>
      </c>
      <c r="H13" s="12">
        <f t="shared" si="4"/>
        <v>0.05</v>
      </c>
      <c r="I13" s="5">
        <f t="shared" si="0"/>
        <v>0.6</v>
      </c>
      <c r="K13">
        <f t="shared" si="1"/>
        <v>0.54999999999999993</v>
      </c>
      <c r="L13" t="s">
        <v>12</v>
      </c>
      <c r="M13" s="21">
        <f t="shared" si="2"/>
        <v>0.14000000000000001</v>
      </c>
      <c r="N13" s="21" t="s">
        <v>11</v>
      </c>
      <c r="O13" s="21">
        <f t="shared" si="3"/>
        <v>0.2</v>
      </c>
    </row>
    <row r="14" spans="1:21" x14ac:dyDescent="0.25">
      <c r="A14">
        <v>-0.15</v>
      </c>
      <c r="F14" s="11">
        <v>0.35</v>
      </c>
      <c r="G14" s="18">
        <v>2</v>
      </c>
      <c r="H14" s="12">
        <f t="shared" si="4"/>
        <v>0.1</v>
      </c>
      <c r="I14" s="5">
        <f t="shared" si="0"/>
        <v>0.7</v>
      </c>
      <c r="K14">
        <f t="shared" si="1"/>
        <v>0.6</v>
      </c>
      <c r="L14" t="s">
        <v>12</v>
      </c>
      <c r="M14" s="21">
        <f t="shared" si="2"/>
        <v>0.2</v>
      </c>
      <c r="N14" s="21" t="s">
        <v>11</v>
      </c>
      <c r="O14" s="21">
        <f t="shared" si="3"/>
        <v>0.35</v>
      </c>
      <c r="Q14" s="19">
        <f>M6</f>
        <v>-0.8</v>
      </c>
      <c r="R14" s="3">
        <f>O6</f>
        <v>-0.6</v>
      </c>
      <c r="T14" s="19">
        <f>M16</f>
        <v>0.38</v>
      </c>
      <c r="U14" s="3">
        <f>O16</f>
        <v>0.55000000000000004</v>
      </c>
    </row>
    <row r="15" spans="1:21" ht="15.75" thickBot="1" x14ac:dyDescent="0.3">
      <c r="A15">
        <v>0.55000000000000004</v>
      </c>
      <c r="F15" s="11">
        <v>0.38</v>
      </c>
      <c r="G15" s="18">
        <v>1</v>
      </c>
      <c r="H15" s="12">
        <f t="shared" si="4"/>
        <v>0.05</v>
      </c>
      <c r="I15" s="5">
        <f t="shared" si="0"/>
        <v>0.75</v>
      </c>
      <c r="K15">
        <f t="shared" si="1"/>
        <v>0.7</v>
      </c>
      <c r="L15" t="s">
        <v>12</v>
      </c>
      <c r="M15" s="21">
        <f t="shared" si="2"/>
        <v>0.35</v>
      </c>
      <c r="N15" s="21" t="s">
        <v>11</v>
      </c>
      <c r="O15" s="21">
        <f t="shared" si="3"/>
        <v>0.38</v>
      </c>
      <c r="Q15" s="13">
        <f>K6</f>
        <v>0.2</v>
      </c>
      <c r="R15" s="7">
        <f>Q15</f>
        <v>0.2</v>
      </c>
      <c r="T15" s="13">
        <f>K16</f>
        <v>0.75</v>
      </c>
      <c r="U15" s="7">
        <f>T15</f>
        <v>0.75</v>
      </c>
    </row>
    <row r="16" spans="1:21" ht="15.75" thickBot="1" x14ac:dyDescent="0.3">
      <c r="A16">
        <v>0.2</v>
      </c>
      <c r="F16" s="11">
        <v>0.55000000000000004</v>
      </c>
      <c r="G16" s="18">
        <v>1</v>
      </c>
      <c r="H16" s="12">
        <f t="shared" si="4"/>
        <v>0.05</v>
      </c>
      <c r="I16" s="5">
        <f t="shared" si="0"/>
        <v>0.8</v>
      </c>
      <c r="K16">
        <f t="shared" si="1"/>
        <v>0.75</v>
      </c>
      <c r="L16" t="s">
        <v>12</v>
      </c>
      <c r="M16" s="21">
        <f t="shared" si="2"/>
        <v>0.38</v>
      </c>
      <c r="N16" s="21" t="s">
        <v>11</v>
      </c>
      <c r="O16" s="21">
        <f t="shared" si="3"/>
        <v>0.55000000000000004</v>
      </c>
    </row>
    <row r="17" spans="1:21" x14ac:dyDescent="0.25">
      <c r="A17">
        <v>-0.46</v>
      </c>
      <c r="F17" s="11">
        <v>0.8</v>
      </c>
      <c r="G17" s="18">
        <v>1</v>
      </c>
      <c r="H17" s="12">
        <f t="shared" si="4"/>
        <v>0.05</v>
      </c>
      <c r="I17" s="5">
        <f t="shared" si="0"/>
        <v>0.85000000000000009</v>
      </c>
      <c r="K17">
        <f t="shared" si="1"/>
        <v>0.8</v>
      </c>
      <c r="L17" t="s">
        <v>12</v>
      </c>
      <c r="M17" s="21">
        <f t="shared" si="2"/>
        <v>0.55000000000000004</v>
      </c>
      <c r="N17" s="21" t="s">
        <v>11</v>
      </c>
      <c r="O17" s="21">
        <f t="shared" si="3"/>
        <v>0.8</v>
      </c>
      <c r="Q17" s="19">
        <f>M7</f>
        <v>-0.6</v>
      </c>
      <c r="R17" s="3">
        <f>O7</f>
        <v>-0.46</v>
      </c>
      <c r="T17" s="19">
        <f>M17</f>
        <v>0.55000000000000004</v>
      </c>
      <c r="U17" s="3">
        <f>O17</f>
        <v>0.8</v>
      </c>
    </row>
    <row r="18" spans="1:21" ht="15.75" thickBot="1" x14ac:dyDescent="0.3">
      <c r="A18">
        <v>-1.63</v>
      </c>
      <c r="F18" s="11">
        <v>1.21</v>
      </c>
      <c r="G18" s="18">
        <v>1</v>
      </c>
      <c r="H18" s="12">
        <f t="shared" si="4"/>
        <v>0.05</v>
      </c>
      <c r="I18" s="5">
        <f t="shared" si="0"/>
        <v>0.90000000000000013</v>
      </c>
      <c r="K18">
        <f t="shared" si="1"/>
        <v>0.85000000000000009</v>
      </c>
      <c r="L18" t="s">
        <v>12</v>
      </c>
      <c r="M18" s="21">
        <f t="shared" si="2"/>
        <v>0.8</v>
      </c>
      <c r="N18" s="21" t="s">
        <v>11</v>
      </c>
      <c r="O18" s="21">
        <f t="shared" si="3"/>
        <v>1.21</v>
      </c>
      <c r="Q18" s="13">
        <f>K7</f>
        <v>0.25</v>
      </c>
      <c r="R18" s="7">
        <f>Q18</f>
        <v>0.25</v>
      </c>
      <c r="T18" s="13">
        <f>K17</f>
        <v>0.8</v>
      </c>
      <c r="U18" s="7">
        <f>T18</f>
        <v>0.8</v>
      </c>
    </row>
    <row r="19" spans="1:21" ht="15.75" thickBot="1" x14ac:dyDescent="0.3">
      <c r="A19">
        <v>-0.6</v>
      </c>
      <c r="F19" s="11">
        <v>1.56</v>
      </c>
      <c r="G19" s="18">
        <v>1</v>
      </c>
      <c r="H19" s="12">
        <f t="shared" si="4"/>
        <v>0.05</v>
      </c>
      <c r="I19" s="5">
        <f t="shared" si="0"/>
        <v>0.95000000000000018</v>
      </c>
      <c r="K19">
        <f t="shared" si="1"/>
        <v>0.90000000000000013</v>
      </c>
      <c r="L19" t="s">
        <v>12</v>
      </c>
      <c r="M19" s="21">
        <f t="shared" si="2"/>
        <v>1.21</v>
      </c>
      <c r="N19" s="21" t="s">
        <v>11</v>
      </c>
      <c r="O19" s="21">
        <f t="shared" si="3"/>
        <v>1.56</v>
      </c>
    </row>
    <row r="20" spans="1:21" ht="15.75" thickBot="1" x14ac:dyDescent="0.3">
      <c r="A20">
        <v>0.05</v>
      </c>
      <c r="F20" s="13">
        <v>1.57</v>
      </c>
      <c r="G20" s="14">
        <v>1</v>
      </c>
      <c r="H20" s="14">
        <f>G20/$D$7</f>
        <v>0.05</v>
      </c>
      <c r="I20" s="7">
        <f t="shared" si="0"/>
        <v>1.0000000000000002</v>
      </c>
      <c r="K20">
        <f t="shared" si="1"/>
        <v>0.95000000000000018</v>
      </c>
      <c r="L20" t="s">
        <v>12</v>
      </c>
      <c r="M20" s="21">
        <f t="shared" ref="M20" si="5">F19</f>
        <v>1.56</v>
      </c>
      <c r="N20" s="21" t="s">
        <v>11</v>
      </c>
      <c r="O20" s="21">
        <f t="shared" ref="O20" si="6">F20</f>
        <v>1.57</v>
      </c>
      <c r="Q20" s="19">
        <f>M8</f>
        <v>-0.46</v>
      </c>
      <c r="R20" s="3">
        <f>O8</f>
        <v>-0.42</v>
      </c>
      <c r="T20" s="19">
        <f>M18</f>
        <v>0.8</v>
      </c>
      <c r="U20" s="3">
        <f>O18</f>
        <v>1.21</v>
      </c>
    </row>
    <row r="21" spans="1:21" ht="15.75" thickBot="1" x14ac:dyDescent="0.3">
      <c r="K21">
        <f t="shared" si="1"/>
        <v>1.0000000000000002</v>
      </c>
      <c r="L21" t="s">
        <v>12</v>
      </c>
      <c r="M21" s="21">
        <f>F20</f>
        <v>1.57</v>
      </c>
      <c r="N21" s="21" t="s">
        <v>14</v>
      </c>
      <c r="O21" s="21"/>
      <c r="Q21" s="13">
        <f>K8</f>
        <v>0.3</v>
      </c>
      <c r="R21" s="7">
        <f>Q21</f>
        <v>0.3</v>
      </c>
      <c r="T21" s="13">
        <f>K18</f>
        <v>0.85000000000000009</v>
      </c>
      <c r="U21" s="7">
        <f>T21</f>
        <v>0.85000000000000009</v>
      </c>
    </row>
    <row r="22" spans="1:21" ht="15.75" thickBot="1" x14ac:dyDescent="0.3"/>
    <row r="23" spans="1:21" x14ac:dyDescent="0.25">
      <c r="Q23" s="19">
        <f>M9</f>
        <v>-0.42</v>
      </c>
      <c r="R23" s="3">
        <f>O9</f>
        <v>-0.36</v>
      </c>
      <c r="T23" s="19">
        <f>M19</f>
        <v>1.21</v>
      </c>
      <c r="U23" s="3">
        <f>O19</f>
        <v>1.56</v>
      </c>
    </row>
    <row r="24" spans="1:21" ht="15.75" thickBot="1" x14ac:dyDescent="0.3">
      <c r="Q24" s="13">
        <f>K9</f>
        <v>0.35</v>
      </c>
      <c r="R24" s="7">
        <f>Q24</f>
        <v>0.35</v>
      </c>
      <c r="T24" s="13">
        <f>K19</f>
        <v>0.90000000000000013</v>
      </c>
      <c r="U24" s="7">
        <f>T24</f>
        <v>0.90000000000000013</v>
      </c>
    </row>
    <row r="25" spans="1:21" ht="15.75" thickBot="1" x14ac:dyDescent="0.3">
      <c r="Q25" s="12"/>
      <c r="R25" s="12"/>
      <c r="T25" s="12"/>
      <c r="U25" s="12"/>
    </row>
    <row r="26" spans="1:21" x14ac:dyDescent="0.25">
      <c r="Q26" s="19">
        <f>M10</f>
        <v>-0.36</v>
      </c>
      <c r="R26" s="3">
        <f>O10</f>
        <v>-0.15</v>
      </c>
      <c r="T26" s="19">
        <f>M20</f>
        <v>1.56</v>
      </c>
      <c r="U26" s="3">
        <f>O20</f>
        <v>1.57</v>
      </c>
    </row>
    <row r="27" spans="1:21" ht="15.75" thickBot="1" x14ac:dyDescent="0.3">
      <c r="Q27" s="13">
        <f>K10</f>
        <v>0.39999999999999997</v>
      </c>
      <c r="R27" s="7">
        <f>Q27</f>
        <v>0.39999999999999997</v>
      </c>
      <c r="T27" s="13">
        <f>K20</f>
        <v>0.95000000000000018</v>
      </c>
      <c r="U27" s="7">
        <f>T27</f>
        <v>0.95000000000000018</v>
      </c>
    </row>
    <row r="28" spans="1:21" ht="15.75" thickBot="1" x14ac:dyDescent="0.3">
      <c r="Q28" s="12"/>
      <c r="R28" s="12"/>
      <c r="T28" s="12"/>
      <c r="U28" s="12"/>
    </row>
    <row r="29" spans="1:21" x14ac:dyDescent="0.25">
      <c r="P29" s="1"/>
      <c r="Q29" s="19">
        <f>M11</f>
        <v>-0.15</v>
      </c>
      <c r="R29" s="3">
        <f>O11</f>
        <v>0.05</v>
      </c>
      <c r="T29" s="19">
        <f>M21</f>
        <v>1.57</v>
      </c>
      <c r="U29" s="3">
        <f>2</f>
        <v>2</v>
      </c>
    </row>
    <row r="30" spans="1:21" ht="15.75" thickBot="1" x14ac:dyDescent="0.3">
      <c r="Q30" s="13">
        <f>K11</f>
        <v>0.44999999999999996</v>
      </c>
      <c r="R30" s="7">
        <f>Q30</f>
        <v>0.44999999999999996</v>
      </c>
      <c r="T30" s="13">
        <f>K21</f>
        <v>1.0000000000000002</v>
      </c>
      <c r="U30" s="7">
        <f>T30</f>
        <v>1.0000000000000002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Egor</cp:lastModifiedBy>
  <dcterms:created xsi:type="dcterms:W3CDTF">2015-06-05T18:19:34Z</dcterms:created>
  <dcterms:modified xsi:type="dcterms:W3CDTF">2021-05-03T00:05:35Z</dcterms:modified>
</cp:coreProperties>
</file>