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1\ITMO\2 Курс\ТеорВер\"/>
    </mc:Choice>
  </mc:AlternateContent>
  <xr:revisionPtr revIDLastSave="0" documentId="13_ncr:1_{32C508EF-0777-4136-B285-FB99B4D4C874}" xr6:coauthVersionLast="46" xr6:coauthVersionMax="46" xr10:uidLastSave="{00000000-0000-0000-0000-000000000000}"/>
  <bookViews>
    <workbookView xWindow="-19320" yWindow="-120" windowWidth="19440" windowHeight="1500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E8" i="2"/>
  <c r="K2" i="2"/>
  <c r="K2" i="1"/>
  <c r="E12" i="1"/>
  <c r="C12" i="1"/>
  <c r="J2" i="2"/>
  <c r="G2" i="2"/>
  <c r="H2" i="2" s="1"/>
  <c r="E2" i="2"/>
  <c r="D6" i="1"/>
  <c r="C6" i="1"/>
  <c r="F2" i="1"/>
  <c r="H2" i="1"/>
  <c r="D2" i="1"/>
  <c r="E2" i="1" a="1"/>
  <c r="E2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<sst xmlns="http://schemas.openxmlformats.org/spreadsheetml/2006/main" count="23" uniqueCount="18">
  <si>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Сред:</t>
  </si>
  <si>
    <t>x^2</t>
  </si>
  <si>
    <t>x^2/n</t>
  </si>
  <si>
    <t>Сред ^2</t>
  </si>
  <si>
    <t>D(X)</t>
  </si>
  <si>
    <t>S^2</t>
  </si>
  <si>
    <t>S</t>
  </si>
  <si>
    <t>Интервал</t>
  </si>
  <si>
    <t>&lt;       m       &lt;</t>
  </si>
  <si>
    <t>n</t>
  </si>
  <si>
    <t>x</t>
  </si>
  <si>
    <t>Сред</t>
  </si>
  <si>
    <t>q^2</t>
  </si>
  <si>
    <t>q</t>
  </si>
  <si>
    <t>y</t>
  </si>
  <si>
    <t>ty(n-1)</t>
  </si>
  <si>
    <t>ty</t>
  </si>
  <si>
    <t>Ф(ty)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</si>
</sst>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2" sqref="D12"/>
    </sheetView>
  </sheetViews>
  <sheetFormatPr defaultRowHeight="15" x14ac:dyDescent="0.25"/>
  <cols>
    <col min="3" max="3" width="12" bestFit="1" customWidth="1"/>
    <col min="4" max="4" width="10.5703125" bestFit="1" customWidth="1"/>
    <col min="6" max="6" width="10.5703125" bestFit="1" customWidth="1"/>
    <col min="8" max="8" width="12" bestFit="1" customWidth="1"/>
  </cols>
  <sheetData>
    <row r="1" spans="1:12" x14ac:dyDescent="0.25">
      <c r="A1">
        <v>9.8059999999999992</v>
      </c>
      <c r="C1" t="s">
        <v>0</v>
      </c>
      <c r="D1" t="s">
        <v>3</v>
      </c>
      <c r="E1" t="s">
        <v>1</v>
      </c>
      <c r="F1" t="s">
        <v>2</v>
      </c>
      <c r="H1" t="s">
        <v>4</v>
      </c>
      <c r="J1" t="s">
        <v>14</v>
      </c>
      <c r="K1" t="s">
        <v>16</v>
      </c>
      <c r="L1" t="s">
        <v>15</v>
      </c>
    </row>
    <row r="2" spans="1:12" x14ac:dyDescent="0.25">
      <c r="A2">
        <v>9.8070000000000004</v>
      </c>
      <c r="C2">
        <f>AVERAGE(A1:A13)</f>
        <v>9.8059230769230759</v>
      </c>
      <c r="D2" s="1">
        <f>C2^2</f>
        <v>96.156127390532518</v>
      </c>
      <c r="E2" cm="1">
        <f t="array" ref="E2">SUM(A1:A13^2)</f>
        <v>1250.0297590000002</v>
      </c>
      <c r="F2" s="1">
        <f>E2/13</f>
        <v>96.156135307692324</v>
      </c>
      <c r="H2" s="1">
        <f>F2-D2</f>
        <v>7.9171598059701864E-6</v>
      </c>
      <c r="J2">
        <v>0.9</v>
      </c>
      <c r="K2">
        <f>(1+J2)/2</f>
        <v>0.95</v>
      </c>
      <c r="L2">
        <v>1.782</v>
      </c>
    </row>
    <row r="3" spans="1:12" x14ac:dyDescent="0.25">
      <c r="A3">
        <v>9.81</v>
      </c>
    </row>
    <row r="4" spans="1:12" x14ac:dyDescent="0.25">
      <c r="A4">
        <v>9.8019999999999996</v>
      </c>
    </row>
    <row r="5" spans="1:12" x14ac:dyDescent="0.25">
      <c r="A5">
        <v>9.8049999999999997</v>
      </c>
      <c r="C5" t="s">
        <v>5</v>
      </c>
      <c r="D5" t="s">
        <v>6</v>
      </c>
    </row>
    <row r="6" spans="1:12" x14ac:dyDescent="0.25">
      <c r="A6">
        <v>9.8059999999999992</v>
      </c>
      <c r="C6" s="1">
        <f>13/12*H2</f>
        <v>8.5769231231343675E-6</v>
      </c>
      <c r="D6">
        <f>SQRT(C6)</f>
        <v>2.9286384418590098E-3</v>
      </c>
    </row>
    <row r="7" spans="1:12" x14ac:dyDescent="0.25">
      <c r="A7">
        <v>9.8040000000000003</v>
      </c>
    </row>
    <row r="8" spans="1:12" x14ac:dyDescent="0.25">
      <c r="A8">
        <v>9.8109999999999999</v>
      </c>
    </row>
    <row r="9" spans="1:12" x14ac:dyDescent="0.25">
      <c r="A9">
        <v>9.8010000000000002</v>
      </c>
    </row>
    <row r="10" spans="1:12" x14ac:dyDescent="0.25">
      <c r="A10">
        <v>9.8040000000000003</v>
      </c>
    </row>
    <row r="11" spans="1:12" x14ac:dyDescent="0.25">
      <c r="A11">
        <v>9.8049999999999997</v>
      </c>
      <c r="C11" t="s">
        <v>7</v>
      </c>
    </row>
    <row r="12" spans="1:12" x14ac:dyDescent="0.25">
      <c r="A12">
        <v>9.8089999999999993</v>
      </c>
      <c r="C12" s="3">
        <f>C2-L2*D6/SQRT(13)</f>
        <v>9.8044756328834062</v>
      </c>
      <c r="D12" s="2" t="s">
        <v>8</v>
      </c>
      <c r="E12" s="4">
        <f>C2+L2*D6/SQRT(13)</f>
        <v>9.8073705209627455</v>
      </c>
    </row>
    <row r="13" spans="1:12" x14ac:dyDescent="0.25">
      <c r="A13">
        <v>9.8070000000000004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9F51-7629-49B4-AC9F-A5FE3BC0B0C4}">
  <dimension ref="A1:K8"/>
  <sheetViews>
    <sheetView tabSelected="1" workbookViewId="0">
      <selection activeCell="H5" sqref="H5"/>
    </sheetView>
  </sheetViews>
  <sheetFormatPr defaultRowHeight="15" x14ac:dyDescent="0.25"/>
  <cols>
    <col min="5" max="5" width="9.85546875" bestFit="1" customWidth="1"/>
    <col min="6" max="6" width="10.7109375" bestFit="1" customWidth="1"/>
  </cols>
  <sheetData>
    <row r="1" spans="1:11" x14ac:dyDescent="0.25">
      <c r="A1" t="s">
        <v>9</v>
      </c>
      <c r="B1">
        <v>72</v>
      </c>
      <c r="E1" t="s">
        <v>11</v>
      </c>
      <c r="G1" t="s">
        <v>12</v>
      </c>
      <c r="H1" t="s">
        <v>13</v>
      </c>
      <c r="J1" t="s">
        <v>17</v>
      </c>
      <c r="K1" t="s">
        <v>16</v>
      </c>
    </row>
    <row r="2" spans="1:11" x14ac:dyDescent="0.25">
      <c r="A2" t="s">
        <v>10</v>
      </c>
      <c r="B2">
        <v>1267.2</v>
      </c>
      <c r="E2">
        <f>B2/B1</f>
        <v>17.600000000000001</v>
      </c>
      <c r="G2">
        <f>B3/B1-E2^2</f>
        <v>3.2399999999999523</v>
      </c>
      <c r="H2">
        <f>SQRT(G2)</f>
        <v>1.7999999999999867</v>
      </c>
      <c r="J2">
        <f>(B5+1)/2</f>
        <v>0.95</v>
      </c>
      <c r="K2">
        <f>1.645</f>
        <v>1.645</v>
      </c>
    </row>
    <row r="3" spans="1:11" x14ac:dyDescent="0.25">
      <c r="A3" t="s">
        <v>1</v>
      </c>
      <c r="B3">
        <v>22536</v>
      </c>
    </row>
    <row r="5" spans="1:11" x14ac:dyDescent="0.25">
      <c r="A5" t="s">
        <v>14</v>
      </c>
      <c r="B5">
        <v>0.9</v>
      </c>
    </row>
    <row r="7" spans="1:11" x14ac:dyDescent="0.25">
      <c r="E7" t="s">
        <v>7</v>
      </c>
    </row>
    <row r="8" spans="1:11" x14ac:dyDescent="0.25">
      <c r="E8">
        <f>E2-(K2*H2)/SQRT(B1)</f>
        <v>17.251042803484442</v>
      </c>
      <c r="F8" s="2" t="s">
        <v>8</v>
      </c>
      <c r="G8">
        <f>E2+(K2*H2)/SQRT(B1)</f>
        <v>17.948957196515561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2015-06-05T18:19:34Z</dcterms:created>
  <dcterms:modified xsi:type="dcterms:W3CDTF">2021-05-10T22:22:17Z</dcterms:modified>
</cp:coreProperties>
</file>