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esktop\bases de datos csv y excel\"/>
    </mc:Choice>
  </mc:AlternateContent>
  <xr:revisionPtr revIDLastSave="0" documentId="13_ncr:1_{64116CB2-CF54-404C-8FDA-8D2AD5757CA2}" xr6:coauthVersionLast="45" xr6:coauthVersionMax="45" xr10:uidLastSave="{00000000-0000-0000-0000-000000000000}"/>
  <bookViews>
    <workbookView xWindow="-120" yWindow="-120" windowWidth="20730" windowHeight="11160" xr2:uid="{37341912-2BDF-4749-B5BA-EF52DD12E694}"/>
  </bookViews>
  <sheets>
    <sheet name="Hoja1" sheetId="1" r:id="rId1"/>
  </sheets>
  <definedNames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Hoja1!$C$49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9" i="1" l="1"/>
  <c r="C45" i="1"/>
  <c r="C44" i="1"/>
  <c r="C47" i="1"/>
  <c r="C46" i="1"/>
  <c r="C43" i="1"/>
  <c r="F38" i="1"/>
  <c r="F39" i="1"/>
  <c r="D38" i="1"/>
  <c r="D39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D36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D35" i="1"/>
  <c r="Z6" i="1" l="1"/>
</calcChain>
</file>

<file path=xl/sharedStrings.xml><?xml version="1.0" encoding="utf-8"?>
<sst xmlns="http://schemas.openxmlformats.org/spreadsheetml/2006/main" count="112" uniqueCount="71">
  <si>
    <t>Datos de Instalación de Puntos de Venta</t>
  </si>
  <si>
    <t>Ub. 1</t>
  </si>
  <si>
    <t>Ub. 2</t>
  </si>
  <si>
    <t>Ub. 3</t>
  </si>
  <si>
    <t>Ub. 4</t>
  </si>
  <si>
    <t>Ub. 5</t>
  </si>
  <si>
    <t>Ub. 6</t>
  </si>
  <si>
    <t>Ub. 7</t>
  </si>
  <si>
    <t>Ub. 8</t>
  </si>
  <si>
    <t>Ub. 9</t>
  </si>
  <si>
    <t>Ub. 10</t>
  </si>
  <si>
    <t>Ub. 11</t>
  </si>
  <si>
    <t>Ub. 12</t>
  </si>
  <si>
    <t>Ub. 13</t>
  </si>
  <si>
    <t>Ub. 14</t>
  </si>
  <si>
    <t>Ub. 15</t>
  </si>
  <si>
    <t>Ub. 16</t>
  </si>
  <si>
    <t>Ub. 17</t>
  </si>
  <si>
    <t>Ub.18</t>
  </si>
  <si>
    <t>Ub. 19</t>
  </si>
  <si>
    <t>Ub. 20</t>
  </si>
  <si>
    <t>Costo de Instalación (en miles de pesos)</t>
  </si>
  <si>
    <t>Capacidad maxima de cajas para la venta</t>
  </si>
  <si>
    <t>M</t>
  </si>
  <si>
    <t>Ingreso por unidad vendida</t>
  </si>
  <si>
    <t>Costos de los Proveedores por unidad</t>
  </si>
  <si>
    <t>Proveedor 1</t>
  </si>
  <si>
    <t>Proveedor 2</t>
  </si>
  <si>
    <t>B</t>
  </si>
  <si>
    <t>Proveedor 3</t>
  </si>
  <si>
    <t>C</t>
  </si>
  <si>
    <t>Variables del problema</t>
  </si>
  <si>
    <t>Distribución</t>
  </si>
  <si>
    <t>Prov 1</t>
  </si>
  <si>
    <t>Prov 2</t>
  </si>
  <si>
    <t>Prov 3</t>
  </si>
  <si>
    <t xml:space="preserve">Ub.1 </t>
  </si>
  <si>
    <t>Ub.2</t>
  </si>
  <si>
    <t>Ub.3</t>
  </si>
  <si>
    <t>Ub.4</t>
  </si>
  <si>
    <t>Ub.5</t>
  </si>
  <si>
    <t>Ub.6</t>
  </si>
  <si>
    <t>Ub.7</t>
  </si>
  <si>
    <t>Ub.8</t>
  </si>
  <si>
    <t>Ub.9</t>
  </si>
  <si>
    <t>Ub.10</t>
  </si>
  <si>
    <t>Ub.11</t>
  </si>
  <si>
    <t>Ub.12</t>
  </si>
  <si>
    <t>Ub.13</t>
  </si>
  <si>
    <t>Ub.14</t>
  </si>
  <si>
    <t>Ub.15</t>
  </si>
  <si>
    <t>Ub.16</t>
  </si>
  <si>
    <t>Ub.17</t>
  </si>
  <si>
    <t>Ub.19</t>
  </si>
  <si>
    <t>Ub.20</t>
  </si>
  <si>
    <t>Elección de sitios</t>
  </si>
  <si>
    <t>Elección Prov 2</t>
  </si>
  <si>
    <t>Elección Prov 3</t>
  </si>
  <si>
    <t>Restricc</t>
  </si>
  <si>
    <t>Elección max de 8 ub</t>
  </si>
  <si>
    <t>Capacidad</t>
  </si>
  <si>
    <t>Elección del Prov</t>
  </si>
  <si>
    <t>&lt;=</t>
  </si>
  <si>
    <t>&gt;=</t>
  </si>
  <si>
    <t>FO</t>
  </si>
  <si>
    <t>Ingreso total</t>
  </si>
  <si>
    <t>Costo de instalación</t>
  </si>
  <si>
    <t>Costo Prov 1</t>
  </si>
  <si>
    <t>Costo Prov 2</t>
  </si>
  <si>
    <t>Costo Prov 3</t>
  </si>
  <si>
    <t>Beneficio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</si>
</sst>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</fills>
  <borders count="14">
    <border>
      <left/>
      <right/>
      <top/>
      <bottom/>
      <diagonal/>
    </border>
    <border>
      <left style="thick">
        <color theme="8" tint="-0.499984740745262"/>
      </left>
      <right style="thin">
        <color theme="8" tint="-0.499984740745262"/>
      </right>
      <top style="thick">
        <color theme="8" tint="-0.499984740745262"/>
      </top>
      <bottom style="medium">
        <color theme="8" tint="-0.499984740745262"/>
      </bottom>
      <diagonal/>
    </border>
    <border>
      <left style="thin">
        <color theme="8" tint="-0.499984740745262"/>
      </left>
      <right style="thin">
        <color theme="8" tint="-0.499984740745262"/>
      </right>
      <top style="thick">
        <color theme="8" tint="-0.499984740745262"/>
      </top>
      <bottom style="medium">
        <color theme="8" tint="-0.499984740745262"/>
      </bottom>
      <diagonal/>
    </border>
    <border>
      <left style="thin">
        <color theme="8" tint="-0.499984740745262"/>
      </left>
      <right style="thick">
        <color theme="8" tint="-0.499984740745262"/>
      </right>
      <top style="thick">
        <color theme="8" tint="-0.499984740745262"/>
      </top>
      <bottom style="medium">
        <color theme="8" tint="-0.499984740745262"/>
      </bottom>
      <diagonal/>
    </border>
    <border>
      <left style="thick">
        <color theme="8" tint="-0.499984740745262"/>
      </left>
      <right style="thin">
        <color theme="8" tint="-0.499984740745262"/>
      </right>
      <top style="thin">
        <color theme="8" tint="-0.499984740745262"/>
      </top>
      <bottom style="thin">
        <color theme="8" tint="-0.499984740745262"/>
      </bottom>
      <diagonal/>
    </border>
    <border>
      <left style="thin">
        <color theme="8" tint="-0.499984740745262"/>
      </left>
      <right style="thin">
        <color theme="8" tint="-0.499984740745262"/>
      </right>
      <top/>
      <bottom style="thin">
        <color theme="8" tint="-0.499984740745262"/>
      </bottom>
      <diagonal/>
    </border>
    <border>
      <left style="thin">
        <color theme="8" tint="-0.499984740745262"/>
      </left>
      <right style="thick">
        <color theme="8" tint="-0.499984740745262"/>
      </right>
      <top/>
      <bottom style="thin">
        <color theme="8" tint="-0.499984740745262"/>
      </bottom>
      <diagonal/>
    </border>
    <border>
      <left style="thin">
        <color theme="8" tint="-0.499984740745262"/>
      </left>
      <right style="thin">
        <color theme="8" tint="-0.499984740745262"/>
      </right>
      <top style="thin">
        <color theme="8" tint="-0.499984740745262"/>
      </top>
      <bottom style="thin">
        <color theme="8" tint="-0.499984740745262"/>
      </bottom>
      <diagonal/>
    </border>
    <border>
      <left style="thin">
        <color theme="8" tint="-0.499984740745262"/>
      </left>
      <right style="thick">
        <color theme="8" tint="-0.499984740745262"/>
      </right>
      <top style="thin">
        <color theme="8" tint="-0.499984740745262"/>
      </top>
      <bottom style="thin">
        <color theme="8" tint="-0.499984740745262"/>
      </bottom>
      <diagonal/>
    </border>
    <border>
      <left style="medium">
        <color theme="8" tint="-0.24994659260841701"/>
      </left>
      <right style="medium">
        <color theme="8" tint="-0.24994659260841701"/>
      </right>
      <top style="medium">
        <color theme="8" tint="-0.24994659260841701"/>
      </top>
      <bottom style="medium">
        <color theme="8" tint="-0.24994659260841701"/>
      </bottom>
      <diagonal/>
    </border>
    <border>
      <left style="thick">
        <color theme="8" tint="-0.499984740745262"/>
      </left>
      <right style="thin">
        <color theme="8" tint="-0.499984740745262"/>
      </right>
      <top style="thin">
        <color theme="8" tint="-0.499984740745262"/>
      </top>
      <bottom style="thick">
        <color theme="8" tint="-0.499984740745262"/>
      </bottom>
      <diagonal/>
    </border>
    <border>
      <left style="thin">
        <color theme="8" tint="-0.499984740745262"/>
      </left>
      <right style="thin">
        <color theme="8" tint="-0.499984740745262"/>
      </right>
      <top style="thin">
        <color theme="8" tint="-0.499984740745262"/>
      </top>
      <bottom style="thick">
        <color theme="8" tint="-0.499984740745262"/>
      </bottom>
      <diagonal/>
    </border>
    <border>
      <left style="thin">
        <color theme="8" tint="-0.499984740745262"/>
      </left>
      <right style="thick">
        <color theme="8" tint="-0.499984740745262"/>
      </right>
      <top style="thin">
        <color theme="8" tint="-0.499984740745262"/>
      </top>
      <bottom style="thick">
        <color theme="8" tint="-0.499984740745262"/>
      </bottom>
      <diagonal/>
    </border>
    <border>
      <left style="thick">
        <color theme="8" tint="-0.499984740745262"/>
      </left>
      <right style="thin">
        <color theme="8" tint="-0.499984740745262"/>
      </right>
      <top/>
      <bottom style="thin">
        <color theme="8" tint="-0.499984740745262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2" borderId="10" xfId="0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2" borderId="13" xfId="0" applyFill="1" applyBorder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0" fillId="3" borderId="0" xfId="0" applyFill="1"/>
    <xf numFmtId="0" fontId="0" fillId="4" borderId="0" xfId="0" applyFill="1"/>
    <xf numFmtId="0" fontId="0" fillId="3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ED077-CBFC-4ABF-904C-2CE31CCB6E55}">
  <dimension ref="B1:AA49"/>
  <sheetViews>
    <sheetView tabSelected="1" topLeftCell="A31" workbookViewId="0">
      <selection activeCell="C49" sqref="C49"/>
    </sheetView>
  </sheetViews>
  <sheetFormatPr baseColWidth="10" defaultRowHeight="15" x14ac:dyDescent="0.25"/>
  <cols>
    <col min="1" max="1" width="4.7109375" customWidth="1"/>
    <col min="2" max="2" width="18.7109375" customWidth="1"/>
    <col min="3" max="3" width="20.7109375" customWidth="1"/>
    <col min="4" max="23" width="6.7109375" style="1" customWidth="1"/>
    <col min="24" max="27" width="11.42578125" style="1"/>
  </cols>
  <sheetData>
    <row r="1" spans="2:26" x14ac:dyDescent="0.25">
      <c r="C1" s="1"/>
    </row>
    <row r="2" spans="2:26" x14ac:dyDescent="0.25">
      <c r="B2" s="17" t="s">
        <v>0</v>
      </c>
      <c r="C2" s="17"/>
    </row>
    <row r="3" spans="2:26" ht="15.75" thickBot="1" x14ac:dyDescent="0.3">
      <c r="C3" s="1"/>
    </row>
    <row r="4" spans="2:26" ht="16.5" thickTop="1" thickBot="1" x14ac:dyDescent="0.3">
      <c r="C4" s="2"/>
      <c r="D4" s="3" t="s">
        <v>1</v>
      </c>
      <c r="E4" s="3" t="s">
        <v>2</v>
      </c>
      <c r="F4" s="3" t="s">
        <v>3</v>
      </c>
      <c r="G4" s="3" t="s">
        <v>4</v>
      </c>
      <c r="H4" s="3" t="s">
        <v>5</v>
      </c>
      <c r="I4" s="3" t="s">
        <v>6</v>
      </c>
      <c r="J4" s="3" t="s">
        <v>7</v>
      </c>
      <c r="K4" s="3" t="s">
        <v>8</v>
      </c>
      <c r="L4" s="3" t="s">
        <v>9</v>
      </c>
      <c r="M4" s="3" t="s">
        <v>10</v>
      </c>
      <c r="N4" s="3" t="s">
        <v>11</v>
      </c>
      <c r="O4" s="3" t="s">
        <v>12</v>
      </c>
      <c r="P4" s="3" t="s">
        <v>13</v>
      </c>
      <c r="Q4" s="3" t="s">
        <v>14</v>
      </c>
      <c r="R4" s="3" t="s">
        <v>15</v>
      </c>
      <c r="S4" s="3" t="s">
        <v>16</v>
      </c>
      <c r="T4" s="3" t="s">
        <v>17</v>
      </c>
      <c r="U4" s="3" t="s">
        <v>18</v>
      </c>
      <c r="V4" s="3" t="s">
        <v>19</v>
      </c>
      <c r="W4" s="4" t="s">
        <v>20</v>
      </c>
    </row>
    <row r="5" spans="2:26" ht="30.75" thickBot="1" x14ac:dyDescent="0.3">
      <c r="C5" s="5" t="s">
        <v>21</v>
      </c>
      <c r="D5" s="6">
        <v>11000</v>
      </c>
      <c r="E5" s="6">
        <v>7500</v>
      </c>
      <c r="F5" s="6">
        <v>6500</v>
      </c>
      <c r="G5" s="6">
        <v>8500</v>
      </c>
      <c r="H5" s="6">
        <v>4500</v>
      </c>
      <c r="I5" s="6">
        <v>9000</v>
      </c>
      <c r="J5" s="6">
        <v>8500</v>
      </c>
      <c r="K5" s="6">
        <v>10000</v>
      </c>
      <c r="L5" s="6">
        <v>9500</v>
      </c>
      <c r="M5" s="6">
        <v>7000</v>
      </c>
      <c r="N5" s="6">
        <v>6000</v>
      </c>
      <c r="O5" s="6">
        <v>6200</v>
      </c>
      <c r="P5" s="6">
        <v>8000</v>
      </c>
      <c r="Q5" s="6">
        <v>5500</v>
      </c>
      <c r="R5" s="6">
        <v>4000</v>
      </c>
      <c r="S5" s="6">
        <v>5000</v>
      </c>
      <c r="T5" s="6">
        <v>8200</v>
      </c>
      <c r="U5" s="6">
        <v>5200</v>
      </c>
      <c r="V5" s="6">
        <v>6000</v>
      </c>
      <c r="W5" s="7">
        <v>7500</v>
      </c>
    </row>
    <row r="6" spans="2:26" ht="30.75" thickBot="1" x14ac:dyDescent="0.3">
      <c r="C6" s="5" t="s">
        <v>22</v>
      </c>
      <c r="D6" s="8">
        <v>25000</v>
      </c>
      <c r="E6" s="8">
        <v>15000</v>
      </c>
      <c r="F6" s="8">
        <v>12000</v>
      </c>
      <c r="G6" s="8">
        <v>15000</v>
      </c>
      <c r="H6" s="8">
        <v>7000</v>
      </c>
      <c r="I6" s="8">
        <v>25000</v>
      </c>
      <c r="J6" s="8">
        <v>16000</v>
      </c>
      <c r="K6" s="8">
        <v>30000</v>
      </c>
      <c r="L6" s="8">
        <v>22000</v>
      </c>
      <c r="M6" s="8">
        <v>9000</v>
      </c>
      <c r="N6" s="8">
        <v>8000</v>
      </c>
      <c r="O6" s="8">
        <v>7500</v>
      </c>
      <c r="P6" s="8">
        <v>13500</v>
      </c>
      <c r="Q6" s="8">
        <v>11300</v>
      </c>
      <c r="R6" s="8">
        <v>6800</v>
      </c>
      <c r="S6" s="8">
        <v>7700</v>
      </c>
      <c r="T6" s="8">
        <v>14200</v>
      </c>
      <c r="U6" s="8">
        <v>8000</v>
      </c>
      <c r="V6" s="8">
        <v>9100</v>
      </c>
      <c r="W6" s="9">
        <v>15200</v>
      </c>
      <c r="Y6" s="10" t="s">
        <v>23</v>
      </c>
      <c r="Z6" s="11">
        <f>SUM(D6:W6)</f>
        <v>277300</v>
      </c>
    </row>
    <row r="7" spans="2:26" ht="30.75" thickBot="1" x14ac:dyDescent="0.3">
      <c r="C7" s="12" t="s">
        <v>24</v>
      </c>
      <c r="D7" s="13">
        <v>4500</v>
      </c>
      <c r="E7" s="13">
        <v>5000</v>
      </c>
      <c r="F7" s="13">
        <v>5200</v>
      </c>
      <c r="G7" s="13">
        <v>5300</v>
      </c>
      <c r="H7" s="13">
        <v>6300</v>
      </c>
      <c r="I7" s="13">
        <v>3100</v>
      </c>
      <c r="J7" s="13">
        <v>4900</v>
      </c>
      <c r="K7" s="13">
        <v>2500</v>
      </c>
      <c r="L7" s="13">
        <v>2900</v>
      </c>
      <c r="M7" s="13">
        <v>4200</v>
      </c>
      <c r="N7" s="13">
        <v>5800</v>
      </c>
      <c r="O7" s="13">
        <v>6900</v>
      </c>
      <c r="P7" s="13">
        <v>5200</v>
      </c>
      <c r="Q7" s="13">
        <v>4300</v>
      </c>
      <c r="R7" s="13">
        <v>6100</v>
      </c>
      <c r="S7" s="13">
        <v>6200</v>
      </c>
      <c r="T7" s="13">
        <v>3600</v>
      </c>
      <c r="U7" s="13">
        <v>6100</v>
      </c>
      <c r="V7" s="13">
        <v>4600</v>
      </c>
      <c r="W7" s="14">
        <v>4500</v>
      </c>
      <c r="Z7" s="11"/>
    </row>
    <row r="8" spans="2:26" ht="15.75" thickTop="1" x14ac:dyDescent="0.25">
      <c r="C8" s="15"/>
    </row>
    <row r="9" spans="2:26" x14ac:dyDescent="0.25">
      <c r="B9" s="17" t="s">
        <v>25</v>
      </c>
      <c r="C9" s="17"/>
    </row>
    <row r="10" spans="2:26" ht="15.75" thickBot="1" x14ac:dyDescent="0.3">
      <c r="C10" s="15"/>
    </row>
    <row r="11" spans="2:26" ht="16.5" thickTop="1" thickBot="1" x14ac:dyDescent="0.3">
      <c r="C11" s="2"/>
      <c r="D11" s="3" t="s">
        <v>1</v>
      </c>
      <c r="E11" s="3" t="s">
        <v>2</v>
      </c>
      <c r="F11" s="3" t="s">
        <v>3</v>
      </c>
      <c r="G11" s="3" t="s">
        <v>4</v>
      </c>
      <c r="H11" s="3" t="s">
        <v>5</v>
      </c>
      <c r="I11" s="3" t="s">
        <v>6</v>
      </c>
      <c r="J11" s="3" t="s">
        <v>7</v>
      </c>
      <c r="K11" s="3" t="s">
        <v>8</v>
      </c>
      <c r="L11" s="3" t="s">
        <v>9</v>
      </c>
      <c r="M11" s="3" t="s">
        <v>10</v>
      </c>
      <c r="N11" s="3" t="s">
        <v>11</v>
      </c>
      <c r="O11" s="3" t="s">
        <v>12</v>
      </c>
      <c r="P11" s="3" t="s">
        <v>13</v>
      </c>
      <c r="Q11" s="3" t="s">
        <v>14</v>
      </c>
      <c r="R11" s="3" t="s">
        <v>15</v>
      </c>
      <c r="S11" s="3" t="s">
        <v>16</v>
      </c>
      <c r="T11" s="3" t="s">
        <v>17</v>
      </c>
      <c r="U11" s="3" t="s">
        <v>18</v>
      </c>
      <c r="V11" s="3" t="s">
        <v>19</v>
      </c>
      <c r="W11" s="4" t="s">
        <v>20</v>
      </c>
    </row>
    <row r="12" spans="2:26" ht="15.75" thickBot="1" x14ac:dyDescent="0.3">
      <c r="C12" s="16" t="s">
        <v>26</v>
      </c>
      <c r="D12" s="6">
        <v>900</v>
      </c>
      <c r="E12" s="6">
        <v>900</v>
      </c>
      <c r="F12" s="6">
        <v>950</v>
      </c>
      <c r="G12" s="6">
        <v>950</v>
      </c>
      <c r="H12" s="6">
        <v>800</v>
      </c>
      <c r="I12" s="6">
        <v>750</v>
      </c>
      <c r="J12" s="6">
        <v>850</v>
      </c>
      <c r="K12" s="6">
        <v>700</v>
      </c>
      <c r="L12" s="6">
        <v>750</v>
      </c>
      <c r="M12" s="6">
        <v>1000</v>
      </c>
      <c r="N12" s="6">
        <v>1000</v>
      </c>
      <c r="O12" s="6">
        <v>1200</v>
      </c>
      <c r="P12" s="6">
        <v>1100</v>
      </c>
      <c r="Q12" s="6">
        <v>850</v>
      </c>
      <c r="R12" s="6">
        <v>900</v>
      </c>
      <c r="S12" s="6">
        <v>950</v>
      </c>
      <c r="T12" s="6">
        <v>800</v>
      </c>
      <c r="U12" s="6">
        <v>900</v>
      </c>
      <c r="V12" s="6">
        <v>1100</v>
      </c>
      <c r="W12" s="7">
        <v>650</v>
      </c>
    </row>
    <row r="13" spans="2:26" ht="15.75" thickBot="1" x14ac:dyDescent="0.3">
      <c r="C13" s="5" t="s">
        <v>27</v>
      </c>
      <c r="D13" s="8">
        <v>700</v>
      </c>
      <c r="E13" s="8">
        <v>1000</v>
      </c>
      <c r="F13" s="8">
        <v>1200</v>
      </c>
      <c r="G13" s="8">
        <v>1250</v>
      </c>
      <c r="H13" s="8">
        <v>950</v>
      </c>
      <c r="I13" s="8">
        <v>1000</v>
      </c>
      <c r="J13" s="8">
        <v>1000</v>
      </c>
      <c r="K13" s="8">
        <v>550</v>
      </c>
      <c r="L13" s="8">
        <v>950</v>
      </c>
      <c r="M13" s="8">
        <v>1300</v>
      </c>
      <c r="N13" s="8">
        <v>1350</v>
      </c>
      <c r="O13" s="8">
        <v>1450</v>
      </c>
      <c r="P13" s="8">
        <v>900</v>
      </c>
      <c r="Q13" s="8">
        <v>1200</v>
      </c>
      <c r="R13" s="8">
        <v>1100</v>
      </c>
      <c r="S13" s="8">
        <v>1300</v>
      </c>
      <c r="T13" s="8">
        <v>1100</v>
      </c>
      <c r="U13" s="8">
        <v>1250</v>
      </c>
      <c r="V13" s="8">
        <v>1100</v>
      </c>
      <c r="W13" s="9">
        <v>950</v>
      </c>
      <c r="Y13" s="10" t="s">
        <v>28</v>
      </c>
      <c r="Z13" s="11">
        <v>300000</v>
      </c>
    </row>
    <row r="14" spans="2:26" ht="15.75" thickBot="1" x14ac:dyDescent="0.3">
      <c r="C14" s="12" t="s">
        <v>29</v>
      </c>
      <c r="D14" s="13">
        <v>850</v>
      </c>
      <c r="E14" s="13">
        <v>700</v>
      </c>
      <c r="F14" s="13">
        <v>1000</v>
      </c>
      <c r="G14" s="13">
        <v>900</v>
      </c>
      <c r="H14" s="13">
        <v>600</v>
      </c>
      <c r="I14" s="13">
        <v>650</v>
      </c>
      <c r="J14" s="13">
        <v>900</v>
      </c>
      <c r="K14" s="13">
        <v>800</v>
      </c>
      <c r="L14" s="13">
        <v>800</v>
      </c>
      <c r="M14" s="13">
        <v>1100</v>
      </c>
      <c r="N14" s="13">
        <v>900</v>
      </c>
      <c r="O14" s="13">
        <v>1100</v>
      </c>
      <c r="P14" s="13">
        <v>1200</v>
      </c>
      <c r="Q14" s="13">
        <v>1000</v>
      </c>
      <c r="R14" s="13">
        <v>800</v>
      </c>
      <c r="S14" s="13">
        <v>1000</v>
      </c>
      <c r="T14" s="13">
        <v>800</v>
      </c>
      <c r="U14" s="13">
        <v>750</v>
      </c>
      <c r="V14" s="13">
        <v>900</v>
      </c>
      <c r="W14" s="14">
        <v>800</v>
      </c>
      <c r="Y14" s="10" t="s">
        <v>30</v>
      </c>
      <c r="Z14" s="11">
        <v>500000</v>
      </c>
    </row>
    <row r="15" spans="2:26" ht="15.75" thickTop="1" x14ac:dyDescent="0.25">
      <c r="C15" s="1"/>
    </row>
    <row r="19" spans="2:23" x14ac:dyDescent="0.25">
      <c r="B19" t="s">
        <v>31</v>
      </c>
    </row>
    <row r="21" spans="2:23" x14ac:dyDescent="0.25">
      <c r="C21" s="18" t="s">
        <v>32</v>
      </c>
      <c r="D21" s="20" t="s">
        <v>36</v>
      </c>
      <c r="E21" s="20" t="s">
        <v>37</v>
      </c>
      <c r="F21" s="20" t="s">
        <v>38</v>
      </c>
      <c r="G21" s="20" t="s">
        <v>39</v>
      </c>
      <c r="H21" s="20" t="s">
        <v>40</v>
      </c>
      <c r="I21" s="20" t="s">
        <v>41</v>
      </c>
      <c r="J21" s="20" t="s">
        <v>42</v>
      </c>
      <c r="K21" s="20" t="s">
        <v>43</v>
      </c>
      <c r="L21" s="20" t="s">
        <v>44</v>
      </c>
      <c r="M21" s="20" t="s">
        <v>45</v>
      </c>
      <c r="N21" s="20" t="s">
        <v>46</v>
      </c>
      <c r="O21" s="20" t="s">
        <v>47</v>
      </c>
      <c r="P21" s="20" t="s">
        <v>48</v>
      </c>
      <c r="Q21" s="20" t="s">
        <v>49</v>
      </c>
      <c r="R21" s="20" t="s">
        <v>50</v>
      </c>
      <c r="S21" s="20" t="s">
        <v>51</v>
      </c>
      <c r="T21" s="20" t="s">
        <v>52</v>
      </c>
      <c r="U21" s="20" t="s">
        <v>18</v>
      </c>
      <c r="V21" s="20" t="s">
        <v>53</v>
      </c>
      <c r="W21" s="20" t="s">
        <v>54</v>
      </c>
    </row>
    <row r="22" spans="2:23" x14ac:dyDescent="0.25">
      <c r="C22" s="18" t="s">
        <v>33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</row>
    <row r="23" spans="2:23" x14ac:dyDescent="0.25">
      <c r="C23" s="18" t="s">
        <v>34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</row>
    <row r="24" spans="2:23" x14ac:dyDescent="0.25">
      <c r="C24" s="18" t="s">
        <v>35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</row>
    <row r="26" spans="2:23" x14ac:dyDescent="0.25">
      <c r="C26" s="18" t="s">
        <v>55</v>
      </c>
      <c r="D26" s="20" t="s">
        <v>36</v>
      </c>
      <c r="E26" s="20" t="s">
        <v>37</v>
      </c>
      <c r="F26" s="20" t="s">
        <v>38</v>
      </c>
      <c r="G26" s="20" t="s">
        <v>39</v>
      </c>
      <c r="H26" s="20" t="s">
        <v>40</v>
      </c>
      <c r="I26" s="20" t="s">
        <v>41</v>
      </c>
      <c r="J26" s="20" t="s">
        <v>42</v>
      </c>
      <c r="K26" s="20" t="s">
        <v>43</v>
      </c>
      <c r="L26" s="20" t="s">
        <v>44</v>
      </c>
      <c r="M26" s="20" t="s">
        <v>45</v>
      </c>
      <c r="N26" s="20" t="s">
        <v>46</v>
      </c>
      <c r="O26" s="20" t="s">
        <v>47</v>
      </c>
      <c r="P26" s="20" t="s">
        <v>48</v>
      </c>
      <c r="Q26" s="20" t="s">
        <v>49</v>
      </c>
      <c r="R26" s="20" t="s">
        <v>50</v>
      </c>
      <c r="S26" s="20" t="s">
        <v>51</v>
      </c>
      <c r="T26" s="20" t="s">
        <v>52</v>
      </c>
      <c r="U26" s="20" t="s">
        <v>18</v>
      </c>
      <c r="V26" s="20" t="s">
        <v>53</v>
      </c>
      <c r="W26" s="20" t="s">
        <v>54</v>
      </c>
    </row>
    <row r="27" spans="2:23" x14ac:dyDescent="0.25">
      <c r="C27" s="18"/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</row>
    <row r="29" spans="2:23" x14ac:dyDescent="0.25">
      <c r="C29" s="18" t="s">
        <v>56</v>
      </c>
      <c r="D29" s="1">
        <v>0</v>
      </c>
    </row>
    <row r="30" spans="2:23" x14ac:dyDescent="0.25">
      <c r="C30" s="18" t="s">
        <v>57</v>
      </c>
      <c r="D30" s="1">
        <v>0</v>
      </c>
    </row>
    <row r="32" spans="2:23" x14ac:dyDescent="0.25">
      <c r="B32" t="s">
        <v>58</v>
      </c>
    </row>
    <row r="33" spans="2:23" x14ac:dyDescent="0.25">
      <c r="C33" s="19" t="s">
        <v>59</v>
      </c>
      <c r="E33" s="1">
        <v>0</v>
      </c>
      <c r="F33" s="1">
        <v>8</v>
      </c>
    </row>
    <row r="35" spans="2:23" x14ac:dyDescent="0.25">
      <c r="C35" s="19" t="s">
        <v>60</v>
      </c>
      <c r="D35" s="1">
        <f>SUM(D22:D24)</f>
        <v>0</v>
      </c>
      <c r="E35" s="1">
        <f t="shared" ref="E35:W35" si="0">SUM(E22:E24)</f>
        <v>0</v>
      </c>
      <c r="F35" s="1">
        <f t="shared" si="0"/>
        <v>0</v>
      </c>
      <c r="G35" s="1">
        <f t="shared" si="0"/>
        <v>0</v>
      </c>
      <c r="H35" s="1">
        <f t="shared" si="0"/>
        <v>0</v>
      </c>
      <c r="I35" s="1">
        <f t="shared" si="0"/>
        <v>0</v>
      </c>
      <c r="J35" s="1">
        <f t="shared" si="0"/>
        <v>0</v>
      </c>
      <c r="K35" s="1">
        <f t="shared" si="0"/>
        <v>0</v>
      </c>
      <c r="L35" s="1">
        <f t="shared" si="0"/>
        <v>0</v>
      </c>
      <c r="M35" s="1">
        <f t="shared" si="0"/>
        <v>0</v>
      </c>
      <c r="N35" s="1">
        <f t="shared" si="0"/>
        <v>0</v>
      </c>
      <c r="O35" s="1">
        <f t="shared" si="0"/>
        <v>0</v>
      </c>
      <c r="P35" s="1">
        <f t="shared" si="0"/>
        <v>0</v>
      </c>
      <c r="Q35" s="1">
        <f t="shared" si="0"/>
        <v>0</v>
      </c>
      <c r="R35" s="1">
        <f t="shared" si="0"/>
        <v>0</v>
      </c>
      <c r="S35" s="1">
        <f t="shared" si="0"/>
        <v>0</v>
      </c>
      <c r="T35" s="1">
        <f t="shared" si="0"/>
        <v>0</v>
      </c>
      <c r="U35" s="1">
        <f t="shared" si="0"/>
        <v>0</v>
      </c>
      <c r="V35" s="1">
        <f t="shared" si="0"/>
        <v>0</v>
      </c>
      <c r="W35" s="1">
        <f t="shared" si="0"/>
        <v>0</v>
      </c>
    </row>
    <row r="36" spans="2:23" x14ac:dyDescent="0.25">
      <c r="D36" s="1">
        <f>D27*D6</f>
        <v>0</v>
      </c>
      <c r="E36" s="1">
        <f t="shared" ref="E36:W36" si="1">E27*E6</f>
        <v>0</v>
      </c>
      <c r="F36" s="1">
        <f t="shared" si="1"/>
        <v>0</v>
      </c>
      <c r="G36" s="1">
        <f t="shared" si="1"/>
        <v>0</v>
      </c>
      <c r="H36" s="1">
        <f t="shared" si="1"/>
        <v>0</v>
      </c>
      <c r="I36" s="1">
        <f t="shared" si="1"/>
        <v>0</v>
      </c>
      <c r="J36" s="1">
        <f t="shared" si="1"/>
        <v>0</v>
      </c>
      <c r="K36" s="1">
        <f t="shared" si="1"/>
        <v>0</v>
      </c>
      <c r="L36" s="1">
        <f t="shared" si="1"/>
        <v>0</v>
      </c>
      <c r="M36" s="1">
        <f t="shared" si="1"/>
        <v>0</v>
      </c>
      <c r="N36" s="1">
        <f t="shared" si="1"/>
        <v>0</v>
      </c>
      <c r="O36" s="1">
        <f t="shared" si="1"/>
        <v>0</v>
      </c>
      <c r="P36" s="1">
        <f t="shared" si="1"/>
        <v>0</v>
      </c>
      <c r="Q36" s="1">
        <f t="shared" si="1"/>
        <v>0</v>
      </c>
      <c r="R36" s="1">
        <f t="shared" si="1"/>
        <v>0</v>
      </c>
      <c r="S36" s="1">
        <f t="shared" si="1"/>
        <v>0</v>
      </c>
      <c r="T36" s="1">
        <f t="shared" si="1"/>
        <v>0</v>
      </c>
      <c r="U36" s="1">
        <f t="shared" si="1"/>
        <v>0</v>
      </c>
      <c r="V36" s="1">
        <f t="shared" si="1"/>
        <v>0</v>
      </c>
      <c r="W36" s="1">
        <f t="shared" si="1"/>
        <v>0</v>
      </c>
    </row>
    <row r="38" spans="2:23" x14ac:dyDescent="0.25">
      <c r="C38" s="19" t="s">
        <v>61</v>
      </c>
      <c r="D38" s="1">
        <f>SUM(D23:W23)</f>
        <v>0</v>
      </c>
      <c r="E38" s="1" t="s">
        <v>63</v>
      </c>
      <c r="F38" s="1">
        <f>10000*D29</f>
        <v>0</v>
      </c>
    </row>
    <row r="39" spans="2:23" x14ac:dyDescent="0.25">
      <c r="C39" s="19"/>
      <c r="D39" s="1">
        <f>SUM(D24:W24)</f>
        <v>0</v>
      </c>
      <c r="E39" s="1" t="s">
        <v>62</v>
      </c>
      <c r="F39" s="1">
        <f>D30*Z6</f>
        <v>0</v>
      </c>
    </row>
    <row r="42" spans="2:23" x14ac:dyDescent="0.25">
      <c r="B42" t="s">
        <v>64</v>
      </c>
    </row>
    <row r="43" spans="2:23" x14ac:dyDescent="0.25">
      <c r="B43" t="s">
        <v>65</v>
      </c>
      <c r="C43">
        <f>SUMPRODUCT(D22:W22)+SUMPRODUCT(D23:W23)+SUMPRODUCT(D24:W24)</f>
        <v>0</v>
      </c>
    </row>
    <row r="44" spans="2:23" x14ac:dyDescent="0.25">
      <c r="B44" t="s">
        <v>66</v>
      </c>
      <c r="C44">
        <f>SUMPRODUCT(D5:W5)+SUMPRODUCT(D27:W27)*1000</f>
        <v>143600</v>
      </c>
    </row>
    <row r="45" spans="2:23" x14ac:dyDescent="0.25">
      <c r="B45" t="s">
        <v>67</v>
      </c>
      <c r="C45">
        <f>SUMPRODUCT(D22:W22)</f>
        <v>0</v>
      </c>
    </row>
    <row r="46" spans="2:23" x14ac:dyDescent="0.25">
      <c r="B46" t="s">
        <v>68</v>
      </c>
      <c r="C46">
        <f>SUM(D23:W23)*D29-Z13</f>
        <v>-300000</v>
      </c>
    </row>
    <row r="47" spans="2:23" x14ac:dyDescent="0.25">
      <c r="B47" t="s">
        <v>69</v>
      </c>
      <c r="C47">
        <f>SUM(D24:W24)*D30+Z14</f>
        <v>500000</v>
      </c>
    </row>
    <row r="49" spans="2:3" x14ac:dyDescent="0.25">
      <c r="B49" t="s">
        <v>70</v>
      </c>
      <c r="C49">
        <f>SUM(C43:C47)</f>
        <v>343600</v>
      </c>
    </row>
  </sheetData>
  <mergeCells count="2">
    <mergeCell ref="B2:C2"/>
    <mergeCell ref="B9:C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Bosch</dc:creator>
  <cp:lastModifiedBy>pc</cp:lastModifiedBy>
  <dcterms:created xsi:type="dcterms:W3CDTF">2020-06-26T20:52:16Z</dcterms:created>
  <dcterms:modified xsi:type="dcterms:W3CDTF">2020-08-27T16:55:02Z</dcterms:modified>
</cp:coreProperties>
</file>