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5a212799d5bc0/Desktop/excel_challenge/"/>
    </mc:Choice>
  </mc:AlternateContent>
  <xr:revisionPtr revIDLastSave="0" documentId="8_{6B4C87E5-C869-4AAA-A75D-69463A494C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</sheets>
  <definedNames>
    <definedName name="_xlnm._FilterDatabase" localSheetId="0" hidden="1">Crowdfunding!$A$1:$T$1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992" i="1"/>
  <c r="T993" i="1"/>
  <c r="T994" i="1"/>
  <c r="T995" i="1"/>
  <c r="T996" i="1"/>
  <c r="T997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85" i="1"/>
  <c r="T86" i="1"/>
  <c r="T87" i="1"/>
  <c r="T88" i="1"/>
  <c r="T89" i="1"/>
  <c r="T90" i="1"/>
  <c r="T91" i="1"/>
  <c r="T92" i="1"/>
  <c r="T93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62" i="1"/>
  <c r="T63" i="1"/>
  <c r="T64" i="1"/>
  <c r="T65" i="1"/>
  <c r="T66" i="1"/>
  <c r="T67" i="1"/>
  <c r="T68" i="1"/>
  <c r="T69" i="1"/>
  <c r="T70" i="1"/>
  <c r="T51" i="1"/>
  <c r="T52" i="1"/>
  <c r="T53" i="1"/>
  <c r="T54" i="1"/>
  <c r="T55" i="1"/>
  <c r="T56" i="1"/>
  <c r="T57" i="1"/>
  <c r="T58" i="1"/>
  <c r="T59" i="1"/>
  <c r="T60" i="1"/>
  <c r="T61" i="1"/>
  <c r="T41" i="1"/>
  <c r="T42" i="1"/>
  <c r="T43" i="1"/>
  <c r="T44" i="1"/>
  <c r="T45" i="1"/>
  <c r="T46" i="1"/>
  <c r="T47" i="1"/>
  <c r="T48" i="1"/>
  <c r="T49" i="1"/>
  <c r="T5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1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S1" i="1"/>
</calcChain>
</file>

<file path=xl/sharedStrings.xml><?xml version="1.0" encoding="utf-8"?>
<sst xmlns="http://schemas.openxmlformats.org/spreadsheetml/2006/main" count="6016" uniqueCount="2032">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</sst>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R2" sqref="R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5" width="11.125" customWidth="1"/>
    <col min="18" max="18" width="28" bestFit="1" customWidth="1"/>
    <col min="20" max="20" width="1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RIGHT(R1,LEN(R1)-FIND("&amp;",R1)-1)</f>
        <v>sub-category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>RIGHT(R22,LEN(R22)-FIND("/",R22))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>RIGHT(R41,LEN(R41)-FIND("/",R41))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>RIGHT(R51,LEN(R51)-FIND("/",R51))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>RIGHT(R62,LEN(R62)-FIND("/",R62))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7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>RIGHT(R71,LEN(R71)-FIND("/",R71))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ref="T72:T84" si="12">RIGHT(R72,LEN(R72)-FIND("/",R72))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2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2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2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2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2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2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2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2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2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2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2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2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>RIGHT(R85,LEN(R85)-FIND("/",R85))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ref="T86:T149" si="13">RIGHT(R86,LEN(R86)-FIND("/",R86))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3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3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3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3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3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3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3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3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3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3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3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3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3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3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3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3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3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3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3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3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3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3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3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3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3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3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3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3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3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3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3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3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3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3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3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3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3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3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3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3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3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3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3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3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ROUND(E131/D131*100,0)</f>
        <v>3</v>
      </c>
      <c r="G131" t="s">
        <v>74</v>
      </c>
      <c r="H131">
        <v>55</v>
      </c>
      <c r="I131">
        <f t="shared" ref="I131:I194" si="15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6">(((L131/60)/60/24)+DATE(1970,1,1))</f>
        <v>42038.25</v>
      </c>
      <c r="O131" s="4">
        <f t="shared" ref="O131:O194" si="17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8">LEFT(R131,FIND("/",R131)-1)</f>
        <v>food</v>
      </c>
      <c r="T131" t="str">
        <f t="shared" si="13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6"/>
        <v>40842.208333333336</v>
      </c>
      <c r="O132" s="4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8"/>
        <v>film &amp; video</v>
      </c>
      <c r="T132" t="str">
        <f t="shared" si="13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6"/>
        <v>41607.25</v>
      </c>
      <c r="O133" s="4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8"/>
        <v>technology</v>
      </c>
      <c r="T133" t="str">
        <f t="shared" si="13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6"/>
        <v>43112.25</v>
      </c>
      <c r="O134" s="4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8"/>
        <v>theater</v>
      </c>
      <c r="T134" t="str">
        <f t="shared" si="13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6"/>
        <v>40767.208333333336</v>
      </c>
      <c r="O135" s="4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8"/>
        <v>music</v>
      </c>
      <c r="T135" t="str">
        <f t="shared" si="13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6"/>
        <v>40713.208333333336</v>
      </c>
      <c r="O136" s="4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8"/>
        <v>film &amp; video</v>
      </c>
      <c r="T136" t="str">
        <f t="shared" si="13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6"/>
        <v>41340.25</v>
      </c>
      <c r="O137" s="4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8"/>
        <v>theater</v>
      </c>
      <c r="T137" t="str">
        <f t="shared" si="13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6"/>
        <v>41797.208333333336</v>
      </c>
      <c r="O138" s="4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8"/>
        <v>film &amp; video</v>
      </c>
      <c r="T138" t="str">
        <f t="shared" si="13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6"/>
        <v>40457.208333333336</v>
      </c>
      <c r="O139" s="4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8"/>
        <v>publishing</v>
      </c>
      <c r="T139" t="str">
        <f t="shared" si="13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6"/>
        <v>41180.208333333336</v>
      </c>
      <c r="O140" s="4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8"/>
        <v>games</v>
      </c>
      <c r="T140" t="str">
        <f t="shared" si="13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6"/>
        <v>42115.208333333328</v>
      </c>
      <c r="O141" s="4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8"/>
        <v>technology</v>
      </c>
      <c r="T141" t="str">
        <f t="shared" si="13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6"/>
        <v>43156.25</v>
      </c>
      <c r="O142" s="4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8"/>
        <v>film &amp; video</v>
      </c>
      <c r="T142" t="str">
        <f t="shared" si="13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6"/>
        <v>42167.208333333328</v>
      </c>
      <c r="O143" s="4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8"/>
        <v>technology</v>
      </c>
      <c r="T143" t="str">
        <f t="shared" si="13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6"/>
        <v>41005.208333333336</v>
      </c>
      <c r="O144" s="4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3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6"/>
        <v>40357.208333333336</v>
      </c>
      <c r="O145" s="4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3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6"/>
        <v>43633.208333333328</v>
      </c>
      <c r="O146" s="4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3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6"/>
        <v>41889.208333333336</v>
      </c>
      <c r="O147" s="4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3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6"/>
        <v>40855.25</v>
      </c>
      <c r="O148" s="4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3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6"/>
        <v>42534.208333333328</v>
      </c>
      <c r="O149" s="4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3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6"/>
        <v>42941.208333333328</v>
      </c>
      <c r="O150" s="4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ref="T150:T213" si="19">RIGHT(R150,LEN(R150)-FIND("/",R150))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6"/>
        <v>41275.25</v>
      </c>
      <c r="O151" s="4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9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6"/>
        <v>43450.25</v>
      </c>
      <c r="O152" s="4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9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6"/>
        <v>41799.208333333336</v>
      </c>
      <c r="O153" s="4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9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6"/>
        <v>42783.25</v>
      </c>
      <c r="O154" s="4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9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6"/>
        <v>41201.208333333336</v>
      </c>
      <c r="O155" s="4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9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6"/>
        <v>42502.208333333328</v>
      </c>
      <c r="O156" s="4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9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6"/>
        <v>40262.208333333336</v>
      </c>
      <c r="O157" s="4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9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6"/>
        <v>43743.208333333328</v>
      </c>
      <c r="O158" s="4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9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6"/>
        <v>41638.25</v>
      </c>
      <c r="O159" s="4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9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6"/>
        <v>42346.25</v>
      </c>
      <c r="O160" s="4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9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6"/>
        <v>43551.208333333328</v>
      </c>
      <c r="O161" s="4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9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6"/>
        <v>43582.208333333328</v>
      </c>
      <c r="O162" s="4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9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6"/>
        <v>42270.208333333328</v>
      </c>
      <c r="O163" s="4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9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6"/>
        <v>43442.25</v>
      </c>
      <c r="O164" s="4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9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6"/>
        <v>43028.208333333328</v>
      </c>
      <c r="O165" s="4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9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6"/>
        <v>43016.208333333328</v>
      </c>
      <c r="O166" s="4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9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6"/>
        <v>42948.208333333328</v>
      </c>
      <c r="O167" s="4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9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6"/>
        <v>40534.25</v>
      </c>
      <c r="O168" s="4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9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6"/>
        <v>41435.208333333336</v>
      </c>
      <c r="O169" s="4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9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6"/>
        <v>43518.25</v>
      </c>
      <c r="O170" s="4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9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6"/>
        <v>41077.208333333336</v>
      </c>
      <c r="O171" s="4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9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6"/>
        <v>42950.208333333328</v>
      </c>
      <c r="O172" s="4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9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6"/>
        <v>41718.208333333336</v>
      </c>
      <c r="O173" s="4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9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6"/>
        <v>41839.208333333336</v>
      </c>
      <c r="O174" s="4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9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6"/>
        <v>41412.208333333336</v>
      </c>
      <c r="O175" s="4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9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6"/>
        <v>42282.208333333328</v>
      </c>
      <c r="O176" s="4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9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6"/>
        <v>42613.208333333328</v>
      </c>
      <c r="O177" s="4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9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6"/>
        <v>42616.208333333328</v>
      </c>
      <c r="O178" s="4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9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6"/>
        <v>40497.25</v>
      </c>
      <c r="O179" s="4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9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6"/>
        <v>42999.208333333328</v>
      </c>
      <c r="O180" s="4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9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6"/>
        <v>41350.208333333336</v>
      </c>
      <c r="O181" s="4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9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6"/>
        <v>40259.208333333336</v>
      </c>
      <c r="O182" s="4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9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6"/>
        <v>43012.208333333328</v>
      </c>
      <c r="O183" s="4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9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6"/>
        <v>43631.208333333328</v>
      </c>
      <c r="O184" s="4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9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6"/>
        <v>40430.208333333336</v>
      </c>
      <c r="O185" s="4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9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6"/>
        <v>43588.208333333328</v>
      </c>
      <c r="O186" s="4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9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6"/>
        <v>43233.208333333328</v>
      </c>
      <c r="O187" s="4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9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6"/>
        <v>41782.208333333336</v>
      </c>
      <c r="O188" s="4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9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6"/>
        <v>41328.25</v>
      </c>
      <c r="O189" s="4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9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6"/>
        <v>41975.25</v>
      </c>
      <c r="O190" s="4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9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6"/>
        <v>42433.25</v>
      </c>
      <c r="O191" s="4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9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6"/>
        <v>41429.208333333336</v>
      </c>
      <c r="O192" s="4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9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6"/>
        <v>43536.208333333328</v>
      </c>
      <c r="O193" s="4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9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6"/>
        <v>41817.208333333336</v>
      </c>
      <c r="O194" s="4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9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0">ROUND(E195/D195*100,0)</f>
        <v>46</v>
      </c>
      <c r="G195" t="s">
        <v>14</v>
      </c>
      <c r="H195">
        <v>65</v>
      </c>
      <c r="I195">
        <f t="shared" ref="I195:I258" si="21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2">(((L195/60)/60/24)+DATE(1970,1,1))</f>
        <v>43198.208333333328</v>
      </c>
      <c r="O195" s="4">
        <f t="shared" ref="O195:O258" si="23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4">LEFT(R195,FIND("/",R195)-1)</f>
        <v>music</v>
      </c>
      <c r="T195" t="str">
        <f t="shared" si="19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0"/>
        <v>123</v>
      </c>
      <c r="G196" t="s">
        <v>20</v>
      </c>
      <c r="H196">
        <v>126</v>
      </c>
      <c r="I196">
        <f t="shared" si="21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2"/>
        <v>42261.208333333328</v>
      </c>
      <c r="O196" s="4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24"/>
        <v>music</v>
      </c>
      <c r="T196" t="str">
        <f t="shared" si="19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0"/>
        <v>362</v>
      </c>
      <c r="G197" t="s">
        <v>20</v>
      </c>
      <c r="H197">
        <v>524</v>
      </c>
      <c r="I197">
        <f t="shared" si="21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2"/>
        <v>43310.208333333328</v>
      </c>
      <c r="O197" s="4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24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0"/>
        <v>63</v>
      </c>
      <c r="G198" t="s">
        <v>14</v>
      </c>
      <c r="H198">
        <v>100</v>
      </c>
      <c r="I198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2"/>
        <v>42616.208333333328</v>
      </c>
      <c r="O198" s="4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24"/>
        <v>technology</v>
      </c>
      <c r="T198" t="str">
        <f t="shared" si="19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0"/>
        <v>298</v>
      </c>
      <c r="G199" t="s">
        <v>20</v>
      </c>
      <c r="H199">
        <v>1989</v>
      </c>
      <c r="I199">
        <f t="shared" si="21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2"/>
        <v>42909.208333333328</v>
      </c>
      <c r="O199" s="4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24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0"/>
        <v>10</v>
      </c>
      <c r="G200" t="s">
        <v>14</v>
      </c>
      <c r="H200">
        <v>168</v>
      </c>
      <c r="I200">
        <f t="shared" si="21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2"/>
        <v>40396.208333333336</v>
      </c>
      <c r="O200" s="4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24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0"/>
        <v>54</v>
      </c>
      <c r="G201" t="s">
        <v>14</v>
      </c>
      <c r="H201">
        <v>13</v>
      </c>
      <c r="I201">
        <f t="shared" si="21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2"/>
        <v>42192.208333333328</v>
      </c>
      <c r="O201" s="4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24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0"/>
        <v>2</v>
      </c>
      <c r="G202" t="s">
        <v>14</v>
      </c>
      <c r="H202">
        <v>1</v>
      </c>
      <c r="I202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2"/>
        <v>40262.208333333336</v>
      </c>
      <c r="O202" s="4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24"/>
        <v>theater</v>
      </c>
      <c r="T202" t="str">
        <f t="shared" si="19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0"/>
        <v>681</v>
      </c>
      <c r="G203" t="s">
        <v>20</v>
      </c>
      <c r="H203">
        <v>157</v>
      </c>
      <c r="I203">
        <f t="shared" si="21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2"/>
        <v>41845.208333333336</v>
      </c>
      <c r="O203" s="4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24"/>
        <v>technology</v>
      </c>
      <c r="T203" t="str">
        <f t="shared" si="19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0"/>
        <v>79</v>
      </c>
      <c r="G204" t="s">
        <v>74</v>
      </c>
      <c r="H204">
        <v>82</v>
      </c>
      <c r="I204">
        <f t="shared" si="21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2"/>
        <v>40818.208333333336</v>
      </c>
      <c r="O204" s="4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24"/>
        <v>food</v>
      </c>
      <c r="T204" t="str">
        <f t="shared" si="19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0"/>
        <v>134</v>
      </c>
      <c r="G205" t="s">
        <v>20</v>
      </c>
      <c r="H205">
        <v>4498</v>
      </c>
      <c r="I205">
        <f t="shared" si="21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2"/>
        <v>42752.25</v>
      </c>
      <c r="O205" s="4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24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0"/>
        <v>3</v>
      </c>
      <c r="G206" t="s">
        <v>14</v>
      </c>
      <c r="H206">
        <v>40</v>
      </c>
      <c r="I206">
        <f t="shared" si="21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2"/>
        <v>40636.208333333336</v>
      </c>
      <c r="O206" s="4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24"/>
        <v>music</v>
      </c>
      <c r="T206" t="str">
        <f t="shared" si="19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0"/>
        <v>432</v>
      </c>
      <c r="G207" t="s">
        <v>20</v>
      </c>
      <c r="H207">
        <v>80</v>
      </c>
      <c r="I207">
        <f t="shared" si="21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2"/>
        <v>43390.208333333328</v>
      </c>
      <c r="O207" s="4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24"/>
        <v>theater</v>
      </c>
      <c r="T207" t="str">
        <f t="shared" si="19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0"/>
        <v>39</v>
      </c>
      <c r="G208" t="s">
        <v>74</v>
      </c>
      <c r="H208">
        <v>57</v>
      </c>
      <c r="I208">
        <f t="shared" si="21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2"/>
        <v>40236.25</v>
      </c>
      <c r="O208" s="4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24"/>
        <v>publishing</v>
      </c>
      <c r="T208" t="str">
        <f t="shared" si="19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0"/>
        <v>426</v>
      </c>
      <c r="G209" t="s">
        <v>20</v>
      </c>
      <c r="H209">
        <v>43</v>
      </c>
      <c r="I209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2"/>
        <v>43340.208333333328</v>
      </c>
      <c r="O209" s="4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24"/>
        <v>music</v>
      </c>
      <c r="T209" t="str">
        <f t="shared" si="19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0"/>
        <v>101</v>
      </c>
      <c r="G210" t="s">
        <v>20</v>
      </c>
      <c r="H210">
        <v>2053</v>
      </c>
      <c r="I210">
        <f t="shared" si="21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2"/>
        <v>43048.25</v>
      </c>
      <c r="O210" s="4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24"/>
        <v>film &amp; video</v>
      </c>
      <c r="T210" t="str">
        <f t="shared" si="19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0"/>
        <v>21</v>
      </c>
      <c r="G211" t="s">
        <v>47</v>
      </c>
      <c r="H211">
        <v>808</v>
      </c>
      <c r="I211">
        <f t="shared" si="21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2"/>
        <v>42496.208333333328</v>
      </c>
      <c r="O211" s="4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24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0"/>
        <v>67</v>
      </c>
      <c r="G212" t="s">
        <v>14</v>
      </c>
      <c r="H212">
        <v>226</v>
      </c>
      <c r="I212">
        <f t="shared" si="21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2"/>
        <v>42797.25</v>
      </c>
      <c r="O212" s="4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24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0"/>
        <v>95</v>
      </c>
      <c r="G213" t="s">
        <v>14</v>
      </c>
      <c r="H213">
        <v>1625</v>
      </c>
      <c r="I213">
        <f t="shared" si="21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2"/>
        <v>41513.208333333336</v>
      </c>
      <c r="O213" s="4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24"/>
        <v>theater</v>
      </c>
      <c r="T213" t="str">
        <f t="shared" si="19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0"/>
        <v>152</v>
      </c>
      <c r="G214" t="s">
        <v>20</v>
      </c>
      <c r="H214">
        <v>168</v>
      </c>
      <c r="I214">
        <f t="shared" si="21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2"/>
        <v>43814.25</v>
      </c>
      <c r="O214" s="4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24"/>
        <v>theater</v>
      </c>
      <c r="T214" t="str">
        <f t="shared" ref="T214:T277" si="25">RIGHT(R214,LEN(R214)-FIND("/",R214))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0"/>
        <v>195</v>
      </c>
      <c r="G215" t="s">
        <v>20</v>
      </c>
      <c r="H215">
        <v>4289</v>
      </c>
      <c r="I215">
        <f t="shared" si="21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2"/>
        <v>40488.208333333336</v>
      </c>
      <c r="O215" s="4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24"/>
        <v>music</v>
      </c>
      <c r="T215" t="str">
        <f t="shared" si="25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0"/>
        <v>1023</v>
      </c>
      <c r="G216" t="s">
        <v>20</v>
      </c>
      <c r="H216">
        <v>165</v>
      </c>
      <c r="I216">
        <f t="shared" si="21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2"/>
        <v>40409.208333333336</v>
      </c>
      <c r="O216" s="4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24"/>
        <v>music</v>
      </c>
      <c r="T216" t="str">
        <f t="shared" si="25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0"/>
        <v>4</v>
      </c>
      <c r="G217" t="s">
        <v>14</v>
      </c>
      <c r="H217">
        <v>143</v>
      </c>
      <c r="I217">
        <f t="shared" si="21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2"/>
        <v>43509.25</v>
      </c>
      <c r="O217" s="4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24"/>
        <v>theater</v>
      </c>
      <c r="T217" t="str">
        <f t="shared" si="25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0"/>
        <v>155</v>
      </c>
      <c r="G218" t="s">
        <v>20</v>
      </c>
      <c r="H218">
        <v>1815</v>
      </c>
      <c r="I218">
        <f t="shared" si="21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2"/>
        <v>40869.25</v>
      </c>
      <c r="O218" s="4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24"/>
        <v>theater</v>
      </c>
      <c r="T218" t="str">
        <f t="shared" si="25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0"/>
        <v>45</v>
      </c>
      <c r="G219" t="s">
        <v>14</v>
      </c>
      <c r="H219">
        <v>934</v>
      </c>
      <c r="I219">
        <f t="shared" si="21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2"/>
        <v>43583.208333333328</v>
      </c>
      <c r="O219" s="4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24"/>
        <v>film &amp; video</v>
      </c>
      <c r="T219" t="str">
        <f t="shared" si="25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0"/>
        <v>216</v>
      </c>
      <c r="G220" t="s">
        <v>20</v>
      </c>
      <c r="H220">
        <v>397</v>
      </c>
      <c r="I220">
        <f t="shared" si="21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2"/>
        <v>40858.25</v>
      </c>
      <c r="O220" s="4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24"/>
        <v>film &amp; video</v>
      </c>
      <c r="T220" t="str">
        <f t="shared" si="25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0"/>
        <v>332</v>
      </c>
      <c r="G221" t="s">
        <v>20</v>
      </c>
      <c r="H221">
        <v>1539</v>
      </c>
      <c r="I221">
        <f t="shared" si="21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2"/>
        <v>41137.208333333336</v>
      </c>
      <c r="O221" s="4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24"/>
        <v>film &amp; video</v>
      </c>
      <c r="T221" t="str">
        <f t="shared" si="25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0"/>
        <v>8</v>
      </c>
      <c r="G222" t="s">
        <v>14</v>
      </c>
      <c r="H222">
        <v>17</v>
      </c>
      <c r="I222">
        <f t="shared" si="21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2"/>
        <v>40725.208333333336</v>
      </c>
      <c r="O222" s="4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24"/>
        <v>theater</v>
      </c>
      <c r="T222" t="str">
        <f t="shared" si="25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0"/>
        <v>99</v>
      </c>
      <c r="G223" t="s">
        <v>14</v>
      </c>
      <c r="H223">
        <v>2179</v>
      </c>
      <c r="I223">
        <f t="shared" si="21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2"/>
        <v>41081.208333333336</v>
      </c>
      <c r="O223" s="4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24"/>
        <v>food</v>
      </c>
      <c r="T223" t="str">
        <f t="shared" si="25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0"/>
        <v>138</v>
      </c>
      <c r="G224" t="s">
        <v>20</v>
      </c>
      <c r="H224">
        <v>138</v>
      </c>
      <c r="I224">
        <f t="shared" si="21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2"/>
        <v>41914.208333333336</v>
      </c>
      <c r="O224" s="4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24"/>
        <v>photography</v>
      </c>
      <c r="T224" t="str">
        <f t="shared" si="25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0"/>
        <v>94</v>
      </c>
      <c r="G225" t="s">
        <v>14</v>
      </c>
      <c r="H225">
        <v>931</v>
      </c>
      <c r="I225">
        <f t="shared" si="21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2"/>
        <v>42445.208333333328</v>
      </c>
      <c r="O225" s="4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24"/>
        <v>theater</v>
      </c>
      <c r="T225" t="str">
        <f t="shared" si="25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0"/>
        <v>404</v>
      </c>
      <c r="G226" t="s">
        <v>20</v>
      </c>
      <c r="H226">
        <v>3594</v>
      </c>
      <c r="I226">
        <f t="shared" si="21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2"/>
        <v>41906.208333333336</v>
      </c>
      <c r="O226" s="4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24"/>
        <v>film &amp; video</v>
      </c>
      <c r="T226" t="str">
        <f t="shared" si="25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0"/>
        <v>260</v>
      </c>
      <c r="G227" t="s">
        <v>20</v>
      </c>
      <c r="H227">
        <v>5880</v>
      </c>
      <c r="I227">
        <f t="shared" si="21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2"/>
        <v>41762.208333333336</v>
      </c>
      <c r="O227" s="4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24"/>
        <v>music</v>
      </c>
      <c r="T227" t="str">
        <f t="shared" si="25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0"/>
        <v>367</v>
      </c>
      <c r="G228" t="s">
        <v>20</v>
      </c>
      <c r="H228">
        <v>112</v>
      </c>
      <c r="I228">
        <f t="shared" si="21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2"/>
        <v>40276.208333333336</v>
      </c>
      <c r="O228" s="4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24"/>
        <v>photography</v>
      </c>
      <c r="T228" t="str">
        <f t="shared" si="25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0"/>
        <v>169</v>
      </c>
      <c r="G229" t="s">
        <v>20</v>
      </c>
      <c r="H229">
        <v>943</v>
      </c>
      <c r="I229">
        <f t="shared" si="21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2"/>
        <v>42139.208333333328</v>
      </c>
      <c r="O229" s="4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24"/>
        <v>games</v>
      </c>
      <c r="T229" t="str">
        <f t="shared" si="25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0"/>
        <v>120</v>
      </c>
      <c r="G230" t="s">
        <v>20</v>
      </c>
      <c r="H230">
        <v>2468</v>
      </c>
      <c r="I230">
        <f t="shared" si="21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2"/>
        <v>42613.208333333328</v>
      </c>
      <c r="O230" s="4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24"/>
        <v>film &amp; video</v>
      </c>
      <c r="T230" t="str">
        <f t="shared" si="25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0"/>
        <v>194</v>
      </c>
      <c r="G231" t="s">
        <v>20</v>
      </c>
      <c r="H231">
        <v>2551</v>
      </c>
      <c r="I231">
        <f t="shared" si="21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2"/>
        <v>42887.208333333328</v>
      </c>
      <c r="O231" s="4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24"/>
        <v>games</v>
      </c>
      <c r="T231" t="str">
        <f t="shared" si="25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0"/>
        <v>420</v>
      </c>
      <c r="G232" t="s">
        <v>20</v>
      </c>
      <c r="H232">
        <v>101</v>
      </c>
      <c r="I232">
        <f t="shared" si="21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2"/>
        <v>43805.25</v>
      </c>
      <c r="O232" s="4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24"/>
        <v>games</v>
      </c>
      <c r="T232" t="str">
        <f t="shared" si="25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0"/>
        <v>77</v>
      </c>
      <c r="G233" t="s">
        <v>74</v>
      </c>
      <c r="H233">
        <v>67</v>
      </c>
      <c r="I233">
        <f t="shared" si="21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2"/>
        <v>41415.208333333336</v>
      </c>
      <c r="O233" s="4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24"/>
        <v>theater</v>
      </c>
      <c r="T233" t="str">
        <f t="shared" si="25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0"/>
        <v>171</v>
      </c>
      <c r="G234" t="s">
        <v>20</v>
      </c>
      <c r="H234">
        <v>92</v>
      </c>
      <c r="I234">
        <f t="shared" si="21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2"/>
        <v>42576.208333333328</v>
      </c>
      <c r="O234" s="4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24"/>
        <v>theater</v>
      </c>
      <c r="T234" t="str">
        <f t="shared" si="25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0"/>
        <v>158</v>
      </c>
      <c r="G235" t="s">
        <v>20</v>
      </c>
      <c r="H235">
        <v>62</v>
      </c>
      <c r="I235">
        <f t="shared" si="21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2"/>
        <v>40706.208333333336</v>
      </c>
      <c r="O235" s="4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24"/>
        <v>film &amp; video</v>
      </c>
      <c r="T235" t="str">
        <f t="shared" si="25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0"/>
        <v>109</v>
      </c>
      <c r="G236" t="s">
        <v>20</v>
      </c>
      <c r="H236">
        <v>149</v>
      </c>
      <c r="I236">
        <f t="shared" si="21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2"/>
        <v>42969.208333333328</v>
      </c>
      <c r="O236" s="4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24"/>
        <v>games</v>
      </c>
      <c r="T236" t="str">
        <f t="shared" si="25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0"/>
        <v>42</v>
      </c>
      <c r="G237" t="s">
        <v>14</v>
      </c>
      <c r="H237">
        <v>92</v>
      </c>
      <c r="I237">
        <f t="shared" si="21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2"/>
        <v>42779.25</v>
      </c>
      <c r="O237" s="4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24"/>
        <v>film &amp; video</v>
      </c>
      <c r="T237" t="str">
        <f t="shared" si="25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0"/>
        <v>11</v>
      </c>
      <c r="G238" t="s">
        <v>14</v>
      </c>
      <c r="H238">
        <v>57</v>
      </c>
      <c r="I238">
        <f t="shared" si="21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2"/>
        <v>43641.208333333328</v>
      </c>
      <c r="O238" s="4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24"/>
        <v>music</v>
      </c>
      <c r="T238" t="str">
        <f t="shared" si="25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0"/>
        <v>159</v>
      </c>
      <c r="G239" t="s">
        <v>20</v>
      </c>
      <c r="H239">
        <v>329</v>
      </c>
      <c r="I239">
        <f t="shared" si="21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2"/>
        <v>41754.208333333336</v>
      </c>
      <c r="O239" s="4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24"/>
        <v>film &amp; video</v>
      </c>
      <c r="T239" t="str">
        <f t="shared" si="25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0"/>
        <v>422</v>
      </c>
      <c r="G240" t="s">
        <v>20</v>
      </c>
      <c r="H240">
        <v>97</v>
      </c>
      <c r="I240">
        <f t="shared" si="21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2"/>
        <v>43083.25</v>
      </c>
      <c r="O240" s="4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24"/>
        <v>theater</v>
      </c>
      <c r="T240" t="str">
        <f t="shared" si="25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0"/>
        <v>98</v>
      </c>
      <c r="G241" t="s">
        <v>14</v>
      </c>
      <c r="H241">
        <v>41</v>
      </c>
      <c r="I241">
        <f t="shared" si="21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2"/>
        <v>42245.208333333328</v>
      </c>
      <c r="O241" s="4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24"/>
        <v>technology</v>
      </c>
      <c r="T241" t="str">
        <f t="shared" si="25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0"/>
        <v>419</v>
      </c>
      <c r="G242" t="s">
        <v>20</v>
      </c>
      <c r="H242">
        <v>1784</v>
      </c>
      <c r="I242">
        <f t="shared" si="21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2"/>
        <v>40396.208333333336</v>
      </c>
      <c r="O242" s="4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24"/>
        <v>theater</v>
      </c>
      <c r="T242" t="str">
        <f t="shared" si="25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0"/>
        <v>102</v>
      </c>
      <c r="G243" t="s">
        <v>20</v>
      </c>
      <c r="H243">
        <v>1684</v>
      </c>
      <c r="I243">
        <f t="shared" si="21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2"/>
        <v>41742.208333333336</v>
      </c>
      <c r="O243" s="4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24"/>
        <v>publishing</v>
      </c>
      <c r="T243" t="str">
        <f t="shared" si="25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0"/>
        <v>128</v>
      </c>
      <c r="G244" t="s">
        <v>20</v>
      </c>
      <c r="H244">
        <v>250</v>
      </c>
      <c r="I244">
        <f t="shared" si="21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2"/>
        <v>42865.208333333328</v>
      </c>
      <c r="O244" s="4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24"/>
        <v>music</v>
      </c>
      <c r="T244" t="str">
        <f t="shared" si="25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0"/>
        <v>445</v>
      </c>
      <c r="G245" t="s">
        <v>20</v>
      </c>
      <c r="H245">
        <v>238</v>
      </c>
      <c r="I245">
        <f t="shared" si="21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2"/>
        <v>43163.25</v>
      </c>
      <c r="O245" s="4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24"/>
        <v>theater</v>
      </c>
      <c r="T245" t="str">
        <f t="shared" si="25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0"/>
        <v>570</v>
      </c>
      <c r="G246" t="s">
        <v>20</v>
      </c>
      <c r="H246">
        <v>53</v>
      </c>
      <c r="I246">
        <f t="shared" si="21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2"/>
        <v>41834.208333333336</v>
      </c>
      <c r="O246" s="4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24"/>
        <v>theater</v>
      </c>
      <c r="T246" t="str">
        <f t="shared" si="25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0"/>
        <v>509</v>
      </c>
      <c r="G247" t="s">
        <v>20</v>
      </c>
      <c r="H247">
        <v>214</v>
      </c>
      <c r="I247">
        <f t="shared" si="21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2"/>
        <v>41736.208333333336</v>
      </c>
      <c r="O247" s="4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24"/>
        <v>theater</v>
      </c>
      <c r="T247" t="str">
        <f t="shared" si="25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0"/>
        <v>326</v>
      </c>
      <c r="G248" t="s">
        <v>20</v>
      </c>
      <c r="H248">
        <v>222</v>
      </c>
      <c r="I248">
        <f t="shared" si="21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2"/>
        <v>41491.208333333336</v>
      </c>
      <c r="O248" s="4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24"/>
        <v>technology</v>
      </c>
      <c r="T248" t="str">
        <f t="shared" si="25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0"/>
        <v>933</v>
      </c>
      <c r="G249" t="s">
        <v>20</v>
      </c>
      <c r="H249">
        <v>1884</v>
      </c>
      <c r="I249">
        <f t="shared" si="21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2"/>
        <v>42726.25</v>
      </c>
      <c r="O249" s="4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5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0"/>
        <v>211</v>
      </c>
      <c r="G250" t="s">
        <v>20</v>
      </c>
      <c r="H250">
        <v>218</v>
      </c>
      <c r="I250">
        <f t="shared" si="21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2"/>
        <v>42004.25</v>
      </c>
      <c r="O250" s="4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5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0"/>
        <v>273</v>
      </c>
      <c r="G251" t="s">
        <v>20</v>
      </c>
      <c r="H251">
        <v>6465</v>
      </c>
      <c r="I251">
        <f t="shared" si="21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2"/>
        <v>42006.25</v>
      </c>
      <c r="O251" s="4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5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0"/>
        <v>3</v>
      </c>
      <c r="G252" t="s">
        <v>14</v>
      </c>
      <c r="H252">
        <v>1</v>
      </c>
      <c r="I252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2"/>
        <v>40203.25</v>
      </c>
      <c r="O252" s="4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5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0"/>
        <v>54</v>
      </c>
      <c r="G253" t="s">
        <v>14</v>
      </c>
      <c r="H253">
        <v>101</v>
      </c>
      <c r="I253">
        <f t="shared" si="21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2"/>
        <v>41252.25</v>
      </c>
      <c r="O253" s="4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5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0"/>
        <v>626</v>
      </c>
      <c r="G254" t="s">
        <v>20</v>
      </c>
      <c r="H254">
        <v>59</v>
      </c>
      <c r="I254">
        <f t="shared" si="21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2"/>
        <v>41572.208333333336</v>
      </c>
      <c r="O254" s="4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5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0"/>
        <v>89</v>
      </c>
      <c r="G255" t="s">
        <v>14</v>
      </c>
      <c r="H255">
        <v>1335</v>
      </c>
      <c r="I255">
        <f t="shared" si="21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2"/>
        <v>40641.208333333336</v>
      </c>
      <c r="O255" s="4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5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0"/>
        <v>185</v>
      </c>
      <c r="G256" t="s">
        <v>20</v>
      </c>
      <c r="H256">
        <v>88</v>
      </c>
      <c r="I256">
        <f t="shared" si="21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2"/>
        <v>42787.25</v>
      </c>
      <c r="O256" s="4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5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0"/>
        <v>120</v>
      </c>
      <c r="G257" t="s">
        <v>20</v>
      </c>
      <c r="H257">
        <v>1697</v>
      </c>
      <c r="I257">
        <f t="shared" si="21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2"/>
        <v>40590.25</v>
      </c>
      <c r="O257" s="4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5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0"/>
        <v>23</v>
      </c>
      <c r="G258" t="s">
        <v>14</v>
      </c>
      <c r="H258">
        <v>15</v>
      </c>
      <c r="I258">
        <f t="shared" si="21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2"/>
        <v>42393.25</v>
      </c>
      <c r="O258" s="4">
        <f t="shared" si="23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5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6">ROUND(E259/D259*100,0)</f>
        <v>146</v>
      </c>
      <c r="G259" t="s">
        <v>20</v>
      </c>
      <c r="H259">
        <v>92</v>
      </c>
      <c r="I259">
        <f t="shared" ref="I259:I322" si="2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8">(((L259/60)/60/24)+DATE(1970,1,1))</f>
        <v>41338.25</v>
      </c>
      <c r="O259" s="4">
        <f t="shared" ref="O259:O322" si="29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0">LEFT(R259,FIND("/",R259)-1)</f>
        <v>theater</v>
      </c>
      <c r="T259" t="str">
        <f t="shared" si="25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6"/>
        <v>268</v>
      </c>
      <c r="G260" t="s">
        <v>20</v>
      </c>
      <c r="H260">
        <v>186</v>
      </c>
      <c r="I260">
        <f t="shared" si="27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8"/>
        <v>42712.25</v>
      </c>
      <c r="O260" s="4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30"/>
        <v>theater</v>
      </c>
      <c r="T260" t="str">
        <f t="shared" si="25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6"/>
        <v>598</v>
      </c>
      <c r="G261" t="s">
        <v>20</v>
      </c>
      <c r="H261">
        <v>138</v>
      </c>
      <c r="I261">
        <f t="shared" si="2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8"/>
        <v>41251.25</v>
      </c>
      <c r="O261" s="4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30"/>
        <v>photography</v>
      </c>
      <c r="T261" t="str">
        <f t="shared" si="25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6"/>
        <v>158</v>
      </c>
      <c r="G262" t="s">
        <v>20</v>
      </c>
      <c r="H262">
        <v>261</v>
      </c>
      <c r="I262">
        <f t="shared" si="27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8"/>
        <v>41180.208333333336</v>
      </c>
      <c r="O262" s="4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30"/>
        <v>music</v>
      </c>
      <c r="T262" t="str">
        <f t="shared" si="25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6"/>
        <v>31</v>
      </c>
      <c r="G263" t="s">
        <v>14</v>
      </c>
      <c r="H263">
        <v>454</v>
      </c>
      <c r="I263">
        <f t="shared" si="27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8"/>
        <v>40415.208333333336</v>
      </c>
      <c r="O263" s="4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30"/>
        <v>music</v>
      </c>
      <c r="T263" t="str">
        <f t="shared" si="25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6"/>
        <v>313</v>
      </c>
      <c r="G264" t="s">
        <v>20</v>
      </c>
      <c r="H264">
        <v>107</v>
      </c>
      <c r="I264">
        <f t="shared" si="27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8"/>
        <v>40638.208333333336</v>
      </c>
      <c r="O264" s="4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30"/>
        <v>music</v>
      </c>
      <c r="T264" t="str">
        <f t="shared" si="25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6"/>
        <v>371</v>
      </c>
      <c r="G265" t="s">
        <v>20</v>
      </c>
      <c r="H265">
        <v>199</v>
      </c>
      <c r="I265">
        <f t="shared" si="27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8"/>
        <v>40187.25</v>
      </c>
      <c r="O265" s="4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30"/>
        <v>photography</v>
      </c>
      <c r="T265" t="str">
        <f t="shared" si="25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6"/>
        <v>363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8"/>
        <v>41317.25</v>
      </c>
      <c r="O266" s="4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30"/>
        <v>theater</v>
      </c>
      <c r="T266" t="str">
        <f t="shared" si="25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6"/>
        <v>123</v>
      </c>
      <c r="G267" t="s">
        <v>20</v>
      </c>
      <c r="H267">
        <v>86</v>
      </c>
      <c r="I267">
        <f t="shared" si="27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8"/>
        <v>42372.25</v>
      </c>
      <c r="O267" s="4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30"/>
        <v>theater</v>
      </c>
      <c r="T267" t="str">
        <f t="shared" si="25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6"/>
        <v>77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8"/>
        <v>41950.25</v>
      </c>
      <c r="O268" s="4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30"/>
        <v>music</v>
      </c>
      <c r="T268" t="str">
        <f t="shared" si="25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6"/>
        <v>234</v>
      </c>
      <c r="G269" t="s">
        <v>20</v>
      </c>
      <c r="H269">
        <v>2768</v>
      </c>
      <c r="I269">
        <f t="shared" si="27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8"/>
        <v>41206.208333333336</v>
      </c>
      <c r="O269" s="4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30"/>
        <v>theater</v>
      </c>
      <c r="T269" t="str">
        <f t="shared" si="25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6"/>
        <v>181</v>
      </c>
      <c r="G270" t="s">
        <v>20</v>
      </c>
      <c r="H270">
        <v>48</v>
      </c>
      <c r="I270">
        <f t="shared" si="27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8"/>
        <v>41186.208333333336</v>
      </c>
      <c r="O270" s="4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30"/>
        <v>film &amp; video</v>
      </c>
      <c r="T270" t="str">
        <f t="shared" si="25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6"/>
        <v>253</v>
      </c>
      <c r="G271" t="s">
        <v>20</v>
      </c>
      <c r="H271">
        <v>87</v>
      </c>
      <c r="I271">
        <f t="shared" si="27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8"/>
        <v>43496.25</v>
      </c>
      <c r="O271" s="4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30"/>
        <v>film &amp; video</v>
      </c>
      <c r="T271" t="str">
        <f t="shared" si="25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6"/>
        <v>27</v>
      </c>
      <c r="G272" t="s">
        <v>74</v>
      </c>
      <c r="H272">
        <v>1890</v>
      </c>
      <c r="I272">
        <f t="shared" si="27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8"/>
        <v>40514.25</v>
      </c>
      <c r="O272" s="4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30"/>
        <v>games</v>
      </c>
      <c r="T272" t="str">
        <f t="shared" si="25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6"/>
        <v>1</v>
      </c>
      <c r="G273" t="s">
        <v>47</v>
      </c>
      <c r="H273">
        <v>61</v>
      </c>
      <c r="I273">
        <f t="shared" si="2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8"/>
        <v>42345.25</v>
      </c>
      <c r="O273" s="4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30"/>
        <v>photography</v>
      </c>
      <c r="T273" t="str">
        <f t="shared" si="25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6"/>
        <v>304</v>
      </c>
      <c r="G274" t="s">
        <v>20</v>
      </c>
      <c r="H274">
        <v>1894</v>
      </c>
      <c r="I274">
        <f t="shared" si="27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8"/>
        <v>43656.208333333328</v>
      </c>
      <c r="O274" s="4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30"/>
        <v>theater</v>
      </c>
      <c r="T274" t="str">
        <f t="shared" si="25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6"/>
        <v>137</v>
      </c>
      <c r="G275" t="s">
        <v>20</v>
      </c>
      <c r="H275">
        <v>282</v>
      </c>
      <c r="I275">
        <f t="shared" si="27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8"/>
        <v>42995.208333333328</v>
      </c>
      <c r="O275" s="4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30"/>
        <v>theater</v>
      </c>
      <c r="T275" t="str">
        <f t="shared" si="25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6"/>
        <v>32</v>
      </c>
      <c r="G276" t="s">
        <v>14</v>
      </c>
      <c r="H276">
        <v>15</v>
      </c>
      <c r="I276">
        <f t="shared" si="27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8"/>
        <v>43045.25</v>
      </c>
      <c r="O276" s="4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30"/>
        <v>theater</v>
      </c>
      <c r="T276" t="str">
        <f t="shared" si="25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6"/>
        <v>242</v>
      </c>
      <c r="G277" t="s">
        <v>20</v>
      </c>
      <c r="H277">
        <v>116</v>
      </c>
      <c r="I277">
        <f t="shared" si="27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8"/>
        <v>43561.208333333328</v>
      </c>
      <c r="O277" s="4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30"/>
        <v>publishing</v>
      </c>
      <c r="T277" t="str">
        <f t="shared" si="25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6"/>
        <v>97</v>
      </c>
      <c r="G278" t="s">
        <v>14</v>
      </c>
      <c r="H278">
        <v>133</v>
      </c>
      <c r="I278">
        <f t="shared" si="27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8"/>
        <v>41018.208333333336</v>
      </c>
      <c r="O278" s="4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30"/>
        <v>games</v>
      </c>
      <c r="T278" t="str">
        <f t="shared" ref="T278:T341" si="31">RIGHT(R278,LEN(R278)-FIND("/",R278))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6"/>
        <v>1066</v>
      </c>
      <c r="G279" t="s">
        <v>20</v>
      </c>
      <c r="H279">
        <v>83</v>
      </c>
      <c r="I279">
        <f t="shared" si="27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8"/>
        <v>40378.208333333336</v>
      </c>
      <c r="O279" s="4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30"/>
        <v>theater</v>
      </c>
      <c r="T279" t="str">
        <f t="shared" si="31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6"/>
        <v>326</v>
      </c>
      <c r="G280" t="s">
        <v>20</v>
      </c>
      <c r="H280">
        <v>91</v>
      </c>
      <c r="I280">
        <f t="shared" si="27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8"/>
        <v>41239.25</v>
      </c>
      <c r="O280" s="4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30"/>
        <v>technology</v>
      </c>
      <c r="T280" t="str">
        <f t="shared" si="31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6"/>
        <v>171</v>
      </c>
      <c r="G281" t="s">
        <v>20</v>
      </c>
      <c r="H281">
        <v>546</v>
      </c>
      <c r="I281">
        <f t="shared" si="27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8"/>
        <v>43346.208333333328</v>
      </c>
      <c r="O281" s="4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30"/>
        <v>theater</v>
      </c>
      <c r="T281" t="str">
        <f t="shared" si="31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6"/>
        <v>581</v>
      </c>
      <c r="G282" t="s">
        <v>20</v>
      </c>
      <c r="H282">
        <v>393</v>
      </c>
      <c r="I282">
        <f t="shared" si="27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8"/>
        <v>43060.25</v>
      </c>
      <c r="O282" s="4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30"/>
        <v>film &amp; video</v>
      </c>
      <c r="T282" t="str">
        <f t="shared" si="31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6"/>
        <v>92</v>
      </c>
      <c r="G283" t="s">
        <v>14</v>
      </c>
      <c r="H283">
        <v>2062</v>
      </c>
      <c r="I283">
        <f t="shared" si="2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8"/>
        <v>40979.25</v>
      </c>
      <c r="O283" s="4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30"/>
        <v>theater</v>
      </c>
      <c r="T283" t="str">
        <f t="shared" si="31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6"/>
        <v>108</v>
      </c>
      <c r="G284" t="s">
        <v>20</v>
      </c>
      <c r="H284">
        <v>133</v>
      </c>
      <c r="I284">
        <f t="shared" si="2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8"/>
        <v>42701.25</v>
      </c>
      <c r="O284" s="4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30"/>
        <v>film &amp; video</v>
      </c>
      <c r="T284" t="str">
        <f t="shared" si="31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6"/>
        <v>19</v>
      </c>
      <c r="G285" t="s">
        <v>14</v>
      </c>
      <c r="H285">
        <v>29</v>
      </c>
      <c r="I285">
        <f t="shared" si="27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8"/>
        <v>42520.208333333328</v>
      </c>
      <c r="O285" s="4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30"/>
        <v>music</v>
      </c>
      <c r="T285" t="str">
        <f t="shared" si="31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6"/>
        <v>83</v>
      </c>
      <c r="G286" t="s">
        <v>14</v>
      </c>
      <c r="H286">
        <v>132</v>
      </c>
      <c r="I286">
        <f t="shared" si="27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8"/>
        <v>41030.208333333336</v>
      </c>
      <c r="O286" s="4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30"/>
        <v>technology</v>
      </c>
      <c r="T286" t="str">
        <f t="shared" si="31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6"/>
        <v>706</v>
      </c>
      <c r="G287" t="s">
        <v>20</v>
      </c>
      <c r="H287">
        <v>254</v>
      </c>
      <c r="I287">
        <f t="shared" si="27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8"/>
        <v>42623.208333333328</v>
      </c>
      <c r="O287" s="4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30"/>
        <v>theater</v>
      </c>
      <c r="T287" t="str">
        <f t="shared" si="31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6"/>
        <v>17</v>
      </c>
      <c r="G288" t="s">
        <v>74</v>
      </c>
      <c r="H288">
        <v>184</v>
      </c>
      <c r="I288">
        <f t="shared" si="27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8"/>
        <v>42697.25</v>
      </c>
      <c r="O288" s="4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30"/>
        <v>theater</v>
      </c>
      <c r="T288" t="str">
        <f t="shared" si="31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6"/>
        <v>210</v>
      </c>
      <c r="G289" t="s">
        <v>20</v>
      </c>
      <c r="H289">
        <v>176</v>
      </c>
      <c r="I289">
        <f t="shared" si="2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8"/>
        <v>42122.208333333328</v>
      </c>
      <c r="O289" s="4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30"/>
        <v>music</v>
      </c>
      <c r="T289" t="str">
        <f t="shared" si="31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6"/>
        <v>98</v>
      </c>
      <c r="G290" t="s">
        <v>14</v>
      </c>
      <c r="H290">
        <v>137</v>
      </c>
      <c r="I290">
        <f t="shared" si="27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8"/>
        <v>40982.208333333336</v>
      </c>
      <c r="O290" s="4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30"/>
        <v>music</v>
      </c>
      <c r="T290" t="str">
        <f t="shared" si="31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6"/>
        <v>1684</v>
      </c>
      <c r="G291" t="s">
        <v>20</v>
      </c>
      <c r="H291">
        <v>337</v>
      </c>
      <c r="I291">
        <f t="shared" si="2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8"/>
        <v>42219.208333333328</v>
      </c>
      <c r="O291" s="4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30"/>
        <v>theater</v>
      </c>
      <c r="T291" t="str">
        <f t="shared" si="31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6"/>
        <v>54</v>
      </c>
      <c r="G292" t="s">
        <v>14</v>
      </c>
      <c r="H292">
        <v>908</v>
      </c>
      <c r="I292">
        <f t="shared" si="27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8"/>
        <v>41404.208333333336</v>
      </c>
      <c r="O292" s="4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30"/>
        <v>film &amp; video</v>
      </c>
      <c r="T292" t="str">
        <f t="shared" si="31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6"/>
        <v>457</v>
      </c>
      <c r="G293" t="s">
        <v>20</v>
      </c>
      <c r="H293">
        <v>107</v>
      </c>
      <c r="I293">
        <f t="shared" si="27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8"/>
        <v>40831.208333333336</v>
      </c>
      <c r="O293" s="4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30"/>
        <v>technology</v>
      </c>
      <c r="T293" t="str">
        <f t="shared" si="31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6"/>
        <v>10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8"/>
        <v>40984.208333333336</v>
      </c>
      <c r="O294" s="4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30"/>
        <v>food</v>
      </c>
      <c r="T294" t="str">
        <f t="shared" si="31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6"/>
        <v>16</v>
      </c>
      <c r="G295" t="s">
        <v>74</v>
      </c>
      <c r="H295">
        <v>32</v>
      </c>
      <c r="I295">
        <f t="shared" si="2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8"/>
        <v>40456.208333333336</v>
      </c>
      <c r="O295" s="4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30"/>
        <v>theater</v>
      </c>
      <c r="T295" t="str">
        <f t="shared" si="31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6"/>
        <v>1340</v>
      </c>
      <c r="G296" t="s">
        <v>20</v>
      </c>
      <c r="H296">
        <v>183</v>
      </c>
      <c r="I296">
        <f t="shared" si="27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8"/>
        <v>43399.208333333328</v>
      </c>
      <c r="O296" s="4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30"/>
        <v>theater</v>
      </c>
      <c r="T296" t="str">
        <f t="shared" si="31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6"/>
        <v>36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8"/>
        <v>41562.208333333336</v>
      </c>
      <c r="O297" s="4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30"/>
        <v>theater</v>
      </c>
      <c r="T297" t="str">
        <f t="shared" si="31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6"/>
        <v>55</v>
      </c>
      <c r="G298" t="s">
        <v>14</v>
      </c>
      <c r="H298">
        <v>38</v>
      </c>
      <c r="I298">
        <f t="shared" si="27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8"/>
        <v>43493.25</v>
      </c>
      <c r="O298" s="4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30"/>
        <v>theater</v>
      </c>
      <c r="T298" t="str">
        <f t="shared" si="31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6"/>
        <v>94</v>
      </c>
      <c r="G299" t="s">
        <v>14</v>
      </c>
      <c r="H299">
        <v>104</v>
      </c>
      <c r="I299">
        <f t="shared" si="2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8"/>
        <v>41653.25</v>
      </c>
      <c r="O299" s="4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30"/>
        <v>theater</v>
      </c>
      <c r="T299" t="str">
        <f t="shared" si="31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6"/>
        <v>144</v>
      </c>
      <c r="G300" t="s">
        <v>20</v>
      </c>
      <c r="H300">
        <v>72</v>
      </c>
      <c r="I300">
        <f t="shared" si="2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8"/>
        <v>42426.25</v>
      </c>
      <c r="O300" s="4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30"/>
        <v>music</v>
      </c>
      <c r="T300" t="str">
        <f t="shared" si="31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6"/>
        <v>51</v>
      </c>
      <c r="G301" t="s">
        <v>14</v>
      </c>
      <c r="H301">
        <v>49</v>
      </c>
      <c r="I301">
        <f t="shared" si="2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8"/>
        <v>42432.25</v>
      </c>
      <c r="O301" s="4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30"/>
        <v>food</v>
      </c>
      <c r="T301" t="str">
        <f t="shared" si="31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6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8"/>
        <v>42977.208333333328</v>
      </c>
      <c r="O302" s="4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30"/>
        <v>publishing</v>
      </c>
      <c r="T302" t="str">
        <f t="shared" si="31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6"/>
        <v>1345</v>
      </c>
      <c r="G303" t="s">
        <v>20</v>
      </c>
      <c r="H303">
        <v>295</v>
      </c>
      <c r="I303">
        <f t="shared" si="27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8"/>
        <v>42061.25</v>
      </c>
      <c r="O303" s="4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30"/>
        <v>film &amp; video</v>
      </c>
      <c r="T303" t="str">
        <f t="shared" si="31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6"/>
        <v>32</v>
      </c>
      <c r="G304" t="s">
        <v>14</v>
      </c>
      <c r="H304">
        <v>245</v>
      </c>
      <c r="I304">
        <f t="shared" si="27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8"/>
        <v>43345.208333333328</v>
      </c>
      <c r="O304" s="4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30"/>
        <v>theater</v>
      </c>
      <c r="T304" t="str">
        <f t="shared" si="31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6"/>
        <v>83</v>
      </c>
      <c r="G305" t="s">
        <v>14</v>
      </c>
      <c r="H305">
        <v>32</v>
      </c>
      <c r="I305">
        <f t="shared" si="27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8"/>
        <v>42376.25</v>
      </c>
      <c r="O305" s="4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30"/>
        <v>music</v>
      </c>
      <c r="T305" t="str">
        <f t="shared" si="31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6"/>
        <v>546</v>
      </c>
      <c r="G306" t="s">
        <v>20</v>
      </c>
      <c r="H306">
        <v>142</v>
      </c>
      <c r="I306">
        <f t="shared" si="27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8"/>
        <v>42589.208333333328</v>
      </c>
      <c r="O306" s="4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30"/>
        <v>film &amp; video</v>
      </c>
      <c r="T306" t="str">
        <f t="shared" si="31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6"/>
        <v>286</v>
      </c>
      <c r="G307" t="s">
        <v>20</v>
      </c>
      <c r="H307">
        <v>85</v>
      </c>
      <c r="I307">
        <f t="shared" si="27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8"/>
        <v>42448.208333333328</v>
      </c>
      <c r="O307" s="4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30"/>
        <v>theater</v>
      </c>
      <c r="T307" t="str">
        <f t="shared" si="31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6"/>
        <v>8</v>
      </c>
      <c r="G308" t="s">
        <v>14</v>
      </c>
      <c r="H308">
        <v>7</v>
      </c>
      <c r="I308">
        <f t="shared" si="2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8"/>
        <v>42930.208333333328</v>
      </c>
      <c r="O308" s="4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30"/>
        <v>theater</v>
      </c>
      <c r="T308" t="str">
        <f t="shared" si="31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6"/>
        <v>132</v>
      </c>
      <c r="G309" t="s">
        <v>20</v>
      </c>
      <c r="H309">
        <v>659</v>
      </c>
      <c r="I309">
        <f t="shared" si="27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8"/>
        <v>41066.208333333336</v>
      </c>
      <c r="O309" s="4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30"/>
        <v>publishing</v>
      </c>
      <c r="T309" t="str">
        <f t="shared" si="31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6"/>
        <v>74</v>
      </c>
      <c r="G310" t="s">
        <v>14</v>
      </c>
      <c r="H310">
        <v>803</v>
      </c>
      <c r="I310">
        <f t="shared" si="27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8"/>
        <v>40651.208333333336</v>
      </c>
      <c r="O310" s="4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30"/>
        <v>theater</v>
      </c>
      <c r="T310" t="str">
        <f t="shared" si="31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6"/>
        <v>75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8"/>
        <v>40807.208333333336</v>
      </c>
      <c r="O311" s="4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30"/>
        <v>music</v>
      </c>
      <c r="T311" t="str">
        <f t="shared" si="31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6"/>
        <v>20</v>
      </c>
      <c r="G312" t="s">
        <v>14</v>
      </c>
      <c r="H312">
        <v>16</v>
      </c>
      <c r="I312">
        <f t="shared" si="27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8"/>
        <v>40277.208333333336</v>
      </c>
      <c r="O312" s="4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30"/>
        <v>games</v>
      </c>
      <c r="T312" t="str">
        <f t="shared" si="31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6"/>
        <v>203</v>
      </c>
      <c r="G313" t="s">
        <v>20</v>
      </c>
      <c r="H313">
        <v>121</v>
      </c>
      <c r="I313">
        <f t="shared" si="27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8"/>
        <v>40590.25</v>
      </c>
      <c r="O313" s="4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30"/>
        <v>theater</v>
      </c>
      <c r="T313" t="str">
        <f t="shared" si="31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6"/>
        <v>310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8"/>
        <v>41572.208333333336</v>
      </c>
      <c r="O314" s="4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30"/>
        <v>theater</v>
      </c>
      <c r="T314" t="str">
        <f t="shared" si="31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6"/>
        <v>395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8"/>
        <v>40966.25</v>
      </c>
      <c r="O315" s="4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30"/>
        <v>music</v>
      </c>
      <c r="T315" t="str">
        <f t="shared" si="31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6"/>
        <v>295</v>
      </c>
      <c r="G316" t="s">
        <v>20</v>
      </c>
      <c r="H316">
        <v>133</v>
      </c>
      <c r="I316">
        <f t="shared" si="27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8"/>
        <v>43536.208333333328</v>
      </c>
      <c r="O316" s="4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30"/>
        <v>film &amp; video</v>
      </c>
      <c r="T316" t="str">
        <f t="shared" si="31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6"/>
        <v>34</v>
      </c>
      <c r="G317" t="s">
        <v>14</v>
      </c>
      <c r="H317">
        <v>31</v>
      </c>
      <c r="I317">
        <f t="shared" si="27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8"/>
        <v>41783.208333333336</v>
      </c>
      <c r="O317" s="4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30"/>
        <v>theater</v>
      </c>
      <c r="T317" t="str">
        <f t="shared" si="31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6"/>
        <v>67</v>
      </c>
      <c r="G318" t="s">
        <v>14</v>
      </c>
      <c r="H318">
        <v>108</v>
      </c>
      <c r="I318">
        <f t="shared" si="2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8"/>
        <v>43788.25</v>
      </c>
      <c r="O318" s="4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30"/>
        <v>food</v>
      </c>
      <c r="T318" t="str">
        <f t="shared" si="31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6"/>
        <v>19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8"/>
        <v>42869.208333333328</v>
      </c>
      <c r="O319" s="4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30"/>
        <v>theater</v>
      </c>
      <c r="T319" t="str">
        <f t="shared" si="31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6"/>
        <v>16</v>
      </c>
      <c r="G320" t="s">
        <v>14</v>
      </c>
      <c r="H320">
        <v>17</v>
      </c>
      <c r="I320">
        <f t="shared" si="27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8"/>
        <v>41684.25</v>
      </c>
      <c r="O320" s="4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30"/>
        <v>music</v>
      </c>
      <c r="T320" t="str">
        <f t="shared" si="31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6"/>
        <v>39</v>
      </c>
      <c r="G321" t="s">
        <v>74</v>
      </c>
      <c r="H321">
        <v>64</v>
      </c>
      <c r="I321">
        <f t="shared" si="27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8"/>
        <v>40402.208333333336</v>
      </c>
      <c r="O321" s="4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30"/>
        <v>technology</v>
      </c>
      <c r="T321" t="str">
        <f t="shared" si="31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6"/>
        <v>10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8"/>
        <v>40673.208333333336</v>
      </c>
      <c r="O322" s="4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si="30"/>
        <v>publishing</v>
      </c>
      <c r="T322" t="str">
        <f t="shared" si="31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2">ROUND(E323/D323*100,0)</f>
        <v>94</v>
      </c>
      <c r="G323" t="s">
        <v>14</v>
      </c>
      <c r="H323">
        <v>2468</v>
      </c>
      <c r="I323">
        <f t="shared" ref="I323:I386" si="33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4">(((L323/60)/60/24)+DATE(1970,1,1))</f>
        <v>40634.208333333336</v>
      </c>
      <c r="O323" s="4">
        <f t="shared" ref="O323:O386" si="35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6">LEFT(R323,FIND("/",R323)-1)</f>
        <v>film &amp; video</v>
      </c>
      <c r="T323" t="str">
        <f t="shared" si="31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2"/>
        <v>167</v>
      </c>
      <c r="G324" t="s">
        <v>20</v>
      </c>
      <c r="H324">
        <v>5168</v>
      </c>
      <c r="I324">
        <f t="shared" si="33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4"/>
        <v>40507.25</v>
      </c>
      <c r="O324" s="4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6"/>
        <v>theater</v>
      </c>
      <c r="T324" t="str">
        <f t="shared" si="31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2"/>
        <v>24</v>
      </c>
      <c r="G325" t="s">
        <v>14</v>
      </c>
      <c r="H325">
        <v>26</v>
      </c>
      <c r="I325">
        <f t="shared" si="33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4"/>
        <v>41725.208333333336</v>
      </c>
      <c r="O325" s="4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6"/>
        <v>film &amp; video</v>
      </c>
      <c r="T325" t="str">
        <f t="shared" si="31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2"/>
        <v>164</v>
      </c>
      <c r="G326" t="s">
        <v>20</v>
      </c>
      <c r="H326">
        <v>307</v>
      </c>
      <c r="I326">
        <f t="shared" si="33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4"/>
        <v>42176.208333333328</v>
      </c>
      <c r="O326" s="4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6"/>
        <v>theater</v>
      </c>
      <c r="T326" t="str">
        <f t="shared" si="31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2"/>
        <v>91</v>
      </c>
      <c r="G327" t="s">
        <v>14</v>
      </c>
      <c r="H327">
        <v>73</v>
      </c>
      <c r="I327">
        <f t="shared" si="33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4"/>
        <v>43267.208333333328</v>
      </c>
      <c r="O327" s="4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6"/>
        <v>theater</v>
      </c>
      <c r="T327" t="str">
        <f t="shared" si="31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2"/>
        <v>46</v>
      </c>
      <c r="G328" t="s">
        <v>14</v>
      </c>
      <c r="H328">
        <v>128</v>
      </c>
      <c r="I328">
        <f t="shared" si="33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4"/>
        <v>42364.25</v>
      </c>
      <c r="O328" s="4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6"/>
        <v>film &amp; video</v>
      </c>
      <c r="T328" t="str">
        <f t="shared" si="31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2"/>
        <v>39</v>
      </c>
      <c r="G329" t="s">
        <v>14</v>
      </c>
      <c r="H329">
        <v>33</v>
      </c>
      <c r="I329">
        <f t="shared" si="33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4"/>
        <v>43705.208333333328</v>
      </c>
      <c r="O329" s="4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6"/>
        <v>theater</v>
      </c>
      <c r="T329" t="str">
        <f t="shared" si="31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2"/>
        <v>134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4"/>
        <v>43434.25</v>
      </c>
      <c r="O330" s="4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6"/>
        <v>music</v>
      </c>
      <c r="T330" t="str">
        <f t="shared" si="31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2"/>
        <v>23</v>
      </c>
      <c r="G331" t="s">
        <v>47</v>
      </c>
      <c r="H331">
        <v>211</v>
      </c>
      <c r="I331">
        <f t="shared" si="33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4"/>
        <v>42716.25</v>
      </c>
      <c r="O331" s="4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6"/>
        <v>games</v>
      </c>
      <c r="T331" t="str">
        <f t="shared" si="31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2"/>
        <v>185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4"/>
        <v>43077.25</v>
      </c>
      <c r="O332" s="4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6"/>
        <v>film &amp; video</v>
      </c>
      <c r="T332" t="str">
        <f t="shared" si="31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2"/>
        <v>444</v>
      </c>
      <c r="G333" t="s">
        <v>20</v>
      </c>
      <c r="H333">
        <v>190</v>
      </c>
      <c r="I333">
        <f t="shared" si="3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4"/>
        <v>40896.25</v>
      </c>
      <c r="O333" s="4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6"/>
        <v>food</v>
      </c>
      <c r="T333" t="str">
        <f t="shared" si="31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2"/>
        <v>200</v>
      </c>
      <c r="G334" t="s">
        <v>20</v>
      </c>
      <c r="H334">
        <v>470</v>
      </c>
      <c r="I334">
        <f t="shared" si="33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4"/>
        <v>41361.208333333336</v>
      </c>
      <c r="O334" s="4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6"/>
        <v>technology</v>
      </c>
      <c r="T334" t="str">
        <f t="shared" si="31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2"/>
        <v>124</v>
      </c>
      <c r="G335" t="s">
        <v>20</v>
      </c>
      <c r="H335">
        <v>253</v>
      </c>
      <c r="I335">
        <f t="shared" si="33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4"/>
        <v>43424.25</v>
      </c>
      <c r="O335" s="4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6"/>
        <v>theater</v>
      </c>
      <c r="T335" t="str">
        <f t="shared" si="31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2"/>
        <v>187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4"/>
        <v>43110.25</v>
      </c>
      <c r="O336" s="4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6"/>
        <v>music</v>
      </c>
      <c r="T336" t="str">
        <f t="shared" si="31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2"/>
        <v>114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4"/>
        <v>43784.25</v>
      </c>
      <c r="O337" s="4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6"/>
        <v>music</v>
      </c>
      <c r="T337" t="str">
        <f t="shared" si="31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2"/>
        <v>97</v>
      </c>
      <c r="G338" t="s">
        <v>14</v>
      </c>
      <c r="H338">
        <v>1072</v>
      </c>
      <c r="I338">
        <f t="shared" si="33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4"/>
        <v>40527.25</v>
      </c>
      <c r="O338" s="4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6"/>
        <v>music</v>
      </c>
      <c r="T338" t="str">
        <f t="shared" si="31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2"/>
        <v>123</v>
      </c>
      <c r="G339" t="s">
        <v>20</v>
      </c>
      <c r="H339">
        <v>1095</v>
      </c>
      <c r="I339">
        <f t="shared" si="33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4"/>
        <v>43780.25</v>
      </c>
      <c r="O339" s="4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6"/>
        <v>theater</v>
      </c>
      <c r="T339" t="str">
        <f t="shared" si="31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2"/>
        <v>179</v>
      </c>
      <c r="G340" t="s">
        <v>20</v>
      </c>
      <c r="H340">
        <v>1690</v>
      </c>
      <c r="I340">
        <f t="shared" si="3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4"/>
        <v>40821.208333333336</v>
      </c>
      <c r="O340" s="4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6"/>
        <v>theater</v>
      </c>
      <c r="T340" t="str">
        <f t="shared" si="31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2"/>
        <v>80</v>
      </c>
      <c r="G341" t="s">
        <v>74</v>
      </c>
      <c r="H341">
        <v>1297</v>
      </c>
      <c r="I341">
        <f t="shared" si="33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4"/>
        <v>42949.208333333328</v>
      </c>
      <c r="O341" s="4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6"/>
        <v>theater</v>
      </c>
      <c r="T341" t="str">
        <f t="shared" si="31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2"/>
        <v>94</v>
      </c>
      <c r="G342" t="s">
        <v>14</v>
      </c>
      <c r="H342">
        <v>393</v>
      </c>
      <c r="I342">
        <f t="shared" si="33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4"/>
        <v>40889.25</v>
      </c>
      <c r="O342" s="4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6"/>
        <v>photography</v>
      </c>
      <c r="T342" t="str">
        <f t="shared" ref="T342:T405" si="37">RIGHT(R342,LEN(R342)-FIND("/",R342))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2"/>
        <v>85</v>
      </c>
      <c r="G343" t="s">
        <v>14</v>
      </c>
      <c r="H343">
        <v>1257</v>
      </c>
      <c r="I343">
        <f t="shared" si="3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4"/>
        <v>42244.208333333328</v>
      </c>
      <c r="O343" s="4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6"/>
        <v>music</v>
      </c>
      <c r="T343" t="str">
        <f t="shared" si="37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2"/>
        <v>67</v>
      </c>
      <c r="G344" t="s">
        <v>14</v>
      </c>
      <c r="H344">
        <v>328</v>
      </c>
      <c r="I344">
        <f t="shared" si="33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4"/>
        <v>41475.208333333336</v>
      </c>
      <c r="O344" s="4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6"/>
        <v>theater</v>
      </c>
      <c r="T344" t="str">
        <f t="shared" si="37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2"/>
        <v>54</v>
      </c>
      <c r="G345" t="s">
        <v>14</v>
      </c>
      <c r="H345">
        <v>147</v>
      </c>
      <c r="I345">
        <f t="shared" si="33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4"/>
        <v>41597.25</v>
      </c>
      <c r="O345" s="4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6"/>
        <v>theater</v>
      </c>
      <c r="T345" t="str">
        <f t="shared" si="37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2"/>
        <v>42</v>
      </c>
      <c r="G346" t="s">
        <v>14</v>
      </c>
      <c r="H346">
        <v>830</v>
      </c>
      <c r="I346">
        <f t="shared" si="33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4"/>
        <v>43122.25</v>
      </c>
      <c r="O346" s="4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6"/>
        <v>games</v>
      </c>
      <c r="T346" t="str">
        <f t="shared" si="37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2"/>
        <v>15</v>
      </c>
      <c r="G347" t="s">
        <v>14</v>
      </c>
      <c r="H347">
        <v>331</v>
      </c>
      <c r="I347">
        <f t="shared" si="33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4"/>
        <v>42194.208333333328</v>
      </c>
      <c r="O347" s="4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6"/>
        <v>film &amp; video</v>
      </c>
      <c r="T347" t="str">
        <f t="shared" si="37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2"/>
        <v>34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4"/>
        <v>42971.208333333328</v>
      </c>
      <c r="O348" s="4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6"/>
        <v>music</v>
      </c>
      <c r="T348" t="str">
        <f t="shared" si="37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2"/>
        <v>1401</v>
      </c>
      <c r="G349" t="s">
        <v>20</v>
      </c>
      <c r="H349">
        <v>191</v>
      </c>
      <c r="I349">
        <f t="shared" si="3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4"/>
        <v>42046.25</v>
      </c>
      <c r="O349" s="4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6"/>
        <v>technology</v>
      </c>
      <c r="T349" t="str">
        <f t="shared" si="37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2"/>
        <v>72</v>
      </c>
      <c r="G350" t="s">
        <v>14</v>
      </c>
      <c r="H350">
        <v>3483</v>
      </c>
      <c r="I350">
        <f t="shared" si="33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4"/>
        <v>42782.25</v>
      </c>
      <c r="O350" s="4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6"/>
        <v>food</v>
      </c>
      <c r="T350" t="str">
        <f t="shared" si="37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2"/>
        <v>53</v>
      </c>
      <c r="G351" t="s">
        <v>14</v>
      </c>
      <c r="H351">
        <v>923</v>
      </c>
      <c r="I351">
        <f t="shared" si="33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4"/>
        <v>42930.208333333328</v>
      </c>
      <c r="O351" s="4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6"/>
        <v>theater</v>
      </c>
      <c r="T351" t="str">
        <f t="shared" si="37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2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4"/>
        <v>42144.208333333328</v>
      </c>
      <c r="O352" s="4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6"/>
        <v>music</v>
      </c>
      <c r="T352" t="str">
        <f t="shared" si="37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2"/>
        <v>128</v>
      </c>
      <c r="G353" t="s">
        <v>20</v>
      </c>
      <c r="H353">
        <v>2013</v>
      </c>
      <c r="I353">
        <f t="shared" si="33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4"/>
        <v>42240.208333333328</v>
      </c>
      <c r="O353" s="4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6"/>
        <v>music</v>
      </c>
      <c r="T353" t="str">
        <f t="shared" si="37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2"/>
        <v>35</v>
      </c>
      <c r="G354" t="s">
        <v>14</v>
      </c>
      <c r="H354">
        <v>33</v>
      </c>
      <c r="I354">
        <f t="shared" si="33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4"/>
        <v>42315.25</v>
      </c>
      <c r="O354" s="4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6"/>
        <v>theater</v>
      </c>
      <c r="T354" t="str">
        <f t="shared" si="37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2"/>
        <v>411</v>
      </c>
      <c r="G355" t="s">
        <v>20</v>
      </c>
      <c r="H355">
        <v>1703</v>
      </c>
      <c r="I355">
        <f t="shared" si="3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4"/>
        <v>43651.208333333328</v>
      </c>
      <c r="O355" s="4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6"/>
        <v>theater</v>
      </c>
      <c r="T355" t="str">
        <f t="shared" si="37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2"/>
        <v>124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4"/>
        <v>41520.208333333336</v>
      </c>
      <c r="O356" s="4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6"/>
        <v>film &amp; video</v>
      </c>
      <c r="T356" t="str">
        <f t="shared" si="37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2"/>
        <v>59</v>
      </c>
      <c r="G357" t="s">
        <v>47</v>
      </c>
      <c r="H357">
        <v>86</v>
      </c>
      <c r="I357">
        <f t="shared" si="33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4"/>
        <v>42757.25</v>
      </c>
      <c r="O357" s="4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6"/>
        <v>technology</v>
      </c>
      <c r="T357" t="str">
        <f t="shared" si="37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2"/>
        <v>37</v>
      </c>
      <c r="G358" t="s">
        <v>14</v>
      </c>
      <c r="H358">
        <v>40</v>
      </c>
      <c r="I358">
        <f t="shared" si="3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4"/>
        <v>40922.25</v>
      </c>
      <c r="O358" s="4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6"/>
        <v>theater</v>
      </c>
      <c r="T358" t="str">
        <f t="shared" si="37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2"/>
        <v>185</v>
      </c>
      <c r="G359" t="s">
        <v>20</v>
      </c>
      <c r="H359">
        <v>41</v>
      </c>
      <c r="I359">
        <f t="shared" si="33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4"/>
        <v>42250.208333333328</v>
      </c>
      <c r="O359" s="4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6"/>
        <v>games</v>
      </c>
      <c r="T359" t="str">
        <f t="shared" si="37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2"/>
        <v>12</v>
      </c>
      <c r="G360" t="s">
        <v>14</v>
      </c>
      <c r="H360">
        <v>23</v>
      </c>
      <c r="I360">
        <f t="shared" si="33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4"/>
        <v>43322.208333333328</v>
      </c>
      <c r="O360" s="4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6"/>
        <v>photography</v>
      </c>
      <c r="T360" t="str">
        <f t="shared" si="37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2"/>
        <v>299</v>
      </c>
      <c r="G361" t="s">
        <v>20</v>
      </c>
      <c r="H361">
        <v>187</v>
      </c>
      <c r="I361">
        <f t="shared" si="33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4"/>
        <v>40782.208333333336</v>
      </c>
      <c r="O361" s="4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6"/>
        <v>film &amp; video</v>
      </c>
      <c r="T361" t="str">
        <f t="shared" si="37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2"/>
        <v>226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4"/>
        <v>40544.25</v>
      </c>
      <c r="O362" s="4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6"/>
        <v>theater</v>
      </c>
      <c r="T362" t="str">
        <f t="shared" si="37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2"/>
        <v>174</v>
      </c>
      <c r="G363" t="s">
        <v>20</v>
      </c>
      <c r="H363">
        <v>88</v>
      </c>
      <c r="I363">
        <f t="shared" si="33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4"/>
        <v>43015.208333333328</v>
      </c>
      <c r="O363" s="4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6"/>
        <v>theater</v>
      </c>
      <c r="T363" t="str">
        <f t="shared" si="37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2"/>
        <v>372</v>
      </c>
      <c r="G364" t="s">
        <v>20</v>
      </c>
      <c r="H364">
        <v>191</v>
      </c>
      <c r="I364">
        <f t="shared" si="33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4"/>
        <v>40570.25</v>
      </c>
      <c r="O364" s="4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6"/>
        <v>music</v>
      </c>
      <c r="T364" t="str">
        <f t="shared" si="37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2"/>
        <v>160</v>
      </c>
      <c r="G365" t="s">
        <v>20</v>
      </c>
      <c r="H365">
        <v>139</v>
      </c>
      <c r="I365">
        <f t="shared" si="33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4"/>
        <v>40904.25</v>
      </c>
      <c r="O365" s="4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6"/>
        <v>music</v>
      </c>
      <c r="T365" t="str">
        <f t="shared" si="37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2"/>
        <v>1616</v>
      </c>
      <c r="G366" t="s">
        <v>20</v>
      </c>
      <c r="H366">
        <v>186</v>
      </c>
      <c r="I366">
        <f t="shared" si="3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4"/>
        <v>43164.25</v>
      </c>
      <c r="O366" s="4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6"/>
        <v>music</v>
      </c>
      <c r="T366" t="str">
        <f t="shared" si="37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2"/>
        <v>733</v>
      </c>
      <c r="G367" t="s">
        <v>20</v>
      </c>
      <c r="H367">
        <v>112</v>
      </c>
      <c r="I367">
        <f t="shared" si="33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4"/>
        <v>42733.25</v>
      </c>
      <c r="O367" s="4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6"/>
        <v>theater</v>
      </c>
      <c r="T367" t="str">
        <f t="shared" si="37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2"/>
        <v>592</v>
      </c>
      <c r="G368" t="s">
        <v>20</v>
      </c>
      <c r="H368">
        <v>101</v>
      </c>
      <c r="I368">
        <f t="shared" si="33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4"/>
        <v>40546.25</v>
      </c>
      <c r="O368" s="4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6"/>
        <v>theater</v>
      </c>
      <c r="T368" t="str">
        <f t="shared" si="37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2"/>
        <v>19</v>
      </c>
      <c r="G369" t="s">
        <v>14</v>
      </c>
      <c r="H369">
        <v>75</v>
      </c>
      <c r="I369">
        <f t="shared" si="33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4"/>
        <v>41930.208333333336</v>
      </c>
      <c r="O369" s="4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6"/>
        <v>theater</v>
      </c>
      <c r="T369" t="str">
        <f t="shared" si="37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2"/>
        <v>277</v>
      </c>
      <c r="G370" t="s">
        <v>20</v>
      </c>
      <c r="H370">
        <v>206</v>
      </c>
      <c r="I370">
        <f t="shared" si="33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4"/>
        <v>40464.208333333336</v>
      </c>
      <c r="O370" s="4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6"/>
        <v>film &amp; video</v>
      </c>
      <c r="T370" t="str">
        <f t="shared" si="37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2"/>
        <v>273</v>
      </c>
      <c r="G371" t="s">
        <v>20</v>
      </c>
      <c r="H371">
        <v>154</v>
      </c>
      <c r="I371">
        <f t="shared" si="33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4"/>
        <v>41308.25</v>
      </c>
      <c r="O371" s="4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6"/>
        <v>film &amp; video</v>
      </c>
      <c r="T371" t="str">
        <f t="shared" si="37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2"/>
        <v>159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4"/>
        <v>43570.208333333328</v>
      </c>
      <c r="O372" s="4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6"/>
        <v>theater</v>
      </c>
      <c r="T372" t="str">
        <f t="shared" si="37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2"/>
        <v>68</v>
      </c>
      <c r="G373" t="s">
        <v>14</v>
      </c>
      <c r="H373">
        <v>2176</v>
      </c>
      <c r="I373">
        <f t="shared" si="33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4"/>
        <v>42043.25</v>
      </c>
      <c r="O373" s="4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6"/>
        <v>theater</v>
      </c>
      <c r="T373" t="str">
        <f t="shared" si="37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2"/>
        <v>1592</v>
      </c>
      <c r="G374" t="s">
        <v>20</v>
      </c>
      <c r="H374">
        <v>169</v>
      </c>
      <c r="I374">
        <f t="shared" si="33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4"/>
        <v>42012.25</v>
      </c>
      <c r="O374" s="4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6"/>
        <v>film &amp; video</v>
      </c>
      <c r="T374" t="str">
        <f t="shared" si="37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2"/>
        <v>730</v>
      </c>
      <c r="G375" t="s">
        <v>20</v>
      </c>
      <c r="H375">
        <v>2106</v>
      </c>
      <c r="I375">
        <f t="shared" si="3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4"/>
        <v>42964.208333333328</v>
      </c>
      <c r="O375" s="4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6"/>
        <v>theater</v>
      </c>
      <c r="T375" t="str">
        <f t="shared" si="37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2"/>
        <v>13</v>
      </c>
      <c r="G376" t="s">
        <v>14</v>
      </c>
      <c r="H376">
        <v>441</v>
      </c>
      <c r="I376">
        <f t="shared" si="33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4"/>
        <v>43476.25</v>
      </c>
      <c r="O376" s="4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6"/>
        <v>film &amp; video</v>
      </c>
      <c r="T376" t="str">
        <f t="shared" si="37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2"/>
        <v>55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4"/>
        <v>42293.208333333328</v>
      </c>
      <c r="O377" s="4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6"/>
        <v>music</v>
      </c>
      <c r="T377" t="str">
        <f t="shared" si="37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2"/>
        <v>361</v>
      </c>
      <c r="G378" t="s">
        <v>20</v>
      </c>
      <c r="H378">
        <v>131</v>
      </c>
      <c r="I378">
        <f t="shared" si="33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4"/>
        <v>41826.208333333336</v>
      </c>
      <c r="O378" s="4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6"/>
        <v>music</v>
      </c>
      <c r="T378" t="str">
        <f t="shared" si="37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2"/>
        <v>10</v>
      </c>
      <c r="G379" t="s">
        <v>14</v>
      </c>
      <c r="H379">
        <v>127</v>
      </c>
      <c r="I379">
        <f t="shared" si="33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4"/>
        <v>43760.208333333328</v>
      </c>
      <c r="O379" s="4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6"/>
        <v>theater</v>
      </c>
      <c r="T379" t="str">
        <f t="shared" si="37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2"/>
        <v>14</v>
      </c>
      <c r="G380" t="s">
        <v>14</v>
      </c>
      <c r="H380">
        <v>355</v>
      </c>
      <c r="I380">
        <f t="shared" si="33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4"/>
        <v>43241.208333333328</v>
      </c>
      <c r="O380" s="4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6"/>
        <v>film &amp; video</v>
      </c>
      <c r="T380" t="str">
        <f t="shared" si="37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2"/>
        <v>40</v>
      </c>
      <c r="G381" t="s">
        <v>14</v>
      </c>
      <c r="H381">
        <v>44</v>
      </c>
      <c r="I381">
        <f t="shared" si="3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4"/>
        <v>40843.208333333336</v>
      </c>
      <c r="O381" s="4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6"/>
        <v>theater</v>
      </c>
      <c r="T381" t="str">
        <f t="shared" si="37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2"/>
        <v>160</v>
      </c>
      <c r="G382" t="s">
        <v>20</v>
      </c>
      <c r="H382">
        <v>84</v>
      </c>
      <c r="I382">
        <f t="shared" si="33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4"/>
        <v>41448.208333333336</v>
      </c>
      <c r="O382" s="4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6"/>
        <v>theater</v>
      </c>
      <c r="T382" t="str">
        <f t="shared" si="37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2"/>
        <v>184</v>
      </c>
      <c r="G383" t="s">
        <v>20</v>
      </c>
      <c r="H383">
        <v>155</v>
      </c>
      <c r="I383">
        <f t="shared" si="33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4"/>
        <v>42163.208333333328</v>
      </c>
      <c r="O383" s="4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6"/>
        <v>theater</v>
      </c>
      <c r="T383" t="str">
        <f t="shared" si="37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2"/>
        <v>64</v>
      </c>
      <c r="G384" t="s">
        <v>14</v>
      </c>
      <c r="H384">
        <v>67</v>
      </c>
      <c r="I384">
        <f t="shared" si="33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4"/>
        <v>43024.208333333328</v>
      </c>
      <c r="O384" s="4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6"/>
        <v>photography</v>
      </c>
      <c r="T384" t="str">
        <f t="shared" si="37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2"/>
        <v>225</v>
      </c>
      <c r="G385" t="s">
        <v>20</v>
      </c>
      <c r="H385">
        <v>189</v>
      </c>
      <c r="I385">
        <f t="shared" si="33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4"/>
        <v>43509.25</v>
      </c>
      <c r="O385" s="4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6"/>
        <v>food</v>
      </c>
      <c r="T385" t="str">
        <f t="shared" si="37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2"/>
        <v>172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4"/>
        <v>42776.25</v>
      </c>
      <c r="O386" s="4">
        <f t="shared" si="35"/>
        <v>42803.25</v>
      </c>
      <c r="P386" t="b">
        <v>1</v>
      </c>
      <c r="Q386" t="b">
        <v>1</v>
      </c>
      <c r="R386" t="s">
        <v>42</v>
      </c>
      <c r="S386" t="str">
        <f t="shared" si="36"/>
        <v>film &amp; video</v>
      </c>
      <c r="T386" t="str">
        <f t="shared" si="37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8">ROUND(E387/D387*100,0)</f>
        <v>146</v>
      </c>
      <c r="G387" t="s">
        <v>20</v>
      </c>
      <c r="H387">
        <v>1137</v>
      </c>
      <c r="I387">
        <f t="shared" ref="I387:I450" si="39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40">(((L387/60)/60/24)+DATE(1970,1,1))</f>
        <v>43553.208333333328</v>
      </c>
      <c r="O387" s="4">
        <f t="shared" ref="O387:O450" si="41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2">LEFT(R387,FIND("/",R387)-1)</f>
        <v>publishing</v>
      </c>
      <c r="T387" t="str">
        <f t="shared" si="37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8"/>
        <v>76</v>
      </c>
      <c r="G388" t="s">
        <v>14</v>
      </c>
      <c r="H388">
        <v>1068</v>
      </c>
      <c r="I388">
        <f t="shared" si="39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40"/>
        <v>40355.208333333336</v>
      </c>
      <c r="O388" s="4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42"/>
        <v>theater</v>
      </c>
      <c r="T388" t="str">
        <f t="shared" si="37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8"/>
        <v>39</v>
      </c>
      <c r="G389" t="s">
        <v>14</v>
      </c>
      <c r="H389">
        <v>424</v>
      </c>
      <c r="I389">
        <f t="shared" si="39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40"/>
        <v>41072.208333333336</v>
      </c>
      <c r="O389" s="4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42"/>
        <v>technology</v>
      </c>
      <c r="T389" t="str">
        <f t="shared" si="37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8"/>
        <v>11</v>
      </c>
      <c r="G390" t="s">
        <v>74</v>
      </c>
      <c r="H390">
        <v>145</v>
      </c>
      <c r="I390">
        <f t="shared" si="39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40"/>
        <v>40912.25</v>
      </c>
      <c r="O390" s="4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42"/>
        <v>music</v>
      </c>
      <c r="T390" t="str">
        <f t="shared" si="37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8"/>
        <v>122</v>
      </c>
      <c r="G391" t="s">
        <v>20</v>
      </c>
      <c r="H391">
        <v>1152</v>
      </c>
      <c r="I391">
        <f t="shared" si="39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40"/>
        <v>40479.208333333336</v>
      </c>
      <c r="O391" s="4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42"/>
        <v>theater</v>
      </c>
      <c r="T391" t="str">
        <f t="shared" si="37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8"/>
        <v>187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40"/>
        <v>41530.208333333336</v>
      </c>
      <c r="O392" s="4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42"/>
        <v>photography</v>
      </c>
      <c r="T392" t="str">
        <f t="shared" si="37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8"/>
        <v>7</v>
      </c>
      <c r="G393" t="s">
        <v>14</v>
      </c>
      <c r="H393">
        <v>151</v>
      </c>
      <c r="I393">
        <f t="shared" si="39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40"/>
        <v>41653.25</v>
      </c>
      <c r="O393" s="4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42"/>
        <v>publishing</v>
      </c>
      <c r="T393" t="str">
        <f t="shared" si="37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8"/>
        <v>66</v>
      </c>
      <c r="G394" t="s">
        <v>14</v>
      </c>
      <c r="H394">
        <v>1608</v>
      </c>
      <c r="I394">
        <f t="shared" si="39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40"/>
        <v>40549.25</v>
      </c>
      <c r="O394" s="4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42"/>
        <v>technology</v>
      </c>
      <c r="T394" t="str">
        <f t="shared" si="37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8"/>
        <v>229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40"/>
        <v>42933.208333333328</v>
      </c>
      <c r="O395" s="4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42"/>
        <v>music</v>
      </c>
      <c r="T395" t="str">
        <f t="shared" si="37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8"/>
        <v>469</v>
      </c>
      <c r="G396" t="s">
        <v>20</v>
      </c>
      <c r="H396">
        <v>34</v>
      </c>
      <c r="I396">
        <f t="shared" si="39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40"/>
        <v>41484.208333333336</v>
      </c>
      <c r="O396" s="4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42"/>
        <v>film &amp; video</v>
      </c>
      <c r="T396" t="str">
        <f t="shared" si="37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8"/>
        <v>130</v>
      </c>
      <c r="G397" t="s">
        <v>20</v>
      </c>
      <c r="H397">
        <v>220</v>
      </c>
      <c r="I397">
        <f t="shared" si="39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40"/>
        <v>40885.25</v>
      </c>
      <c r="O397" s="4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42"/>
        <v>theater</v>
      </c>
      <c r="T397" t="str">
        <f t="shared" si="37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8"/>
        <v>167</v>
      </c>
      <c r="G398" t="s">
        <v>20</v>
      </c>
      <c r="H398">
        <v>1604</v>
      </c>
      <c r="I398">
        <f t="shared" si="39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40"/>
        <v>43378.208333333328</v>
      </c>
      <c r="O398" s="4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42"/>
        <v>film &amp; video</v>
      </c>
      <c r="T398" t="str">
        <f t="shared" si="37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8"/>
        <v>174</v>
      </c>
      <c r="G399" t="s">
        <v>20</v>
      </c>
      <c r="H399">
        <v>454</v>
      </c>
      <c r="I399">
        <f t="shared" si="39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40"/>
        <v>41417.208333333336</v>
      </c>
      <c r="O399" s="4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42"/>
        <v>music</v>
      </c>
      <c r="T399" t="str">
        <f t="shared" si="37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8"/>
        <v>718</v>
      </c>
      <c r="G400" t="s">
        <v>20</v>
      </c>
      <c r="H400">
        <v>123</v>
      </c>
      <c r="I400">
        <f t="shared" si="39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40"/>
        <v>43228.208333333328</v>
      </c>
      <c r="O400" s="4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42"/>
        <v>film &amp; video</v>
      </c>
      <c r="T400" t="str">
        <f t="shared" si="37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8"/>
        <v>64</v>
      </c>
      <c r="G401" t="s">
        <v>14</v>
      </c>
      <c r="H401">
        <v>941</v>
      </c>
      <c r="I401">
        <f t="shared" si="39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40"/>
        <v>40576.25</v>
      </c>
      <c r="O401" s="4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42"/>
        <v>music</v>
      </c>
      <c r="T401" t="str">
        <f t="shared" si="37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8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40"/>
        <v>41502.208333333336</v>
      </c>
      <c r="O402" s="4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42"/>
        <v>photography</v>
      </c>
      <c r="T402" t="str">
        <f t="shared" si="37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8"/>
        <v>1530</v>
      </c>
      <c r="G403" t="s">
        <v>20</v>
      </c>
      <c r="H403">
        <v>299</v>
      </c>
      <c r="I403">
        <f t="shared" si="39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40"/>
        <v>43765.208333333328</v>
      </c>
      <c r="O403" s="4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42"/>
        <v>theater</v>
      </c>
      <c r="T403" t="str">
        <f t="shared" si="37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8"/>
        <v>40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40"/>
        <v>40914.25</v>
      </c>
      <c r="O404" s="4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42"/>
        <v>film &amp; video</v>
      </c>
      <c r="T404" t="str">
        <f t="shared" si="37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8"/>
        <v>86</v>
      </c>
      <c r="G405" t="s">
        <v>14</v>
      </c>
      <c r="H405">
        <v>3015</v>
      </c>
      <c r="I405">
        <f t="shared" si="39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40"/>
        <v>40310.208333333336</v>
      </c>
      <c r="O405" s="4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42"/>
        <v>theater</v>
      </c>
      <c r="T405" t="str">
        <f t="shared" si="37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8"/>
        <v>316</v>
      </c>
      <c r="G406" t="s">
        <v>20</v>
      </c>
      <c r="H406">
        <v>2237</v>
      </c>
      <c r="I406">
        <f t="shared" si="39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40"/>
        <v>43053.25</v>
      </c>
      <c r="O406" s="4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42"/>
        <v>theater</v>
      </c>
      <c r="T406" t="str">
        <f t="shared" ref="T406:T469" si="43">RIGHT(R406,LEN(R406)-FIND("/",R406))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8"/>
        <v>90</v>
      </c>
      <c r="G407" t="s">
        <v>14</v>
      </c>
      <c r="H407">
        <v>435</v>
      </c>
      <c r="I407">
        <f t="shared" si="39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40"/>
        <v>43255.208333333328</v>
      </c>
      <c r="O407" s="4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42"/>
        <v>theater</v>
      </c>
      <c r="T407" t="str">
        <f t="shared" si="43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8"/>
        <v>182</v>
      </c>
      <c r="G408" t="s">
        <v>20</v>
      </c>
      <c r="H408">
        <v>645</v>
      </c>
      <c r="I408">
        <f t="shared" si="39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40"/>
        <v>41304.25</v>
      </c>
      <c r="O408" s="4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42"/>
        <v>film &amp; video</v>
      </c>
      <c r="T408" t="str">
        <f t="shared" si="43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8"/>
        <v>356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40"/>
        <v>43751.208333333328</v>
      </c>
      <c r="O409" s="4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42"/>
        <v>theater</v>
      </c>
      <c r="T409" t="str">
        <f t="shared" si="43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8"/>
        <v>132</v>
      </c>
      <c r="G410" t="s">
        <v>20</v>
      </c>
      <c r="H410">
        <v>154</v>
      </c>
      <c r="I410">
        <f t="shared" si="39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40"/>
        <v>42541.208333333328</v>
      </c>
      <c r="O410" s="4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42"/>
        <v>film &amp; video</v>
      </c>
      <c r="T410" t="str">
        <f t="shared" si="43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8"/>
        <v>46</v>
      </c>
      <c r="G411" t="s">
        <v>14</v>
      </c>
      <c r="H411">
        <v>714</v>
      </c>
      <c r="I411">
        <f t="shared" si="39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40"/>
        <v>42843.208333333328</v>
      </c>
      <c r="O411" s="4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42"/>
        <v>music</v>
      </c>
      <c r="T411" t="str">
        <f t="shared" si="43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8"/>
        <v>36</v>
      </c>
      <c r="G412" t="s">
        <v>47</v>
      </c>
      <c r="H412">
        <v>1111</v>
      </c>
      <c r="I412">
        <f t="shared" si="39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40"/>
        <v>42122.208333333328</v>
      </c>
      <c r="O412" s="4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42"/>
        <v>games</v>
      </c>
      <c r="T412" t="str">
        <f t="shared" si="43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8"/>
        <v>105</v>
      </c>
      <c r="G413" t="s">
        <v>20</v>
      </c>
      <c r="H413">
        <v>82</v>
      </c>
      <c r="I413">
        <f t="shared" si="39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40"/>
        <v>42884.208333333328</v>
      </c>
      <c r="O413" s="4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42"/>
        <v>theater</v>
      </c>
      <c r="T413" t="str">
        <f t="shared" si="43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8"/>
        <v>669</v>
      </c>
      <c r="G414" t="s">
        <v>20</v>
      </c>
      <c r="H414">
        <v>134</v>
      </c>
      <c r="I414">
        <f t="shared" si="39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40"/>
        <v>41642.25</v>
      </c>
      <c r="O414" s="4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42"/>
        <v>publishing</v>
      </c>
      <c r="T414" t="str">
        <f t="shared" si="43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8"/>
        <v>62</v>
      </c>
      <c r="G415" t="s">
        <v>47</v>
      </c>
      <c r="H415">
        <v>1089</v>
      </c>
      <c r="I415">
        <f t="shared" si="39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40"/>
        <v>43431.25</v>
      </c>
      <c r="O415" s="4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42"/>
        <v>film &amp; video</v>
      </c>
      <c r="T415" t="str">
        <f t="shared" si="43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8"/>
        <v>85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40"/>
        <v>40288.208333333336</v>
      </c>
      <c r="O416" s="4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42"/>
        <v>food</v>
      </c>
      <c r="T416" t="str">
        <f t="shared" si="43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8"/>
        <v>11</v>
      </c>
      <c r="G417" t="s">
        <v>14</v>
      </c>
      <c r="H417">
        <v>418</v>
      </c>
      <c r="I417">
        <f t="shared" si="39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40"/>
        <v>40921.25</v>
      </c>
      <c r="O417" s="4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42"/>
        <v>theater</v>
      </c>
      <c r="T417" t="str">
        <f t="shared" si="43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8"/>
        <v>44</v>
      </c>
      <c r="G418" t="s">
        <v>14</v>
      </c>
      <c r="H418">
        <v>1439</v>
      </c>
      <c r="I418">
        <f t="shared" si="39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40"/>
        <v>40560.25</v>
      </c>
      <c r="O418" s="4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42"/>
        <v>film &amp; video</v>
      </c>
      <c r="T418" t="str">
        <f t="shared" si="43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8"/>
        <v>55</v>
      </c>
      <c r="G419" t="s">
        <v>14</v>
      </c>
      <c r="H419">
        <v>15</v>
      </c>
      <c r="I419">
        <f t="shared" si="39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40"/>
        <v>43407.208333333328</v>
      </c>
      <c r="O419" s="4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42"/>
        <v>theater</v>
      </c>
      <c r="T419" t="str">
        <f t="shared" si="43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8"/>
        <v>57</v>
      </c>
      <c r="G420" t="s">
        <v>14</v>
      </c>
      <c r="H420">
        <v>1999</v>
      </c>
      <c r="I420">
        <f t="shared" si="39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40"/>
        <v>41035.208333333336</v>
      </c>
      <c r="O420" s="4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42"/>
        <v>film &amp; video</v>
      </c>
      <c r="T420" t="str">
        <f t="shared" si="43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8"/>
        <v>123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40"/>
        <v>40899.25</v>
      </c>
      <c r="O421" s="4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42"/>
        <v>technology</v>
      </c>
      <c r="T421" t="str">
        <f t="shared" si="43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8"/>
        <v>128</v>
      </c>
      <c r="G422" t="s">
        <v>20</v>
      </c>
      <c r="H422">
        <v>94</v>
      </c>
      <c r="I422">
        <f t="shared" si="39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40"/>
        <v>42911.208333333328</v>
      </c>
      <c r="O422" s="4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42"/>
        <v>theater</v>
      </c>
      <c r="T422" t="str">
        <f t="shared" si="43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8"/>
        <v>64</v>
      </c>
      <c r="G423" t="s">
        <v>14</v>
      </c>
      <c r="H423">
        <v>118</v>
      </c>
      <c r="I423">
        <f t="shared" si="39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40"/>
        <v>42915.208333333328</v>
      </c>
      <c r="O423" s="4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42"/>
        <v>technology</v>
      </c>
      <c r="T423" t="str">
        <f t="shared" si="43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8"/>
        <v>127</v>
      </c>
      <c r="G424" t="s">
        <v>20</v>
      </c>
      <c r="H424">
        <v>205</v>
      </c>
      <c r="I424">
        <f t="shared" si="39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40"/>
        <v>40285.208333333336</v>
      </c>
      <c r="O424" s="4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3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8"/>
        <v>11</v>
      </c>
      <c r="G425" t="s">
        <v>14</v>
      </c>
      <c r="H425">
        <v>162</v>
      </c>
      <c r="I425">
        <f t="shared" si="39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40"/>
        <v>40808.208333333336</v>
      </c>
      <c r="O425" s="4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3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8"/>
        <v>40</v>
      </c>
      <c r="G426" t="s">
        <v>14</v>
      </c>
      <c r="H426">
        <v>83</v>
      </c>
      <c r="I426">
        <f t="shared" si="39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40"/>
        <v>43208.208333333328</v>
      </c>
      <c r="O426" s="4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3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8"/>
        <v>288</v>
      </c>
      <c r="G427" t="s">
        <v>20</v>
      </c>
      <c r="H427">
        <v>92</v>
      </c>
      <c r="I427">
        <f t="shared" si="39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40"/>
        <v>42213.208333333328</v>
      </c>
      <c r="O427" s="4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3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8"/>
        <v>573</v>
      </c>
      <c r="G428" t="s">
        <v>20</v>
      </c>
      <c r="H428">
        <v>219</v>
      </c>
      <c r="I428">
        <f t="shared" si="39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40"/>
        <v>41332.25</v>
      </c>
      <c r="O428" s="4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3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8"/>
        <v>113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40"/>
        <v>41895.208333333336</v>
      </c>
      <c r="O429" s="4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3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8"/>
        <v>46</v>
      </c>
      <c r="G430" t="s">
        <v>14</v>
      </c>
      <c r="H430">
        <v>747</v>
      </c>
      <c r="I430">
        <f t="shared" si="39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40"/>
        <v>40585.25</v>
      </c>
      <c r="O430" s="4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3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8"/>
        <v>91</v>
      </c>
      <c r="G431" t="s">
        <v>74</v>
      </c>
      <c r="H431">
        <v>2138</v>
      </c>
      <c r="I431">
        <f t="shared" si="39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40"/>
        <v>41680.25</v>
      </c>
      <c r="O431" s="4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3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8"/>
        <v>68</v>
      </c>
      <c r="G432" t="s">
        <v>14</v>
      </c>
      <c r="H432">
        <v>84</v>
      </c>
      <c r="I432">
        <f t="shared" si="39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40"/>
        <v>43737.208333333328</v>
      </c>
      <c r="O432" s="4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3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8"/>
        <v>192</v>
      </c>
      <c r="G433" t="s">
        <v>20</v>
      </c>
      <c r="H433">
        <v>94</v>
      </c>
      <c r="I433">
        <f t="shared" si="39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40"/>
        <v>43273.208333333328</v>
      </c>
      <c r="O433" s="4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3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8"/>
        <v>83</v>
      </c>
      <c r="G434" t="s">
        <v>14</v>
      </c>
      <c r="H434">
        <v>91</v>
      </c>
      <c r="I434">
        <f t="shared" si="39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40"/>
        <v>41761.208333333336</v>
      </c>
      <c r="O434" s="4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3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8"/>
        <v>54</v>
      </c>
      <c r="G435" t="s">
        <v>14</v>
      </c>
      <c r="H435">
        <v>792</v>
      </c>
      <c r="I435">
        <f t="shared" si="39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40"/>
        <v>41603.25</v>
      </c>
      <c r="O435" s="4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3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8"/>
        <v>17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40"/>
        <v>42705.25</v>
      </c>
      <c r="O436" s="4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3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8"/>
        <v>117</v>
      </c>
      <c r="G437" t="s">
        <v>20</v>
      </c>
      <c r="H437">
        <v>1713</v>
      </c>
      <c r="I437">
        <f t="shared" si="39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40"/>
        <v>41988.25</v>
      </c>
      <c r="O437" s="4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3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8"/>
        <v>1052</v>
      </c>
      <c r="G438" t="s">
        <v>20</v>
      </c>
      <c r="H438">
        <v>249</v>
      </c>
      <c r="I438">
        <f t="shared" si="39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40"/>
        <v>43575.208333333328</v>
      </c>
      <c r="O438" s="4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3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8"/>
        <v>123</v>
      </c>
      <c r="G439" t="s">
        <v>20</v>
      </c>
      <c r="H439">
        <v>192</v>
      </c>
      <c r="I439">
        <f t="shared" si="39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40"/>
        <v>42260.208333333328</v>
      </c>
      <c r="O439" s="4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3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8"/>
        <v>179</v>
      </c>
      <c r="G440" t="s">
        <v>20</v>
      </c>
      <c r="H440">
        <v>247</v>
      </c>
      <c r="I440">
        <f t="shared" si="39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40"/>
        <v>41337.25</v>
      </c>
      <c r="O440" s="4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3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8"/>
        <v>355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40"/>
        <v>42680.208333333328</v>
      </c>
      <c r="O441" s="4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3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8"/>
        <v>162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40"/>
        <v>42916.208333333328</v>
      </c>
      <c r="O442" s="4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3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8"/>
        <v>25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40"/>
        <v>41025.208333333336</v>
      </c>
      <c r="O443" s="4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3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8"/>
        <v>199</v>
      </c>
      <c r="G444" t="s">
        <v>20</v>
      </c>
      <c r="H444">
        <v>143</v>
      </c>
      <c r="I444">
        <f t="shared" si="39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40"/>
        <v>42980.208333333328</v>
      </c>
      <c r="O444" s="4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3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8"/>
        <v>35</v>
      </c>
      <c r="G445" t="s">
        <v>74</v>
      </c>
      <c r="H445">
        <v>90</v>
      </c>
      <c r="I445">
        <f t="shared" si="39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40"/>
        <v>40451.208333333336</v>
      </c>
      <c r="O445" s="4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3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8"/>
        <v>176</v>
      </c>
      <c r="G446" t="s">
        <v>20</v>
      </c>
      <c r="H446">
        <v>296</v>
      </c>
      <c r="I446">
        <f t="shared" si="39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40"/>
        <v>40748.208333333336</v>
      </c>
      <c r="O446" s="4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3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8"/>
        <v>511</v>
      </c>
      <c r="G447" t="s">
        <v>20</v>
      </c>
      <c r="H447">
        <v>170</v>
      </c>
      <c r="I447">
        <f t="shared" si="39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40"/>
        <v>40515.25</v>
      </c>
      <c r="O447" s="4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3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8"/>
        <v>82</v>
      </c>
      <c r="G448" t="s">
        <v>14</v>
      </c>
      <c r="H448">
        <v>186</v>
      </c>
      <c r="I448">
        <f t="shared" si="39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40"/>
        <v>41261.25</v>
      </c>
      <c r="O448" s="4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3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8"/>
        <v>24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40"/>
        <v>43088.25</v>
      </c>
      <c r="O449" s="4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3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8"/>
        <v>50</v>
      </c>
      <c r="G450" t="s">
        <v>14</v>
      </c>
      <c r="H450">
        <v>605</v>
      </c>
      <c r="I450">
        <f t="shared" si="39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40"/>
        <v>41378.208333333336</v>
      </c>
      <c r="O450" s="4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3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4">ROUND(E451/D451*100,0)</f>
        <v>967</v>
      </c>
      <c r="G451" t="s">
        <v>20</v>
      </c>
      <c r="H451">
        <v>86</v>
      </c>
      <c r="I451">
        <f t="shared" ref="I451:I514" si="45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6">(((L451/60)/60/24)+DATE(1970,1,1))</f>
        <v>43530.25</v>
      </c>
      <c r="O451" s="4">
        <f t="shared" ref="O451:O514" si="47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8">LEFT(R451,FIND("/",R451)-1)</f>
        <v>games</v>
      </c>
      <c r="T451" t="str">
        <f t="shared" si="43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4"/>
        <v>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6"/>
        <v>43394.208333333328</v>
      </c>
      <c r="O452" s="4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8"/>
        <v>film &amp; video</v>
      </c>
      <c r="T452" t="str">
        <f t="shared" si="43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4"/>
        <v>123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6"/>
        <v>42935.208333333328</v>
      </c>
      <c r="O453" s="4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8"/>
        <v>music</v>
      </c>
      <c r="T453" t="str">
        <f t="shared" si="43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4"/>
        <v>63</v>
      </c>
      <c r="G454" t="s">
        <v>14</v>
      </c>
      <c r="H454">
        <v>31</v>
      </c>
      <c r="I454">
        <f t="shared" si="45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6"/>
        <v>40365.208333333336</v>
      </c>
      <c r="O454" s="4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8"/>
        <v>film &amp; video</v>
      </c>
      <c r="T454" t="str">
        <f t="shared" si="43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4"/>
        <v>56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6"/>
        <v>42705.25</v>
      </c>
      <c r="O455" s="4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8"/>
        <v>film &amp; video</v>
      </c>
      <c r="T455" t="str">
        <f t="shared" si="43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4"/>
        <v>44</v>
      </c>
      <c r="G456" t="s">
        <v>14</v>
      </c>
      <c r="H456">
        <v>39</v>
      </c>
      <c r="I456">
        <f t="shared" si="45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6"/>
        <v>41568.208333333336</v>
      </c>
      <c r="O456" s="4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8"/>
        <v>film &amp; video</v>
      </c>
      <c r="T456" t="str">
        <f t="shared" si="43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4"/>
        <v>118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6"/>
        <v>40809.208333333336</v>
      </c>
      <c r="O457" s="4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8"/>
        <v>theater</v>
      </c>
      <c r="T457" t="str">
        <f t="shared" si="43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4"/>
        <v>104</v>
      </c>
      <c r="G458" t="s">
        <v>20</v>
      </c>
      <c r="H458">
        <v>1605</v>
      </c>
      <c r="I458">
        <f t="shared" si="45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6"/>
        <v>43141.25</v>
      </c>
      <c r="O458" s="4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8"/>
        <v>music</v>
      </c>
      <c r="T458" t="str">
        <f t="shared" si="43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4"/>
        <v>27</v>
      </c>
      <c r="G459" t="s">
        <v>14</v>
      </c>
      <c r="H459">
        <v>46</v>
      </c>
      <c r="I459">
        <f t="shared" si="45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6"/>
        <v>42657.208333333328</v>
      </c>
      <c r="O459" s="4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8"/>
        <v>theater</v>
      </c>
      <c r="T459" t="str">
        <f t="shared" si="43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4"/>
        <v>351</v>
      </c>
      <c r="G460" t="s">
        <v>20</v>
      </c>
      <c r="H460">
        <v>2120</v>
      </c>
      <c r="I460">
        <f t="shared" si="45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6"/>
        <v>40265.208333333336</v>
      </c>
      <c r="O460" s="4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8"/>
        <v>theater</v>
      </c>
      <c r="T460" t="str">
        <f t="shared" si="43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4"/>
        <v>90</v>
      </c>
      <c r="G461" t="s">
        <v>14</v>
      </c>
      <c r="H461">
        <v>105</v>
      </c>
      <c r="I461">
        <f t="shared" si="45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6"/>
        <v>42001.25</v>
      </c>
      <c r="O461" s="4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8"/>
        <v>film &amp; video</v>
      </c>
      <c r="T461" t="str">
        <f t="shared" si="43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4"/>
        <v>172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6"/>
        <v>40399.208333333336</v>
      </c>
      <c r="O462" s="4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8"/>
        <v>theater</v>
      </c>
      <c r="T462" t="str">
        <f t="shared" si="43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4"/>
        <v>141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6"/>
        <v>41757.208333333336</v>
      </c>
      <c r="O463" s="4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8"/>
        <v>film &amp; video</v>
      </c>
      <c r="T463" t="str">
        <f t="shared" si="43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4"/>
        <v>31</v>
      </c>
      <c r="G464" t="s">
        <v>14</v>
      </c>
      <c r="H464">
        <v>535</v>
      </c>
      <c r="I464">
        <f t="shared" si="45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6"/>
        <v>41304.25</v>
      </c>
      <c r="O464" s="4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8"/>
        <v>games</v>
      </c>
      <c r="T464" t="str">
        <f t="shared" si="43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4"/>
        <v>108</v>
      </c>
      <c r="G465" t="s">
        <v>20</v>
      </c>
      <c r="H465">
        <v>2105</v>
      </c>
      <c r="I465">
        <f t="shared" si="4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6"/>
        <v>41639.25</v>
      </c>
      <c r="O465" s="4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8"/>
        <v>film &amp; video</v>
      </c>
      <c r="T465" t="str">
        <f t="shared" si="43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4"/>
        <v>133</v>
      </c>
      <c r="G466" t="s">
        <v>20</v>
      </c>
      <c r="H466">
        <v>2436</v>
      </c>
      <c r="I466">
        <f t="shared" si="45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6"/>
        <v>43142.25</v>
      </c>
      <c r="O466" s="4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8"/>
        <v>theater</v>
      </c>
      <c r="T466" t="str">
        <f t="shared" si="43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4"/>
        <v>188</v>
      </c>
      <c r="G467" t="s">
        <v>20</v>
      </c>
      <c r="H467">
        <v>80</v>
      </c>
      <c r="I467">
        <f t="shared" si="45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6"/>
        <v>43127.25</v>
      </c>
      <c r="O467" s="4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8"/>
        <v>publishing</v>
      </c>
      <c r="T467" t="str">
        <f t="shared" si="43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4"/>
        <v>332</v>
      </c>
      <c r="G468" t="s">
        <v>20</v>
      </c>
      <c r="H468">
        <v>42</v>
      </c>
      <c r="I468">
        <f t="shared" si="45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6"/>
        <v>41409.208333333336</v>
      </c>
      <c r="O468" s="4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8"/>
        <v>technology</v>
      </c>
      <c r="T468" t="str">
        <f t="shared" si="43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4"/>
        <v>575</v>
      </c>
      <c r="G469" t="s">
        <v>20</v>
      </c>
      <c r="H469">
        <v>139</v>
      </c>
      <c r="I469">
        <f t="shared" si="45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6"/>
        <v>42331.25</v>
      </c>
      <c r="O469" s="4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8"/>
        <v>technology</v>
      </c>
      <c r="T469" t="str">
        <f t="shared" si="43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4"/>
        <v>41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6"/>
        <v>43569.208333333328</v>
      </c>
      <c r="O470" s="4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8"/>
        <v>theater</v>
      </c>
      <c r="T470" t="str">
        <f t="shared" ref="T470:T533" si="49">RIGHT(R470,LEN(R470)-FIND("/",R470))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4"/>
        <v>184</v>
      </c>
      <c r="G471" t="s">
        <v>20</v>
      </c>
      <c r="H471">
        <v>159</v>
      </c>
      <c r="I471">
        <f t="shared" si="4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6"/>
        <v>42142.208333333328</v>
      </c>
      <c r="O471" s="4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8"/>
        <v>film &amp; video</v>
      </c>
      <c r="T471" t="str">
        <f t="shared" si="49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4"/>
        <v>286</v>
      </c>
      <c r="G472" t="s">
        <v>20</v>
      </c>
      <c r="H472">
        <v>381</v>
      </c>
      <c r="I472">
        <f t="shared" si="45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6"/>
        <v>42716.25</v>
      </c>
      <c r="O472" s="4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8"/>
        <v>technology</v>
      </c>
      <c r="T472" t="str">
        <f t="shared" si="49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4"/>
        <v>319</v>
      </c>
      <c r="G473" t="s">
        <v>20</v>
      </c>
      <c r="H473">
        <v>194</v>
      </c>
      <c r="I473">
        <f t="shared" si="45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6"/>
        <v>41031.208333333336</v>
      </c>
      <c r="O473" s="4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8"/>
        <v>food</v>
      </c>
      <c r="T473" t="str">
        <f t="shared" si="49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4"/>
        <v>39</v>
      </c>
      <c r="G474" t="s">
        <v>14</v>
      </c>
      <c r="H474">
        <v>575</v>
      </c>
      <c r="I474">
        <f t="shared" si="45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6"/>
        <v>43535.208333333328</v>
      </c>
      <c r="O474" s="4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8"/>
        <v>music</v>
      </c>
      <c r="T474" t="str">
        <f t="shared" si="49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4"/>
        <v>178</v>
      </c>
      <c r="G475" t="s">
        <v>20</v>
      </c>
      <c r="H475">
        <v>106</v>
      </c>
      <c r="I475">
        <f t="shared" si="45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6"/>
        <v>43277.208333333328</v>
      </c>
      <c r="O475" s="4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8"/>
        <v>music</v>
      </c>
      <c r="T475" t="str">
        <f t="shared" si="49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4"/>
        <v>365</v>
      </c>
      <c r="G476" t="s">
        <v>20</v>
      </c>
      <c r="H476">
        <v>142</v>
      </c>
      <c r="I476">
        <f t="shared" si="45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6"/>
        <v>41989.25</v>
      </c>
      <c r="O476" s="4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8"/>
        <v>film &amp; video</v>
      </c>
      <c r="T476" t="str">
        <f t="shared" si="49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4"/>
        <v>114</v>
      </c>
      <c r="G477" t="s">
        <v>20</v>
      </c>
      <c r="H477">
        <v>211</v>
      </c>
      <c r="I477">
        <f t="shared" si="45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6"/>
        <v>41450.208333333336</v>
      </c>
      <c r="O477" s="4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8"/>
        <v>publishing</v>
      </c>
      <c r="T477" t="str">
        <f t="shared" si="49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4"/>
        <v>30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6"/>
        <v>43322.208333333328</v>
      </c>
      <c r="O478" s="4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8"/>
        <v>publishing</v>
      </c>
      <c r="T478" t="str">
        <f t="shared" si="49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4"/>
        <v>54</v>
      </c>
      <c r="G479" t="s">
        <v>14</v>
      </c>
      <c r="H479">
        <v>113</v>
      </c>
      <c r="I479">
        <f t="shared" si="45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6"/>
        <v>40720.208333333336</v>
      </c>
      <c r="O479" s="4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8"/>
        <v>film &amp; video</v>
      </c>
      <c r="T479" t="str">
        <f t="shared" si="49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4"/>
        <v>236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6"/>
        <v>42072.208333333328</v>
      </c>
      <c r="O480" s="4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8"/>
        <v>technology</v>
      </c>
      <c r="T480" t="str">
        <f t="shared" si="49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4"/>
        <v>513</v>
      </c>
      <c r="G481" t="s">
        <v>20</v>
      </c>
      <c r="H481">
        <v>173</v>
      </c>
      <c r="I481">
        <f t="shared" si="45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6"/>
        <v>42945.208333333328</v>
      </c>
      <c r="O481" s="4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8"/>
        <v>food</v>
      </c>
      <c r="T481" t="str">
        <f t="shared" si="49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4"/>
        <v>101</v>
      </c>
      <c r="G482" t="s">
        <v>20</v>
      </c>
      <c r="H482">
        <v>87</v>
      </c>
      <c r="I482">
        <f t="shared" si="45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6"/>
        <v>40248.25</v>
      </c>
      <c r="O482" s="4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8"/>
        <v>photography</v>
      </c>
      <c r="T482" t="str">
        <f t="shared" si="49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4"/>
        <v>81</v>
      </c>
      <c r="G483" t="s">
        <v>14</v>
      </c>
      <c r="H483">
        <v>1538</v>
      </c>
      <c r="I483">
        <f t="shared" si="45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6"/>
        <v>41913.208333333336</v>
      </c>
      <c r="O483" s="4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8"/>
        <v>theater</v>
      </c>
      <c r="T483" t="str">
        <f t="shared" si="49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4"/>
        <v>16</v>
      </c>
      <c r="G484" t="s">
        <v>14</v>
      </c>
      <c r="H484">
        <v>9</v>
      </c>
      <c r="I484">
        <f t="shared" si="45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6"/>
        <v>40963.25</v>
      </c>
      <c r="O484" s="4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8"/>
        <v>publishing</v>
      </c>
      <c r="T484" t="str">
        <f t="shared" si="49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4"/>
        <v>53</v>
      </c>
      <c r="G485" t="s">
        <v>14</v>
      </c>
      <c r="H485">
        <v>554</v>
      </c>
      <c r="I485">
        <f t="shared" si="45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6"/>
        <v>43811.25</v>
      </c>
      <c r="O485" s="4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8"/>
        <v>theater</v>
      </c>
      <c r="T485" t="str">
        <f t="shared" si="49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4"/>
        <v>260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6"/>
        <v>41855.208333333336</v>
      </c>
      <c r="O486" s="4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8"/>
        <v>food</v>
      </c>
      <c r="T486" t="str">
        <f t="shared" si="49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4"/>
        <v>31</v>
      </c>
      <c r="G487" t="s">
        <v>14</v>
      </c>
      <c r="H487">
        <v>648</v>
      </c>
      <c r="I487">
        <f t="shared" si="45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6"/>
        <v>43626.208333333328</v>
      </c>
      <c r="O487" s="4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8"/>
        <v>theater</v>
      </c>
      <c r="T487" t="str">
        <f t="shared" si="49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4"/>
        <v>14</v>
      </c>
      <c r="G488" t="s">
        <v>14</v>
      </c>
      <c r="H488">
        <v>21</v>
      </c>
      <c r="I488">
        <f t="shared" si="45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6"/>
        <v>43168.25</v>
      </c>
      <c r="O488" s="4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9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4"/>
        <v>179</v>
      </c>
      <c r="G489" t="s">
        <v>20</v>
      </c>
      <c r="H489">
        <v>2346</v>
      </c>
      <c r="I489">
        <f t="shared" si="45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6"/>
        <v>42845.208333333328</v>
      </c>
      <c r="O489" s="4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9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4"/>
        <v>220</v>
      </c>
      <c r="G490" t="s">
        <v>20</v>
      </c>
      <c r="H490">
        <v>115</v>
      </c>
      <c r="I490">
        <f t="shared" si="45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6"/>
        <v>42403.25</v>
      </c>
      <c r="O490" s="4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9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4"/>
        <v>102</v>
      </c>
      <c r="G491" t="s">
        <v>20</v>
      </c>
      <c r="H491">
        <v>85</v>
      </c>
      <c r="I491">
        <f t="shared" si="45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6"/>
        <v>40406.208333333336</v>
      </c>
      <c r="O491" s="4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9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4"/>
        <v>192</v>
      </c>
      <c r="G492" t="s">
        <v>20</v>
      </c>
      <c r="H492">
        <v>144</v>
      </c>
      <c r="I492">
        <f t="shared" si="45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6"/>
        <v>43786.25</v>
      </c>
      <c r="O492" s="4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9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4"/>
        <v>305</v>
      </c>
      <c r="G493" t="s">
        <v>20</v>
      </c>
      <c r="H493">
        <v>2443</v>
      </c>
      <c r="I493">
        <f t="shared" si="4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6"/>
        <v>41456.208333333336</v>
      </c>
      <c r="O493" s="4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9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4"/>
        <v>24</v>
      </c>
      <c r="G494" t="s">
        <v>74</v>
      </c>
      <c r="H494">
        <v>595</v>
      </c>
      <c r="I494">
        <f t="shared" si="45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6"/>
        <v>40336.208333333336</v>
      </c>
      <c r="O494" s="4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9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4"/>
        <v>724</v>
      </c>
      <c r="G495" t="s">
        <v>20</v>
      </c>
      <c r="H495">
        <v>64</v>
      </c>
      <c r="I495">
        <f t="shared" si="45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6"/>
        <v>43645.208333333328</v>
      </c>
      <c r="O495" s="4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9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4"/>
        <v>547</v>
      </c>
      <c r="G496" t="s">
        <v>20</v>
      </c>
      <c r="H496">
        <v>268</v>
      </c>
      <c r="I496">
        <f t="shared" si="45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6"/>
        <v>40990.208333333336</v>
      </c>
      <c r="O496" s="4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9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4"/>
        <v>415</v>
      </c>
      <c r="G497" t="s">
        <v>20</v>
      </c>
      <c r="H497">
        <v>195</v>
      </c>
      <c r="I497">
        <f t="shared" si="45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6"/>
        <v>41800.208333333336</v>
      </c>
      <c r="O497" s="4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9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4"/>
        <v>1</v>
      </c>
      <c r="G498" t="s">
        <v>14</v>
      </c>
      <c r="H498">
        <v>54</v>
      </c>
      <c r="I498">
        <f t="shared" si="45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6"/>
        <v>42876.208333333328</v>
      </c>
      <c r="O498" s="4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9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4"/>
        <v>34</v>
      </c>
      <c r="G499" t="s">
        <v>14</v>
      </c>
      <c r="H499">
        <v>120</v>
      </c>
      <c r="I499">
        <f t="shared" si="45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6"/>
        <v>42724.25</v>
      </c>
      <c r="O499" s="4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9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4"/>
        <v>24</v>
      </c>
      <c r="G500" t="s">
        <v>14</v>
      </c>
      <c r="H500">
        <v>579</v>
      </c>
      <c r="I500">
        <f t="shared" si="4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6"/>
        <v>42005.25</v>
      </c>
      <c r="O500" s="4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9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4"/>
        <v>48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6"/>
        <v>42444.208333333328</v>
      </c>
      <c r="O501" s="4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9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4"/>
        <v>0</v>
      </c>
      <c r="G502" t="s">
        <v>14</v>
      </c>
      <c r="H502">
        <v>0</v>
      </c>
      <c r="I502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6"/>
        <v>41395.208333333336</v>
      </c>
      <c r="O502" s="4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9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4"/>
        <v>70</v>
      </c>
      <c r="G503" t="s">
        <v>14</v>
      </c>
      <c r="H503">
        <v>1796</v>
      </c>
      <c r="I503">
        <f t="shared" si="45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6"/>
        <v>41345.208333333336</v>
      </c>
      <c r="O503" s="4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9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4"/>
        <v>530</v>
      </c>
      <c r="G504" t="s">
        <v>20</v>
      </c>
      <c r="H504">
        <v>186</v>
      </c>
      <c r="I504">
        <f t="shared" si="45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6"/>
        <v>41117.208333333336</v>
      </c>
      <c r="O504" s="4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9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4"/>
        <v>180</v>
      </c>
      <c r="G505" t="s">
        <v>20</v>
      </c>
      <c r="H505">
        <v>460</v>
      </c>
      <c r="I505">
        <f t="shared" si="45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6"/>
        <v>42186.208333333328</v>
      </c>
      <c r="O505" s="4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9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4"/>
        <v>92</v>
      </c>
      <c r="G506" t="s">
        <v>14</v>
      </c>
      <c r="H506">
        <v>62</v>
      </c>
      <c r="I506">
        <f t="shared" si="45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6"/>
        <v>42142.208333333328</v>
      </c>
      <c r="O506" s="4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9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4"/>
        <v>14</v>
      </c>
      <c r="G507" t="s">
        <v>14</v>
      </c>
      <c r="H507">
        <v>347</v>
      </c>
      <c r="I507">
        <f t="shared" si="45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6"/>
        <v>41341.25</v>
      </c>
      <c r="O507" s="4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9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4"/>
        <v>927</v>
      </c>
      <c r="G508" t="s">
        <v>20</v>
      </c>
      <c r="H508">
        <v>2528</v>
      </c>
      <c r="I508">
        <f t="shared" si="4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6"/>
        <v>43062.25</v>
      </c>
      <c r="O508" s="4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9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4"/>
        <v>40</v>
      </c>
      <c r="G509" t="s">
        <v>14</v>
      </c>
      <c r="H509">
        <v>19</v>
      </c>
      <c r="I509">
        <f t="shared" si="45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6"/>
        <v>41373.208333333336</v>
      </c>
      <c r="O509" s="4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9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4"/>
        <v>112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6"/>
        <v>43310.208333333328</v>
      </c>
      <c r="O510" s="4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9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4"/>
        <v>71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6"/>
        <v>41034.208333333336</v>
      </c>
      <c r="O511" s="4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9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4"/>
        <v>119</v>
      </c>
      <c r="G512" t="s">
        <v>20</v>
      </c>
      <c r="H512">
        <v>131</v>
      </c>
      <c r="I512">
        <f t="shared" si="45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6"/>
        <v>43251.208333333328</v>
      </c>
      <c r="O512" s="4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9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4"/>
        <v>24</v>
      </c>
      <c r="G513" t="s">
        <v>14</v>
      </c>
      <c r="H513">
        <v>362</v>
      </c>
      <c r="I513">
        <f t="shared" si="45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6"/>
        <v>43671.208333333328</v>
      </c>
      <c r="O513" s="4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9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4"/>
        <v>139</v>
      </c>
      <c r="G514" t="s">
        <v>20</v>
      </c>
      <c r="H514">
        <v>239</v>
      </c>
      <c r="I514">
        <f t="shared" si="45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6"/>
        <v>41825.208333333336</v>
      </c>
      <c r="O514" s="4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9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0">ROUND(E515/D515*100,0)</f>
        <v>39</v>
      </c>
      <c r="G515" t="s">
        <v>74</v>
      </c>
      <c r="H515">
        <v>35</v>
      </c>
      <c r="I515">
        <f t="shared" ref="I515:I578" si="51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2">(((L515/60)/60/24)+DATE(1970,1,1))</f>
        <v>40430.208333333336</v>
      </c>
      <c r="O515" s="4">
        <f t="shared" ref="O515:O578" si="53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4">LEFT(R515,FIND("/",R515)-1)</f>
        <v>film &amp; video</v>
      </c>
      <c r="T515" t="str">
        <f t="shared" si="49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0"/>
        <v>22</v>
      </c>
      <c r="G516" t="s">
        <v>74</v>
      </c>
      <c r="H516">
        <v>528</v>
      </c>
      <c r="I516">
        <f t="shared" si="51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2"/>
        <v>41614.25</v>
      </c>
      <c r="O516" s="4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54"/>
        <v>music</v>
      </c>
      <c r="T516" t="str">
        <f t="shared" si="49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0"/>
        <v>56</v>
      </c>
      <c r="G517" t="s">
        <v>14</v>
      </c>
      <c r="H517">
        <v>133</v>
      </c>
      <c r="I517">
        <f t="shared" si="51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2"/>
        <v>40900.25</v>
      </c>
      <c r="O517" s="4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54"/>
        <v>theater</v>
      </c>
      <c r="T517" t="str">
        <f t="shared" si="49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0"/>
        <v>43</v>
      </c>
      <c r="G518" t="s">
        <v>14</v>
      </c>
      <c r="H518">
        <v>846</v>
      </c>
      <c r="I518">
        <f t="shared" si="51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2"/>
        <v>40396.208333333336</v>
      </c>
      <c r="O518" s="4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54"/>
        <v>publishing</v>
      </c>
      <c r="T518" t="str">
        <f t="shared" si="49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0"/>
        <v>112</v>
      </c>
      <c r="G519" t="s">
        <v>20</v>
      </c>
      <c r="H519">
        <v>78</v>
      </c>
      <c r="I519">
        <f t="shared" si="51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2"/>
        <v>42860.208333333328</v>
      </c>
      <c r="O519" s="4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54"/>
        <v>food</v>
      </c>
      <c r="T519" t="str">
        <f t="shared" si="49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0"/>
        <v>7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2"/>
        <v>43154.25</v>
      </c>
      <c r="O520" s="4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54"/>
        <v>film &amp; video</v>
      </c>
      <c r="T520" t="str">
        <f t="shared" si="49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0"/>
        <v>102</v>
      </c>
      <c r="G521" t="s">
        <v>20</v>
      </c>
      <c r="H521">
        <v>1773</v>
      </c>
      <c r="I521">
        <f t="shared" si="51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2"/>
        <v>42012.25</v>
      </c>
      <c r="O521" s="4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54"/>
        <v>music</v>
      </c>
      <c r="T521" t="str">
        <f t="shared" si="49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0"/>
        <v>426</v>
      </c>
      <c r="G522" t="s">
        <v>20</v>
      </c>
      <c r="H522">
        <v>32</v>
      </c>
      <c r="I522">
        <f t="shared" si="51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2"/>
        <v>43574.208333333328</v>
      </c>
      <c r="O522" s="4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54"/>
        <v>theater</v>
      </c>
      <c r="T522" t="str">
        <f t="shared" si="49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0"/>
        <v>146</v>
      </c>
      <c r="G523" t="s">
        <v>20</v>
      </c>
      <c r="H523">
        <v>369</v>
      </c>
      <c r="I523">
        <f t="shared" si="51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2"/>
        <v>42605.208333333328</v>
      </c>
      <c r="O523" s="4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54"/>
        <v>film &amp; video</v>
      </c>
      <c r="T523" t="str">
        <f t="shared" si="49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0"/>
        <v>32</v>
      </c>
      <c r="G524" t="s">
        <v>14</v>
      </c>
      <c r="H524">
        <v>191</v>
      </c>
      <c r="I524">
        <f t="shared" si="51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2"/>
        <v>41093.208333333336</v>
      </c>
      <c r="O524" s="4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54"/>
        <v>film &amp; video</v>
      </c>
      <c r="T524" t="str">
        <f t="shared" si="49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0"/>
        <v>700</v>
      </c>
      <c r="G525" t="s">
        <v>20</v>
      </c>
      <c r="H525">
        <v>89</v>
      </c>
      <c r="I525">
        <f t="shared" si="51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2"/>
        <v>40241.25</v>
      </c>
      <c r="O525" s="4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54"/>
        <v>film &amp; video</v>
      </c>
      <c r="T525" t="str">
        <f t="shared" si="49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0"/>
        <v>84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2"/>
        <v>40294.208333333336</v>
      </c>
      <c r="O526" s="4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54"/>
        <v>theater</v>
      </c>
      <c r="T526" t="str">
        <f t="shared" si="49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0"/>
        <v>84</v>
      </c>
      <c r="G527" t="s">
        <v>14</v>
      </c>
      <c r="H527">
        <v>63</v>
      </c>
      <c r="I527">
        <f t="shared" si="51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2"/>
        <v>40505.25</v>
      </c>
      <c r="O527" s="4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54"/>
        <v>technology</v>
      </c>
      <c r="T527" t="str">
        <f t="shared" si="49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0"/>
        <v>156</v>
      </c>
      <c r="G528" t="s">
        <v>20</v>
      </c>
      <c r="H528">
        <v>147</v>
      </c>
      <c r="I528">
        <f t="shared" si="51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2"/>
        <v>42364.25</v>
      </c>
      <c r="O528" s="4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54"/>
        <v>theater</v>
      </c>
      <c r="T528" t="str">
        <f t="shared" si="49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0"/>
        <v>100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2"/>
        <v>42405.25</v>
      </c>
      <c r="O529" s="4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54"/>
        <v>film &amp; video</v>
      </c>
      <c r="T529" t="str">
        <f t="shared" si="49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0"/>
        <v>80</v>
      </c>
      <c r="G530" t="s">
        <v>14</v>
      </c>
      <c r="H530">
        <v>80</v>
      </c>
      <c r="I530">
        <f t="shared" si="51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2"/>
        <v>41601.25</v>
      </c>
      <c r="O530" s="4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54"/>
        <v>music</v>
      </c>
      <c r="T530" t="str">
        <f t="shared" si="49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0"/>
        <v>11</v>
      </c>
      <c r="G531" t="s">
        <v>14</v>
      </c>
      <c r="H531">
        <v>9</v>
      </c>
      <c r="I531">
        <f t="shared" si="51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2"/>
        <v>41769.208333333336</v>
      </c>
      <c r="O531" s="4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54"/>
        <v>games</v>
      </c>
      <c r="T531" t="str">
        <f t="shared" si="49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0"/>
        <v>92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2"/>
        <v>40421.208333333336</v>
      </c>
      <c r="O532" s="4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54"/>
        <v>publishing</v>
      </c>
      <c r="T532" t="str">
        <f t="shared" si="49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0"/>
        <v>96</v>
      </c>
      <c r="G533" t="s">
        <v>47</v>
      </c>
      <c r="H533">
        <v>3640</v>
      </c>
      <c r="I533">
        <f t="shared" si="51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2"/>
        <v>41589.25</v>
      </c>
      <c r="O533" s="4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54"/>
        <v>games</v>
      </c>
      <c r="T533" t="str">
        <f t="shared" si="49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0"/>
        <v>503</v>
      </c>
      <c r="G534" t="s">
        <v>20</v>
      </c>
      <c r="H534">
        <v>126</v>
      </c>
      <c r="I534">
        <f t="shared" si="51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2"/>
        <v>43125.25</v>
      </c>
      <c r="O534" s="4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54"/>
        <v>theater</v>
      </c>
      <c r="T534" t="str">
        <f t="shared" ref="T534:T597" si="55">RIGHT(R534,LEN(R534)-FIND("/",R534))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0"/>
        <v>159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2"/>
        <v>41479.208333333336</v>
      </c>
      <c r="O535" s="4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54"/>
        <v>music</v>
      </c>
      <c r="T535" t="str">
        <f t="shared" si="55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0"/>
        <v>15</v>
      </c>
      <c r="G536" t="s">
        <v>14</v>
      </c>
      <c r="H536">
        <v>243</v>
      </c>
      <c r="I536">
        <f t="shared" si="51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2"/>
        <v>43329.208333333328</v>
      </c>
      <c r="O536" s="4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54"/>
        <v>film &amp; video</v>
      </c>
      <c r="T536" t="str">
        <f t="shared" si="55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0"/>
        <v>482</v>
      </c>
      <c r="G537" t="s">
        <v>20</v>
      </c>
      <c r="H537">
        <v>202</v>
      </c>
      <c r="I537">
        <f t="shared" si="51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2"/>
        <v>43259.208333333328</v>
      </c>
      <c r="O537" s="4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54"/>
        <v>theater</v>
      </c>
      <c r="T537" t="str">
        <f t="shared" si="55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0"/>
        <v>150</v>
      </c>
      <c r="G538" t="s">
        <v>20</v>
      </c>
      <c r="H538">
        <v>140</v>
      </c>
      <c r="I538">
        <f t="shared" si="51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2"/>
        <v>40414.208333333336</v>
      </c>
      <c r="O538" s="4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54"/>
        <v>publishing</v>
      </c>
      <c r="T538" t="str">
        <f t="shared" si="55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0"/>
        <v>117</v>
      </c>
      <c r="G539" t="s">
        <v>20</v>
      </c>
      <c r="H539">
        <v>1052</v>
      </c>
      <c r="I539">
        <f t="shared" si="51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2"/>
        <v>43342.208333333328</v>
      </c>
      <c r="O539" s="4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54"/>
        <v>film &amp; video</v>
      </c>
      <c r="T539" t="str">
        <f t="shared" si="55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0"/>
        <v>38</v>
      </c>
      <c r="G540" t="s">
        <v>14</v>
      </c>
      <c r="H540">
        <v>1296</v>
      </c>
      <c r="I540">
        <f t="shared" si="51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2"/>
        <v>41539.208333333336</v>
      </c>
      <c r="O540" s="4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54"/>
        <v>games</v>
      </c>
      <c r="T540" t="str">
        <f t="shared" si="55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0"/>
        <v>73</v>
      </c>
      <c r="G541" t="s">
        <v>14</v>
      </c>
      <c r="H541">
        <v>77</v>
      </c>
      <c r="I541">
        <f t="shared" si="51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2"/>
        <v>43647.208333333328</v>
      </c>
      <c r="O541" s="4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54"/>
        <v>food</v>
      </c>
      <c r="T541" t="str">
        <f t="shared" si="55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0"/>
        <v>266</v>
      </c>
      <c r="G542" t="s">
        <v>20</v>
      </c>
      <c r="H542">
        <v>247</v>
      </c>
      <c r="I542">
        <f t="shared" si="51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2"/>
        <v>43225.208333333328</v>
      </c>
      <c r="O542" s="4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54"/>
        <v>photography</v>
      </c>
      <c r="T542" t="str">
        <f t="shared" si="55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0"/>
        <v>24</v>
      </c>
      <c r="G543" t="s">
        <v>14</v>
      </c>
      <c r="H543">
        <v>395</v>
      </c>
      <c r="I543">
        <f t="shared" si="51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2"/>
        <v>42165.208333333328</v>
      </c>
      <c r="O543" s="4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54"/>
        <v>games</v>
      </c>
      <c r="T543" t="str">
        <f t="shared" si="55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0"/>
        <v>3</v>
      </c>
      <c r="G544" t="s">
        <v>14</v>
      </c>
      <c r="H544">
        <v>49</v>
      </c>
      <c r="I544">
        <f t="shared" si="51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2"/>
        <v>42391.25</v>
      </c>
      <c r="O544" s="4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54"/>
        <v>music</v>
      </c>
      <c r="T544" t="str">
        <f t="shared" si="55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0"/>
        <v>16</v>
      </c>
      <c r="G545" t="s">
        <v>14</v>
      </c>
      <c r="H545">
        <v>180</v>
      </c>
      <c r="I545">
        <f t="shared" si="51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2"/>
        <v>41528.208333333336</v>
      </c>
      <c r="O545" s="4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54"/>
        <v>games</v>
      </c>
      <c r="T545" t="str">
        <f t="shared" si="55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0"/>
        <v>277</v>
      </c>
      <c r="G546" t="s">
        <v>20</v>
      </c>
      <c r="H546">
        <v>84</v>
      </c>
      <c r="I546">
        <f t="shared" si="51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2"/>
        <v>42377.25</v>
      </c>
      <c r="O546" s="4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54"/>
        <v>music</v>
      </c>
      <c r="T546" t="str">
        <f t="shared" si="55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0"/>
        <v>89</v>
      </c>
      <c r="G547" t="s">
        <v>14</v>
      </c>
      <c r="H547">
        <v>2690</v>
      </c>
      <c r="I547">
        <f t="shared" si="51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2"/>
        <v>43824.25</v>
      </c>
      <c r="O547" s="4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54"/>
        <v>theater</v>
      </c>
      <c r="T547" t="str">
        <f t="shared" si="55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0"/>
        <v>164</v>
      </c>
      <c r="G548" t="s">
        <v>20</v>
      </c>
      <c r="H548">
        <v>88</v>
      </c>
      <c r="I548">
        <f t="shared" si="51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2"/>
        <v>43360.208333333328</v>
      </c>
      <c r="O548" s="4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54"/>
        <v>theater</v>
      </c>
      <c r="T548" t="str">
        <f t="shared" si="55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0"/>
        <v>969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2"/>
        <v>42029.25</v>
      </c>
      <c r="O549" s="4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54"/>
        <v>film &amp; video</v>
      </c>
      <c r="T549" t="str">
        <f t="shared" si="55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0"/>
        <v>271</v>
      </c>
      <c r="G550" t="s">
        <v>20</v>
      </c>
      <c r="H550">
        <v>2985</v>
      </c>
      <c r="I550">
        <f t="shared" si="51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2"/>
        <v>42461.208333333328</v>
      </c>
      <c r="O550" s="4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54"/>
        <v>theater</v>
      </c>
      <c r="T550" t="str">
        <f t="shared" si="55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0"/>
        <v>284</v>
      </c>
      <c r="G551" t="s">
        <v>20</v>
      </c>
      <c r="H551">
        <v>762</v>
      </c>
      <c r="I551">
        <f t="shared" si="51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2"/>
        <v>41422.208333333336</v>
      </c>
      <c r="O551" s="4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54"/>
        <v>technology</v>
      </c>
      <c r="T551" t="str">
        <f t="shared" si="55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0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2"/>
        <v>40968.25</v>
      </c>
      <c r="O552" s="4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5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0"/>
        <v>59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2"/>
        <v>41993.25</v>
      </c>
      <c r="O553" s="4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5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0"/>
        <v>99</v>
      </c>
      <c r="G554" t="s">
        <v>14</v>
      </c>
      <c r="H554">
        <v>92</v>
      </c>
      <c r="I554">
        <f t="shared" si="51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2"/>
        <v>42700.25</v>
      </c>
      <c r="O554" s="4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5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0"/>
        <v>44</v>
      </c>
      <c r="G555" t="s">
        <v>14</v>
      </c>
      <c r="H555">
        <v>1028</v>
      </c>
      <c r="I555">
        <f t="shared" si="51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2"/>
        <v>40545.25</v>
      </c>
      <c r="O555" s="4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5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0"/>
        <v>152</v>
      </c>
      <c r="G556" t="s">
        <v>20</v>
      </c>
      <c r="H556">
        <v>554</v>
      </c>
      <c r="I556">
        <f t="shared" si="51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2"/>
        <v>42723.25</v>
      </c>
      <c r="O556" s="4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5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0"/>
        <v>224</v>
      </c>
      <c r="G557" t="s">
        <v>20</v>
      </c>
      <c r="H557">
        <v>135</v>
      </c>
      <c r="I557">
        <f t="shared" si="51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2"/>
        <v>41731.208333333336</v>
      </c>
      <c r="O557" s="4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5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0"/>
        <v>240</v>
      </c>
      <c r="G558" t="s">
        <v>20</v>
      </c>
      <c r="H558">
        <v>122</v>
      </c>
      <c r="I558">
        <f t="shared" si="51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2"/>
        <v>40792.208333333336</v>
      </c>
      <c r="O558" s="4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5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0"/>
        <v>199</v>
      </c>
      <c r="G559" t="s">
        <v>20</v>
      </c>
      <c r="H559">
        <v>221</v>
      </c>
      <c r="I559">
        <f t="shared" si="51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2"/>
        <v>42279.208333333328</v>
      </c>
      <c r="O559" s="4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5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0"/>
        <v>137</v>
      </c>
      <c r="G560" t="s">
        <v>20</v>
      </c>
      <c r="H560">
        <v>126</v>
      </c>
      <c r="I560">
        <f t="shared" si="51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2"/>
        <v>42424.25</v>
      </c>
      <c r="O560" s="4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5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0"/>
        <v>101</v>
      </c>
      <c r="G561" t="s">
        <v>20</v>
      </c>
      <c r="H561">
        <v>1022</v>
      </c>
      <c r="I561">
        <f t="shared" si="51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2"/>
        <v>42584.208333333328</v>
      </c>
      <c r="O561" s="4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5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0"/>
        <v>794</v>
      </c>
      <c r="G562" t="s">
        <v>20</v>
      </c>
      <c r="H562">
        <v>3177</v>
      </c>
      <c r="I562">
        <f t="shared" si="51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2"/>
        <v>40865.25</v>
      </c>
      <c r="O562" s="4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5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0"/>
        <v>370</v>
      </c>
      <c r="G563" t="s">
        <v>20</v>
      </c>
      <c r="H563">
        <v>198</v>
      </c>
      <c r="I563">
        <f t="shared" si="51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2"/>
        <v>40833.208333333336</v>
      </c>
      <c r="O563" s="4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5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0"/>
        <v>13</v>
      </c>
      <c r="G564" t="s">
        <v>14</v>
      </c>
      <c r="H564">
        <v>26</v>
      </c>
      <c r="I564">
        <f t="shared" si="51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2"/>
        <v>43536.208333333328</v>
      </c>
      <c r="O564" s="4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5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0"/>
        <v>138</v>
      </c>
      <c r="G565" t="s">
        <v>20</v>
      </c>
      <c r="H565">
        <v>85</v>
      </c>
      <c r="I565">
        <f t="shared" si="51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2"/>
        <v>43417.25</v>
      </c>
      <c r="O565" s="4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5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0"/>
        <v>84</v>
      </c>
      <c r="G566" t="s">
        <v>14</v>
      </c>
      <c r="H566">
        <v>1790</v>
      </c>
      <c r="I566">
        <f t="shared" si="51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2"/>
        <v>42078.208333333328</v>
      </c>
      <c r="O566" s="4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5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0"/>
        <v>205</v>
      </c>
      <c r="G567" t="s">
        <v>20</v>
      </c>
      <c r="H567">
        <v>3596</v>
      </c>
      <c r="I567">
        <f t="shared" si="51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2"/>
        <v>40862.25</v>
      </c>
      <c r="O567" s="4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5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0"/>
        <v>44</v>
      </c>
      <c r="G568" t="s">
        <v>14</v>
      </c>
      <c r="H568">
        <v>37</v>
      </c>
      <c r="I568">
        <f t="shared" si="51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2"/>
        <v>42424.25</v>
      </c>
      <c r="O568" s="4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5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0"/>
        <v>219</v>
      </c>
      <c r="G569" t="s">
        <v>20</v>
      </c>
      <c r="H569">
        <v>244</v>
      </c>
      <c r="I569">
        <f t="shared" si="51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2"/>
        <v>41830.208333333336</v>
      </c>
      <c r="O569" s="4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5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0"/>
        <v>186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2"/>
        <v>40374.208333333336</v>
      </c>
      <c r="O570" s="4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5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0"/>
        <v>237</v>
      </c>
      <c r="G571" t="s">
        <v>20</v>
      </c>
      <c r="H571">
        <v>589</v>
      </c>
      <c r="I571">
        <f t="shared" si="51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2"/>
        <v>40554.25</v>
      </c>
      <c r="O571" s="4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5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0"/>
        <v>306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2"/>
        <v>41993.25</v>
      </c>
      <c r="O572" s="4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5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0"/>
        <v>94</v>
      </c>
      <c r="G573" t="s">
        <v>14</v>
      </c>
      <c r="H573">
        <v>35</v>
      </c>
      <c r="I573">
        <f t="shared" si="51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2"/>
        <v>42174.208333333328</v>
      </c>
      <c r="O573" s="4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5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0"/>
        <v>54</v>
      </c>
      <c r="G574" t="s">
        <v>74</v>
      </c>
      <c r="H574">
        <v>94</v>
      </c>
      <c r="I574">
        <f t="shared" si="51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2"/>
        <v>42275.208333333328</v>
      </c>
      <c r="O574" s="4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5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0"/>
        <v>112</v>
      </c>
      <c r="G575" t="s">
        <v>20</v>
      </c>
      <c r="H575">
        <v>300</v>
      </c>
      <c r="I575">
        <f t="shared" si="51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2"/>
        <v>41761.208333333336</v>
      </c>
      <c r="O575" s="4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5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0"/>
        <v>369</v>
      </c>
      <c r="G576" t="s">
        <v>20</v>
      </c>
      <c r="H576">
        <v>144</v>
      </c>
      <c r="I576">
        <f t="shared" si="51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2"/>
        <v>43806.25</v>
      </c>
      <c r="O576" s="4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5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0"/>
        <v>63</v>
      </c>
      <c r="G577" t="s">
        <v>14</v>
      </c>
      <c r="H577">
        <v>558</v>
      </c>
      <c r="I577">
        <f t="shared" si="51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2"/>
        <v>41779.208333333336</v>
      </c>
      <c r="O577" s="4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5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0"/>
        <v>65</v>
      </c>
      <c r="G578" t="s">
        <v>14</v>
      </c>
      <c r="H578">
        <v>64</v>
      </c>
      <c r="I578">
        <f t="shared" si="51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2"/>
        <v>43040.208333333328</v>
      </c>
      <c r="O578" s="4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5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6">ROUND(E579/D579*100,0)</f>
        <v>19</v>
      </c>
      <c r="G579" t="s">
        <v>74</v>
      </c>
      <c r="H579">
        <v>37</v>
      </c>
      <c r="I579">
        <f t="shared" ref="I579:I642" si="5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8">(((L579/60)/60/24)+DATE(1970,1,1))</f>
        <v>40613.25</v>
      </c>
      <c r="O579" s="4">
        <f t="shared" ref="O579:O642" si="59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0">LEFT(R579,FIND("/",R579)-1)</f>
        <v>music</v>
      </c>
      <c r="T579" t="str">
        <f t="shared" si="55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6"/>
        <v>17</v>
      </c>
      <c r="G580" t="s">
        <v>14</v>
      </c>
      <c r="H580">
        <v>245</v>
      </c>
      <c r="I580">
        <f t="shared" si="5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8"/>
        <v>40878.25</v>
      </c>
      <c r="O580" s="4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60"/>
        <v>film &amp; video</v>
      </c>
      <c r="T580" t="str">
        <f t="shared" si="55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6"/>
        <v>101</v>
      </c>
      <c r="G581" t="s">
        <v>20</v>
      </c>
      <c r="H581">
        <v>87</v>
      </c>
      <c r="I581">
        <f t="shared" si="57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8"/>
        <v>40762.208333333336</v>
      </c>
      <c r="O581" s="4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60"/>
        <v>music</v>
      </c>
      <c r="T581" t="str">
        <f t="shared" si="55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6"/>
        <v>342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8"/>
        <v>41696.25</v>
      </c>
      <c r="O582" s="4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60"/>
        <v>theater</v>
      </c>
      <c r="T582" t="str">
        <f t="shared" si="55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6"/>
        <v>64</v>
      </c>
      <c r="G583" t="s">
        <v>14</v>
      </c>
      <c r="H583">
        <v>71</v>
      </c>
      <c r="I583">
        <f t="shared" si="57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8"/>
        <v>40662.208333333336</v>
      </c>
      <c r="O583" s="4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60"/>
        <v>technology</v>
      </c>
      <c r="T583" t="str">
        <f t="shared" si="55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6"/>
        <v>52</v>
      </c>
      <c r="G584" t="s">
        <v>14</v>
      </c>
      <c r="H584">
        <v>42</v>
      </c>
      <c r="I584">
        <f t="shared" si="57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8"/>
        <v>42165.208333333328</v>
      </c>
      <c r="O584" s="4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60"/>
        <v>games</v>
      </c>
      <c r="T584" t="str">
        <f t="shared" si="55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6"/>
        <v>322</v>
      </c>
      <c r="G585" t="s">
        <v>20</v>
      </c>
      <c r="H585">
        <v>909</v>
      </c>
      <c r="I585">
        <f t="shared" si="57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8"/>
        <v>40959.25</v>
      </c>
      <c r="O585" s="4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60"/>
        <v>film &amp; video</v>
      </c>
      <c r="T585" t="str">
        <f t="shared" si="55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6"/>
        <v>120</v>
      </c>
      <c r="G586" t="s">
        <v>20</v>
      </c>
      <c r="H586">
        <v>1613</v>
      </c>
      <c r="I586">
        <f t="shared" si="5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8"/>
        <v>41024.208333333336</v>
      </c>
      <c r="O586" s="4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60"/>
        <v>technology</v>
      </c>
      <c r="T586" t="str">
        <f t="shared" si="55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6"/>
        <v>147</v>
      </c>
      <c r="G587" t="s">
        <v>20</v>
      </c>
      <c r="H587">
        <v>136</v>
      </c>
      <c r="I587">
        <f t="shared" si="57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8"/>
        <v>40255.208333333336</v>
      </c>
      <c r="O587" s="4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60"/>
        <v>publishing</v>
      </c>
      <c r="T587" t="str">
        <f t="shared" si="55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6"/>
        <v>951</v>
      </c>
      <c r="G588" t="s">
        <v>20</v>
      </c>
      <c r="H588">
        <v>130</v>
      </c>
      <c r="I588">
        <f t="shared" si="57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8"/>
        <v>40499.25</v>
      </c>
      <c r="O588" s="4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60"/>
        <v>music</v>
      </c>
      <c r="T588" t="str">
        <f t="shared" si="55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6"/>
        <v>73</v>
      </c>
      <c r="G589" t="s">
        <v>14</v>
      </c>
      <c r="H589">
        <v>156</v>
      </c>
      <c r="I589">
        <f t="shared" si="57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8"/>
        <v>43484.25</v>
      </c>
      <c r="O589" s="4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60"/>
        <v>food</v>
      </c>
      <c r="T589" t="str">
        <f t="shared" si="55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6"/>
        <v>79</v>
      </c>
      <c r="G590" t="s">
        <v>14</v>
      </c>
      <c r="H590">
        <v>1368</v>
      </c>
      <c r="I590">
        <f t="shared" si="57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8"/>
        <v>40262.208333333336</v>
      </c>
      <c r="O590" s="4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60"/>
        <v>theater</v>
      </c>
      <c r="T590" t="str">
        <f t="shared" si="55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6"/>
        <v>65</v>
      </c>
      <c r="G591" t="s">
        <v>14</v>
      </c>
      <c r="H591">
        <v>102</v>
      </c>
      <c r="I591">
        <f t="shared" si="57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8"/>
        <v>42190.208333333328</v>
      </c>
      <c r="O591" s="4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60"/>
        <v>film &amp; video</v>
      </c>
      <c r="T591" t="str">
        <f t="shared" si="55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6"/>
        <v>82</v>
      </c>
      <c r="G592" t="s">
        <v>14</v>
      </c>
      <c r="H592">
        <v>86</v>
      </c>
      <c r="I592">
        <f t="shared" si="57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8"/>
        <v>41994.25</v>
      </c>
      <c r="O592" s="4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60"/>
        <v>publishing</v>
      </c>
      <c r="T592" t="str">
        <f t="shared" si="55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6"/>
        <v>1038</v>
      </c>
      <c r="G593" t="s">
        <v>20</v>
      </c>
      <c r="H593">
        <v>102</v>
      </c>
      <c r="I593">
        <f t="shared" si="57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8"/>
        <v>40373.208333333336</v>
      </c>
      <c r="O593" s="4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60"/>
        <v>games</v>
      </c>
      <c r="T593" t="str">
        <f t="shared" si="55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6"/>
        <v>13</v>
      </c>
      <c r="G594" t="s">
        <v>14</v>
      </c>
      <c r="H594">
        <v>253</v>
      </c>
      <c r="I594">
        <f t="shared" si="5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8"/>
        <v>41789.208333333336</v>
      </c>
      <c r="O594" s="4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60"/>
        <v>theater</v>
      </c>
      <c r="T594" t="str">
        <f t="shared" si="55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6"/>
        <v>155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8"/>
        <v>41724.208333333336</v>
      </c>
      <c r="O595" s="4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60"/>
        <v>film &amp; video</v>
      </c>
      <c r="T595" t="str">
        <f t="shared" si="55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6"/>
        <v>7</v>
      </c>
      <c r="G596" t="s">
        <v>14</v>
      </c>
      <c r="H596">
        <v>157</v>
      </c>
      <c r="I596">
        <f t="shared" si="57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8"/>
        <v>42548.208333333328</v>
      </c>
      <c r="O596" s="4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60"/>
        <v>theater</v>
      </c>
      <c r="T596" t="str">
        <f t="shared" si="55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6"/>
        <v>209</v>
      </c>
      <c r="G597" t="s">
        <v>20</v>
      </c>
      <c r="H597">
        <v>1629</v>
      </c>
      <c r="I597">
        <f t="shared" si="57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8"/>
        <v>40253.208333333336</v>
      </c>
      <c r="O597" s="4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60"/>
        <v>theater</v>
      </c>
      <c r="T597" t="str">
        <f t="shared" si="55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6"/>
        <v>100</v>
      </c>
      <c r="G598" t="s">
        <v>14</v>
      </c>
      <c r="H598">
        <v>183</v>
      </c>
      <c r="I598">
        <f t="shared" si="57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8"/>
        <v>42434.25</v>
      </c>
      <c r="O598" s="4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60"/>
        <v>film &amp; video</v>
      </c>
      <c r="T598" t="str">
        <f t="shared" ref="T598:T661" si="61">RIGHT(R598,LEN(R598)-FIND("/",R598))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6"/>
        <v>202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8"/>
        <v>43786.25</v>
      </c>
      <c r="O599" s="4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61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6"/>
        <v>162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8"/>
        <v>40344.208333333336</v>
      </c>
      <c r="O600" s="4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61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6"/>
        <v>4</v>
      </c>
      <c r="G601" t="s">
        <v>14</v>
      </c>
      <c r="H601">
        <v>82</v>
      </c>
      <c r="I601">
        <f t="shared" si="57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8"/>
        <v>42047.25</v>
      </c>
      <c r="O601" s="4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61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6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8"/>
        <v>41485.208333333336</v>
      </c>
      <c r="O602" s="4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61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6"/>
        <v>207</v>
      </c>
      <c r="G603" t="s">
        <v>20</v>
      </c>
      <c r="H603">
        <v>194</v>
      </c>
      <c r="I603">
        <f t="shared" si="5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8"/>
        <v>41789.208333333336</v>
      </c>
      <c r="O603" s="4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61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6"/>
        <v>128</v>
      </c>
      <c r="G604" t="s">
        <v>20</v>
      </c>
      <c r="H604">
        <v>1140</v>
      </c>
      <c r="I604">
        <f t="shared" si="57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8"/>
        <v>42160.208333333328</v>
      </c>
      <c r="O604" s="4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61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6"/>
        <v>120</v>
      </c>
      <c r="G605" t="s">
        <v>20</v>
      </c>
      <c r="H605">
        <v>102</v>
      </c>
      <c r="I605">
        <f t="shared" si="57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8"/>
        <v>43573.208333333328</v>
      </c>
      <c r="O605" s="4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61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6"/>
        <v>171</v>
      </c>
      <c r="G606" t="s">
        <v>20</v>
      </c>
      <c r="H606">
        <v>2857</v>
      </c>
      <c r="I606">
        <f t="shared" si="57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8"/>
        <v>40565.25</v>
      </c>
      <c r="O606" s="4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61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6"/>
        <v>187</v>
      </c>
      <c r="G607" t="s">
        <v>20</v>
      </c>
      <c r="H607">
        <v>107</v>
      </c>
      <c r="I607">
        <f t="shared" si="57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8"/>
        <v>42280.208333333328</v>
      </c>
      <c r="O607" s="4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61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6"/>
        <v>188</v>
      </c>
      <c r="G608" t="s">
        <v>20</v>
      </c>
      <c r="H608">
        <v>160</v>
      </c>
      <c r="I608">
        <f t="shared" si="57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8"/>
        <v>42436.25</v>
      </c>
      <c r="O608" s="4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61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6"/>
        <v>131</v>
      </c>
      <c r="G609" t="s">
        <v>20</v>
      </c>
      <c r="H609">
        <v>2230</v>
      </c>
      <c r="I609">
        <f t="shared" si="57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8"/>
        <v>41721.208333333336</v>
      </c>
      <c r="O609" s="4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61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6"/>
        <v>284</v>
      </c>
      <c r="G610" t="s">
        <v>20</v>
      </c>
      <c r="H610">
        <v>316</v>
      </c>
      <c r="I610">
        <f t="shared" si="5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8"/>
        <v>43530.25</v>
      </c>
      <c r="O610" s="4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61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6"/>
        <v>120</v>
      </c>
      <c r="G611" t="s">
        <v>20</v>
      </c>
      <c r="H611">
        <v>117</v>
      </c>
      <c r="I611">
        <f t="shared" si="57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8"/>
        <v>43481.25</v>
      </c>
      <c r="O611" s="4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61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6"/>
        <v>419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8"/>
        <v>41259.25</v>
      </c>
      <c r="O612" s="4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61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6"/>
        <v>14</v>
      </c>
      <c r="G613" t="s">
        <v>74</v>
      </c>
      <c r="H613">
        <v>15</v>
      </c>
      <c r="I613">
        <f t="shared" si="57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8"/>
        <v>41480.208333333336</v>
      </c>
      <c r="O613" s="4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61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6"/>
        <v>139</v>
      </c>
      <c r="G614" t="s">
        <v>20</v>
      </c>
      <c r="H614">
        <v>192</v>
      </c>
      <c r="I614">
        <f t="shared" si="57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8"/>
        <v>40474.208333333336</v>
      </c>
      <c r="O614" s="4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61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6"/>
        <v>174</v>
      </c>
      <c r="G615" t="s">
        <v>20</v>
      </c>
      <c r="H615">
        <v>26</v>
      </c>
      <c r="I615">
        <f t="shared" si="57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8"/>
        <v>42973.208333333328</v>
      </c>
      <c r="O615" s="4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61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6"/>
        <v>155</v>
      </c>
      <c r="G616" t="s">
        <v>20</v>
      </c>
      <c r="H616">
        <v>723</v>
      </c>
      <c r="I616">
        <f t="shared" si="57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8"/>
        <v>42746.25</v>
      </c>
      <c r="O616" s="4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61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6"/>
        <v>170</v>
      </c>
      <c r="G617" t="s">
        <v>20</v>
      </c>
      <c r="H617">
        <v>170</v>
      </c>
      <c r="I617">
        <f t="shared" si="5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8"/>
        <v>42489.208333333328</v>
      </c>
      <c r="O617" s="4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61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6"/>
        <v>190</v>
      </c>
      <c r="G618" t="s">
        <v>20</v>
      </c>
      <c r="H618">
        <v>238</v>
      </c>
      <c r="I618">
        <f t="shared" si="57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8"/>
        <v>41537.208333333336</v>
      </c>
      <c r="O618" s="4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61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6"/>
        <v>250</v>
      </c>
      <c r="G619" t="s">
        <v>20</v>
      </c>
      <c r="H619">
        <v>55</v>
      </c>
      <c r="I619">
        <f t="shared" si="57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8"/>
        <v>41794.208333333336</v>
      </c>
      <c r="O619" s="4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61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6"/>
        <v>49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8"/>
        <v>41396.208333333336</v>
      </c>
      <c r="O620" s="4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61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6"/>
        <v>28</v>
      </c>
      <c r="G621" t="s">
        <v>14</v>
      </c>
      <c r="H621">
        <v>648</v>
      </c>
      <c r="I621">
        <f t="shared" si="57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8"/>
        <v>40669.208333333336</v>
      </c>
      <c r="O621" s="4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61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6"/>
        <v>268</v>
      </c>
      <c r="G622" t="s">
        <v>20</v>
      </c>
      <c r="H622">
        <v>128</v>
      </c>
      <c r="I622">
        <f t="shared" si="57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8"/>
        <v>42559.208333333328</v>
      </c>
      <c r="O622" s="4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61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6"/>
        <v>620</v>
      </c>
      <c r="G623" t="s">
        <v>20</v>
      </c>
      <c r="H623">
        <v>2144</v>
      </c>
      <c r="I623">
        <f t="shared" si="5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8"/>
        <v>42626.208333333328</v>
      </c>
      <c r="O623" s="4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61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6"/>
        <v>3</v>
      </c>
      <c r="G624" t="s">
        <v>14</v>
      </c>
      <c r="H624">
        <v>64</v>
      </c>
      <c r="I624">
        <f t="shared" si="57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8"/>
        <v>43205.208333333328</v>
      </c>
      <c r="O624" s="4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61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6"/>
        <v>160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8"/>
        <v>42201.208333333328</v>
      </c>
      <c r="O625" s="4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61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6"/>
        <v>279</v>
      </c>
      <c r="G626" t="s">
        <v>20</v>
      </c>
      <c r="H626">
        <v>432</v>
      </c>
      <c r="I626">
        <f t="shared" si="5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8"/>
        <v>42029.25</v>
      </c>
      <c r="O626" s="4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61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6"/>
        <v>77</v>
      </c>
      <c r="G627" t="s">
        <v>14</v>
      </c>
      <c r="H627">
        <v>62</v>
      </c>
      <c r="I627">
        <f t="shared" si="57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8"/>
        <v>43857.25</v>
      </c>
      <c r="O627" s="4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61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6"/>
        <v>206</v>
      </c>
      <c r="G628" t="s">
        <v>20</v>
      </c>
      <c r="H628">
        <v>189</v>
      </c>
      <c r="I628">
        <f t="shared" si="57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8"/>
        <v>40449.208333333336</v>
      </c>
      <c r="O628" s="4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61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6"/>
        <v>694</v>
      </c>
      <c r="G629" t="s">
        <v>20</v>
      </c>
      <c r="H629">
        <v>154</v>
      </c>
      <c r="I629">
        <f t="shared" si="57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8"/>
        <v>40345.208333333336</v>
      </c>
      <c r="O629" s="4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61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6"/>
        <v>152</v>
      </c>
      <c r="G630" t="s">
        <v>20</v>
      </c>
      <c r="H630">
        <v>96</v>
      </c>
      <c r="I630">
        <f t="shared" si="57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8"/>
        <v>40455.208333333336</v>
      </c>
      <c r="O630" s="4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61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6"/>
        <v>65</v>
      </c>
      <c r="G631" t="s">
        <v>14</v>
      </c>
      <c r="H631">
        <v>750</v>
      </c>
      <c r="I631">
        <f t="shared" si="57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8"/>
        <v>42557.208333333328</v>
      </c>
      <c r="O631" s="4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61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6"/>
        <v>63</v>
      </c>
      <c r="G632" t="s">
        <v>74</v>
      </c>
      <c r="H632">
        <v>87</v>
      </c>
      <c r="I632">
        <f t="shared" si="57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8"/>
        <v>43586.208333333328</v>
      </c>
      <c r="O632" s="4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61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6"/>
        <v>310</v>
      </c>
      <c r="G633" t="s">
        <v>20</v>
      </c>
      <c r="H633">
        <v>3063</v>
      </c>
      <c r="I633">
        <f t="shared" si="57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8"/>
        <v>43550.208333333328</v>
      </c>
      <c r="O633" s="4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61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6"/>
        <v>43</v>
      </c>
      <c r="G634" t="s">
        <v>47</v>
      </c>
      <c r="H634">
        <v>278</v>
      </c>
      <c r="I634">
        <f t="shared" si="57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8"/>
        <v>41945.208333333336</v>
      </c>
      <c r="O634" s="4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61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6"/>
        <v>83</v>
      </c>
      <c r="G635" t="s">
        <v>14</v>
      </c>
      <c r="H635">
        <v>105</v>
      </c>
      <c r="I635">
        <f t="shared" si="57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8"/>
        <v>42315.25</v>
      </c>
      <c r="O635" s="4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61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6"/>
        <v>79</v>
      </c>
      <c r="G636" t="s">
        <v>74</v>
      </c>
      <c r="H636">
        <v>1658</v>
      </c>
      <c r="I636">
        <f t="shared" si="57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8"/>
        <v>42819.208333333328</v>
      </c>
      <c r="O636" s="4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61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6"/>
        <v>114</v>
      </c>
      <c r="G637" t="s">
        <v>20</v>
      </c>
      <c r="H637">
        <v>2266</v>
      </c>
      <c r="I637">
        <f t="shared" si="5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8"/>
        <v>41314.25</v>
      </c>
      <c r="O637" s="4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61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6"/>
        <v>65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8"/>
        <v>40926.25</v>
      </c>
      <c r="O638" s="4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61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6"/>
        <v>79</v>
      </c>
      <c r="G639" t="s">
        <v>14</v>
      </c>
      <c r="H639">
        <v>65</v>
      </c>
      <c r="I639">
        <f t="shared" si="57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8"/>
        <v>42688.25</v>
      </c>
      <c r="O639" s="4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61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6"/>
        <v>11</v>
      </c>
      <c r="G640" t="s">
        <v>14</v>
      </c>
      <c r="H640">
        <v>94</v>
      </c>
      <c r="I640">
        <f t="shared" si="57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8"/>
        <v>40386.208333333336</v>
      </c>
      <c r="O640" s="4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61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6"/>
        <v>56</v>
      </c>
      <c r="G641" t="s">
        <v>47</v>
      </c>
      <c r="H641">
        <v>45</v>
      </c>
      <c r="I641">
        <f t="shared" si="57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8"/>
        <v>43309.208333333328</v>
      </c>
      <c r="O641" s="4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61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6"/>
        <v>17</v>
      </c>
      <c r="G642" t="s">
        <v>14</v>
      </c>
      <c r="H642">
        <v>257</v>
      </c>
      <c r="I642">
        <f t="shared" si="57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8"/>
        <v>42387.25</v>
      </c>
      <c r="O642" s="4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61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2">ROUND(E643/D643*100,0)</f>
        <v>120</v>
      </c>
      <c r="G643" t="s">
        <v>20</v>
      </c>
      <c r="H643">
        <v>194</v>
      </c>
      <c r="I643">
        <f t="shared" ref="I643:I706" si="63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4">(((L643/60)/60/24)+DATE(1970,1,1))</f>
        <v>42786.25</v>
      </c>
      <c r="O643" s="4">
        <f t="shared" ref="O643:O706" si="65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6">LEFT(R643,FIND("/",R643)-1)</f>
        <v>theater</v>
      </c>
      <c r="T643" t="str">
        <f t="shared" si="61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2"/>
        <v>145</v>
      </c>
      <c r="G644" t="s">
        <v>20</v>
      </c>
      <c r="H644">
        <v>129</v>
      </c>
      <c r="I644">
        <f t="shared" si="63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4"/>
        <v>43451.25</v>
      </c>
      <c r="O644" s="4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6"/>
        <v>technology</v>
      </c>
      <c r="T644" t="str">
        <f t="shared" si="61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2"/>
        <v>221</v>
      </c>
      <c r="G645" t="s">
        <v>20</v>
      </c>
      <c r="H645">
        <v>375</v>
      </c>
      <c r="I645">
        <f t="shared" si="63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4"/>
        <v>42795.25</v>
      </c>
      <c r="O645" s="4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6"/>
        <v>theater</v>
      </c>
      <c r="T645" t="str">
        <f t="shared" si="61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2"/>
        <v>48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4"/>
        <v>43452.25</v>
      </c>
      <c r="O646" s="4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6"/>
        <v>theater</v>
      </c>
      <c r="T646" t="str">
        <f t="shared" si="61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2"/>
        <v>93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4"/>
        <v>43369.208333333328</v>
      </c>
      <c r="O647" s="4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6"/>
        <v>music</v>
      </c>
      <c r="T647" t="str">
        <f t="shared" si="61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2"/>
        <v>89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4"/>
        <v>41346.208333333336</v>
      </c>
      <c r="O648" s="4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6"/>
        <v>games</v>
      </c>
      <c r="T648" t="str">
        <f t="shared" si="61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2"/>
        <v>41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4"/>
        <v>43199.208333333328</v>
      </c>
      <c r="O649" s="4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6"/>
        <v>publishing</v>
      </c>
      <c r="T649" t="str">
        <f t="shared" si="61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2"/>
        <v>63</v>
      </c>
      <c r="G650" t="s">
        <v>74</v>
      </c>
      <c r="H650">
        <v>723</v>
      </c>
      <c r="I650">
        <f t="shared" si="63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4"/>
        <v>42922.208333333328</v>
      </c>
      <c r="O650" s="4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6"/>
        <v>food</v>
      </c>
      <c r="T650" t="str">
        <f t="shared" si="61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2"/>
        <v>48</v>
      </c>
      <c r="G651" t="s">
        <v>14</v>
      </c>
      <c r="H651">
        <v>602</v>
      </c>
      <c r="I651">
        <f t="shared" si="63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4"/>
        <v>40471.208333333336</v>
      </c>
      <c r="O651" s="4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6"/>
        <v>theater</v>
      </c>
      <c r="T651" t="str">
        <f t="shared" si="61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2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4"/>
        <v>41828.208333333336</v>
      </c>
      <c r="O652" s="4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6"/>
        <v>music</v>
      </c>
      <c r="T652" t="str">
        <f t="shared" si="61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2"/>
        <v>88</v>
      </c>
      <c r="G653" t="s">
        <v>14</v>
      </c>
      <c r="H653">
        <v>3868</v>
      </c>
      <c r="I653">
        <f t="shared" si="6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4"/>
        <v>41692.25</v>
      </c>
      <c r="O653" s="4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6"/>
        <v>film &amp; video</v>
      </c>
      <c r="T653" t="str">
        <f t="shared" si="61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2"/>
        <v>127</v>
      </c>
      <c r="G654" t="s">
        <v>20</v>
      </c>
      <c r="H654">
        <v>409</v>
      </c>
      <c r="I654">
        <f t="shared" si="63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4"/>
        <v>42587.208333333328</v>
      </c>
      <c r="O654" s="4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6"/>
        <v>technology</v>
      </c>
      <c r="T654" t="str">
        <f t="shared" si="61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2"/>
        <v>2339</v>
      </c>
      <c r="G655" t="s">
        <v>20</v>
      </c>
      <c r="H655">
        <v>234</v>
      </c>
      <c r="I655">
        <f t="shared" si="63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4"/>
        <v>42468.208333333328</v>
      </c>
      <c r="O655" s="4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6"/>
        <v>technology</v>
      </c>
      <c r="T655" t="str">
        <f t="shared" si="61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2"/>
        <v>508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4"/>
        <v>42240.208333333328</v>
      </c>
      <c r="O656" s="4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6"/>
        <v>music</v>
      </c>
      <c r="T656" t="str">
        <f t="shared" si="61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2"/>
        <v>191</v>
      </c>
      <c r="G657" t="s">
        <v>20</v>
      </c>
      <c r="H657">
        <v>264</v>
      </c>
      <c r="I657">
        <f t="shared" si="63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4"/>
        <v>42796.25</v>
      </c>
      <c r="O657" s="4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6"/>
        <v>photography</v>
      </c>
      <c r="T657" t="str">
        <f t="shared" si="61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2"/>
        <v>42</v>
      </c>
      <c r="G658" t="s">
        <v>14</v>
      </c>
      <c r="H658">
        <v>504</v>
      </c>
      <c r="I658">
        <f t="shared" si="63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4"/>
        <v>43097.25</v>
      </c>
      <c r="O658" s="4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6"/>
        <v>food</v>
      </c>
      <c r="T658" t="str">
        <f t="shared" si="61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2"/>
        <v>8</v>
      </c>
      <c r="G659" t="s">
        <v>14</v>
      </c>
      <c r="H659">
        <v>14</v>
      </c>
      <c r="I659">
        <f t="shared" si="63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4"/>
        <v>43096.25</v>
      </c>
      <c r="O659" s="4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6"/>
        <v>film &amp; video</v>
      </c>
      <c r="T659" t="str">
        <f t="shared" si="61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2"/>
        <v>60</v>
      </c>
      <c r="G660" t="s">
        <v>74</v>
      </c>
      <c r="H660">
        <v>390</v>
      </c>
      <c r="I660">
        <f t="shared" si="6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4"/>
        <v>42246.208333333328</v>
      </c>
      <c r="O660" s="4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6"/>
        <v>music</v>
      </c>
      <c r="T660" t="str">
        <f t="shared" si="61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2"/>
        <v>47</v>
      </c>
      <c r="G661" t="s">
        <v>14</v>
      </c>
      <c r="H661">
        <v>750</v>
      </c>
      <c r="I661">
        <f t="shared" si="6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4"/>
        <v>40570.25</v>
      </c>
      <c r="O661" s="4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6"/>
        <v>film &amp; video</v>
      </c>
      <c r="T661" t="str">
        <f t="shared" si="61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2"/>
        <v>82</v>
      </c>
      <c r="G662" t="s">
        <v>14</v>
      </c>
      <c r="H662">
        <v>77</v>
      </c>
      <c r="I662">
        <f t="shared" si="63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4"/>
        <v>42237.208333333328</v>
      </c>
      <c r="O662" s="4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6"/>
        <v>theater</v>
      </c>
      <c r="T662" t="str">
        <f t="shared" ref="T662:T725" si="67">RIGHT(R662,LEN(R662)-FIND("/",R662))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2"/>
        <v>54</v>
      </c>
      <c r="G663" t="s">
        <v>14</v>
      </c>
      <c r="H663">
        <v>752</v>
      </c>
      <c r="I663">
        <f t="shared" si="6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4"/>
        <v>40996.208333333336</v>
      </c>
      <c r="O663" s="4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7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2"/>
        <v>98</v>
      </c>
      <c r="G664" t="s">
        <v>14</v>
      </c>
      <c r="H664">
        <v>131</v>
      </c>
      <c r="I664">
        <f t="shared" si="63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4"/>
        <v>43443.25</v>
      </c>
      <c r="O664" s="4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7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2"/>
        <v>77</v>
      </c>
      <c r="G665" t="s">
        <v>14</v>
      </c>
      <c r="H665">
        <v>87</v>
      </c>
      <c r="I665">
        <f t="shared" si="63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4"/>
        <v>40458.208333333336</v>
      </c>
      <c r="O665" s="4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7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2"/>
        <v>33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4"/>
        <v>40959.25</v>
      </c>
      <c r="O666" s="4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7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2"/>
        <v>240</v>
      </c>
      <c r="G667" t="s">
        <v>20</v>
      </c>
      <c r="H667">
        <v>272</v>
      </c>
      <c r="I667">
        <f t="shared" si="63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4"/>
        <v>40733.208333333336</v>
      </c>
      <c r="O667" s="4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7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2"/>
        <v>64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4"/>
        <v>41516.208333333336</v>
      </c>
      <c r="O668" s="4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7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2"/>
        <v>176</v>
      </c>
      <c r="G669" t="s">
        <v>20</v>
      </c>
      <c r="H669">
        <v>419</v>
      </c>
      <c r="I669">
        <f t="shared" si="63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4"/>
        <v>41892.208333333336</v>
      </c>
      <c r="O669" s="4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7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2"/>
        <v>20</v>
      </c>
      <c r="G670" t="s">
        <v>14</v>
      </c>
      <c r="H670">
        <v>76</v>
      </c>
      <c r="I670">
        <f t="shared" si="63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4"/>
        <v>41122.208333333336</v>
      </c>
      <c r="O670" s="4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7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2"/>
        <v>359</v>
      </c>
      <c r="G671" t="s">
        <v>20</v>
      </c>
      <c r="H671">
        <v>1621</v>
      </c>
      <c r="I671">
        <f t="shared" si="6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4"/>
        <v>42912.208333333328</v>
      </c>
      <c r="O671" s="4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7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2"/>
        <v>469</v>
      </c>
      <c r="G672" t="s">
        <v>20</v>
      </c>
      <c r="H672">
        <v>1101</v>
      </c>
      <c r="I672">
        <f t="shared" si="6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4"/>
        <v>42425.25</v>
      </c>
      <c r="O672" s="4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7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2"/>
        <v>122</v>
      </c>
      <c r="G673" t="s">
        <v>20</v>
      </c>
      <c r="H673">
        <v>1073</v>
      </c>
      <c r="I673">
        <f t="shared" si="63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4"/>
        <v>40390.208333333336</v>
      </c>
      <c r="O673" s="4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7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2"/>
        <v>56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4"/>
        <v>43180.208333333328</v>
      </c>
      <c r="O674" s="4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7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2"/>
        <v>44</v>
      </c>
      <c r="G675" t="s">
        <v>14</v>
      </c>
      <c r="H675">
        <v>58</v>
      </c>
      <c r="I675">
        <f t="shared" si="6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4"/>
        <v>42475.208333333328</v>
      </c>
      <c r="O675" s="4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7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2"/>
        <v>34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4"/>
        <v>40774.208333333336</v>
      </c>
      <c r="O676" s="4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7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2"/>
        <v>123</v>
      </c>
      <c r="G677" t="s">
        <v>20</v>
      </c>
      <c r="H677">
        <v>331</v>
      </c>
      <c r="I677">
        <f t="shared" si="63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4"/>
        <v>43719.208333333328</v>
      </c>
      <c r="O677" s="4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7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2"/>
        <v>190</v>
      </c>
      <c r="G678" t="s">
        <v>20</v>
      </c>
      <c r="H678">
        <v>1170</v>
      </c>
      <c r="I678">
        <f t="shared" si="63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4"/>
        <v>41178.208333333336</v>
      </c>
      <c r="O678" s="4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7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2"/>
        <v>84</v>
      </c>
      <c r="G679" t="s">
        <v>14</v>
      </c>
      <c r="H679">
        <v>111</v>
      </c>
      <c r="I679">
        <f t="shared" si="63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4"/>
        <v>42561.208333333328</v>
      </c>
      <c r="O679" s="4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7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2"/>
        <v>18</v>
      </c>
      <c r="G680" t="s">
        <v>74</v>
      </c>
      <c r="H680">
        <v>215</v>
      </c>
      <c r="I680">
        <f t="shared" si="63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4"/>
        <v>43484.25</v>
      </c>
      <c r="O680" s="4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7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2"/>
        <v>1037</v>
      </c>
      <c r="G681" t="s">
        <v>20</v>
      </c>
      <c r="H681">
        <v>363</v>
      </c>
      <c r="I681">
        <f t="shared" si="6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4"/>
        <v>43756.208333333328</v>
      </c>
      <c r="O681" s="4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7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2"/>
        <v>97</v>
      </c>
      <c r="G682" t="s">
        <v>14</v>
      </c>
      <c r="H682">
        <v>2955</v>
      </c>
      <c r="I682">
        <f t="shared" si="63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4"/>
        <v>43813.25</v>
      </c>
      <c r="O682" s="4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7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2"/>
        <v>86</v>
      </c>
      <c r="G683" t="s">
        <v>14</v>
      </c>
      <c r="H683">
        <v>1657</v>
      </c>
      <c r="I683">
        <f t="shared" si="63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4"/>
        <v>40898.25</v>
      </c>
      <c r="O683" s="4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7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2"/>
        <v>150</v>
      </c>
      <c r="G684" t="s">
        <v>20</v>
      </c>
      <c r="H684">
        <v>103</v>
      </c>
      <c r="I684">
        <f t="shared" si="63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4"/>
        <v>41619.25</v>
      </c>
      <c r="O684" s="4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7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2"/>
        <v>358</v>
      </c>
      <c r="G685" t="s">
        <v>20</v>
      </c>
      <c r="H685">
        <v>147</v>
      </c>
      <c r="I685">
        <f t="shared" si="63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4"/>
        <v>43359.208333333328</v>
      </c>
      <c r="O685" s="4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7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2"/>
        <v>543</v>
      </c>
      <c r="G686" t="s">
        <v>20</v>
      </c>
      <c r="H686">
        <v>110</v>
      </c>
      <c r="I686">
        <f t="shared" si="63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4"/>
        <v>40358.208333333336</v>
      </c>
      <c r="O686" s="4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7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2"/>
        <v>68</v>
      </c>
      <c r="G687" t="s">
        <v>14</v>
      </c>
      <c r="H687">
        <v>926</v>
      </c>
      <c r="I687">
        <f t="shared" si="63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4"/>
        <v>42239.208333333328</v>
      </c>
      <c r="O687" s="4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7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2"/>
        <v>192</v>
      </c>
      <c r="G688" t="s">
        <v>20</v>
      </c>
      <c r="H688">
        <v>134</v>
      </c>
      <c r="I688">
        <f t="shared" si="63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4"/>
        <v>43186.208333333328</v>
      </c>
      <c r="O688" s="4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7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2"/>
        <v>932</v>
      </c>
      <c r="G689" t="s">
        <v>20</v>
      </c>
      <c r="H689">
        <v>269</v>
      </c>
      <c r="I689">
        <f t="shared" si="63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4"/>
        <v>42806.25</v>
      </c>
      <c r="O689" s="4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7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2"/>
        <v>429</v>
      </c>
      <c r="G690" t="s">
        <v>20</v>
      </c>
      <c r="H690">
        <v>175</v>
      </c>
      <c r="I690">
        <f t="shared" si="63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4"/>
        <v>43475.25</v>
      </c>
      <c r="O690" s="4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7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2"/>
        <v>101</v>
      </c>
      <c r="G691" t="s">
        <v>20</v>
      </c>
      <c r="H691">
        <v>69</v>
      </c>
      <c r="I691">
        <f t="shared" si="63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4"/>
        <v>41576.208333333336</v>
      </c>
      <c r="O691" s="4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7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2"/>
        <v>227</v>
      </c>
      <c r="G692" t="s">
        <v>20</v>
      </c>
      <c r="H692">
        <v>190</v>
      </c>
      <c r="I692">
        <f t="shared" si="63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4"/>
        <v>40874.25</v>
      </c>
      <c r="O692" s="4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7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2"/>
        <v>142</v>
      </c>
      <c r="G693" t="s">
        <v>20</v>
      </c>
      <c r="H693">
        <v>237</v>
      </c>
      <c r="I693">
        <f t="shared" si="63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4"/>
        <v>41185.208333333336</v>
      </c>
      <c r="O693" s="4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7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2"/>
        <v>91</v>
      </c>
      <c r="G694" t="s">
        <v>14</v>
      </c>
      <c r="H694">
        <v>77</v>
      </c>
      <c r="I694">
        <f t="shared" si="63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4"/>
        <v>43655.208333333328</v>
      </c>
      <c r="O694" s="4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7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2"/>
        <v>64</v>
      </c>
      <c r="G695" t="s">
        <v>14</v>
      </c>
      <c r="H695">
        <v>1748</v>
      </c>
      <c r="I695">
        <f t="shared" si="63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4"/>
        <v>43025.208333333328</v>
      </c>
      <c r="O695" s="4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7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2"/>
        <v>84</v>
      </c>
      <c r="G696" t="s">
        <v>14</v>
      </c>
      <c r="H696">
        <v>79</v>
      </c>
      <c r="I696">
        <f t="shared" si="63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4"/>
        <v>43066.25</v>
      </c>
      <c r="O696" s="4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7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2"/>
        <v>134</v>
      </c>
      <c r="G697" t="s">
        <v>20</v>
      </c>
      <c r="H697">
        <v>196</v>
      </c>
      <c r="I697">
        <f t="shared" si="6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4"/>
        <v>42322.25</v>
      </c>
      <c r="O697" s="4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7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2"/>
        <v>59</v>
      </c>
      <c r="G698" t="s">
        <v>14</v>
      </c>
      <c r="H698">
        <v>889</v>
      </c>
      <c r="I698">
        <f t="shared" si="63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4"/>
        <v>42114.208333333328</v>
      </c>
      <c r="O698" s="4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7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2"/>
        <v>153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4"/>
        <v>43190.208333333328</v>
      </c>
      <c r="O699" s="4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7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2"/>
        <v>447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4"/>
        <v>40871.25</v>
      </c>
      <c r="O700" s="4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7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2"/>
        <v>84</v>
      </c>
      <c r="G701" t="s">
        <v>14</v>
      </c>
      <c r="H701">
        <v>56</v>
      </c>
      <c r="I701">
        <f t="shared" si="63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4"/>
        <v>43641.208333333328</v>
      </c>
      <c r="O701" s="4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7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2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4"/>
        <v>40203.25</v>
      </c>
      <c r="O702" s="4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7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2"/>
        <v>175</v>
      </c>
      <c r="G703" t="s">
        <v>20</v>
      </c>
      <c r="H703">
        <v>820</v>
      </c>
      <c r="I703">
        <f t="shared" si="63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4"/>
        <v>40629.208333333336</v>
      </c>
      <c r="O703" s="4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7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2"/>
        <v>54</v>
      </c>
      <c r="G704" t="s">
        <v>14</v>
      </c>
      <c r="H704">
        <v>83</v>
      </c>
      <c r="I704">
        <f t="shared" si="63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4"/>
        <v>41477.208333333336</v>
      </c>
      <c r="O704" s="4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7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2"/>
        <v>312</v>
      </c>
      <c r="G705" t="s">
        <v>20</v>
      </c>
      <c r="H705">
        <v>2038</v>
      </c>
      <c r="I705">
        <f t="shared" si="63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4"/>
        <v>41020.208333333336</v>
      </c>
      <c r="O705" s="4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7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2"/>
        <v>123</v>
      </c>
      <c r="G706" t="s">
        <v>20</v>
      </c>
      <c r="H706">
        <v>116</v>
      </c>
      <c r="I706">
        <f t="shared" si="63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4"/>
        <v>42555.208333333328</v>
      </c>
      <c r="O706" s="4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7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8">ROUND(E707/D707*100,0)</f>
        <v>99</v>
      </c>
      <c r="G707" t="s">
        <v>14</v>
      </c>
      <c r="H707">
        <v>2025</v>
      </c>
      <c r="I707">
        <f t="shared" ref="I707:I770" si="69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70">(((L707/60)/60/24)+DATE(1970,1,1))</f>
        <v>41619.25</v>
      </c>
      <c r="O707" s="4">
        <f t="shared" ref="O707:O770" si="71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2">LEFT(R707,FIND("/",R707)-1)</f>
        <v>publishing</v>
      </c>
      <c r="T707" t="str">
        <f t="shared" si="67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8"/>
        <v>128</v>
      </c>
      <c r="G708" t="s">
        <v>20</v>
      </c>
      <c r="H708">
        <v>1345</v>
      </c>
      <c r="I708">
        <f t="shared" si="69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70"/>
        <v>43471.25</v>
      </c>
      <c r="O708" s="4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72"/>
        <v>technology</v>
      </c>
      <c r="T708" t="str">
        <f t="shared" si="67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8"/>
        <v>159</v>
      </c>
      <c r="G709" t="s">
        <v>20</v>
      </c>
      <c r="H709">
        <v>168</v>
      </c>
      <c r="I709">
        <f t="shared" si="69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70"/>
        <v>43442.25</v>
      </c>
      <c r="O709" s="4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72"/>
        <v>film &amp; video</v>
      </c>
      <c r="T709" t="str">
        <f t="shared" si="67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8"/>
        <v>707</v>
      </c>
      <c r="G710" t="s">
        <v>20</v>
      </c>
      <c r="H710">
        <v>137</v>
      </c>
      <c r="I710">
        <f t="shared" si="69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70"/>
        <v>42877.208333333328</v>
      </c>
      <c r="O710" s="4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72"/>
        <v>theater</v>
      </c>
      <c r="T710" t="str">
        <f t="shared" si="67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8"/>
        <v>142</v>
      </c>
      <c r="G711" t="s">
        <v>20</v>
      </c>
      <c r="H711">
        <v>186</v>
      </c>
      <c r="I711">
        <f t="shared" si="69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70"/>
        <v>41018.208333333336</v>
      </c>
      <c r="O711" s="4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72"/>
        <v>theater</v>
      </c>
      <c r="T711" t="str">
        <f t="shared" si="67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8"/>
        <v>148</v>
      </c>
      <c r="G712" t="s">
        <v>20</v>
      </c>
      <c r="H712">
        <v>125</v>
      </c>
      <c r="I712">
        <f t="shared" si="69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70"/>
        <v>43295.208333333328</v>
      </c>
      <c r="O712" s="4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72"/>
        <v>theater</v>
      </c>
      <c r="T712" t="str">
        <f t="shared" si="67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8"/>
        <v>20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70"/>
        <v>42393.25</v>
      </c>
      <c r="O713" s="4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72"/>
        <v>theater</v>
      </c>
      <c r="T713" t="str">
        <f t="shared" si="67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8"/>
        <v>1841</v>
      </c>
      <c r="G714" t="s">
        <v>20</v>
      </c>
      <c r="H714">
        <v>202</v>
      </c>
      <c r="I714">
        <f t="shared" si="6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70"/>
        <v>42559.208333333328</v>
      </c>
      <c r="O714" s="4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72"/>
        <v>theater</v>
      </c>
      <c r="T714" t="str">
        <f t="shared" si="67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8"/>
        <v>162</v>
      </c>
      <c r="G715" t="s">
        <v>20</v>
      </c>
      <c r="H715">
        <v>103</v>
      </c>
      <c r="I715">
        <f t="shared" si="69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70"/>
        <v>42604.208333333328</v>
      </c>
      <c r="O715" s="4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72"/>
        <v>publishing</v>
      </c>
      <c r="T715" t="str">
        <f t="shared" si="67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8"/>
        <v>473</v>
      </c>
      <c r="G716" t="s">
        <v>20</v>
      </c>
      <c r="H716">
        <v>1785</v>
      </c>
      <c r="I716">
        <f t="shared" si="69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70"/>
        <v>41870.208333333336</v>
      </c>
      <c r="O716" s="4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72"/>
        <v>music</v>
      </c>
      <c r="T716" t="str">
        <f t="shared" si="67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8"/>
        <v>24</v>
      </c>
      <c r="G717" t="s">
        <v>14</v>
      </c>
      <c r="H717">
        <v>656</v>
      </c>
      <c r="I717">
        <f t="shared" si="69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70"/>
        <v>40397.208333333336</v>
      </c>
      <c r="O717" s="4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72"/>
        <v>games</v>
      </c>
      <c r="T717" t="str">
        <f t="shared" si="67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8"/>
        <v>518</v>
      </c>
      <c r="G718" t="s">
        <v>20</v>
      </c>
      <c r="H718">
        <v>157</v>
      </c>
      <c r="I718">
        <f t="shared" si="69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70"/>
        <v>41465.208333333336</v>
      </c>
      <c r="O718" s="4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72"/>
        <v>theater</v>
      </c>
      <c r="T718" t="str">
        <f t="shared" si="67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8"/>
        <v>248</v>
      </c>
      <c r="G719" t="s">
        <v>20</v>
      </c>
      <c r="H719">
        <v>555</v>
      </c>
      <c r="I719">
        <f t="shared" si="69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70"/>
        <v>40777.208333333336</v>
      </c>
      <c r="O719" s="4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72"/>
        <v>film &amp; video</v>
      </c>
      <c r="T719" t="str">
        <f t="shared" si="67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8"/>
        <v>100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70"/>
        <v>41442.208333333336</v>
      </c>
      <c r="O720" s="4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72"/>
        <v>technology</v>
      </c>
      <c r="T720" t="str">
        <f t="shared" si="67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8"/>
        <v>153</v>
      </c>
      <c r="G721" t="s">
        <v>20</v>
      </c>
      <c r="H721">
        <v>123</v>
      </c>
      <c r="I721">
        <f t="shared" si="69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70"/>
        <v>41058.208333333336</v>
      </c>
      <c r="O721" s="4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72"/>
        <v>publishing</v>
      </c>
      <c r="T721" t="str">
        <f t="shared" si="67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8"/>
        <v>37</v>
      </c>
      <c r="G722" t="s">
        <v>74</v>
      </c>
      <c r="H722">
        <v>38</v>
      </c>
      <c r="I722">
        <f t="shared" si="69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70"/>
        <v>43152.25</v>
      </c>
      <c r="O722" s="4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72"/>
        <v>theater</v>
      </c>
      <c r="T722" t="str">
        <f t="shared" si="67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8"/>
        <v>4</v>
      </c>
      <c r="G723" t="s">
        <v>74</v>
      </c>
      <c r="H723">
        <v>60</v>
      </c>
      <c r="I723">
        <f t="shared" si="69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70"/>
        <v>43194.208333333328</v>
      </c>
      <c r="O723" s="4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72"/>
        <v>music</v>
      </c>
      <c r="T723" t="str">
        <f t="shared" si="67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8"/>
        <v>157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70"/>
        <v>43045.25</v>
      </c>
      <c r="O724" s="4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72"/>
        <v>film &amp; video</v>
      </c>
      <c r="T724" t="str">
        <f t="shared" si="67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8"/>
        <v>270</v>
      </c>
      <c r="G725" t="s">
        <v>20</v>
      </c>
      <c r="H725">
        <v>144</v>
      </c>
      <c r="I725">
        <f t="shared" si="69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70"/>
        <v>42431.25</v>
      </c>
      <c r="O725" s="4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72"/>
        <v>theater</v>
      </c>
      <c r="T725" t="str">
        <f t="shared" si="67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8"/>
        <v>134</v>
      </c>
      <c r="G726" t="s">
        <v>20</v>
      </c>
      <c r="H726">
        <v>121</v>
      </c>
      <c r="I726">
        <f t="shared" si="69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70"/>
        <v>41934.208333333336</v>
      </c>
      <c r="O726" s="4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72"/>
        <v>theater</v>
      </c>
      <c r="T726" t="str">
        <f t="shared" ref="T726:T789" si="73">RIGHT(R726,LEN(R726)-FIND("/",R726))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8"/>
        <v>50</v>
      </c>
      <c r="G727" t="s">
        <v>14</v>
      </c>
      <c r="H727">
        <v>1596</v>
      </c>
      <c r="I727">
        <f t="shared" si="69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70"/>
        <v>41958.25</v>
      </c>
      <c r="O727" s="4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3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8"/>
        <v>89</v>
      </c>
      <c r="G728" t="s">
        <v>74</v>
      </c>
      <c r="H728">
        <v>524</v>
      </c>
      <c r="I728">
        <f t="shared" si="69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70"/>
        <v>40476.208333333336</v>
      </c>
      <c r="O728" s="4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3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8"/>
        <v>165</v>
      </c>
      <c r="G729" t="s">
        <v>20</v>
      </c>
      <c r="H729">
        <v>181</v>
      </c>
      <c r="I729">
        <f t="shared" si="69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70"/>
        <v>43485.25</v>
      </c>
      <c r="O729" s="4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3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8"/>
        <v>18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70"/>
        <v>42515.208333333328</v>
      </c>
      <c r="O730" s="4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3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8"/>
        <v>186</v>
      </c>
      <c r="G731" t="s">
        <v>20</v>
      </c>
      <c r="H731">
        <v>122</v>
      </c>
      <c r="I731">
        <f t="shared" si="69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70"/>
        <v>41309.25</v>
      </c>
      <c r="O731" s="4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3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8"/>
        <v>413</v>
      </c>
      <c r="G732" t="s">
        <v>20</v>
      </c>
      <c r="H732">
        <v>1071</v>
      </c>
      <c r="I732">
        <f t="shared" si="69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70"/>
        <v>42147.208333333328</v>
      </c>
      <c r="O732" s="4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3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8"/>
        <v>90</v>
      </c>
      <c r="G733" t="s">
        <v>74</v>
      </c>
      <c r="H733">
        <v>219</v>
      </c>
      <c r="I733">
        <f t="shared" si="69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70"/>
        <v>42939.208333333328</v>
      </c>
      <c r="O733" s="4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3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8"/>
        <v>92</v>
      </c>
      <c r="G734" t="s">
        <v>14</v>
      </c>
      <c r="H734">
        <v>1121</v>
      </c>
      <c r="I734">
        <f t="shared" si="69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70"/>
        <v>42816.208333333328</v>
      </c>
      <c r="O734" s="4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3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8"/>
        <v>527</v>
      </c>
      <c r="G735" t="s">
        <v>20</v>
      </c>
      <c r="H735">
        <v>980</v>
      </c>
      <c r="I735">
        <f t="shared" si="69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70"/>
        <v>41844.208333333336</v>
      </c>
      <c r="O735" s="4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3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8"/>
        <v>319</v>
      </c>
      <c r="G736" t="s">
        <v>20</v>
      </c>
      <c r="H736">
        <v>536</v>
      </c>
      <c r="I736">
        <f t="shared" si="69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70"/>
        <v>42763.25</v>
      </c>
      <c r="O736" s="4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3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8"/>
        <v>354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70"/>
        <v>42459.208333333328</v>
      </c>
      <c r="O737" s="4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3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8"/>
        <v>33</v>
      </c>
      <c r="G738" t="s">
        <v>74</v>
      </c>
      <c r="H738">
        <v>29</v>
      </c>
      <c r="I738">
        <f t="shared" si="69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70"/>
        <v>42055.25</v>
      </c>
      <c r="O738" s="4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3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8"/>
        <v>136</v>
      </c>
      <c r="G739" t="s">
        <v>20</v>
      </c>
      <c r="H739">
        <v>180</v>
      </c>
      <c r="I739">
        <f t="shared" si="69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70"/>
        <v>42685.25</v>
      </c>
      <c r="O739" s="4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3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8"/>
        <v>2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70"/>
        <v>41959.25</v>
      </c>
      <c r="O740" s="4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3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8"/>
        <v>61</v>
      </c>
      <c r="G741" t="s">
        <v>14</v>
      </c>
      <c r="H741">
        <v>191</v>
      </c>
      <c r="I741">
        <f t="shared" si="69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70"/>
        <v>41089.208333333336</v>
      </c>
      <c r="O741" s="4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3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8"/>
        <v>30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70"/>
        <v>42769.25</v>
      </c>
      <c r="O742" s="4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3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8"/>
        <v>1179</v>
      </c>
      <c r="G743" t="s">
        <v>20</v>
      </c>
      <c r="H743">
        <v>130</v>
      </c>
      <c r="I743">
        <f t="shared" si="69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70"/>
        <v>40321.208333333336</v>
      </c>
      <c r="O743" s="4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3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8"/>
        <v>1126</v>
      </c>
      <c r="G744" t="s">
        <v>20</v>
      </c>
      <c r="H744">
        <v>122</v>
      </c>
      <c r="I744">
        <f t="shared" si="69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70"/>
        <v>40197.25</v>
      </c>
      <c r="O744" s="4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3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8"/>
        <v>13</v>
      </c>
      <c r="G745" t="s">
        <v>14</v>
      </c>
      <c r="H745">
        <v>17</v>
      </c>
      <c r="I745">
        <f t="shared" si="69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70"/>
        <v>42298.208333333328</v>
      </c>
      <c r="O745" s="4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3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8"/>
        <v>712</v>
      </c>
      <c r="G746" t="s">
        <v>20</v>
      </c>
      <c r="H746">
        <v>140</v>
      </c>
      <c r="I746">
        <f t="shared" si="69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70"/>
        <v>43322.208333333328</v>
      </c>
      <c r="O746" s="4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3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8"/>
        <v>30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70"/>
        <v>40328.208333333336</v>
      </c>
      <c r="O747" s="4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3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8"/>
        <v>213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70"/>
        <v>40825.208333333336</v>
      </c>
      <c r="O748" s="4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3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8"/>
        <v>229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70"/>
        <v>40423.208333333336</v>
      </c>
      <c r="O749" s="4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3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8"/>
        <v>35</v>
      </c>
      <c r="G750" t="s">
        <v>74</v>
      </c>
      <c r="H750">
        <v>614</v>
      </c>
      <c r="I750">
        <f t="shared" si="69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70"/>
        <v>40238.25</v>
      </c>
      <c r="O750" s="4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3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8"/>
        <v>157</v>
      </c>
      <c r="G751" t="s">
        <v>20</v>
      </c>
      <c r="H751">
        <v>366</v>
      </c>
      <c r="I751">
        <f t="shared" si="69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70"/>
        <v>41920.208333333336</v>
      </c>
      <c r="O751" s="4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3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8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70"/>
        <v>40360.208333333336</v>
      </c>
      <c r="O752" s="4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3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8"/>
        <v>232</v>
      </c>
      <c r="G753" t="s">
        <v>20</v>
      </c>
      <c r="H753">
        <v>270</v>
      </c>
      <c r="I753">
        <f t="shared" si="69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70"/>
        <v>42446.208333333328</v>
      </c>
      <c r="O753" s="4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3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8"/>
        <v>92</v>
      </c>
      <c r="G754" t="s">
        <v>74</v>
      </c>
      <c r="H754">
        <v>114</v>
      </c>
      <c r="I754">
        <f t="shared" si="69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70"/>
        <v>40395.208333333336</v>
      </c>
      <c r="O754" s="4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3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8"/>
        <v>257</v>
      </c>
      <c r="G755" t="s">
        <v>20</v>
      </c>
      <c r="H755">
        <v>137</v>
      </c>
      <c r="I755">
        <f t="shared" si="69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70"/>
        <v>40321.208333333336</v>
      </c>
      <c r="O755" s="4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3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8"/>
        <v>168</v>
      </c>
      <c r="G756" t="s">
        <v>20</v>
      </c>
      <c r="H756">
        <v>3205</v>
      </c>
      <c r="I756">
        <f t="shared" si="69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70"/>
        <v>41210.208333333336</v>
      </c>
      <c r="O756" s="4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3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8"/>
        <v>167</v>
      </c>
      <c r="G757" t="s">
        <v>20</v>
      </c>
      <c r="H757">
        <v>288</v>
      </c>
      <c r="I757">
        <f t="shared" si="69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70"/>
        <v>43096.25</v>
      </c>
      <c r="O757" s="4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3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8"/>
        <v>772</v>
      </c>
      <c r="G758" t="s">
        <v>20</v>
      </c>
      <c r="H758">
        <v>148</v>
      </c>
      <c r="I758">
        <f t="shared" si="6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70"/>
        <v>42024.25</v>
      </c>
      <c r="O758" s="4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3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8"/>
        <v>407</v>
      </c>
      <c r="G759" t="s">
        <v>20</v>
      </c>
      <c r="H759">
        <v>114</v>
      </c>
      <c r="I759">
        <f t="shared" si="69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70"/>
        <v>40675.208333333336</v>
      </c>
      <c r="O759" s="4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3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8"/>
        <v>564</v>
      </c>
      <c r="G760" t="s">
        <v>20</v>
      </c>
      <c r="H760">
        <v>1518</v>
      </c>
      <c r="I760">
        <f t="shared" si="69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70"/>
        <v>41936.208333333336</v>
      </c>
      <c r="O760" s="4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3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8"/>
        <v>68</v>
      </c>
      <c r="G761" t="s">
        <v>14</v>
      </c>
      <c r="H761">
        <v>1274</v>
      </c>
      <c r="I761">
        <f t="shared" si="69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70"/>
        <v>43136.25</v>
      </c>
      <c r="O761" s="4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3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8"/>
        <v>34</v>
      </c>
      <c r="G762" t="s">
        <v>14</v>
      </c>
      <c r="H762">
        <v>210</v>
      </c>
      <c r="I762">
        <f t="shared" si="6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70"/>
        <v>43678.208333333328</v>
      </c>
      <c r="O762" s="4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3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8"/>
        <v>655</v>
      </c>
      <c r="G763" t="s">
        <v>20</v>
      </c>
      <c r="H763">
        <v>166</v>
      </c>
      <c r="I763">
        <f t="shared" si="69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70"/>
        <v>42938.208333333328</v>
      </c>
      <c r="O763" s="4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3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8"/>
        <v>177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70"/>
        <v>41241.25</v>
      </c>
      <c r="O764" s="4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3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8"/>
        <v>113</v>
      </c>
      <c r="G765" t="s">
        <v>20</v>
      </c>
      <c r="H765">
        <v>235</v>
      </c>
      <c r="I765">
        <f t="shared" si="69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70"/>
        <v>41037.208333333336</v>
      </c>
      <c r="O765" s="4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3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8"/>
        <v>728</v>
      </c>
      <c r="G766" t="s">
        <v>20</v>
      </c>
      <c r="H766">
        <v>148</v>
      </c>
      <c r="I766">
        <f t="shared" si="69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70"/>
        <v>40676.208333333336</v>
      </c>
      <c r="O766" s="4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3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8"/>
        <v>208</v>
      </c>
      <c r="G767" t="s">
        <v>20</v>
      </c>
      <c r="H767">
        <v>198</v>
      </c>
      <c r="I767">
        <f t="shared" si="69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70"/>
        <v>42840.208333333328</v>
      </c>
      <c r="O767" s="4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3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8"/>
        <v>31</v>
      </c>
      <c r="G768" t="s">
        <v>14</v>
      </c>
      <c r="H768">
        <v>248</v>
      </c>
      <c r="I768">
        <f t="shared" si="69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70"/>
        <v>43362.208333333328</v>
      </c>
      <c r="O768" s="4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3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8"/>
        <v>57</v>
      </c>
      <c r="G769" t="s">
        <v>14</v>
      </c>
      <c r="H769">
        <v>513</v>
      </c>
      <c r="I769">
        <f t="shared" si="69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70"/>
        <v>42283.208333333328</v>
      </c>
      <c r="O769" s="4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3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8"/>
        <v>231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70"/>
        <v>41619.25</v>
      </c>
      <c r="O770" s="4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3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4">ROUND(E771/D771*100,0)</f>
        <v>87</v>
      </c>
      <c r="G771" t="s">
        <v>14</v>
      </c>
      <c r="H771">
        <v>3410</v>
      </c>
      <c r="I771">
        <f t="shared" ref="I771:I834" si="75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6">(((L771/60)/60/24)+DATE(1970,1,1))</f>
        <v>41501.208333333336</v>
      </c>
      <c r="O771" s="4">
        <f t="shared" ref="O771:O834" si="77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8">LEFT(R771,FIND("/",R771)-1)</f>
        <v>games</v>
      </c>
      <c r="T771" t="str">
        <f t="shared" si="73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4"/>
        <v>271</v>
      </c>
      <c r="G772" t="s">
        <v>20</v>
      </c>
      <c r="H772">
        <v>216</v>
      </c>
      <c r="I772">
        <f t="shared" si="75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6"/>
        <v>41743.208333333336</v>
      </c>
      <c r="O772" s="4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8"/>
        <v>theater</v>
      </c>
      <c r="T772" t="str">
        <f t="shared" si="73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4"/>
        <v>49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6"/>
        <v>43491.25</v>
      </c>
      <c r="O773" s="4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8"/>
        <v>theater</v>
      </c>
      <c r="T773" t="str">
        <f t="shared" si="73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4"/>
        <v>113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6"/>
        <v>43505.25</v>
      </c>
      <c r="O774" s="4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8"/>
        <v>music</v>
      </c>
      <c r="T774" t="str">
        <f t="shared" si="73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4"/>
        <v>191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6"/>
        <v>42838.208333333328</v>
      </c>
      <c r="O775" s="4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8"/>
        <v>theater</v>
      </c>
      <c r="T775" t="str">
        <f t="shared" si="73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4"/>
        <v>136</v>
      </c>
      <c r="G776" t="s">
        <v>20</v>
      </c>
      <c r="H776">
        <v>78</v>
      </c>
      <c r="I776">
        <f t="shared" si="7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6"/>
        <v>42513.208333333328</v>
      </c>
      <c r="O776" s="4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8"/>
        <v>technology</v>
      </c>
      <c r="T776" t="str">
        <f t="shared" si="73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4"/>
        <v>10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6"/>
        <v>41949.25</v>
      </c>
      <c r="O777" s="4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8"/>
        <v>music</v>
      </c>
      <c r="T777" t="str">
        <f t="shared" si="73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4"/>
        <v>66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6"/>
        <v>43650.208333333328</v>
      </c>
      <c r="O778" s="4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8"/>
        <v>theater</v>
      </c>
      <c r="T778" t="str">
        <f t="shared" si="73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4"/>
        <v>49</v>
      </c>
      <c r="G779" t="s">
        <v>14</v>
      </c>
      <c r="H779">
        <v>676</v>
      </c>
      <c r="I779">
        <f t="shared" si="75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6"/>
        <v>40809.208333333336</v>
      </c>
      <c r="O779" s="4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8"/>
        <v>theater</v>
      </c>
      <c r="T779" t="str">
        <f t="shared" si="73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4"/>
        <v>788</v>
      </c>
      <c r="G780" t="s">
        <v>20</v>
      </c>
      <c r="H780">
        <v>174</v>
      </c>
      <c r="I780">
        <f t="shared" si="75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6"/>
        <v>40768.208333333336</v>
      </c>
      <c r="O780" s="4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8"/>
        <v>film &amp; video</v>
      </c>
      <c r="T780" t="str">
        <f t="shared" si="73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4"/>
        <v>80</v>
      </c>
      <c r="G781" t="s">
        <v>14</v>
      </c>
      <c r="H781">
        <v>831</v>
      </c>
      <c r="I781">
        <f t="shared" si="75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6"/>
        <v>42230.208333333328</v>
      </c>
      <c r="O781" s="4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8"/>
        <v>theater</v>
      </c>
      <c r="T781" t="str">
        <f t="shared" si="73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4"/>
        <v>106</v>
      </c>
      <c r="G782" t="s">
        <v>20</v>
      </c>
      <c r="H782">
        <v>164</v>
      </c>
      <c r="I782">
        <f t="shared" si="7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6"/>
        <v>42573.208333333328</v>
      </c>
      <c r="O782" s="4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8"/>
        <v>film &amp; video</v>
      </c>
      <c r="T782" t="str">
        <f t="shared" si="73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4"/>
        <v>51</v>
      </c>
      <c r="G783" t="s">
        <v>74</v>
      </c>
      <c r="H783">
        <v>56</v>
      </c>
      <c r="I783">
        <f t="shared" si="7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6"/>
        <v>40482.208333333336</v>
      </c>
      <c r="O783" s="4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8"/>
        <v>theater</v>
      </c>
      <c r="T783" t="str">
        <f t="shared" si="73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4"/>
        <v>215</v>
      </c>
      <c r="G784" t="s">
        <v>20</v>
      </c>
      <c r="H784">
        <v>161</v>
      </c>
      <c r="I784">
        <f t="shared" si="75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6"/>
        <v>40603.25</v>
      </c>
      <c r="O784" s="4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8"/>
        <v>film &amp; video</v>
      </c>
      <c r="T784" t="str">
        <f t="shared" si="73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4"/>
        <v>141</v>
      </c>
      <c r="G785" t="s">
        <v>20</v>
      </c>
      <c r="H785">
        <v>138</v>
      </c>
      <c r="I785">
        <f t="shared" si="75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6"/>
        <v>41625.25</v>
      </c>
      <c r="O785" s="4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8"/>
        <v>music</v>
      </c>
      <c r="T785" t="str">
        <f t="shared" si="73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4"/>
        <v>115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6"/>
        <v>42435.25</v>
      </c>
      <c r="O786" s="4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8"/>
        <v>technology</v>
      </c>
      <c r="T786" t="str">
        <f t="shared" si="73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4"/>
        <v>193</v>
      </c>
      <c r="G787" t="s">
        <v>20</v>
      </c>
      <c r="H787">
        <v>127</v>
      </c>
      <c r="I787">
        <f t="shared" si="75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6"/>
        <v>43582.208333333328</v>
      </c>
      <c r="O787" s="4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8"/>
        <v>film &amp; video</v>
      </c>
      <c r="T787" t="str">
        <f t="shared" si="73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4"/>
        <v>730</v>
      </c>
      <c r="G788" t="s">
        <v>20</v>
      </c>
      <c r="H788">
        <v>207</v>
      </c>
      <c r="I788">
        <f t="shared" si="7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6"/>
        <v>43186.208333333328</v>
      </c>
      <c r="O788" s="4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8"/>
        <v>music</v>
      </c>
      <c r="T788" t="str">
        <f t="shared" si="73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4"/>
        <v>100</v>
      </c>
      <c r="G789" t="s">
        <v>14</v>
      </c>
      <c r="H789">
        <v>859</v>
      </c>
      <c r="I789">
        <f t="shared" si="7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6"/>
        <v>40684.208333333336</v>
      </c>
      <c r="O789" s="4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8"/>
        <v>music</v>
      </c>
      <c r="T789" t="str">
        <f t="shared" si="73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4"/>
        <v>88</v>
      </c>
      <c r="G790" t="s">
        <v>47</v>
      </c>
      <c r="H790">
        <v>31</v>
      </c>
      <c r="I790">
        <f t="shared" si="75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6"/>
        <v>41202.208333333336</v>
      </c>
      <c r="O790" s="4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8"/>
        <v>film &amp; video</v>
      </c>
      <c r="T790" t="str">
        <f t="shared" ref="T790:T853" si="79">RIGHT(R790,LEN(R790)-FIND("/",R790))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4"/>
        <v>37</v>
      </c>
      <c r="G791" t="s">
        <v>14</v>
      </c>
      <c r="H791">
        <v>45</v>
      </c>
      <c r="I791">
        <f t="shared" si="75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6"/>
        <v>41786.208333333336</v>
      </c>
      <c r="O791" s="4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9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4"/>
        <v>31</v>
      </c>
      <c r="G792" t="s">
        <v>74</v>
      </c>
      <c r="H792">
        <v>1113</v>
      </c>
      <c r="I792">
        <f t="shared" si="75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6"/>
        <v>40223.25</v>
      </c>
      <c r="O792" s="4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9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4"/>
        <v>26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6"/>
        <v>42715.25</v>
      </c>
      <c r="O793" s="4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9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4"/>
        <v>34</v>
      </c>
      <c r="G794" t="s">
        <v>14</v>
      </c>
      <c r="H794">
        <v>7</v>
      </c>
      <c r="I794">
        <f t="shared" si="75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6"/>
        <v>41451.208333333336</v>
      </c>
      <c r="O794" s="4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9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4"/>
        <v>1186</v>
      </c>
      <c r="G795" t="s">
        <v>20</v>
      </c>
      <c r="H795">
        <v>181</v>
      </c>
      <c r="I795">
        <f t="shared" si="7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6"/>
        <v>41450.208333333336</v>
      </c>
      <c r="O795" s="4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8"/>
        <v>publishing</v>
      </c>
      <c r="T795" t="str">
        <f t="shared" si="79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4"/>
        <v>125</v>
      </c>
      <c r="G796" t="s">
        <v>20</v>
      </c>
      <c r="H796">
        <v>110</v>
      </c>
      <c r="I796">
        <f t="shared" si="7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6"/>
        <v>43091.25</v>
      </c>
      <c r="O796" s="4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8"/>
        <v>music</v>
      </c>
      <c r="T796" t="str">
        <f t="shared" si="79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4"/>
        <v>14</v>
      </c>
      <c r="G797" t="s">
        <v>14</v>
      </c>
      <c r="H797">
        <v>31</v>
      </c>
      <c r="I797">
        <f t="shared" si="75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6"/>
        <v>42675.208333333328</v>
      </c>
      <c r="O797" s="4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8"/>
        <v>film &amp; video</v>
      </c>
      <c r="T797" t="str">
        <f t="shared" si="79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4"/>
        <v>55</v>
      </c>
      <c r="G798" t="s">
        <v>14</v>
      </c>
      <c r="H798">
        <v>78</v>
      </c>
      <c r="I798">
        <f t="shared" si="75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6"/>
        <v>41859.208333333336</v>
      </c>
      <c r="O798" s="4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8"/>
        <v>games</v>
      </c>
      <c r="T798" t="str">
        <f t="shared" si="79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4"/>
        <v>110</v>
      </c>
      <c r="G799" t="s">
        <v>20</v>
      </c>
      <c r="H799">
        <v>185</v>
      </c>
      <c r="I799">
        <f t="shared" si="75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6"/>
        <v>43464.25</v>
      </c>
      <c r="O799" s="4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8"/>
        <v>technology</v>
      </c>
      <c r="T799" t="str">
        <f t="shared" si="79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4"/>
        <v>188</v>
      </c>
      <c r="G800" t="s">
        <v>20</v>
      </c>
      <c r="H800">
        <v>121</v>
      </c>
      <c r="I800">
        <f t="shared" si="75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6"/>
        <v>41060.208333333336</v>
      </c>
      <c r="O800" s="4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8"/>
        <v>theater</v>
      </c>
      <c r="T800" t="str">
        <f t="shared" si="79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4"/>
        <v>87</v>
      </c>
      <c r="G801" t="s">
        <v>14</v>
      </c>
      <c r="H801">
        <v>1225</v>
      </c>
      <c r="I801">
        <f t="shared" si="75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6"/>
        <v>42399.25</v>
      </c>
      <c r="O801" s="4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8"/>
        <v>theater</v>
      </c>
      <c r="T801" t="str">
        <f t="shared" si="79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4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6"/>
        <v>42167.208333333328</v>
      </c>
      <c r="O802" s="4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8"/>
        <v>music</v>
      </c>
      <c r="T802" t="str">
        <f t="shared" si="79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4"/>
        <v>203</v>
      </c>
      <c r="G803" t="s">
        <v>20</v>
      </c>
      <c r="H803">
        <v>106</v>
      </c>
      <c r="I803">
        <f t="shared" si="75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6"/>
        <v>43830.25</v>
      </c>
      <c r="O803" s="4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8"/>
        <v>photography</v>
      </c>
      <c r="T803" t="str">
        <f t="shared" si="79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4"/>
        <v>197</v>
      </c>
      <c r="G804" t="s">
        <v>20</v>
      </c>
      <c r="H804">
        <v>142</v>
      </c>
      <c r="I804">
        <f t="shared" si="75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6"/>
        <v>43650.208333333328</v>
      </c>
      <c r="O804" s="4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8"/>
        <v>photography</v>
      </c>
      <c r="T804" t="str">
        <f t="shared" si="79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4"/>
        <v>107</v>
      </c>
      <c r="G805" t="s">
        <v>20</v>
      </c>
      <c r="H805">
        <v>233</v>
      </c>
      <c r="I805">
        <f t="shared" si="75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6"/>
        <v>43492.25</v>
      </c>
      <c r="O805" s="4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8"/>
        <v>theater</v>
      </c>
      <c r="T805" t="str">
        <f t="shared" si="79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4"/>
        <v>269</v>
      </c>
      <c r="G806" t="s">
        <v>20</v>
      </c>
      <c r="H806">
        <v>218</v>
      </c>
      <c r="I806">
        <f t="shared" si="7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6"/>
        <v>43102.25</v>
      </c>
      <c r="O806" s="4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8"/>
        <v>music</v>
      </c>
      <c r="T806" t="str">
        <f t="shared" si="79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4"/>
        <v>51</v>
      </c>
      <c r="G807" t="s">
        <v>14</v>
      </c>
      <c r="H807">
        <v>67</v>
      </c>
      <c r="I807">
        <f t="shared" si="75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6"/>
        <v>41958.25</v>
      </c>
      <c r="O807" s="4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8"/>
        <v>film &amp; video</v>
      </c>
      <c r="T807" t="str">
        <f t="shared" si="79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4"/>
        <v>1180</v>
      </c>
      <c r="G808" t="s">
        <v>20</v>
      </c>
      <c r="H808">
        <v>76</v>
      </c>
      <c r="I808">
        <f t="shared" si="75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6"/>
        <v>40973.25</v>
      </c>
      <c r="O808" s="4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8"/>
        <v>film &amp; video</v>
      </c>
      <c r="T808" t="str">
        <f t="shared" si="79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4"/>
        <v>264</v>
      </c>
      <c r="G809" t="s">
        <v>20</v>
      </c>
      <c r="H809">
        <v>43</v>
      </c>
      <c r="I809">
        <f t="shared" si="75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6"/>
        <v>43753.208333333328</v>
      </c>
      <c r="O809" s="4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8"/>
        <v>theater</v>
      </c>
      <c r="T809" t="str">
        <f t="shared" si="79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4"/>
        <v>30</v>
      </c>
      <c r="G810" t="s">
        <v>14</v>
      </c>
      <c r="H810">
        <v>19</v>
      </c>
      <c r="I810">
        <f t="shared" si="75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6"/>
        <v>42507.208333333328</v>
      </c>
      <c r="O810" s="4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8"/>
        <v>food</v>
      </c>
      <c r="T810" t="str">
        <f t="shared" si="79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4"/>
        <v>63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6"/>
        <v>41135.208333333336</v>
      </c>
      <c r="O811" s="4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8"/>
        <v>film &amp; video</v>
      </c>
      <c r="T811" t="str">
        <f t="shared" si="79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4"/>
        <v>193</v>
      </c>
      <c r="G812" t="s">
        <v>20</v>
      </c>
      <c r="H812">
        <v>221</v>
      </c>
      <c r="I812">
        <f t="shared" si="75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6"/>
        <v>43067.25</v>
      </c>
      <c r="O812" s="4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8"/>
        <v>theater</v>
      </c>
      <c r="T812" t="str">
        <f t="shared" si="79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4"/>
        <v>77</v>
      </c>
      <c r="G813" t="s">
        <v>14</v>
      </c>
      <c r="H813">
        <v>679</v>
      </c>
      <c r="I813">
        <f t="shared" si="75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6"/>
        <v>42378.25</v>
      </c>
      <c r="O813" s="4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8"/>
        <v>games</v>
      </c>
      <c r="T813" t="str">
        <f t="shared" si="79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4"/>
        <v>226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6"/>
        <v>43206.208333333328</v>
      </c>
      <c r="O814" s="4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8"/>
        <v>publishing</v>
      </c>
      <c r="T814" t="str">
        <f t="shared" si="79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4"/>
        <v>239</v>
      </c>
      <c r="G815" t="s">
        <v>20</v>
      </c>
      <c r="H815">
        <v>68</v>
      </c>
      <c r="I815">
        <f t="shared" si="75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6"/>
        <v>41148.208333333336</v>
      </c>
      <c r="O815" s="4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8"/>
        <v>games</v>
      </c>
      <c r="T815" t="str">
        <f t="shared" si="79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4"/>
        <v>92</v>
      </c>
      <c r="G816" t="s">
        <v>14</v>
      </c>
      <c r="H816">
        <v>36</v>
      </c>
      <c r="I816">
        <f t="shared" si="75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6"/>
        <v>42517.208333333328</v>
      </c>
      <c r="O816" s="4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8"/>
        <v>music</v>
      </c>
      <c r="T816" t="str">
        <f t="shared" si="79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4"/>
        <v>130</v>
      </c>
      <c r="G817" t="s">
        <v>20</v>
      </c>
      <c r="H817">
        <v>183</v>
      </c>
      <c r="I817">
        <f t="shared" si="75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6"/>
        <v>43068.25</v>
      </c>
      <c r="O817" s="4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8"/>
        <v>music</v>
      </c>
      <c r="T817" t="str">
        <f t="shared" si="79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4"/>
        <v>615</v>
      </c>
      <c r="G818" t="s">
        <v>20</v>
      </c>
      <c r="H818">
        <v>133</v>
      </c>
      <c r="I818">
        <f t="shared" si="75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6"/>
        <v>41680.25</v>
      </c>
      <c r="O818" s="4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8"/>
        <v>theater</v>
      </c>
      <c r="T818" t="str">
        <f t="shared" si="79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4"/>
        <v>369</v>
      </c>
      <c r="G819" t="s">
        <v>20</v>
      </c>
      <c r="H819">
        <v>2489</v>
      </c>
      <c r="I819">
        <f t="shared" si="7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6"/>
        <v>43589.208333333328</v>
      </c>
      <c r="O819" s="4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8"/>
        <v>publishing</v>
      </c>
      <c r="T819" t="str">
        <f t="shared" si="79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4"/>
        <v>1095</v>
      </c>
      <c r="G820" t="s">
        <v>20</v>
      </c>
      <c r="H820">
        <v>69</v>
      </c>
      <c r="I820">
        <f t="shared" si="75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6"/>
        <v>43486.25</v>
      </c>
      <c r="O820" s="4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8"/>
        <v>theater</v>
      </c>
      <c r="T820" t="str">
        <f t="shared" si="79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4"/>
        <v>51</v>
      </c>
      <c r="G821" t="s">
        <v>14</v>
      </c>
      <c r="H821">
        <v>47</v>
      </c>
      <c r="I821">
        <f t="shared" si="75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6"/>
        <v>41237.25</v>
      </c>
      <c r="O821" s="4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8"/>
        <v>games</v>
      </c>
      <c r="T821" t="str">
        <f t="shared" si="79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4"/>
        <v>801</v>
      </c>
      <c r="G822" t="s">
        <v>20</v>
      </c>
      <c r="H822">
        <v>279</v>
      </c>
      <c r="I822">
        <f t="shared" si="75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6"/>
        <v>43310.208333333328</v>
      </c>
      <c r="O822" s="4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8"/>
        <v>music</v>
      </c>
      <c r="T822" t="str">
        <f t="shared" si="79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4"/>
        <v>291</v>
      </c>
      <c r="G823" t="s">
        <v>20</v>
      </c>
      <c r="H823">
        <v>210</v>
      </c>
      <c r="I823">
        <f t="shared" si="75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6"/>
        <v>42794.25</v>
      </c>
      <c r="O823" s="4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8"/>
        <v>film &amp; video</v>
      </c>
      <c r="T823" t="str">
        <f t="shared" si="79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4"/>
        <v>350</v>
      </c>
      <c r="G824" t="s">
        <v>20</v>
      </c>
      <c r="H824">
        <v>2100</v>
      </c>
      <c r="I824">
        <f t="shared" si="75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6"/>
        <v>41698.25</v>
      </c>
      <c r="O824" s="4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8"/>
        <v>music</v>
      </c>
      <c r="T824" t="str">
        <f t="shared" si="79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4"/>
        <v>357</v>
      </c>
      <c r="G825" t="s">
        <v>20</v>
      </c>
      <c r="H825">
        <v>252</v>
      </c>
      <c r="I825">
        <f t="shared" si="75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6"/>
        <v>41892.208333333336</v>
      </c>
      <c r="O825" s="4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8"/>
        <v>music</v>
      </c>
      <c r="T825" t="str">
        <f t="shared" si="79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4"/>
        <v>126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6"/>
        <v>40348.208333333336</v>
      </c>
      <c r="O826" s="4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8"/>
        <v>publishing</v>
      </c>
      <c r="T826" t="str">
        <f t="shared" si="79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4"/>
        <v>388</v>
      </c>
      <c r="G827" t="s">
        <v>20</v>
      </c>
      <c r="H827">
        <v>157</v>
      </c>
      <c r="I827">
        <f t="shared" si="75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6"/>
        <v>42941.208333333328</v>
      </c>
      <c r="O827" s="4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8"/>
        <v>film &amp; video</v>
      </c>
      <c r="T827" t="str">
        <f t="shared" si="79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4"/>
        <v>457</v>
      </c>
      <c r="G828" t="s">
        <v>20</v>
      </c>
      <c r="H828">
        <v>194</v>
      </c>
      <c r="I828">
        <f t="shared" si="7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6"/>
        <v>40525.25</v>
      </c>
      <c r="O828" s="4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8"/>
        <v>theater</v>
      </c>
      <c r="T828" t="str">
        <f t="shared" si="79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4"/>
        <v>267</v>
      </c>
      <c r="G829" t="s">
        <v>20</v>
      </c>
      <c r="H829">
        <v>82</v>
      </c>
      <c r="I829">
        <f t="shared" si="75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6"/>
        <v>40666.208333333336</v>
      </c>
      <c r="O829" s="4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8"/>
        <v>film &amp; video</v>
      </c>
      <c r="T829" t="str">
        <f t="shared" si="79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4"/>
        <v>69</v>
      </c>
      <c r="G830" t="s">
        <v>14</v>
      </c>
      <c r="H830">
        <v>70</v>
      </c>
      <c r="I830">
        <f t="shared" si="7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6"/>
        <v>43340.208333333328</v>
      </c>
      <c r="O830" s="4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8"/>
        <v>theater</v>
      </c>
      <c r="T830" t="str">
        <f t="shared" si="79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4"/>
        <v>51</v>
      </c>
      <c r="G831" t="s">
        <v>14</v>
      </c>
      <c r="H831">
        <v>154</v>
      </c>
      <c r="I831">
        <f t="shared" si="75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6"/>
        <v>42164.208333333328</v>
      </c>
      <c r="O831" s="4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8"/>
        <v>theater</v>
      </c>
      <c r="T831" t="str">
        <f t="shared" si="79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4"/>
        <v>1</v>
      </c>
      <c r="G832" t="s">
        <v>14</v>
      </c>
      <c r="H832">
        <v>22</v>
      </c>
      <c r="I832">
        <f t="shared" si="75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6"/>
        <v>43103.25</v>
      </c>
      <c r="O832" s="4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8"/>
        <v>theater</v>
      </c>
      <c r="T832" t="str">
        <f t="shared" si="79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4"/>
        <v>109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6"/>
        <v>40994.208333333336</v>
      </c>
      <c r="O833" s="4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8"/>
        <v>photography</v>
      </c>
      <c r="T833" t="str">
        <f t="shared" si="79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4"/>
        <v>315</v>
      </c>
      <c r="G834" t="s">
        <v>20</v>
      </c>
      <c r="H834">
        <v>1297</v>
      </c>
      <c r="I834">
        <f t="shared" si="75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6"/>
        <v>42299.208333333328</v>
      </c>
      <c r="O834" s="4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78"/>
        <v>publishing</v>
      </c>
      <c r="T834" t="str">
        <f t="shared" si="79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80">ROUND(E835/D835*100,0)</f>
        <v>158</v>
      </c>
      <c r="G835" t="s">
        <v>20</v>
      </c>
      <c r="H835">
        <v>165</v>
      </c>
      <c r="I835">
        <f t="shared" ref="I835:I898" si="81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2">(((L835/60)/60/24)+DATE(1970,1,1))</f>
        <v>40588.25</v>
      </c>
      <c r="O835" s="4">
        <f t="shared" ref="O835:O898" si="83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4">LEFT(R835,FIND("/",R835)-1)</f>
        <v>publishing</v>
      </c>
      <c r="T835" t="str">
        <f t="shared" si="79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80"/>
        <v>154</v>
      </c>
      <c r="G836" t="s">
        <v>20</v>
      </c>
      <c r="H836">
        <v>119</v>
      </c>
      <c r="I836">
        <f t="shared" si="81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2"/>
        <v>41448.208333333336</v>
      </c>
      <c r="O836" s="4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84"/>
        <v>theater</v>
      </c>
      <c r="T836" t="str">
        <f t="shared" si="79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0"/>
        <v>90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2"/>
        <v>42063.25</v>
      </c>
      <c r="O837" s="4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84"/>
        <v>technology</v>
      </c>
      <c r="T837" t="str">
        <f t="shared" si="79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0"/>
        <v>75</v>
      </c>
      <c r="G838" t="s">
        <v>14</v>
      </c>
      <c r="H838">
        <v>94</v>
      </c>
      <c r="I838">
        <f t="shared" si="81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2"/>
        <v>40214.25</v>
      </c>
      <c r="O838" s="4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84"/>
        <v>music</v>
      </c>
      <c r="T838" t="str">
        <f t="shared" si="79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0"/>
        <v>853</v>
      </c>
      <c r="G839" t="s">
        <v>20</v>
      </c>
      <c r="H839">
        <v>1797</v>
      </c>
      <c r="I839">
        <f t="shared" si="81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2"/>
        <v>40629.208333333336</v>
      </c>
      <c r="O839" s="4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84"/>
        <v>music</v>
      </c>
      <c r="T839" t="str">
        <f t="shared" si="79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0"/>
        <v>139</v>
      </c>
      <c r="G840" t="s">
        <v>20</v>
      </c>
      <c r="H840">
        <v>261</v>
      </c>
      <c r="I840">
        <f t="shared" si="81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2"/>
        <v>43370.208333333328</v>
      </c>
      <c r="O840" s="4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84"/>
        <v>theater</v>
      </c>
      <c r="T840" t="str">
        <f t="shared" si="79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0"/>
        <v>190</v>
      </c>
      <c r="G841" t="s">
        <v>20</v>
      </c>
      <c r="H841">
        <v>157</v>
      </c>
      <c r="I841">
        <f t="shared" si="81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2"/>
        <v>41715.208333333336</v>
      </c>
      <c r="O841" s="4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84"/>
        <v>film &amp; video</v>
      </c>
      <c r="T841" t="str">
        <f t="shared" si="79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0"/>
        <v>100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2"/>
        <v>41836.208333333336</v>
      </c>
      <c r="O842" s="4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84"/>
        <v>theater</v>
      </c>
      <c r="T842" t="str">
        <f t="shared" si="79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0"/>
        <v>143</v>
      </c>
      <c r="G843" t="s">
        <v>20</v>
      </c>
      <c r="H843">
        <v>155</v>
      </c>
      <c r="I843">
        <f t="shared" si="81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2"/>
        <v>42419.25</v>
      </c>
      <c r="O843" s="4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84"/>
        <v>technology</v>
      </c>
      <c r="T843" t="str">
        <f t="shared" si="79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0"/>
        <v>563</v>
      </c>
      <c r="G844" t="s">
        <v>20</v>
      </c>
      <c r="H844">
        <v>132</v>
      </c>
      <c r="I844">
        <f t="shared" si="81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2"/>
        <v>43266.208333333328</v>
      </c>
      <c r="O844" s="4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84"/>
        <v>technology</v>
      </c>
      <c r="T844" t="str">
        <f t="shared" si="79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0"/>
        <v>31</v>
      </c>
      <c r="G845" t="s">
        <v>14</v>
      </c>
      <c r="H845">
        <v>33</v>
      </c>
      <c r="I845">
        <f t="shared" si="81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2"/>
        <v>43338.208333333328</v>
      </c>
      <c r="O845" s="4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84"/>
        <v>photography</v>
      </c>
      <c r="T845" t="str">
        <f t="shared" si="79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0"/>
        <v>99</v>
      </c>
      <c r="G846" t="s">
        <v>74</v>
      </c>
      <c r="H846">
        <v>94</v>
      </c>
      <c r="I846">
        <f t="shared" si="81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2"/>
        <v>40930.25</v>
      </c>
      <c r="O846" s="4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84"/>
        <v>film &amp; video</v>
      </c>
      <c r="T846" t="str">
        <f t="shared" si="79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0"/>
        <v>198</v>
      </c>
      <c r="G847" t="s">
        <v>20</v>
      </c>
      <c r="H847">
        <v>1354</v>
      </c>
      <c r="I847">
        <f t="shared" si="81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2"/>
        <v>43235.208333333328</v>
      </c>
      <c r="O847" s="4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84"/>
        <v>technology</v>
      </c>
      <c r="T847" t="str">
        <f t="shared" si="79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0"/>
        <v>509</v>
      </c>
      <c r="G848" t="s">
        <v>20</v>
      </c>
      <c r="H848">
        <v>48</v>
      </c>
      <c r="I848">
        <f t="shared" si="81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2"/>
        <v>43302.208333333328</v>
      </c>
      <c r="O848" s="4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84"/>
        <v>technology</v>
      </c>
      <c r="T848" t="str">
        <f t="shared" si="79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0"/>
        <v>238</v>
      </c>
      <c r="G849" t="s">
        <v>20</v>
      </c>
      <c r="H849">
        <v>110</v>
      </c>
      <c r="I849">
        <f t="shared" si="81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2"/>
        <v>43107.25</v>
      </c>
      <c r="O849" s="4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84"/>
        <v>food</v>
      </c>
      <c r="T849" t="str">
        <f t="shared" si="79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0"/>
        <v>338</v>
      </c>
      <c r="G850" t="s">
        <v>20</v>
      </c>
      <c r="H850">
        <v>172</v>
      </c>
      <c r="I850">
        <f t="shared" si="81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2"/>
        <v>40341.208333333336</v>
      </c>
      <c r="O850" s="4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84"/>
        <v>film &amp; video</v>
      </c>
      <c r="T850" t="str">
        <f t="shared" si="79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0"/>
        <v>133</v>
      </c>
      <c r="G851" t="s">
        <v>20</v>
      </c>
      <c r="H851">
        <v>307</v>
      </c>
      <c r="I851">
        <f t="shared" si="81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2"/>
        <v>40948.25</v>
      </c>
      <c r="O851" s="4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84"/>
        <v>music</v>
      </c>
      <c r="T851" t="str">
        <f t="shared" si="79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0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2"/>
        <v>40866.25</v>
      </c>
      <c r="O852" s="4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84"/>
        <v>music</v>
      </c>
      <c r="T852" t="str">
        <f t="shared" si="79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0"/>
        <v>208</v>
      </c>
      <c r="G853" t="s">
        <v>20</v>
      </c>
      <c r="H853">
        <v>160</v>
      </c>
      <c r="I853">
        <f t="shared" si="81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2"/>
        <v>41031.208333333336</v>
      </c>
      <c r="O853" s="4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84"/>
        <v>music</v>
      </c>
      <c r="T853" t="str">
        <f t="shared" si="79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0"/>
        <v>51</v>
      </c>
      <c r="G854" t="s">
        <v>14</v>
      </c>
      <c r="H854">
        <v>31</v>
      </c>
      <c r="I854">
        <f t="shared" si="81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2"/>
        <v>40740.208333333336</v>
      </c>
      <c r="O854" s="4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84"/>
        <v>games</v>
      </c>
      <c r="T854" t="str">
        <f t="shared" ref="T854:T917" si="85">RIGHT(R854,LEN(R854)-FIND("/",R854))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0"/>
        <v>652</v>
      </c>
      <c r="G855" t="s">
        <v>20</v>
      </c>
      <c r="H855">
        <v>1467</v>
      </c>
      <c r="I855">
        <f t="shared" si="81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2"/>
        <v>40714.208333333336</v>
      </c>
      <c r="O855" s="4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84"/>
        <v>music</v>
      </c>
      <c r="T855" t="str">
        <f t="shared" si="85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0"/>
        <v>114</v>
      </c>
      <c r="G856" t="s">
        <v>20</v>
      </c>
      <c r="H856">
        <v>2662</v>
      </c>
      <c r="I856">
        <f t="shared" si="81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2"/>
        <v>43787.25</v>
      </c>
      <c r="O856" s="4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84"/>
        <v>publishing</v>
      </c>
      <c r="T856" t="str">
        <f t="shared" si="85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0"/>
        <v>102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2"/>
        <v>40712.208333333336</v>
      </c>
      <c r="O857" s="4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84"/>
        <v>theater</v>
      </c>
      <c r="T857" t="str">
        <f t="shared" si="85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0"/>
        <v>357</v>
      </c>
      <c r="G858" t="s">
        <v>20</v>
      </c>
      <c r="H858">
        <v>158</v>
      </c>
      <c r="I858">
        <f t="shared" si="81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2"/>
        <v>41023.208333333336</v>
      </c>
      <c r="O858" s="4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84"/>
        <v>food</v>
      </c>
      <c r="T858" t="str">
        <f t="shared" si="85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0"/>
        <v>140</v>
      </c>
      <c r="G859" t="s">
        <v>20</v>
      </c>
      <c r="H859">
        <v>225</v>
      </c>
      <c r="I859">
        <f t="shared" si="81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2"/>
        <v>40944.25</v>
      </c>
      <c r="O859" s="4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84"/>
        <v>film &amp; video</v>
      </c>
      <c r="T859" t="str">
        <f t="shared" si="85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0"/>
        <v>69</v>
      </c>
      <c r="G860" t="s">
        <v>14</v>
      </c>
      <c r="H860">
        <v>35</v>
      </c>
      <c r="I860">
        <f t="shared" si="81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2"/>
        <v>43211.208333333328</v>
      </c>
      <c r="O860" s="4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84"/>
        <v>food</v>
      </c>
      <c r="T860" t="str">
        <f t="shared" si="85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0"/>
        <v>36</v>
      </c>
      <c r="G861" t="s">
        <v>14</v>
      </c>
      <c r="H861">
        <v>63</v>
      </c>
      <c r="I861">
        <f t="shared" si="81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2"/>
        <v>41334.25</v>
      </c>
      <c r="O861" s="4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84"/>
        <v>theater</v>
      </c>
      <c r="T861" t="str">
        <f t="shared" si="85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0"/>
        <v>252</v>
      </c>
      <c r="G862" t="s">
        <v>20</v>
      </c>
      <c r="H862">
        <v>65</v>
      </c>
      <c r="I862">
        <f t="shared" si="81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2"/>
        <v>43515.25</v>
      </c>
      <c r="O862" s="4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84"/>
        <v>technology</v>
      </c>
      <c r="T862" t="str">
        <f t="shared" si="85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0"/>
        <v>106</v>
      </c>
      <c r="G863" t="s">
        <v>20</v>
      </c>
      <c r="H863">
        <v>163</v>
      </c>
      <c r="I863">
        <f t="shared" si="81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2"/>
        <v>40258.208333333336</v>
      </c>
      <c r="O863" s="4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84"/>
        <v>theater</v>
      </c>
      <c r="T863" t="str">
        <f t="shared" si="85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0"/>
        <v>187</v>
      </c>
      <c r="G864" t="s">
        <v>20</v>
      </c>
      <c r="H864">
        <v>85</v>
      </c>
      <c r="I864">
        <f t="shared" si="81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2"/>
        <v>40756.208333333336</v>
      </c>
      <c r="O864" s="4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84"/>
        <v>theater</v>
      </c>
      <c r="T864" t="str">
        <f t="shared" si="85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0"/>
        <v>387</v>
      </c>
      <c r="G865" t="s">
        <v>20</v>
      </c>
      <c r="H865">
        <v>217</v>
      </c>
      <c r="I865">
        <f t="shared" si="81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2"/>
        <v>42172.208333333328</v>
      </c>
      <c r="O865" s="4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84"/>
        <v>film &amp; video</v>
      </c>
      <c r="T865" t="str">
        <f t="shared" si="85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0"/>
        <v>347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2"/>
        <v>42601.208333333328</v>
      </c>
      <c r="O866" s="4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84"/>
        <v>film &amp; video</v>
      </c>
      <c r="T866" t="str">
        <f t="shared" si="85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0"/>
        <v>186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2"/>
        <v>41897.208333333336</v>
      </c>
      <c r="O867" s="4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84"/>
        <v>theater</v>
      </c>
      <c r="T867" t="str">
        <f t="shared" si="85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0"/>
        <v>43</v>
      </c>
      <c r="G868" t="s">
        <v>74</v>
      </c>
      <c r="H868">
        <v>898</v>
      </c>
      <c r="I868">
        <f t="shared" si="81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2"/>
        <v>40671.208333333336</v>
      </c>
      <c r="O868" s="4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84"/>
        <v>photography</v>
      </c>
      <c r="T868" t="str">
        <f t="shared" si="85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0"/>
        <v>162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2"/>
        <v>43382.208333333328</v>
      </c>
      <c r="O869" s="4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84"/>
        <v>food</v>
      </c>
      <c r="T869" t="str">
        <f t="shared" si="85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0"/>
        <v>185</v>
      </c>
      <c r="G870" t="s">
        <v>20</v>
      </c>
      <c r="H870">
        <v>126</v>
      </c>
      <c r="I870">
        <f t="shared" si="81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2"/>
        <v>41559.208333333336</v>
      </c>
      <c r="O870" s="4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84"/>
        <v>theater</v>
      </c>
      <c r="T870" t="str">
        <f t="shared" si="85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0"/>
        <v>24</v>
      </c>
      <c r="G871" t="s">
        <v>14</v>
      </c>
      <c r="H871">
        <v>526</v>
      </c>
      <c r="I871">
        <f t="shared" si="81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2"/>
        <v>40350.208333333336</v>
      </c>
      <c r="O871" s="4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84"/>
        <v>film &amp; video</v>
      </c>
      <c r="T871" t="str">
        <f t="shared" si="85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0"/>
        <v>90</v>
      </c>
      <c r="G872" t="s">
        <v>14</v>
      </c>
      <c r="H872">
        <v>121</v>
      </c>
      <c r="I872">
        <f t="shared" si="81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2"/>
        <v>42240.208333333328</v>
      </c>
      <c r="O872" s="4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84"/>
        <v>theater</v>
      </c>
      <c r="T872" t="str">
        <f t="shared" si="85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0"/>
        <v>273</v>
      </c>
      <c r="G873" t="s">
        <v>20</v>
      </c>
      <c r="H873">
        <v>2320</v>
      </c>
      <c r="I873">
        <f t="shared" si="81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2"/>
        <v>43040.208333333328</v>
      </c>
      <c r="O873" s="4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84"/>
        <v>theater</v>
      </c>
      <c r="T873" t="str">
        <f t="shared" si="85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0"/>
        <v>170</v>
      </c>
      <c r="G874" t="s">
        <v>20</v>
      </c>
      <c r="H874">
        <v>81</v>
      </c>
      <c r="I874">
        <f t="shared" si="81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2"/>
        <v>43346.208333333328</v>
      </c>
      <c r="O874" s="4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84"/>
        <v>film &amp; video</v>
      </c>
      <c r="T874" t="str">
        <f t="shared" si="85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0"/>
        <v>188</v>
      </c>
      <c r="G875" t="s">
        <v>20</v>
      </c>
      <c r="H875">
        <v>1887</v>
      </c>
      <c r="I875">
        <f t="shared" si="81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2"/>
        <v>41647.25</v>
      </c>
      <c r="O875" s="4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84"/>
        <v>photography</v>
      </c>
      <c r="T875" t="str">
        <f t="shared" si="85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0"/>
        <v>347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2"/>
        <v>40291.208333333336</v>
      </c>
      <c r="O876" s="4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84"/>
        <v>photography</v>
      </c>
      <c r="T876" t="str">
        <f t="shared" si="85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0"/>
        <v>69</v>
      </c>
      <c r="G877" t="s">
        <v>14</v>
      </c>
      <c r="H877">
        <v>67</v>
      </c>
      <c r="I877">
        <f t="shared" si="81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2"/>
        <v>40556.25</v>
      </c>
      <c r="O877" s="4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84"/>
        <v>music</v>
      </c>
      <c r="T877" t="str">
        <f t="shared" si="85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0"/>
        <v>25</v>
      </c>
      <c r="G878" t="s">
        <v>14</v>
      </c>
      <c r="H878">
        <v>57</v>
      </c>
      <c r="I878">
        <f t="shared" si="81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2"/>
        <v>43624.208333333328</v>
      </c>
      <c r="O878" s="4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84"/>
        <v>photography</v>
      </c>
      <c r="T878" t="str">
        <f t="shared" si="85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0"/>
        <v>77</v>
      </c>
      <c r="G879" t="s">
        <v>14</v>
      </c>
      <c r="H879">
        <v>1229</v>
      </c>
      <c r="I879">
        <f t="shared" si="81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2"/>
        <v>42577.208333333328</v>
      </c>
      <c r="O879" s="4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84"/>
        <v>food</v>
      </c>
      <c r="T879" t="str">
        <f t="shared" si="85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0"/>
        <v>37</v>
      </c>
      <c r="G880" t="s">
        <v>14</v>
      </c>
      <c r="H880">
        <v>12</v>
      </c>
      <c r="I880">
        <f t="shared" si="81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2"/>
        <v>43845.25</v>
      </c>
      <c r="O880" s="4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84"/>
        <v>music</v>
      </c>
      <c r="T880" t="str">
        <f t="shared" si="85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0"/>
        <v>544</v>
      </c>
      <c r="G881" t="s">
        <v>20</v>
      </c>
      <c r="H881">
        <v>53</v>
      </c>
      <c r="I881">
        <f t="shared" si="81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2"/>
        <v>42788.25</v>
      </c>
      <c r="O881" s="4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84"/>
        <v>publishing</v>
      </c>
      <c r="T881" t="str">
        <f t="shared" si="85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0"/>
        <v>229</v>
      </c>
      <c r="G882" t="s">
        <v>20</v>
      </c>
      <c r="H882">
        <v>2414</v>
      </c>
      <c r="I882">
        <f t="shared" si="81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2"/>
        <v>43667.208333333328</v>
      </c>
      <c r="O882" s="4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84"/>
        <v>music</v>
      </c>
      <c r="T882" t="str">
        <f t="shared" si="85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0"/>
        <v>39</v>
      </c>
      <c r="G883" t="s">
        <v>14</v>
      </c>
      <c r="H883">
        <v>452</v>
      </c>
      <c r="I883">
        <f t="shared" si="81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2"/>
        <v>42194.208333333328</v>
      </c>
      <c r="O883" s="4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84"/>
        <v>theater</v>
      </c>
      <c r="T883" t="str">
        <f t="shared" si="85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0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2"/>
        <v>42025.25</v>
      </c>
      <c r="O884" s="4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84"/>
        <v>theater</v>
      </c>
      <c r="T884" t="str">
        <f t="shared" si="85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0"/>
        <v>238</v>
      </c>
      <c r="G885" t="s">
        <v>20</v>
      </c>
      <c r="H885">
        <v>193</v>
      </c>
      <c r="I885">
        <f t="shared" si="81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2"/>
        <v>40323.208333333336</v>
      </c>
      <c r="O885" s="4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84"/>
        <v>film &amp; video</v>
      </c>
      <c r="T885" t="str">
        <f t="shared" si="85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0"/>
        <v>64</v>
      </c>
      <c r="G886" t="s">
        <v>14</v>
      </c>
      <c r="H886">
        <v>1886</v>
      </c>
      <c r="I886">
        <f t="shared" si="81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2"/>
        <v>41763.208333333336</v>
      </c>
      <c r="O886" s="4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84"/>
        <v>theater</v>
      </c>
      <c r="T886" t="str">
        <f t="shared" si="85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0"/>
        <v>118</v>
      </c>
      <c r="G887" t="s">
        <v>20</v>
      </c>
      <c r="H887">
        <v>52</v>
      </c>
      <c r="I887">
        <f t="shared" si="81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2"/>
        <v>40335.208333333336</v>
      </c>
      <c r="O887" s="4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84"/>
        <v>theater</v>
      </c>
      <c r="T887" t="str">
        <f t="shared" si="85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0"/>
        <v>85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2"/>
        <v>40416.208333333336</v>
      </c>
      <c r="O888" s="4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84"/>
        <v>music</v>
      </c>
      <c r="T888" t="str">
        <f t="shared" si="85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0"/>
        <v>29</v>
      </c>
      <c r="G889" t="s">
        <v>14</v>
      </c>
      <c r="H889">
        <v>31</v>
      </c>
      <c r="I889">
        <f t="shared" si="81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2"/>
        <v>42202.208333333328</v>
      </c>
      <c r="O889" s="4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84"/>
        <v>theater</v>
      </c>
      <c r="T889" t="str">
        <f t="shared" si="85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0"/>
        <v>210</v>
      </c>
      <c r="G890" t="s">
        <v>20</v>
      </c>
      <c r="H890">
        <v>290</v>
      </c>
      <c r="I890">
        <f t="shared" si="81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2"/>
        <v>42836.208333333328</v>
      </c>
      <c r="O890" s="4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84"/>
        <v>theater</v>
      </c>
      <c r="T890" t="str">
        <f t="shared" si="85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0"/>
        <v>170</v>
      </c>
      <c r="G891" t="s">
        <v>20</v>
      </c>
      <c r="H891">
        <v>122</v>
      </c>
      <c r="I891">
        <f t="shared" si="81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2"/>
        <v>41710.208333333336</v>
      </c>
      <c r="O891" s="4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84"/>
        <v>music</v>
      </c>
      <c r="T891" t="str">
        <f t="shared" si="85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0"/>
        <v>116</v>
      </c>
      <c r="G892" t="s">
        <v>20</v>
      </c>
      <c r="H892">
        <v>1470</v>
      </c>
      <c r="I892">
        <f t="shared" si="81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2"/>
        <v>43640.208333333328</v>
      </c>
      <c r="O892" s="4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84"/>
        <v>music</v>
      </c>
      <c r="T892" t="str">
        <f t="shared" si="85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0"/>
        <v>259</v>
      </c>
      <c r="G893" t="s">
        <v>20</v>
      </c>
      <c r="H893">
        <v>165</v>
      </c>
      <c r="I893">
        <f t="shared" si="81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2"/>
        <v>40880.25</v>
      </c>
      <c r="O893" s="4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84"/>
        <v>film &amp; video</v>
      </c>
      <c r="T893" t="str">
        <f t="shared" si="85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0"/>
        <v>231</v>
      </c>
      <c r="G894" t="s">
        <v>20</v>
      </c>
      <c r="H894">
        <v>182</v>
      </c>
      <c r="I894">
        <f t="shared" si="81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2"/>
        <v>40319.208333333336</v>
      </c>
      <c r="O894" s="4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84"/>
        <v>publishing</v>
      </c>
      <c r="T894" t="str">
        <f t="shared" si="85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0"/>
        <v>128</v>
      </c>
      <c r="G895" t="s">
        <v>20</v>
      </c>
      <c r="H895">
        <v>199</v>
      </c>
      <c r="I895">
        <f t="shared" si="81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2"/>
        <v>42170.208333333328</v>
      </c>
      <c r="O895" s="4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84"/>
        <v>film &amp; video</v>
      </c>
      <c r="T895" t="str">
        <f t="shared" si="85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0"/>
        <v>189</v>
      </c>
      <c r="G896" t="s">
        <v>20</v>
      </c>
      <c r="H896">
        <v>56</v>
      </c>
      <c r="I896">
        <f t="shared" si="81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2"/>
        <v>41466.208333333336</v>
      </c>
      <c r="O896" s="4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84"/>
        <v>film &amp; video</v>
      </c>
      <c r="T896" t="str">
        <f t="shared" si="85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0"/>
        <v>7</v>
      </c>
      <c r="G897" t="s">
        <v>14</v>
      </c>
      <c r="H897">
        <v>107</v>
      </c>
      <c r="I897">
        <f t="shared" si="81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2"/>
        <v>43134.25</v>
      </c>
      <c r="O897" s="4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84"/>
        <v>theater</v>
      </c>
      <c r="T897" t="str">
        <f t="shared" si="85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0"/>
        <v>774</v>
      </c>
      <c r="G898" t="s">
        <v>20</v>
      </c>
      <c r="H898">
        <v>1460</v>
      </c>
      <c r="I898">
        <f t="shared" si="81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2"/>
        <v>40738.208333333336</v>
      </c>
      <c r="O898" s="4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si="84"/>
        <v>food</v>
      </c>
      <c r="T898" t="str">
        <f t="shared" si="85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6">ROUND(E899/D899*100,0)</f>
        <v>28</v>
      </c>
      <c r="G899" t="s">
        <v>14</v>
      </c>
      <c r="H899">
        <v>27</v>
      </c>
      <c r="I899">
        <f t="shared" ref="I899:I962" si="8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8">(((L899/60)/60/24)+DATE(1970,1,1))</f>
        <v>43583.208333333328</v>
      </c>
      <c r="O899" s="4">
        <f t="shared" ref="O899:O962" si="89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90">LEFT(R899,FIND("/",R899)-1)</f>
        <v>theater</v>
      </c>
      <c r="T899" t="str">
        <f t="shared" si="85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6"/>
        <v>52</v>
      </c>
      <c r="G900" t="s">
        <v>14</v>
      </c>
      <c r="H900">
        <v>1221</v>
      </c>
      <c r="I900">
        <f t="shared" si="87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8"/>
        <v>43815.25</v>
      </c>
      <c r="O900" s="4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90"/>
        <v>film &amp; video</v>
      </c>
      <c r="T900" t="str">
        <f t="shared" si="85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6"/>
        <v>407</v>
      </c>
      <c r="G901" t="s">
        <v>20</v>
      </c>
      <c r="H901">
        <v>123</v>
      </c>
      <c r="I901">
        <f t="shared" si="87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8"/>
        <v>41554.208333333336</v>
      </c>
      <c r="O901" s="4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90"/>
        <v>music</v>
      </c>
      <c r="T901" t="str">
        <f t="shared" si="85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6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8"/>
        <v>41901.208333333336</v>
      </c>
      <c r="O902" s="4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90"/>
        <v>technology</v>
      </c>
      <c r="T902" t="str">
        <f t="shared" si="85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6"/>
        <v>156</v>
      </c>
      <c r="G903" t="s">
        <v>20</v>
      </c>
      <c r="H903">
        <v>159</v>
      </c>
      <c r="I903">
        <f t="shared" si="87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8"/>
        <v>43298.208333333328</v>
      </c>
      <c r="O903" s="4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90"/>
        <v>music</v>
      </c>
      <c r="T903" t="str">
        <f t="shared" si="85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6"/>
        <v>252</v>
      </c>
      <c r="G904" t="s">
        <v>20</v>
      </c>
      <c r="H904">
        <v>110</v>
      </c>
      <c r="I904">
        <f t="shared" si="8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8"/>
        <v>42399.25</v>
      </c>
      <c r="O904" s="4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90"/>
        <v>technology</v>
      </c>
      <c r="T904" t="str">
        <f t="shared" si="85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6"/>
        <v>2</v>
      </c>
      <c r="G905" t="s">
        <v>47</v>
      </c>
      <c r="H905">
        <v>14</v>
      </c>
      <c r="I905">
        <f t="shared" si="87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8"/>
        <v>41034.208333333336</v>
      </c>
      <c r="O905" s="4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90"/>
        <v>publishing</v>
      </c>
      <c r="T905" t="str">
        <f t="shared" si="85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6"/>
        <v>12</v>
      </c>
      <c r="G906" t="s">
        <v>14</v>
      </c>
      <c r="H906">
        <v>16</v>
      </c>
      <c r="I906">
        <f t="shared" si="87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8"/>
        <v>41186.208333333336</v>
      </c>
      <c r="O906" s="4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90"/>
        <v>publishing</v>
      </c>
      <c r="T906" t="str">
        <f t="shared" si="85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6"/>
        <v>164</v>
      </c>
      <c r="G907" t="s">
        <v>20</v>
      </c>
      <c r="H907">
        <v>236</v>
      </c>
      <c r="I907">
        <f t="shared" si="87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8"/>
        <v>41536.208333333336</v>
      </c>
      <c r="O907" s="4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90"/>
        <v>theater</v>
      </c>
      <c r="T907" t="str">
        <f t="shared" si="85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6"/>
        <v>163</v>
      </c>
      <c r="G908" t="s">
        <v>20</v>
      </c>
      <c r="H908">
        <v>191</v>
      </c>
      <c r="I908">
        <f t="shared" si="87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8"/>
        <v>42868.208333333328</v>
      </c>
      <c r="O908" s="4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90"/>
        <v>film &amp; video</v>
      </c>
      <c r="T908" t="str">
        <f t="shared" si="85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6"/>
        <v>20</v>
      </c>
      <c r="G909" t="s">
        <v>14</v>
      </c>
      <c r="H909">
        <v>41</v>
      </c>
      <c r="I909">
        <f t="shared" si="87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8"/>
        <v>40660.208333333336</v>
      </c>
      <c r="O909" s="4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90"/>
        <v>theater</v>
      </c>
      <c r="T909" t="str">
        <f t="shared" si="85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6"/>
        <v>319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8"/>
        <v>41031.208333333336</v>
      </c>
      <c r="O910" s="4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90"/>
        <v>games</v>
      </c>
      <c r="T910" t="str">
        <f t="shared" si="85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6"/>
        <v>479</v>
      </c>
      <c r="G911" t="s">
        <v>20</v>
      </c>
      <c r="H911">
        <v>80</v>
      </c>
      <c r="I911">
        <f t="shared" si="87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8"/>
        <v>43255.208333333328</v>
      </c>
      <c r="O911" s="4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90"/>
        <v>theater</v>
      </c>
      <c r="T911" t="str">
        <f t="shared" si="85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6"/>
        <v>20</v>
      </c>
      <c r="G912" t="s">
        <v>74</v>
      </c>
      <c r="H912">
        <v>296</v>
      </c>
      <c r="I912">
        <f t="shared" si="87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8"/>
        <v>42026.25</v>
      </c>
      <c r="O912" s="4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90"/>
        <v>theater</v>
      </c>
      <c r="T912" t="str">
        <f t="shared" si="85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6"/>
        <v>199</v>
      </c>
      <c r="G913" t="s">
        <v>20</v>
      </c>
      <c r="H913">
        <v>462</v>
      </c>
      <c r="I913">
        <f t="shared" si="87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8"/>
        <v>43717.208333333328</v>
      </c>
      <c r="O913" s="4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90"/>
        <v>technology</v>
      </c>
      <c r="T913" t="str">
        <f t="shared" si="85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6"/>
        <v>795</v>
      </c>
      <c r="G914" t="s">
        <v>20</v>
      </c>
      <c r="H914">
        <v>179</v>
      </c>
      <c r="I914">
        <f t="shared" si="87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8"/>
        <v>41157.208333333336</v>
      </c>
      <c r="O914" s="4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90"/>
        <v>film &amp; video</v>
      </c>
      <c r="T914" t="str">
        <f t="shared" si="85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6"/>
        <v>51</v>
      </c>
      <c r="G915" t="s">
        <v>14</v>
      </c>
      <c r="H915">
        <v>523</v>
      </c>
      <c r="I915">
        <f t="shared" si="87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8"/>
        <v>43597.208333333328</v>
      </c>
      <c r="O915" s="4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90"/>
        <v>film &amp; video</v>
      </c>
      <c r="T915" t="str">
        <f t="shared" si="85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6"/>
        <v>57</v>
      </c>
      <c r="G916" t="s">
        <v>14</v>
      </c>
      <c r="H916">
        <v>141</v>
      </c>
      <c r="I916">
        <f t="shared" si="87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8"/>
        <v>41490.208333333336</v>
      </c>
      <c r="O916" s="4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90"/>
        <v>theater</v>
      </c>
      <c r="T916" t="str">
        <f t="shared" si="85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6"/>
        <v>156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8"/>
        <v>42976.208333333328</v>
      </c>
      <c r="O917" s="4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90"/>
        <v>film &amp; video</v>
      </c>
      <c r="T917" t="str">
        <f t="shared" si="85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6"/>
        <v>36</v>
      </c>
      <c r="G918" t="s">
        <v>14</v>
      </c>
      <c r="H918">
        <v>52</v>
      </c>
      <c r="I918">
        <f t="shared" si="87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8"/>
        <v>41991.25</v>
      </c>
      <c r="O918" s="4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90"/>
        <v>photography</v>
      </c>
      <c r="T918" t="str">
        <f t="shared" ref="T918:T981" si="91">RIGHT(R918,LEN(R918)-FIND("/",R918))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6"/>
        <v>58</v>
      </c>
      <c r="G919" t="s">
        <v>47</v>
      </c>
      <c r="H919">
        <v>27</v>
      </c>
      <c r="I919">
        <f t="shared" si="87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8"/>
        <v>40722.208333333336</v>
      </c>
      <c r="O919" s="4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90"/>
        <v>film &amp; video</v>
      </c>
      <c r="T919" t="str">
        <f t="shared" si="91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6"/>
        <v>237</v>
      </c>
      <c r="G920" t="s">
        <v>20</v>
      </c>
      <c r="H920">
        <v>156</v>
      </c>
      <c r="I920">
        <f t="shared" si="87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8"/>
        <v>41117.208333333336</v>
      </c>
      <c r="O920" s="4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90"/>
        <v>publishing</v>
      </c>
      <c r="T920" t="str">
        <f t="shared" si="91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6"/>
        <v>59</v>
      </c>
      <c r="G921" t="s">
        <v>14</v>
      </c>
      <c r="H921">
        <v>225</v>
      </c>
      <c r="I921">
        <f t="shared" si="87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8"/>
        <v>43022.208333333328</v>
      </c>
      <c r="O921" s="4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90"/>
        <v>theater</v>
      </c>
      <c r="T921" t="str">
        <f t="shared" si="91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6"/>
        <v>183</v>
      </c>
      <c r="G922" t="s">
        <v>20</v>
      </c>
      <c r="H922">
        <v>255</v>
      </c>
      <c r="I922">
        <f t="shared" si="8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8"/>
        <v>43503.25</v>
      </c>
      <c r="O922" s="4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90"/>
        <v>film &amp; video</v>
      </c>
      <c r="T922" t="str">
        <f t="shared" si="91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6"/>
        <v>1</v>
      </c>
      <c r="G923" t="s">
        <v>14</v>
      </c>
      <c r="H923">
        <v>38</v>
      </c>
      <c r="I923">
        <f t="shared" si="87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8"/>
        <v>40951.25</v>
      </c>
      <c r="O923" s="4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90"/>
        <v>technology</v>
      </c>
      <c r="T923" t="str">
        <f t="shared" si="91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6"/>
        <v>176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8"/>
        <v>43443.25</v>
      </c>
      <c r="O924" s="4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90"/>
        <v>music</v>
      </c>
      <c r="T924" t="str">
        <f t="shared" si="91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6"/>
        <v>238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8"/>
        <v>40373.208333333336</v>
      </c>
      <c r="O925" s="4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90"/>
        <v>theater</v>
      </c>
      <c r="T925" t="str">
        <f t="shared" si="91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6"/>
        <v>488</v>
      </c>
      <c r="G926" t="s">
        <v>20</v>
      </c>
      <c r="H926">
        <v>2289</v>
      </c>
      <c r="I926">
        <f t="shared" si="8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8"/>
        <v>43769.208333333328</v>
      </c>
      <c r="O926" s="4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90"/>
        <v>theater</v>
      </c>
      <c r="T926" t="str">
        <f t="shared" si="91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6"/>
        <v>224</v>
      </c>
      <c r="G927" t="s">
        <v>20</v>
      </c>
      <c r="H927">
        <v>65</v>
      </c>
      <c r="I927">
        <f t="shared" si="87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8"/>
        <v>43000.208333333328</v>
      </c>
      <c r="O927" s="4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90"/>
        <v>theater</v>
      </c>
      <c r="T927" t="str">
        <f t="shared" si="91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6"/>
        <v>18</v>
      </c>
      <c r="G928" t="s">
        <v>14</v>
      </c>
      <c r="H928">
        <v>15</v>
      </c>
      <c r="I928">
        <f t="shared" si="87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8"/>
        <v>42502.208333333328</v>
      </c>
      <c r="O928" s="4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90"/>
        <v>food</v>
      </c>
      <c r="T928" t="str">
        <f t="shared" si="91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6"/>
        <v>46</v>
      </c>
      <c r="G929" t="s">
        <v>14</v>
      </c>
      <c r="H929">
        <v>37</v>
      </c>
      <c r="I929">
        <f t="shared" si="87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8"/>
        <v>41102.208333333336</v>
      </c>
      <c r="O929" s="4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90"/>
        <v>theater</v>
      </c>
      <c r="T929" t="str">
        <f t="shared" si="91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6"/>
        <v>117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8"/>
        <v>41637.25</v>
      </c>
      <c r="O930" s="4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90"/>
        <v>technology</v>
      </c>
      <c r="T930" t="str">
        <f t="shared" si="91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6"/>
        <v>217</v>
      </c>
      <c r="G931" t="s">
        <v>20</v>
      </c>
      <c r="H931">
        <v>184</v>
      </c>
      <c r="I931">
        <f t="shared" si="8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8"/>
        <v>42858.208333333328</v>
      </c>
      <c r="O931" s="4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90"/>
        <v>theater</v>
      </c>
      <c r="T931" t="str">
        <f t="shared" si="91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6"/>
        <v>112</v>
      </c>
      <c r="G932" t="s">
        <v>20</v>
      </c>
      <c r="H932">
        <v>85</v>
      </c>
      <c r="I932">
        <f t="shared" si="87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8"/>
        <v>42060.25</v>
      </c>
      <c r="O932" s="4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90"/>
        <v>theater</v>
      </c>
      <c r="T932" t="str">
        <f t="shared" si="91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6"/>
        <v>73</v>
      </c>
      <c r="G933" t="s">
        <v>14</v>
      </c>
      <c r="H933">
        <v>112</v>
      </c>
      <c r="I933">
        <f t="shared" si="87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8"/>
        <v>41818.208333333336</v>
      </c>
      <c r="O933" s="4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90"/>
        <v>theater</v>
      </c>
      <c r="T933" t="str">
        <f t="shared" si="91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6"/>
        <v>212</v>
      </c>
      <c r="G934" t="s">
        <v>20</v>
      </c>
      <c r="H934">
        <v>144</v>
      </c>
      <c r="I934">
        <f t="shared" si="8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8"/>
        <v>41709.208333333336</v>
      </c>
      <c r="O934" s="4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90"/>
        <v>music</v>
      </c>
      <c r="T934" t="str">
        <f t="shared" si="91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6"/>
        <v>240</v>
      </c>
      <c r="G935" t="s">
        <v>20</v>
      </c>
      <c r="H935">
        <v>1902</v>
      </c>
      <c r="I935">
        <f t="shared" si="87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8"/>
        <v>41372.208333333336</v>
      </c>
      <c r="O935" s="4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90"/>
        <v>theater</v>
      </c>
      <c r="T935" t="str">
        <f t="shared" si="91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6"/>
        <v>182</v>
      </c>
      <c r="G936" t="s">
        <v>20</v>
      </c>
      <c r="H936">
        <v>105</v>
      </c>
      <c r="I936">
        <f t="shared" si="87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8"/>
        <v>42422.25</v>
      </c>
      <c r="O936" s="4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90"/>
        <v>theater</v>
      </c>
      <c r="T936" t="str">
        <f t="shared" si="91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6"/>
        <v>164</v>
      </c>
      <c r="G937" t="s">
        <v>20</v>
      </c>
      <c r="H937">
        <v>132</v>
      </c>
      <c r="I937">
        <f t="shared" si="8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8"/>
        <v>42209.208333333328</v>
      </c>
      <c r="O937" s="4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90"/>
        <v>theater</v>
      </c>
      <c r="T937" t="str">
        <f t="shared" si="91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6"/>
        <v>2</v>
      </c>
      <c r="G938" t="s">
        <v>14</v>
      </c>
      <c r="H938">
        <v>21</v>
      </c>
      <c r="I938">
        <f t="shared" si="87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8"/>
        <v>43668.208333333328</v>
      </c>
      <c r="O938" s="4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90"/>
        <v>theater</v>
      </c>
      <c r="T938" t="str">
        <f t="shared" si="91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6"/>
        <v>50</v>
      </c>
      <c r="G939" t="s">
        <v>74</v>
      </c>
      <c r="H939">
        <v>976</v>
      </c>
      <c r="I939">
        <f t="shared" si="87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8"/>
        <v>42334.25</v>
      </c>
      <c r="O939" s="4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90"/>
        <v>film &amp; video</v>
      </c>
      <c r="T939" t="str">
        <f t="shared" si="91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6"/>
        <v>110</v>
      </c>
      <c r="G940" t="s">
        <v>20</v>
      </c>
      <c r="H940">
        <v>96</v>
      </c>
      <c r="I940">
        <f t="shared" si="87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8"/>
        <v>43263.208333333328</v>
      </c>
      <c r="O940" s="4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90"/>
        <v>publishing</v>
      </c>
      <c r="T940" t="str">
        <f t="shared" si="91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6"/>
        <v>49</v>
      </c>
      <c r="G941" t="s">
        <v>14</v>
      </c>
      <c r="H941">
        <v>67</v>
      </c>
      <c r="I941">
        <f t="shared" si="87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8"/>
        <v>40670.208333333336</v>
      </c>
      <c r="O941" s="4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90"/>
        <v>games</v>
      </c>
      <c r="T941" t="str">
        <f t="shared" si="91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6"/>
        <v>62</v>
      </c>
      <c r="G942" t="s">
        <v>47</v>
      </c>
      <c r="H942">
        <v>66</v>
      </c>
      <c r="I942">
        <f t="shared" si="87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8"/>
        <v>41244.25</v>
      </c>
      <c r="O942" s="4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90"/>
        <v>technology</v>
      </c>
      <c r="T942" t="str">
        <f t="shared" si="91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6"/>
        <v>13</v>
      </c>
      <c r="G943" t="s">
        <v>14</v>
      </c>
      <c r="H943">
        <v>78</v>
      </c>
      <c r="I943">
        <f t="shared" si="8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8"/>
        <v>40552.25</v>
      </c>
      <c r="O943" s="4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90"/>
        <v>theater</v>
      </c>
      <c r="T943" t="str">
        <f t="shared" si="91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6"/>
        <v>65</v>
      </c>
      <c r="G944" t="s">
        <v>14</v>
      </c>
      <c r="H944">
        <v>67</v>
      </c>
      <c r="I944">
        <f t="shared" si="87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8"/>
        <v>40568.25</v>
      </c>
      <c r="O944" s="4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90"/>
        <v>theater</v>
      </c>
      <c r="T944" t="str">
        <f t="shared" si="91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6"/>
        <v>160</v>
      </c>
      <c r="G945" t="s">
        <v>20</v>
      </c>
      <c r="H945">
        <v>114</v>
      </c>
      <c r="I945">
        <f t="shared" si="87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8"/>
        <v>41906.208333333336</v>
      </c>
      <c r="O945" s="4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90"/>
        <v>food</v>
      </c>
      <c r="T945" t="str">
        <f t="shared" si="91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6"/>
        <v>81</v>
      </c>
      <c r="G946" t="s">
        <v>14</v>
      </c>
      <c r="H946">
        <v>263</v>
      </c>
      <c r="I946">
        <f t="shared" si="87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8"/>
        <v>42776.25</v>
      </c>
      <c r="O946" s="4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90"/>
        <v>photography</v>
      </c>
      <c r="T946" t="str">
        <f t="shared" si="91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6"/>
        <v>32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8"/>
        <v>41004.208333333336</v>
      </c>
      <c r="O947" s="4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90"/>
        <v>photography</v>
      </c>
      <c r="T947" t="str">
        <f t="shared" si="91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6"/>
        <v>10</v>
      </c>
      <c r="G948" t="s">
        <v>14</v>
      </c>
      <c r="H948">
        <v>181</v>
      </c>
      <c r="I948">
        <f t="shared" si="87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8"/>
        <v>40710.208333333336</v>
      </c>
      <c r="O948" s="4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90"/>
        <v>theater</v>
      </c>
      <c r="T948" t="str">
        <f t="shared" si="91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6"/>
        <v>27</v>
      </c>
      <c r="G949" t="s">
        <v>14</v>
      </c>
      <c r="H949">
        <v>13</v>
      </c>
      <c r="I949">
        <f t="shared" si="87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8"/>
        <v>41908.208333333336</v>
      </c>
      <c r="O949" s="4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90"/>
        <v>theater</v>
      </c>
      <c r="T949" t="str">
        <f t="shared" si="91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6"/>
        <v>63</v>
      </c>
      <c r="G950" t="s">
        <v>74</v>
      </c>
      <c r="H950">
        <v>160</v>
      </c>
      <c r="I950">
        <f t="shared" si="87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8"/>
        <v>41985.25</v>
      </c>
      <c r="O950" s="4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90"/>
        <v>film &amp; video</v>
      </c>
      <c r="T950" t="str">
        <f t="shared" si="91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6"/>
        <v>161</v>
      </c>
      <c r="G951" t="s">
        <v>20</v>
      </c>
      <c r="H951">
        <v>203</v>
      </c>
      <c r="I951">
        <f t="shared" si="87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8"/>
        <v>42112.208333333328</v>
      </c>
      <c r="O951" s="4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90"/>
        <v>technology</v>
      </c>
      <c r="T951" t="str">
        <f t="shared" si="91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6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8"/>
        <v>43571.208333333328</v>
      </c>
      <c r="O952" s="4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90"/>
        <v>theater</v>
      </c>
      <c r="T952" t="str">
        <f t="shared" si="91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6"/>
        <v>1097</v>
      </c>
      <c r="G953" t="s">
        <v>20</v>
      </c>
      <c r="H953">
        <v>1559</v>
      </c>
      <c r="I953">
        <f t="shared" si="87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8"/>
        <v>42730.25</v>
      </c>
      <c r="O953" s="4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90"/>
        <v>music</v>
      </c>
      <c r="T953" t="str">
        <f t="shared" si="91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6"/>
        <v>70</v>
      </c>
      <c r="G954" t="s">
        <v>74</v>
      </c>
      <c r="H954">
        <v>2266</v>
      </c>
      <c r="I954">
        <f t="shared" si="87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8"/>
        <v>42591.208333333328</v>
      </c>
      <c r="O954" s="4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90"/>
        <v>film &amp; video</v>
      </c>
      <c r="T954" t="str">
        <f t="shared" si="91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6"/>
        <v>60</v>
      </c>
      <c r="G955" t="s">
        <v>14</v>
      </c>
      <c r="H955">
        <v>21</v>
      </c>
      <c r="I955">
        <f t="shared" si="87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8"/>
        <v>42358.25</v>
      </c>
      <c r="O955" s="4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90"/>
        <v>film &amp; video</v>
      </c>
      <c r="T955" t="str">
        <f t="shared" si="91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6"/>
        <v>367</v>
      </c>
      <c r="G956" t="s">
        <v>20</v>
      </c>
      <c r="H956">
        <v>1548</v>
      </c>
      <c r="I956">
        <f t="shared" si="87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8"/>
        <v>41174.208333333336</v>
      </c>
      <c r="O956" s="4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90"/>
        <v>technology</v>
      </c>
      <c r="T956" t="str">
        <f t="shared" si="91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6"/>
        <v>1109</v>
      </c>
      <c r="G957" t="s">
        <v>20</v>
      </c>
      <c r="H957">
        <v>80</v>
      </c>
      <c r="I957">
        <f t="shared" si="87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8"/>
        <v>41238.25</v>
      </c>
      <c r="O957" s="4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90"/>
        <v>theater</v>
      </c>
      <c r="T957" t="str">
        <f t="shared" si="91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6"/>
        <v>19</v>
      </c>
      <c r="G958" t="s">
        <v>14</v>
      </c>
      <c r="H958">
        <v>830</v>
      </c>
      <c r="I958">
        <f t="shared" si="87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8"/>
        <v>42360.25</v>
      </c>
      <c r="O958" s="4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90"/>
        <v>film &amp; video</v>
      </c>
      <c r="T958" t="str">
        <f t="shared" si="91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6"/>
        <v>127</v>
      </c>
      <c r="G959" t="s">
        <v>20</v>
      </c>
      <c r="H959">
        <v>131</v>
      </c>
      <c r="I959">
        <f t="shared" si="87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8"/>
        <v>40955.25</v>
      </c>
      <c r="O959" s="4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90"/>
        <v>theater</v>
      </c>
      <c r="T959" t="str">
        <f t="shared" si="91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6"/>
        <v>735</v>
      </c>
      <c r="G960" t="s">
        <v>20</v>
      </c>
      <c r="H960">
        <v>112</v>
      </c>
      <c r="I960">
        <f t="shared" si="8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8"/>
        <v>40350.208333333336</v>
      </c>
      <c r="O960" s="4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90"/>
        <v>film &amp; video</v>
      </c>
      <c r="T960" t="str">
        <f t="shared" si="91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6"/>
        <v>5</v>
      </c>
      <c r="G961" t="s">
        <v>14</v>
      </c>
      <c r="H961">
        <v>130</v>
      </c>
      <c r="I961">
        <f t="shared" si="87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8"/>
        <v>40357.208333333336</v>
      </c>
      <c r="O961" s="4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90"/>
        <v>publishing</v>
      </c>
      <c r="T961" t="str">
        <f t="shared" si="91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6"/>
        <v>85</v>
      </c>
      <c r="G962" t="s">
        <v>14</v>
      </c>
      <c r="H962">
        <v>55</v>
      </c>
      <c r="I962">
        <f t="shared" si="87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8"/>
        <v>42408.25</v>
      </c>
      <c r="O962" s="4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si="90"/>
        <v>technology</v>
      </c>
      <c r="T962" t="str">
        <f t="shared" si="91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2">ROUND(E963/D963*100,0)</f>
        <v>119</v>
      </c>
      <c r="G963" t="s">
        <v>20</v>
      </c>
      <c r="H963">
        <v>155</v>
      </c>
      <c r="I963">
        <f t="shared" ref="I963:I1001" si="93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4">(((L963/60)/60/24)+DATE(1970,1,1))</f>
        <v>40591.25</v>
      </c>
      <c r="O963" s="4">
        <f t="shared" ref="O963:O1001" si="95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6">LEFT(R963,FIND("/",R963)-1)</f>
        <v>publishing</v>
      </c>
      <c r="T963" t="str">
        <f t="shared" si="91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2"/>
        <v>296</v>
      </c>
      <c r="G964" t="s">
        <v>20</v>
      </c>
      <c r="H964">
        <v>266</v>
      </c>
      <c r="I964">
        <f t="shared" si="93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4"/>
        <v>41592.25</v>
      </c>
      <c r="O964" s="4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6"/>
        <v>food</v>
      </c>
      <c r="T964" t="str">
        <f t="shared" si="91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2"/>
        <v>85</v>
      </c>
      <c r="G965" t="s">
        <v>14</v>
      </c>
      <c r="H965">
        <v>114</v>
      </c>
      <c r="I965">
        <f t="shared" si="9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4"/>
        <v>40607.25</v>
      </c>
      <c r="O965" s="4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6"/>
        <v>photography</v>
      </c>
      <c r="T965" t="str">
        <f t="shared" si="91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2"/>
        <v>356</v>
      </c>
      <c r="G966" t="s">
        <v>20</v>
      </c>
      <c r="H966">
        <v>155</v>
      </c>
      <c r="I966">
        <f t="shared" si="93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4"/>
        <v>42135.208333333328</v>
      </c>
      <c r="O966" s="4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6"/>
        <v>theater</v>
      </c>
      <c r="T966" t="str">
        <f t="shared" si="91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2"/>
        <v>386</v>
      </c>
      <c r="G967" t="s">
        <v>20</v>
      </c>
      <c r="H967">
        <v>207</v>
      </c>
      <c r="I967">
        <f t="shared" si="93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4"/>
        <v>40203.25</v>
      </c>
      <c r="O967" s="4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6"/>
        <v>music</v>
      </c>
      <c r="T967" t="str">
        <f t="shared" si="91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2"/>
        <v>792</v>
      </c>
      <c r="G968" t="s">
        <v>20</v>
      </c>
      <c r="H968">
        <v>245</v>
      </c>
      <c r="I968">
        <f t="shared" si="93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4"/>
        <v>42901.208333333328</v>
      </c>
      <c r="O968" s="4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6"/>
        <v>theater</v>
      </c>
      <c r="T968" t="str">
        <f t="shared" si="91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2"/>
        <v>137</v>
      </c>
      <c r="G969" t="s">
        <v>20</v>
      </c>
      <c r="H969">
        <v>1573</v>
      </c>
      <c r="I969">
        <f t="shared" si="9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4"/>
        <v>41005.208333333336</v>
      </c>
      <c r="O969" s="4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6"/>
        <v>music</v>
      </c>
      <c r="T969" t="str">
        <f t="shared" si="91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2"/>
        <v>338</v>
      </c>
      <c r="G970" t="s">
        <v>20</v>
      </c>
      <c r="H970">
        <v>114</v>
      </c>
      <c r="I970">
        <f t="shared" si="93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4"/>
        <v>40544.25</v>
      </c>
      <c r="O970" s="4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6"/>
        <v>food</v>
      </c>
      <c r="T970" t="str">
        <f t="shared" si="91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2"/>
        <v>108</v>
      </c>
      <c r="G971" t="s">
        <v>20</v>
      </c>
      <c r="H971">
        <v>93</v>
      </c>
      <c r="I971">
        <f t="shared" si="93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4"/>
        <v>43821.25</v>
      </c>
      <c r="O971" s="4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6"/>
        <v>theater</v>
      </c>
      <c r="T971" t="str">
        <f t="shared" si="91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2"/>
        <v>61</v>
      </c>
      <c r="G972" t="s">
        <v>14</v>
      </c>
      <c r="H972">
        <v>594</v>
      </c>
      <c r="I972">
        <f t="shared" si="93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4"/>
        <v>40672.208333333336</v>
      </c>
      <c r="O972" s="4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6"/>
        <v>theater</v>
      </c>
      <c r="T972" t="str">
        <f t="shared" si="91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2"/>
        <v>28</v>
      </c>
      <c r="G973" t="s">
        <v>14</v>
      </c>
      <c r="H973">
        <v>24</v>
      </c>
      <c r="I973">
        <f t="shared" si="93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4"/>
        <v>41555.208333333336</v>
      </c>
      <c r="O973" s="4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6"/>
        <v>film &amp; video</v>
      </c>
      <c r="T973" t="str">
        <f t="shared" si="91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2"/>
        <v>228</v>
      </c>
      <c r="G974" t="s">
        <v>20</v>
      </c>
      <c r="H974">
        <v>1681</v>
      </c>
      <c r="I974">
        <f t="shared" si="93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4"/>
        <v>41792.208333333336</v>
      </c>
      <c r="O974" s="4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6"/>
        <v>technology</v>
      </c>
      <c r="T974" t="str">
        <f t="shared" si="91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2"/>
        <v>22</v>
      </c>
      <c r="G975" t="s">
        <v>14</v>
      </c>
      <c r="H975">
        <v>252</v>
      </c>
      <c r="I975">
        <f t="shared" si="93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4"/>
        <v>40522.25</v>
      </c>
      <c r="O975" s="4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6"/>
        <v>theater</v>
      </c>
      <c r="T975" t="str">
        <f t="shared" si="91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2"/>
        <v>374</v>
      </c>
      <c r="G976" t="s">
        <v>20</v>
      </c>
      <c r="H976">
        <v>32</v>
      </c>
      <c r="I976">
        <f t="shared" si="93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4"/>
        <v>41412.208333333336</v>
      </c>
      <c r="O976" s="4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6"/>
        <v>music</v>
      </c>
      <c r="T976" t="str">
        <f t="shared" si="91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2"/>
        <v>155</v>
      </c>
      <c r="G977" t="s">
        <v>20</v>
      </c>
      <c r="H977">
        <v>135</v>
      </c>
      <c r="I977">
        <f t="shared" si="93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4"/>
        <v>42337.25</v>
      </c>
      <c r="O977" s="4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6"/>
        <v>theater</v>
      </c>
      <c r="T977" t="str">
        <f t="shared" si="91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2"/>
        <v>322</v>
      </c>
      <c r="G978" t="s">
        <v>20</v>
      </c>
      <c r="H978">
        <v>140</v>
      </c>
      <c r="I978">
        <f t="shared" si="93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4"/>
        <v>40571.25</v>
      </c>
      <c r="O978" s="4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6"/>
        <v>theater</v>
      </c>
      <c r="T978" t="str">
        <f t="shared" si="91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2"/>
        <v>74</v>
      </c>
      <c r="G979" t="s">
        <v>14</v>
      </c>
      <c r="H979">
        <v>67</v>
      </c>
      <c r="I979">
        <f t="shared" si="93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4"/>
        <v>43138.25</v>
      </c>
      <c r="O979" s="4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6"/>
        <v>food</v>
      </c>
      <c r="T979" t="str">
        <f t="shared" si="91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2"/>
        <v>864</v>
      </c>
      <c r="G980" t="s">
        <v>20</v>
      </c>
      <c r="H980">
        <v>92</v>
      </c>
      <c r="I980">
        <f t="shared" si="93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4"/>
        <v>42686.25</v>
      </c>
      <c r="O980" s="4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6"/>
        <v>games</v>
      </c>
      <c r="T980" t="str">
        <f t="shared" si="91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2"/>
        <v>143</v>
      </c>
      <c r="G981" t="s">
        <v>20</v>
      </c>
      <c r="H981">
        <v>1015</v>
      </c>
      <c r="I981">
        <f t="shared" si="93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4"/>
        <v>42078.208333333328</v>
      </c>
      <c r="O981" s="4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6"/>
        <v>theater</v>
      </c>
      <c r="T981" t="str">
        <f t="shared" si="91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2"/>
        <v>40</v>
      </c>
      <c r="G982" t="s">
        <v>14</v>
      </c>
      <c r="H982">
        <v>742</v>
      </c>
      <c r="I982">
        <f t="shared" si="93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4"/>
        <v>42307.208333333328</v>
      </c>
      <c r="O982" s="4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6"/>
        <v>publishing</v>
      </c>
      <c r="T982" t="str">
        <f t="shared" ref="T982:T991" si="97">RIGHT(R982,LEN(R982)-FIND("/",R982))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2"/>
        <v>178</v>
      </c>
      <c r="G983" t="s">
        <v>20</v>
      </c>
      <c r="H983">
        <v>323</v>
      </c>
      <c r="I983">
        <f t="shared" si="93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4"/>
        <v>43094.25</v>
      </c>
      <c r="O983" s="4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6"/>
        <v>technology</v>
      </c>
      <c r="T983" t="str">
        <f t="shared" si="97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2"/>
        <v>85</v>
      </c>
      <c r="G984" t="s">
        <v>14</v>
      </c>
      <c r="H984">
        <v>75</v>
      </c>
      <c r="I984">
        <f t="shared" si="93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4"/>
        <v>40743.208333333336</v>
      </c>
      <c r="O984" s="4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6"/>
        <v>film &amp; video</v>
      </c>
      <c r="T984" t="str">
        <f t="shared" si="97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2"/>
        <v>146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4"/>
        <v>43681.208333333328</v>
      </c>
      <c r="O985" s="4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6"/>
        <v>film &amp; video</v>
      </c>
      <c r="T985" t="str">
        <f t="shared" si="97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2"/>
        <v>152</v>
      </c>
      <c r="G986" t="s">
        <v>20</v>
      </c>
      <c r="H986">
        <v>381</v>
      </c>
      <c r="I986">
        <f t="shared" si="93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4"/>
        <v>43716.208333333328</v>
      </c>
      <c r="O986" s="4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6"/>
        <v>theater</v>
      </c>
      <c r="T986" t="str">
        <f t="shared" si="97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2"/>
        <v>67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4"/>
        <v>41614.25</v>
      </c>
      <c r="O987" s="4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6"/>
        <v>music</v>
      </c>
      <c r="T987" t="str">
        <f t="shared" si="97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2"/>
        <v>40</v>
      </c>
      <c r="G988" t="s">
        <v>14</v>
      </c>
      <c r="H988">
        <v>92</v>
      </c>
      <c r="I988">
        <f t="shared" si="93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4"/>
        <v>40638.208333333336</v>
      </c>
      <c r="O988" s="4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6"/>
        <v>music</v>
      </c>
      <c r="T988" t="str">
        <f t="shared" si="97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2"/>
        <v>217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4"/>
        <v>42852.208333333328</v>
      </c>
      <c r="O989" s="4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6"/>
        <v>film &amp; video</v>
      </c>
      <c r="T989" t="str">
        <f t="shared" si="97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2"/>
        <v>52</v>
      </c>
      <c r="G990" t="s">
        <v>14</v>
      </c>
      <c r="H990">
        <v>64</v>
      </c>
      <c r="I990">
        <f t="shared" si="93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4"/>
        <v>42686.25</v>
      </c>
      <c r="O990" s="4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6"/>
        <v>publishing</v>
      </c>
      <c r="T990" t="str">
        <f t="shared" si="97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2"/>
        <v>500</v>
      </c>
      <c r="G991" t="s">
        <v>20</v>
      </c>
      <c r="H991">
        <v>226</v>
      </c>
      <c r="I991">
        <f t="shared" si="93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4"/>
        <v>43571.208333333328</v>
      </c>
      <c r="O991" s="4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6"/>
        <v>publishing</v>
      </c>
      <c r="T991" t="str">
        <f t="shared" si="97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2"/>
        <v>88</v>
      </c>
      <c r="G992" t="s">
        <v>14</v>
      </c>
      <c r="H992">
        <v>64</v>
      </c>
      <c r="I992">
        <f t="shared" si="93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4"/>
        <v>42432.25</v>
      </c>
      <c r="O992" s="4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6"/>
        <v>film &amp; video</v>
      </c>
      <c r="T992" t="str">
        <f>RIGHT(R992,LEN(R992)-FIND("/",R992))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2"/>
        <v>113</v>
      </c>
      <c r="G993" t="s">
        <v>20</v>
      </c>
      <c r="H993">
        <v>241</v>
      </c>
      <c r="I993">
        <f t="shared" si="93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4"/>
        <v>41907.208333333336</v>
      </c>
      <c r="O993" s="4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6"/>
        <v>music</v>
      </c>
      <c r="T993" t="str">
        <f t="shared" ref="T993:T997" si="98">RIGHT(R993,LEN(R993)-FIND("/",R993))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2"/>
        <v>427</v>
      </c>
      <c r="G994" t="s">
        <v>20</v>
      </c>
      <c r="H994">
        <v>132</v>
      </c>
      <c r="I994">
        <f t="shared" si="93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4"/>
        <v>43227.208333333328</v>
      </c>
      <c r="O994" s="4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6"/>
        <v>film &amp; video</v>
      </c>
      <c r="T994" t="str">
        <f t="shared" si="98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2"/>
        <v>78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4"/>
        <v>42362.25</v>
      </c>
      <c r="O995" s="4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6"/>
        <v>photography</v>
      </c>
      <c r="T995" t="str">
        <f t="shared" si="98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2"/>
        <v>52</v>
      </c>
      <c r="G996" t="s">
        <v>14</v>
      </c>
      <c r="H996">
        <v>842</v>
      </c>
      <c r="I996">
        <f t="shared" si="93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4"/>
        <v>41929.208333333336</v>
      </c>
      <c r="O996" s="4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6"/>
        <v>publishing</v>
      </c>
      <c r="T996" t="str">
        <f t="shared" si="98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2"/>
        <v>157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4"/>
        <v>43408.208333333328</v>
      </c>
      <c r="O997" s="4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6"/>
        <v>food</v>
      </c>
      <c r="T997" t="str">
        <f t="shared" si="98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2"/>
        <v>73</v>
      </c>
      <c r="G998" t="s">
        <v>14</v>
      </c>
      <c r="H998">
        <v>112</v>
      </c>
      <c r="I998">
        <f t="shared" si="93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4"/>
        <v>41276.25</v>
      </c>
      <c r="O998" s="4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6"/>
        <v>theater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2"/>
        <v>61</v>
      </c>
      <c r="G999" t="s">
        <v>74</v>
      </c>
      <c r="H999">
        <v>139</v>
      </c>
      <c r="I999">
        <f t="shared" si="9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4"/>
        <v>41659.25</v>
      </c>
      <c r="O999" s="4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6"/>
        <v>theater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2"/>
        <v>57</v>
      </c>
      <c r="G1000" t="s">
        <v>14</v>
      </c>
      <c r="H1000">
        <v>374</v>
      </c>
      <c r="I1000">
        <f t="shared" si="9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4"/>
        <v>40220.25</v>
      </c>
      <c r="O1000" s="4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6"/>
        <v>music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2"/>
        <v>57</v>
      </c>
      <c r="G1001" t="s">
        <v>74</v>
      </c>
      <c r="H1001">
        <v>1122</v>
      </c>
      <c r="I1001">
        <f t="shared" si="9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4"/>
        <v>42550.208333333328</v>
      </c>
      <c r="O1001" s="4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6"/>
        <v>food</v>
      </c>
    </row>
  </sheetData>
  <autoFilter ref="A1:T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1" priority="4" operator="equal">
      <formula>"successful"</formula>
    </cfRule>
    <cfRule type="cellIs" dxfId="2" priority="3" operator="equal">
      <formula>"failed"</formula>
    </cfRule>
    <cfRule type="cellIs" dxfId="3" priority="2" operator="equal">
      <formula>"live"</formula>
    </cfRule>
    <cfRule type="cellIs" dxfId="0" priority="1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JaQuana Pharr</cp:lastModifiedBy>
  <dcterms:created xsi:type="dcterms:W3CDTF">2021-09-29T18:52:28Z</dcterms:created>
  <dcterms:modified xsi:type="dcterms:W3CDTF">2024-05-12T05:25:37Z</dcterms:modified>
</cp:coreProperties>
</file>