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新建文件夹\新建文件夹\Questionnaire\Questionnaire\"/>
    </mc:Choice>
  </mc:AlternateContent>
  <xr:revisionPtr revIDLastSave="0" documentId="13_ncr:1_{FEC3A289-8CC9-4AD3-95E5-1A5F3B86F2D8}" xr6:coauthVersionLast="33" xr6:coauthVersionMax="33" xr10:uidLastSave="{00000000-0000-0000-0000-000000000000}"/>
  <bookViews>
    <workbookView xWindow="0" yWindow="0" windowWidth="17256" windowHeight="5604" xr2:uid="{00000000-000D-0000-FFFF-FFFF00000000}"/>
  </bookViews>
  <sheets>
    <sheet name="Netherlands" sheetId="3" r:id="rId1"/>
    <sheet name="China" sheetId="4" r:id="rId2"/>
    <sheet name="Germany" sheetId="1" r:id="rId3"/>
    <sheet name="Other" sheetId="6" r:id="rId4"/>
  </sheets>
  <calcPr calcId="179017"/>
</workbook>
</file>

<file path=xl/calcChain.xml><?xml version="1.0" encoding="utf-8"?>
<calcChain xmlns="http://schemas.openxmlformats.org/spreadsheetml/2006/main">
  <c r="C17" i="6" l="1"/>
  <c r="C16" i="6"/>
  <c r="C13" i="6"/>
  <c r="C11" i="6"/>
  <c r="C17" i="4"/>
  <c r="C16" i="4"/>
  <c r="C13" i="4"/>
  <c r="C11" i="4"/>
  <c r="C17" i="3"/>
  <c r="C16" i="3"/>
  <c r="C13" i="3"/>
  <c r="C11" i="3"/>
  <c r="C17" i="1"/>
  <c r="C16" i="1"/>
  <c r="C13" i="1"/>
  <c r="C11" i="1"/>
</calcChain>
</file>

<file path=xl/sharedStrings.xml><?xml version="1.0" encoding="utf-8"?>
<sst xmlns="http://schemas.openxmlformats.org/spreadsheetml/2006/main" count="480" uniqueCount="101">
  <si>
    <t>Electricity</t>
  </si>
  <si>
    <t>CO2 equivalent kg/kWh</t>
  </si>
  <si>
    <t>energy equivalent/kWh</t>
  </si>
  <si>
    <t>fossil fuels</t>
  </si>
  <si>
    <t>kg CO2 equivalent/L</t>
  </si>
  <si>
    <t>Energy equivalent/L</t>
  </si>
  <si>
    <t>fertilizer</t>
  </si>
  <si>
    <t>CO2 equivalent/Kg</t>
  </si>
  <si>
    <t>Energy equivalent/Kg</t>
  </si>
  <si>
    <t>Substrate</t>
  </si>
  <si>
    <t>CO2 equivalent/kg</t>
  </si>
  <si>
    <t>Energy equivalent/kg</t>
  </si>
  <si>
    <t>water</t>
  </si>
  <si>
    <t>Co2 equivalent/m3</t>
  </si>
  <si>
    <t>Energy equivalent/m3</t>
  </si>
  <si>
    <t xml:space="preserve">Pesticides </t>
  </si>
  <si>
    <t>Waste</t>
  </si>
  <si>
    <t>data</t>
  </si>
  <si>
    <t>explanation</t>
  </si>
  <si>
    <t>CO2 equivalent/km*ton</t>
  </si>
  <si>
    <t>MJ/km*Ton</t>
  </si>
  <si>
    <t>Start material</t>
  </si>
  <si>
    <t>Package</t>
  </si>
  <si>
    <t>green electricity from net</t>
  </si>
  <si>
    <t>3.33</t>
  </si>
  <si>
    <t>Petrol</t>
  </si>
  <si>
    <t>Ammonium nitrate</t>
  </si>
  <si>
    <t>Rockwool</t>
  </si>
  <si>
    <t>Tap water</t>
  </si>
  <si>
    <t>Atrazine</t>
  </si>
  <si>
    <t>Green</t>
  </si>
  <si>
    <t>regression factor</t>
  </si>
  <si>
    <t>Seeds</t>
  </si>
  <si>
    <t>1 kg lettuce</t>
  </si>
  <si>
    <t>0.29</t>
  </si>
  <si>
    <t>5.54</t>
  </si>
  <si>
    <t>gray electricity from net</t>
  </si>
  <si>
    <t>10.24</t>
  </si>
  <si>
    <t>Diesel</t>
  </si>
  <si>
    <t>Calcium ammonium nitrate</t>
  </si>
  <si>
    <t>Perlite</t>
  </si>
  <si>
    <t>Glyphosphate</t>
  </si>
  <si>
    <t>Other</t>
  </si>
  <si>
    <t>Seedlings</t>
  </si>
  <si>
    <t>green electricity self produced</t>
  </si>
  <si>
    <t>-</t>
  </si>
  <si>
    <t>Natural gas</t>
  </si>
  <si>
    <t>Ammonium Sulphate</t>
  </si>
  <si>
    <t>Coco Fiber (coir pith)</t>
  </si>
  <si>
    <t>Metolachlor</t>
  </si>
  <si>
    <t>Paper</t>
  </si>
  <si>
    <t>distance (km)</t>
  </si>
  <si>
    <t>solar</t>
  </si>
  <si>
    <t>4.68</t>
  </si>
  <si>
    <t>Oil (Heavy Fuel)</t>
  </si>
  <si>
    <t>Triple superphosphate</t>
  </si>
  <si>
    <t xml:space="preserve">Hemp </t>
  </si>
  <si>
    <t>Herbicide</t>
  </si>
  <si>
    <t>extra distance travelled</t>
  </si>
  <si>
    <t xml:space="preserve">wind </t>
  </si>
  <si>
    <t>3.96</t>
  </si>
  <si>
    <t>MJ/MJ</t>
  </si>
  <si>
    <r>
      <t xml:space="preserve">Hard Coal </t>
    </r>
    <r>
      <rPr>
        <b/>
        <sz val="11"/>
        <rFont val="Calibri"/>
        <family val="2"/>
      </rPr>
      <t>(kg)</t>
    </r>
  </si>
  <si>
    <t>Single Superphosphate</t>
  </si>
  <si>
    <t>Peat</t>
  </si>
  <si>
    <t>Insectiside</t>
  </si>
  <si>
    <t>extra landings made</t>
  </si>
  <si>
    <t>biomass</t>
  </si>
  <si>
    <t>2.16</t>
  </si>
  <si>
    <t>TJ/TJ</t>
  </si>
  <si>
    <t>Ammonia</t>
  </si>
  <si>
    <t>Peat Moss</t>
  </si>
  <si>
    <t>landing take off kerosene usage</t>
  </si>
  <si>
    <t>lime fertilizer</t>
  </si>
  <si>
    <t>co2 emissions 1 L of kerosene (Co2-eq/kg)</t>
  </si>
  <si>
    <t>http://iet.jrc.ec.europa.eu/about-jec/sites/iet.jrc.ec.europa.eu.about-jec/files/documents/report_2014/wtt_appendix_1_v4a.pdf</t>
  </si>
  <si>
    <t>NPK 15-15-15</t>
  </si>
  <si>
    <t>radiative forcing factor</t>
  </si>
  <si>
    <t>Electric power transmission and distribution losses</t>
  </si>
  <si>
    <t>Urea</t>
  </si>
  <si>
    <t>possible cargo</t>
  </si>
  <si>
    <t>cow manure</t>
  </si>
  <si>
    <t>average percent full</t>
  </si>
  <si>
    <t>Efficiency of thermal power plants</t>
  </si>
  <si>
    <t>phosphoric acid</t>
  </si>
  <si>
    <t>Mono-ammonium phosphate</t>
  </si>
  <si>
    <t xml:space="preserve">oil efficiency: 44% </t>
  </si>
  <si>
    <t>travelled distance over road</t>
  </si>
  <si>
    <t>https://www.sciencedirect.com/science/article/pii/S0360544213000492</t>
  </si>
  <si>
    <t>https://ac.els-cdn.com/S1364032113005534/1-s2.0-S1364032113005534-main.pdf?_tid=fed9b7dd-7275-4ff9-8d08-655fb8dc576f&amp;acdnat=1529568791_d04f654abb0cd2a48c842e748c2c472c</t>
  </si>
  <si>
    <t>biomass: 35% 18GJ/T (minimal moisture )</t>
  </si>
  <si>
    <t>Co2 emission 1 L of diesel (Co2-eq/kg)</t>
  </si>
  <si>
    <t>solar: %</t>
  </si>
  <si>
    <t>cargo (ton)</t>
  </si>
  <si>
    <t>wind: 20%</t>
  </si>
  <si>
    <t>average percentage full</t>
  </si>
  <si>
    <t>travelled distance</t>
  </si>
  <si>
    <t>litre of oil used in harbours</t>
  </si>
  <si>
    <t>extra stops see harbours</t>
  </si>
  <si>
    <t>Co2 emission 1 L of Oil (Co2-eq/kg)</t>
  </si>
  <si>
    <t>Cargo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</si>
</sst>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#,##0.0000"/>
    <numFmt numFmtId="179" formatCode="#,##0.000"/>
  </numFmts>
  <fonts count="13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trike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name val="Calibri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00"/>
      <name val="Arial"/>
      <family val="2"/>
    </font>
    <font>
      <b/>
      <sz val="11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 applyAlignment="1"/>
    <xf numFmtId="0" fontId="2" fillId="0" borderId="1" xfId="0" applyFont="1" applyBorder="1"/>
    <xf numFmtId="0" fontId="3" fillId="0" borderId="0" xfId="0" applyFont="1"/>
    <xf numFmtId="0" fontId="1" fillId="0" borderId="3" xfId="0" applyFont="1" applyBorder="1"/>
    <xf numFmtId="0" fontId="2" fillId="0" borderId="1" xfId="0" applyFont="1" applyBorder="1" applyAlignment="1"/>
    <xf numFmtId="0" fontId="2" fillId="0" borderId="2" xfId="0" applyFont="1" applyBorder="1"/>
    <xf numFmtId="0" fontId="4" fillId="0" borderId="0" xfId="0" applyFo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1" fillId="0" borderId="1" xfId="0" applyFont="1" applyBorder="1" applyAlignment="1"/>
    <xf numFmtId="0" fontId="4" fillId="0" borderId="0" xfId="0" applyFont="1" applyAlignment="1"/>
    <xf numFmtId="0" fontId="1" fillId="0" borderId="2" xfId="0" applyFont="1" applyBorder="1"/>
    <xf numFmtId="0" fontId="1" fillId="0" borderId="7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4" fillId="0" borderId="5" xfId="0" applyFont="1" applyBorder="1" applyAlignment="1"/>
    <xf numFmtId="0" fontId="2" fillId="0" borderId="0" xfId="0" applyFont="1" applyAlignment="1"/>
    <xf numFmtId="0" fontId="2" fillId="0" borderId="9" xfId="0" applyFont="1" applyBorder="1" applyAlignment="1"/>
    <xf numFmtId="4" fontId="2" fillId="0" borderId="10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0" fontId="2" fillId="0" borderId="12" xfId="0" applyFont="1" applyBorder="1"/>
    <xf numFmtId="176" fontId="4" fillId="0" borderId="9" xfId="0" applyNumberFormat="1" applyFont="1" applyBorder="1"/>
    <xf numFmtId="176" fontId="4" fillId="0" borderId="13" xfId="0" applyNumberFormat="1" applyFont="1" applyBorder="1"/>
    <xf numFmtId="0" fontId="4" fillId="2" borderId="9" xfId="0" applyFont="1" applyFill="1" applyBorder="1" applyAlignment="1"/>
    <xf numFmtId="0" fontId="4" fillId="0" borderId="9" xfId="0" applyFont="1" applyBorder="1" applyAlignment="1">
      <alignment horizontal="right"/>
    </xf>
    <xf numFmtId="0" fontId="4" fillId="0" borderId="12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" fillId="0" borderId="12" xfId="0" applyFont="1" applyBorder="1" applyAlignment="1"/>
    <xf numFmtId="0" fontId="4" fillId="0" borderId="9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2" xfId="0" applyFont="1" applyBorder="1" applyAlignment="1"/>
    <xf numFmtId="0" fontId="4" fillId="0" borderId="9" xfId="0" applyFont="1" applyBorder="1" applyAlignment="1">
      <alignment horizontal="right"/>
    </xf>
    <xf numFmtId="177" fontId="4" fillId="0" borderId="13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/>
    <xf numFmtId="11" fontId="0" fillId="0" borderId="0" xfId="0" applyNumberFormat="1" applyFont="1" applyAlignment="1">
      <alignment horizontal="right"/>
    </xf>
    <xf numFmtId="0" fontId="0" fillId="0" borderId="0" xfId="0" applyFont="1" applyAlignment="1"/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2" fillId="0" borderId="9" xfId="0" applyFont="1" applyBorder="1"/>
    <xf numFmtId="4" fontId="2" fillId="0" borderId="9" xfId="0" applyNumberFormat="1" applyFont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0" fontId="4" fillId="0" borderId="12" xfId="0" applyFont="1" applyBorder="1" applyAlignment="1"/>
    <xf numFmtId="0" fontId="4" fillId="0" borderId="13" xfId="0" applyFont="1" applyBorder="1" applyAlignment="1">
      <alignment horizontal="right"/>
    </xf>
    <xf numFmtId="4" fontId="0" fillId="0" borderId="0" xfId="0" applyNumberFormat="1" applyFont="1" applyAlignment="1"/>
    <xf numFmtId="0" fontId="0" fillId="0" borderId="0" xfId="0" applyFont="1" applyAlignment="1"/>
    <xf numFmtId="4" fontId="2" fillId="0" borderId="9" xfId="0" applyNumberFormat="1" applyFont="1" applyBorder="1" applyAlignment="1"/>
    <xf numFmtId="4" fontId="2" fillId="0" borderId="13" xfId="0" applyNumberFormat="1" applyFont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2" xfId="0" applyFont="1" applyBorder="1" applyAlignment="1"/>
    <xf numFmtId="0" fontId="0" fillId="0" borderId="0" xfId="0" applyFont="1" applyAlignment="1"/>
    <xf numFmtId="4" fontId="5" fillId="0" borderId="9" xfId="0" applyNumberFormat="1" applyFont="1" applyBorder="1" applyAlignment="1">
      <alignment horizontal="right"/>
    </xf>
    <xf numFmtId="0" fontId="2" fillId="0" borderId="12" xfId="0" applyFont="1" applyBorder="1" applyAlignment="1"/>
    <xf numFmtId="0" fontId="4" fillId="2" borderId="9" xfId="0" applyFont="1" applyFill="1" applyBorder="1" applyAlignment="1"/>
    <xf numFmtId="0" fontId="6" fillId="3" borderId="12" xfId="0" applyFont="1" applyFill="1" applyBorder="1" applyAlignment="1"/>
    <xf numFmtId="0" fontId="4" fillId="3" borderId="9" xfId="0" applyFont="1" applyFill="1" applyBorder="1" applyAlignment="1"/>
    <xf numFmtId="0" fontId="4" fillId="3" borderId="13" xfId="0" applyFont="1" applyFill="1" applyBorder="1" applyAlignment="1"/>
    <xf numFmtId="0" fontId="6" fillId="0" borderId="12" xfId="0" applyFont="1" applyBorder="1" applyAlignment="1"/>
    <xf numFmtId="4" fontId="5" fillId="0" borderId="9" xfId="0" applyNumberFormat="1" applyFont="1" applyBorder="1" applyAlignment="1">
      <alignment horizontal="right"/>
    </xf>
    <xf numFmtId="0" fontId="7" fillId="0" borderId="0" xfId="0" applyFont="1" applyAlignment="1"/>
    <xf numFmtId="0" fontId="4" fillId="0" borderId="3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9" xfId="0" applyFont="1" applyBorder="1" applyAlignment="1"/>
    <xf numFmtId="0" fontId="4" fillId="0" borderId="0" xfId="0" applyFont="1" applyAlignment="1"/>
    <xf numFmtId="0" fontId="6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6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5" xfId="0" applyFont="1" applyBorder="1" applyAlignment="1">
      <alignment horizontal="right"/>
    </xf>
    <xf numFmtId="0" fontId="2" fillId="0" borderId="5" xfId="0" applyFont="1" applyBorder="1"/>
    <xf numFmtId="4" fontId="2" fillId="0" borderId="6" xfId="0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9" fontId="4" fillId="0" borderId="0" xfId="0" applyNumberFormat="1" applyFont="1" applyAlignment="1"/>
    <xf numFmtId="0" fontId="8" fillId="0" borderId="0" xfId="0" applyFont="1" applyAlignment="1"/>
    <xf numFmtId="0" fontId="4" fillId="2" borderId="9" xfId="0" applyFont="1" applyFill="1" applyBorder="1" applyAlignment="1"/>
    <xf numFmtId="0" fontId="9" fillId="0" borderId="0" xfId="0" applyFont="1" applyAlignment="1"/>
    <xf numFmtId="0" fontId="2" fillId="0" borderId="0" xfId="0" applyFont="1" applyAlignment="1"/>
    <xf numFmtId="0" fontId="4" fillId="0" borderId="4" xfId="0" applyFont="1" applyBorder="1" applyAlignment="1"/>
    <xf numFmtId="0" fontId="2" fillId="0" borderId="0" xfId="0" applyFont="1"/>
    <xf numFmtId="0" fontId="1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4" fillId="0" borderId="14" xfId="0" applyFont="1" applyBorder="1" applyAlignment="1"/>
    <xf numFmtId="0" fontId="4" fillId="2" borderId="0" xfId="0" applyFont="1" applyFill="1" applyAlignment="1"/>
    <xf numFmtId="0" fontId="4" fillId="2" borderId="14" xfId="0" applyFont="1" applyFill="1" applyBorder="1" applyAlignment="1"/>
    <xf numFmtId="0" fontId="0" fillId="0" borderId="0" xfId="0" applyFont="1" applyAlignment="1"/>
    <xf numFmtId="179" fontId="4" fillId="0" borderId="9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.els-cdn.com/S1364032113005534/1-s2.0-S1364032113005534-main.pdf?_tid=fed9b7dd-7275-4ff9-8d08-655fb8dc576f&amp;acdnat=1529568791_d04f654abb0cd2a48c842e748c2c472c" TargetMode="External"/><Relationship Id="rId2" Type="http://schemas.openxmlformats.org/officeDocument/2006/relationships/hyperlink" Target="https://www.sciencedirect.com/science/article/pii/S0360544213000492" TargetMode="External"/><Relationship Id="rId1" Type="http://schemas.openxmlformats.org/officeDocument/2006/relationships/hyperlink" Target="http://iet.jrc.ec.europa.eu/about-jec/sites/iet.jrc.ec.europa.eu.about-jec/files/documents/report_2014/wtt_appendix_1_v4a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c.els-cdn.com/S1364032113005534/1-s2.0-S1364032113005534-main.pdf?_tid=fed9b7dd-7275-4ff9-8d08-655fb8dc576f&amp;acdnat=1529568791_d04f654abb0cd2a48c842e748c2c472c" TargetMode="External"/><Relationship Id="rId2" Type="http://schemas.openxmlformats.org/officeDocument/2006/relationships/hyperlink" Target="https://www.sciencedirect.com/science/article/pii/S0360544213000492" TargetMode="External"/><Relationship Id="rId1" Type="http://schemas.openxmlformats.org/officeDocument/2006/relationships/hyperlink" Target="http://iet.jrc.ec.europa.eu/about-jec/sites/iet.jrc.ec.europa.eu.about-jec/files/documents/report_2014/wtt_appendix_1_v4a.pdf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.els-cdn.com/S1364032113005534/1-s2.0-S1364032113005534-main.pdf?_tid=fed9b7dd-7275-4ff9-8d08-655fb8dc576f&amp;acdnat=1529568791_d04f654abb0cd2a48c842e748c2c472c" TargetMode="External"/><Relationship Id="rId2" Type="http://schemas.openxmlformats.org/officeDocument/2006/relationships/hyperlink" Target="https://www.sciencedirect.com/science/article/pii/S0360544213000492" TargetMode="External"/><Relationship Id="rId1" Type="http://schemas.openxmlformats.org/officeDocument/2006/relationships/hyperlink" Target="http://iet.jrc.ec.europa.eu/about-jec/sites/iet.jrc.ec.europa.eu.about-jec/files/documents/report_2014/wtt_appendix_1_v4a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c.els-cdn.com/S1364032113005534/1-s2.0-S1364032113005534-main.pdf?_tid=fed9b7dd-7275-4ff9-8d08-655fb8dc576f&amp;acdnat=1529568791_d04f654abb0cd2a48c842e748c2c472c" TargetMode="External"/><Relationship Id="rId2" Type="http://schemas.openxmlformats.org/officeDocument/2006/relationships/hyperlink" Target="https://www.sciencedirect.com/science/article/pii/S0360544213000492" TargetMode="External"/><Relationship Id="rId1" Type="http://schemas.openxmlformats.org/officeDocument/2006/relationships/hyperlink" Target="http://iet.jrc.ec.europa.eu/about-jec/sites/iet.jrc.ec.europa.eu.about-jec/files/documents/report_2014/wtt_appendix_1_v4a.pdf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CDCE-921E-4767-A568-284645AE9538}">
  <dimension ref="A1:AU1002"/>
  <sheetViews>
    <sheetView tabSelected="1" topLeftCell="I1" workbookViewId="0">
      <selection activeCell="N5" sqref="N5"/>
    </sheetView>
  </sheetViews>
  <sheetFormatPr defaultColWidth="14.44140625" defaultRowHeight="15" customHeight="1"/>
  <cols>
    <col min="1" max="1" width="28.5546875" style="59" customWidth="1"/>
    <col min="2" max="2" width="22.5546875" style="59" customWidth="1"/>
    <col min="3" max="3" width="26.109375" style="59" customWidth="1"/>
    <col min="4" max="4" width="39.44140625" style="59" customWidth="1"/>
    <col min="5" max="5" width="14.5546875" style="59" customWidth="1"/>
    <col min="6" max="6" width="19.88671875" style="59" customWidth="1"/>
    <col min="7" max="7" width="19" style="59" customWidth="1"/>
    <col min="8" max="8" width="8.6640625" style="59" customWidth="1"/>
    <col min="9" max="9" width="24.5546875" style="59" customWidth="1"/>
    <col min="10" max="10" width="17.5546875" style="59" customWidth="1"/>
    <col min="11" max="11" width="20.33203125" style="59" customWidth="1"/>
    <col min="12" max="12" width="8.6640625" style="59" customWidth="1"/>
    <col min="13" max="13" width="16.33203125" style="59" customWidth="1"/>
    <col min="14" max="14" width="23.109375" style="59" customWidth="1"/>
    <col min="15" max="15" width="26.109375" style="59" customWidth="1"/>
    <col min="16" max="16" width="8.6640625" style="59" customWidth="1"/>
    <col min="17" max="17" width="9.6640625" style="59" customWidth="1"/>
    <col min="18" max="18" width="17.88671875" style="59" customWidth="1"/>
    <col min="19" max="19" width="19" style="59" customWidth="1"/>
    <col min="20" max="20" width="8.6640625" style="59" customWidth="1"/>
    <col min="21" max="21" width="11" style="59" customWidth="1"/>
    <col min="22" max="22" width="16.109375" style="59" customWidth="1"/>
    <col min="23" max="23" width="19" style="59" customWidth="1"/>
    <col min="24" max="24" width="8.6640625" style="59" customWidth="1"/>
    <col min="25" max="25" width="15.6640625" style="59" customWidth="1"/>
    <col min="26" max="26" width="17.33203125" style="59" customWidth="1"/>
    <col min="27" max="27" width="20.33203125" style="59" customWidth="1"/>
    <col min="28" max="28" width="7.44140625" style="59" customWidth="1"/>
    <col min="29" max="29" width="12.5546875" style="59" customWidth="1"/>
    <col min="30" max="30" width="8.44140625" style="59" customWidth="1"/>
    <col min="31" max="31" width="36" style="59" customWidth="1"/>
    <col min="32" max="33" width="20.88671875" style="59" customWidth="1"/>
    <col min="34" max="16384" width="14.44140625" style="59"/>
  </cols>
  <sheetData>
    <row r="1" spans="1:41" thickBo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/>
      <c r="I1" s="9" t="s">
        <v>6</v>
      </c>
      <c r="J1" s="6" t="s">
        <v>7</v>
      </c>
      <c r="K1" s="7" t="s">
        <v>8</v>
      </c>
      <c r="L1" s="8"/>
      <c r="M1" s="10" t="s">
        <v>9</v>
      </c>
      <c r="N1" s="11" t="s">
        <v>10</v>
      </c>
      <c r="O1" s="12" t="s">
        <v>11</v>
      </c>
      <c r="P1" s="8"/>
      <c r="Q1" s="1" t="s">
        <v>12</v>
      </c>
      <c r="R1" s="6" t="s">
        <v>13</v>
      </c>
      <c r="S1" s="2" t="s">
        <v>14</v>
      </c>
      <c r="T1" s="8"/>
      <c r="U1" s="13" t="s">
        <v>15</v>
      </c>
      <c r="V1" s="6" t="s">
        <v>10</v>
      </c>
      <c r="W1" s="2" t="s">
        <v>11</v>
      </c>
      <c r="X1" s="8"/>
      <c r="Y1" s="13" t="s">
        <v>16</v>
      </c>
      <c r="Z1" s="6" t="s">
        <v>10</v>
      </c>
      <c r="AA1" s="2" t="s">
        <v>11</v>
      </c>
      <c r="AB1" s="94"/>
      <c r="AC1" s="15"/>
      <c r="AD1" s="16" t="s">
        <v>17</v>
      </c>
      <c r="AE1" s="16" t="s">
        <v>18</v>
      </c>
      <c r="AF1" s="17" t="s">
        <v>19</v>
      </c>
      <c r="AG1" s="18" t="s">
        <v>20</v>
      </c>
      <c r="AI1" s="78" t="s">
        <v>21</v>
      </c>
      <c r="AJ1" s="6" t="s">
        <v>10</v>
      </c>
      <c r="AK1" s="6" t="s">
        <v>11</v>
      </c>
      <c r="AL1" s="96"/>
      <c r="AM1" s="78" t="s">
        <v>22</v>
      </c>
      <c r="AN1" s="6" t="s">
        <v>10</v>
      </c>
      <c r="AO1" s="6" t="s">
        <v>11</v>
      </c>
    </row>
    <row r="2" spans="1:41" thickBot="1">
      <c r="A2" s="21" t="s">
        <v>23</v>
      </c>
      <c r="B2" s="22">
        <v>3.0300000000000001E-2</v>
      </c>
      <c r="C2" s="23" t="s">
        <v>24</v>
      </c>
      <c r="D2" s="8"/>
      <c r="E2" s="24" t="s">
        <v>25</v>
      </c>
      <c r="F2" s="25">
        <v>3.2526222222222221</v>
      </c>
      <c r="G2" s="26">
        <v>82.275555555555556</v>
      </c>
      <c r="H2" s="8"/>
      <c r="I2" s="88" t="s">
        <v>26</v>
      </c>
      <c r="J2" s="44">
        <v>2.29</v>
      </c>
      <c r="K2" s="44">
        <v>14.5</v>
      </c>
      <c r="L2" s="8"/>
      <c r="M2" s="58" t="s">
        <v>27</v>
      </c>
      <c r="N2" s="21">
        <v>1.08</v>
      </c>
      <c r="O2" s="30">
        <v>16.2</v>
      </c>
      <c r="P2" s="8"/>
      <c r="Q2" s="3" t="s">
        <v>28</v>
      </c>
      <c r="R2" s="31">
        <v>0.625</v>
      </c>
      <c r="S2" s="2">
        <v>10.41</v>
      </c>
      <c r="T2" s="8"/>
      <c r="U2" s="61" t="s">
        <v>29</v>
      </c>
      <c r="V2" s="44">
        <v>12.4</v>
      </c>
      <c r="W2" s="51">
        <v>160</v>
      </c>
      <c r="X2" s="8"/>
      <c r="Y2" s="61" t="s">
        <v>30</v>
      </c>
      <c r="Z2" s="44">
        <v>0.19719999999999999</v>
      </c>
      <c r="AA2" s="37">
        <v>0.33910000000000001</v>
      </c>
      <c r="AB2" s="95"/>
      <c r="AC2" s="96"/>
      <c r="AD2" s="40">
        <v>2.4000000000000001E-4</v>
      </c>
      <c r="AE2" s="59" t="s">
        <v>31</v>
      </c>
      <c r="AF2" s="42">
        <v>1.64</v>
      </c>
      <c r="AG2" s="43">
        <v>10.46</v>
      </c>
      <c r="AI2" s="44" t="s">
        <v>32</v>
      </c>
      <c r="AJ2" s="44">
        <v>2.37</v>
      </c>
      <c r="AK2" s="44">
        <v>37.700000000000003</v>
      </c>
      <c r="AL2" s="95"/>
      <c r="AM2" s="80" t="s">
        <v>33</v>
      </c>
      <c r="AN2" s="80" t="s">
        <v>34</v>
      </c>
      <c r="AO2" s="80" t="s">
        <v>35</v>
      </c>
    </row>
    <row r="3" spans="1:41" ht="14.4">
      <c r="A3" s="47" t="s">
        <v>36</v>
      </c>
      <c r="B3" s="48">
        <v>0.60299999999999998</v>
      </c>
      <c r="C3" s="49" t="s">
        <v>37</v>
      </c>
      <c r="E3" s="24" t="s">
        <v>38</v>
      </c>
      <c r="F3" s="25">
        <v>8.1639999999999997</v>
      </c>
      <c r="G3" s="26">
        <v>144.42999999999998</v>
      </c>
      <c r="H3" s="8"/>
      <c r="I3" s="88" t="s">
        <v>39</v>
      </c>
      <c r="J3" s="44">
        <v>1.74</v>
      </c>
      <c r="K3" s="44">
        <v>11</v>
      </c>
      <c r="L3" s="8"/>
      <c r="M3" s="58" t="s">
        <v>40</v>
      </c>
      <c r="N3" s="21">
        <v>1.32</v>
      </c>
      <c r="O3" s="30">
        <v>13.4</v>
      </c>
      <c r="P3" s="8"/>
      <c r="T3" s="8"/>
      <c r="U3" s="58" t="s">
        <v>41</v>
      </c>
      <c r="V3" s="44">
        <v>26.7</v>
      </c>
      <c r="W3" s="51">
        <v>324</v>
      </c>
      <c r="X3" s="8"/>
      <c r="Y3" s="58" t="s">
        <v>42</v>
      </c>
      <c r="Z3" s="44">
        <v>0.52089200000000002</v>
      </c>
      <c r="AA3" s="51">
        <v>0.38488</v>
      </c>
      <c r="AB3" s="95"/>
      <c r="AC3" s="96"/>
      <c r="AD3" s="40">
        <v>9</v>
      </c>
      <c r="AE3" s="59" t="s">
        <v>31</v>
      </c>
      <c r="AF3" s="52"/>
      <c r="AI3" s="44" t="s">
        <v>43</v>
      </c>
      <c r="AJ3" s="44">
        <v>4.1000000000000002E-2</v>
      </c>
      <c r="AK3" s="44">
        <v>0.6</v>
      </c>
      <c r="AL3" s="95"/>
    </row>
    <row r="4" spans="1:41" ht="14.4">
      <c r="A4" s="47" t="s">
        <v>44</v>
      </c>
      <c r="B4" s="54" t="s">
        <v>45</v>
      </c>
      <c r="C4" s="55"/>
      <c r="E4" s="24" t="s">
        <v>46</v>
      </c>
      <c r="F4" s="25">
        <v>2.7033400000000003E-3</v>
      </c>
      <c r="G4" s="26">
        <v>7.4412400000000017E-2</v>
      </c>
      <c r="H4" s="8"/>
      <c r="I4" s="88" t="s">
        <v>47</v>
      </c>
      <c r="J4" s="44">
        <v>0.61199999999999999</v>
      </c>
      <c r="K4" s="44">
        <v>15.6</v>
      </c>
      <c r="L4" s="8"/>
      <c r="M4" s="58" t="s">
        <v>48</v>
      </c>
      <c r="N4" s="72">
        <v>0.33400000000000002</v>
      </c>
      <c r="O4" s="57">
        <v>6.7</v>
      </c>
      <c r="P4" s="8"/>
      <c r="Q4" s="8"/>
      <c r="R4" s="8"/>
      <c r="S4" s="8"/>
      <c r="T4" s="8"/>
      <c r="U4" s="58" t="s">
        <v>49</v>
      </c>
      <c r="V4" s="72">
        <v>22.6</v>
      </c>
      <c r="W4" s="57">
        <v>284</v>
      </c>
      <c r="X4" s="8"/>
      <c r="Y4" s="58" t="s">
        <v>50</v>
      </c>
      <c r="Z4" s="72">
        <v>0.73280000000000001</v>
      </c>
      <c r="AA4" s="57">
        <v>16.815000000000001</v>
      </c>
      <c r="AB4" s="95"/>
      <c r="AC4" s="96"/>
      <c r="AD4" s="43">
        <v>100</v>
      </c>
      <c r="AE4" s="59" t="s">
        <v>51</v>
      </c>
      <c r="AI4" s="44"/>
      <c r="AJ4" s="44"/>
      <c r="AK4" s="44"/>
      <c r="AL4" s="95"/>
    </row>
    <row r="5" spans="1:41" thickBot="1">
      <c r="A5" s="47" t="s">
        <v>52</v>
      </c>
      <c r="B5" s="67">
        <v>3.7499999999999999E-2</v>
      </c>
      <c r="C5" s="49" t="s">
        <v>53</v>
      </c>
      <c r="E5" s="61" t="s">
        <v>54</v>
      </c>
      <c r="F5" s="25">
        <v>3.8337581395348836</v>
      </c>
      <c r="G5" s="26">
        <v>97.023720930232571</v>
      </c>
      <c r="H5" s="8"/>
      <c r="I5" s="88" t="s">
        <v>55</v>
      </c>
      <c r="J5" s="44">
        <v>0.55300000000000005</v>
      </c>
      <c r="K5" s="44">
        <v>13.7</v>
      </c>
      <c r="L5" s="8"/>
      <c r="M5" s="58" t="s">
        <v>56</v>
      </c>
      <c r="N5" s="101">
        <v>-0.624</v>
      </c>
      <c r="O5" s="57">
        <v>5</v>
      </c>
      <c r="P5" s="8"/>
      <c r="Q5" s="8"/>
      <c r="R5" s="8"/>
      <c r="S5" s="8"/>
      <c r="T5" s="8"/>
      <c r="U5" s="63" t="s">
        <v>57</v>
      </c>
      <c r="V5" s="64">
        <v>16.7</v>
      </c>
      <c r="W5" s="65">
        <v>210</v>
      </c>
      <c r="X5" s="8"/>
      <c r="Y5" s="66"/>
      <c r="Z5" s="72"/>
      <c r="AA5" s="57"/>
      <c r="AB5" s="95"/>
      <c r="AC5" s="96"/>
      <c r="AD5" s="43">
        <v>2</v>
      </c>
      <c r="AE5" s="100" t="s">
        <v>58</v>
      </c>
      <c r="AF5" s="100"/>
      <c r="AI5" s="44"/>
      <c r="AJ5" s="44"/>
      <c r="AK5" s="44"/>
      <c r="AL5" s="95"/>
    </row>
    <row r="6" spans="1:41" thickBot="1">
      <c r="A6" s="47" t="s">
        <v>59</v>
      </c>
      <c r="B6" s="67">
        <v>1.15E-2</v>
      </c>
      <c r="C6" s="49" t="s">
        <v>60</v>
      </c>
      <c r="D6" s="68" t="s">
        <v>61</v>
      </c>
      <c r="E6" s="69" t="s">
        <v>62</v>
      </c>
      <c r="F6" s="70">
        <v>0.4</v>
      </c>
      <c r="G6" s="71">
        <v>28.91</v>
      </c>
      <c r="H6" s="8"/>
      <c r="I6" s="72" t="s">
        <v>63</v>
      </c>
      <c r="J6" s="44">
        <v>0.223</v>
      </c>
      <c r="K6" s="44">
        <v>5.54</v>
      </c>
      <c r="L6" s="8"/>
      <c r="M6" s="72" t="s">
        <v>64</v>
      </c>
      <c r="N6" s="94">
        <v>2.2700000000000001E-2</v>
      </c>
      <c r="O6" s="72">
        <v>9.1999999999999993</v>
      </c>
      <c r="P6" s="8"/>
      <c r="Q6" s="8"/>
      <c r="R6" s="8"/>
      <c r="S6" s="8"/>
      <c r="T6" s="8"/>
      <c r="U6" s="74" t="s">
        <v>65</v>
      </c>
      <c r="V6" s="75">
        <v>12.7</v>
      </c>
      <c r="W6" s="76">
        <v>156</v>
      </c>
      <c r="X6" s="8"/>
      <c r="Y6" s="77"/>
      <c r="Z6" s="78"/>
      <c r="AA6" s="79"/>
      <c r="AB6" s="95"/>
      <c r="AC6" s="96"/>
      <c r="AD6" s="43">
        <v>0.5</v>
      </c>
      <c r="AE6" s="100" t="s">
        <v>66</v>
      </c>
      <c r="AF6" s="100"/>
      <c r="AI6" s="80"/>
      <c r="AJ6" s="80"/>
      <c r="AK6" s="80"/>
      <c r="AL6" s="95"/>
    </row>
    <row r="7" spans="1:41" thickBot="1">
      <c r="A7" s="81" t="s">
        <v>67</v>
      </c>
      <c r="B7" s="67">
        <v>0.05</v>
      </c>
      <c r="C7" s="82" t="s">
        <v>68</v>
      </c>
      <c r="D7" s="68" t="s">
        <v>69</v>
      </c>
      <c r="E7" s="83"/>
      <c r="F7" s="11"/>
      <c r="G7" s="12"/>
      <c r="H7" s="8"/>
      <c r="I7" s="84" t="s">
        <v>70</v>
      </c>
      <c r="J7" s="84">
        <v>1.75</v>
      </c>
      <c r="K7" s="85">
        <v>34</v>
      </c>
      <c r="L7" s="8"/>
      <c r="M7" s="78" t="s">
        <v>71</v>
      </c>
      <c r="N7" s="78">
        <v>0.1719</v>
      </c>
      <c r="O7" s="78">
        <v>1.849</v>
      </c>
      <c r="P7" s="8"/>
      <c r="Q7" s="8"/>
      <c r="R7" s="8"/>
      <c r="S7" s="8"/>
      <c r="T7" s="8"/>
      <c r="U7" s="8"/>
      <c r="V7" s="8"/>
      <c r="W7" s="8"/>
      <c r="X7" s="8"/>
      <c r="Y7" s="8"/>
      <c r="AB7" s="95"/>
      <c r="AC7" s="96"/>
      <c r="AD7" s="43">
        <v>3414</v>
      </c>
      <c r="AE7" s="100" t="s">
        <v>72</v>
      </c>
      <c r="AF7" s="100"/>
    </row>
    <row r="8" spans="1:41" ht="14.4">
      <c r="D8" s="86">
        <v>0.35</v>
      </c>
      <c r="H8" s="8"/>
      <c r="I8" s="72" t="s">
        <v>73</v>
      </c>
      <c r="J8" s="21">
        <v>8.3099999999999997E-3</v>
      </c>
      <c r="K8" s="30">
        <v>8.7599999999999997E-2</v>
      </c>
      <c r="L8" s="8"/>
      <c r="P8" s="8"/>
      <c r="Q8" s="8"/>
      <c r="R8" s="8"/>
      <c r="S8" s="8"/>
      <c r="T8" s="8"/>
      <c r="U8" s="8"/>
      <c r="V8" s="8"/>
      <c r="W8" s="8"/>
      <c r="X8" s="8"/>
      <c r="Y8" s="8"/>
      <c r="AB8" s="95"/>
      <c r="AC8" s="96"/>
      <c r="AD8" s="43">
        <v>3.55</v>
      </c>
      <c r="AE8" s="100" t="s">
        <v>74</v>
      </c>
      <c r="AF8" s="100"/>
    </row>
    <row r="9" spans="1:41" ht="14.4">
      <c r="A9" s="8"/>
      <c r="B9" s="8"/>
      <c r="C9" s="94"/>
      <c r="D9" s="8"/>
      <c r="E9" s="87" t="s">
        <v>75</v>
      </c>
      <c r="G9" s="8"/>
      <c r="H9" s="8"/>
      <c r="I9" s="47" t="s">
        <v>76</v>
      </c>
      <c r="J9" s="72">
        <v>0.95</v>
      </c>
      <c r="K9" s="57">
        <v>12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95"/>
      <c r="AC9" s="96"/>
      <c r="AD9" s="43">
        <v>1</v>
      </c>
      <c r="AE9" s="100" t="s">
        <v>77</v>
      </c>
      <c r="AF9" s="100"/>
    </row>
    <row r="10" spans="1:41" ht="14.4">
      <c r="A10" s="8"/>
      <c r="B10" s="8"/>
      <c r="C10" s="94" t="s">
        <v>78</v>
      </c>
      <c r="D10" s="8"/>
      <c r="E10" s="8"/>
      <c r="F10" s="8"/>
      <c r="G10" s="8"/>
      <c r="H10" s="8"/>
      <c r="I10" s="88" t="s">
        <v>79</v>
      </c>
      <c r="J10" s="44">
        <v>0.56200000000000006</v>
      </c>
      <c r="K10" s="44">
        <v>24.3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5"/>
      <c r="AC10" s="96"/>
      <c r="AD10" s="43">
        <v>100</v>
      </c>
      <c r="AE10" s="59" t="s">
        <v>80</v>
      </c>
    </row>
    <row r="11" spans="1:41" ht="14.4">
      <c r="A11" s="8"/>
      <c r="B11" s="8"/>
      <c r="C11" s="89" t="str">
        <f>HYPERLINK("https://data.worldbank.org/indicator/EG.ELC.LOSS.ZS","5% (2014)")</f>
        <v>5% (2014)</v>
      </c>
      <c r="D11" s="8"/>
      <c r="E11" s="8"/>
      <c r="F11" s="8"/>
      <c r="G11" s="8"/>
      <c r="H11" s="8"/>
      <c r="I11" s="47" t="s">
        <v>81</v>
      </c>
      <c r="J11" s="21">
        <v>0</v>
      </c>
      <c r="K11" s="30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5"/>
      <c r="AC11" s="96"/>
      <c r="AD11" s="43">
        <v>0.76</v>
      </c>
      <c r="AE11" s="59" t="s">
        <v>82</v>
      </c>
    </row>
    <row r="12" spans="1:41" ht="14.4">
      <c r="A12" s="8"/>
      <c r="B12" s="8"/>
      <c r="C12" s="94" t="s">
        <v>83</v>
      </c>
      <c r="D12" s="8"/>
      <c r="E12" s="8"/>
      <c r="F12" s="8"/>
      <c r="G12" s="8"/>
      <c r="H12" s="8"/>
      <c r="I12" s="72" t="s">
        <v>84</v>
      </c>
      <c r="J12" s="21">
        <v>0.91700000000000004</v>
      </c>
      <c r="K12" s="30">
        <v>11.9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5"/>
      <c r="AC12" s="96"/>
      <c r="AL12" s="68"/>
      <c r="AM12" s="68"/>
      <c r="AN12" s="68"/>
      <c r="AO12" s="68"/>
    </row>
    <row r="13" spans="1:41" ht="14.4">
      <c r="A13" s="8"/>
      <c r="B13" s="8"/>
      <c r="C13" s="89" t="str">
        <f>HYPERLINK("http://159.65.137.173/index.php/component/cck/?task=download&amp;file=journal_attachment&amp;id=2716","44% (2011)")</f>
        <v>44% (2011)</v>
      </c>
      <c r="D13" s="8"/>
      <c r="E13" s="8"/>
      <c r="F13" s="8"/>
      <c r="G13" s="8"/>
      <c r="H13" s="8"/>
      <c r="I13" s="72" t="s">
        <v>85</v>
      </c>
      <c r="J13" s="21">
        <v>8.3099999999999997E-3</v>
      </c>
      <c r="K13" s="30">
        <v>8.7599999999999997E-2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5"/>
      <c r="AC13" s="96"/>
      <c r="AD13" s="43">
        <v>7.0000000000000001E-3</v>
      </c>
      <c r="AE13" s="59" t="s">
        <v>31</v>
      </c>
      <c r="AF13" s="43">
        <v>8.4127679999999996E-2</v>
      </c>
      <c r="AG13" s="43">
        <v>1.31</v>
      </c>
    </row>
    <row r="14" spans="1:41" ht="14.4">
      <c r="A14" s="8"/>
      <c r="B14" s="8"/>
      <c r="C14" s="8"/>
      <c r="D14" s="8"/>
      <c r="E14" s="8"/>
      <c r="F14" s="8"/>
      <c r="G14" s="8"/>
      <c r="H14" s="8"/>
      <c r="I14" s="58"/>
      <c r="J14" s="72"/>
      <c r="K14" s="5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6"/>
      <c r="AD14" s="43">
        <v>0.222</v>
      </c>
      <c r="AE14" s="59" t="s">
        <v>31</v>
      </c>
    </row>
    <row r="15" spans="1:41" thickBot="1">
      <c r="A15" s="8"/>
      <c r="B15" s="8"/>
      <c r="C15" s="94" t="s">
        <v>86</v>
      </c>
      <c r="D15" s="8"/>
      <c r="E15" s="8"/>
      <c r="F15" s="8"/>
      <c r="G15" s="8"/>
      <c r="H15" s="8"/>
      <c r="I15" s="91"/>
      <c r="J15" s="78"/>
      <c r="K15" s="7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5"/>
      <c r="AC15" s="96"/>
      <c r="AD15" s="43">
        <v>1</v>
      </c>
      <c r="AE15" s="59" t="s">
        <v>31</v>
      </c>
    </row>
    <row r="16" spans="1:41" ht="14.4">
      <c r="A16" s="94"/>
      <c r="B16" s="8"/>
      <c r="C16" s="89" t="str">
        <f>HYPERLINK("https://www.netl.doe.gov/File%20Library/Research/Coal/energy%20systems/gasification/gasifipedia/EEGJulyrevisedFINAL1-2003-030-0548-2.pdf","coal efficiency: 43% (2003)")</f>
        <v>coal efficiency: 43% (2003)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5"/>
      <c r="AC16" s="96"/>
      <c r="AD16" s="43">
        <v>100</v>
      </c>
      <c r="AE16" s="100" t="s">
        <v>87</v>
      </c>
      <c r="AF16" s="100"/>
    </row>
    <row r="17" spans="1:33" ht="14.4">
      <c r="A17" s="8"/>
      <c r="B17" s="92"/>
      <c r="C17" s="93" t="str">
        <f>HYPERLINK("https://www.ecofys.com/files/files/ecofyscomparison_fossil_power_efficiencyaug2006_02.pdf","gas efficiency: 45% (2003)")</f>
        <v>gas efficiency: 45% (2003)</v>
      </c>
      <c r="D17" s="92"/>
      <c r="E17" s="8"/>
      <c r="F17" s="8"/>
      <c r="G17" s="8"/>
      <c r="H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6"/>
      <c r="AD17" s="43">
        <v>1.75</v>
      </c>
      <c r="AE17" s="100" t="s">
        <v>58</v>
      </c>
      <c r="AF17" s="100"/>
    </row>
    <row r="18" spans="1:33" ht="14.4">
      <c r="A18" s="87" t="s">
        <v>88</v>
      </c>
      <c r="B18" s="92"/>
      <c r="C18" s="92"/>
      <c r="D18" s="92"/>
      <c r="E18" s="8"/>
      <c r="F18" s="8"/>
      <c r="G18" s="8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5"/>
      <c r="AC18" s="96"/>
      <c r="AD18" s="43">
        <v>0.84</v>
      </c>
      <c r="AE18" s="59" t="s">
        <v>31</v>
      </c>
    </row>
    <row r="19" spans="1:33" ht="14.4">
      <c r="A19" s="87" t="s">
        <v>89</v>
      </c>
      <c r="B19" s="92"/>
      <c r="C19" s="96" t="s">
        <v>90</v>
      </c>
      <c r="D19" s="9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5"/>
      <c r="AC19" s="96"/>
      <c r="AD19" s="43">
        <v>3.6</v>
      </c>
      <c r="AE19" s="100" t="s">
        <v>91</v>
      </c>
      <c r="AF19" s="100"/>
    </row>
    <row r="20" spans="1:33" ht="14.4">
      <c r="A20" s="92"/>
      <c r="B20" s="92"/>
      <c r="C20" s="96" t="s">
        <v>92</v>
      </c>
      <c r="D20" s="9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4"/>
      <c r="V20" s="94"/>
      <c r="W20" s="95"/>
      <c r="X20" s="8"/>
      <c r="Y20" s="8"/>
      <c r="Z20" s="8"/>
      <c r="AA20" s="8"/>
      <c r="AB20" s="95"/>
      <c r="AC20" s="96"/>
      <c r="AD20" s="43">
        <v>14</v>
      </c>
      <c r="AE20" s="59" t="s">
        <v>93</v>
      </c>
    </row>
    <row r="21" spans="1:33" ht="14.4">
      <c r="A21" s="92"/>
      <c r="B21" s="92"/>
      <c r="C21" s="96" t="s">
        <v>94</v>
      </c>
      <c r="D21" s="9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6"/>
      <c r="T21" s="97"/>
      <c r="U21" s="94"/>
      <c r="V21" s="94"/>
      <c r="W21" s="8"/>
      <c r="X21" s="95"/>
      <c r="Y21" s="95"/>
      <c r="Z21" s="95"/>
      <c r="AA21" s="95"/>
      <c r="AB21" s="95"/>
      <c r="AC21" s="96"/>
      <c r="AD21" s="43">
        <v>1</v>
      </c>
      <c r="AE21" s="100" t="s">
        <v>95</v>
      </c>
      <c r="AF21" s="100"/>
    </row>
    <row r="22" spans="1:33" ht="14.4">
      <c r="A22" s="92"/>
      <c r="B22" s="92"/>
      <c r="C22" s="92"/>
      <c r="D22" s="9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8"/>
      <c r="T22" s="97"/>
      <c r="U22" s="94"/>
      <c r="V22" s="94"/>
      <c r="W22" s="94"/>
      <c r="X22" s="8"/>
      <c r="Y22" s="8"/>
      <c r="Z22" s="8"/>
      <c r="AA22" s="8"/>
      <c r="AB22" s="95"/>
      <c r="AC22" s="96"/>
    </row>
    <row r="23" spans="1:33" ht="15.75" customHeight="1">
      <c r="A23" s="92"/>
      <c r="B23" s="92"/>
      <c r="C23" s="92"/>
      <c r="D23" s="9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8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43">
        <v>1E-3</v>
      </c>
      <c r="AE23" s="59" t="s">
        <v>31</v>
      </c>
      <c r="AF23" s="43">
        <v>9.3901260000000004E-3</v>
      </c>
      <c r="AG23" s="43">
        <v>0.11</v>
      </c>
    </row>
    <row r="24" spans="1:33" ht="15.75" customHeight="1">
      <c r="A24" s="92"/>
      <c r="B24" s="92"/>
      <c r="C24" s="92"/>
      <c r="D24" s="9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9"/>
      <c r="T24" s="94"/>
      <c r="U24" s="94"/>
      <c r="V24" s="94"/>
      <c r="W24" s="94"/>
      <c r="X24" s="94"/>
      <c r="Y24" s="94"/>
      <c r="Z24" s="94"/>
      <c r="AA24" s="94"/>
      <c r="AB24" s="95"/>
      <c r="AC24" s="96"/>
      <c r="AD24" s="43">
        <v>50.26</v>
      </c>
      <c r="AE24" s="59" t="s">
        <v>31</v>
      </c>
    </row>
    <row r="25" spans="1:33" ht="15.75" customHeight="1">
      <c r="A25" s="92"/>
      <c r="B25" s="92"/>
      <c r="C25" s="92"/>
      <c r="D25" s="9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8"/>
      <c r="T25" s="94"/>
      <c r="U25" s="94"/>
      <c r="V25" s="94"/>
      <c r="W25" s="95"/>
      <c r="X25" s="94"/>
      <c r="Y25" s="94"/>
      <c r="Z25" s="94"/>
      <c r="AA25" s="94"/>
      <c r="AB25" s="94"/>
      <c r="AC25" s="96"/>
      <c r="AD25" s="43">
        <v>100</v>
      </c>
      <c r="AE25" s="100" t="s">
        <v>96</v>
      </c>
      <c r="AF25" s="100"/>
    </row>
    <row r="26" spans="1:33" ht="15.75" customHeight="1">
      <c r="A26" s="92"/>
      <c r="B26" s="92"/>
      <c r="C26" s="92"/>
      <c r="D26" s="9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4"/>
      <c r="T26" s="97"/>
      <c r="U26" s="94"/>
      <c r="V26" s="94"/>
      <c r="W26" s="8"/>
      <c r="X26" s="95"/>
      <c r="Y26" s="95"/>
      <c r="Z26" s="95"/>
      <c r="AA26" s="95"/>
      <c r="AB26" s="95"/>
      <c r="AC26" s="8"/>
      <c r="AD26" s="43">
        <v>1.5</v>
      </c>
      <c r="AE26" s="100" t="s">
        <v>58</v>
      </c>
      <c r="AF26" s="100"/>
    </row>
    <row r="27" spans="1:33" ht="15.75" customHeight="1">
      <c r="A27" s="92"/>
      <c r="B27" s="92"/>
      <c r="C27" s="92"/>
      <c r="D27" s="9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8"/>
      <c r="T27" s="97"/>
      <c r="U27" s="8"/>
      <c r="V27" s="8"/>
      <c r="W27" s="8"/>
      <c r="X27" s="8"/>
      <c r="Y27" s="8"/>
      <c r="Z27" s="8"/>
      <c r="AA27" s="8"/>
      <c r="AB27" s="8"/>
      <c r="AC27" s="8"/>
      <c r="AD27" s="43">
        <v>0.97199999999999998</v>
      </c>
      <c r="AE27" s="59" t="s">
        <v>31</v>
      </c>
    </row>
    <row r="28" spans="1:33" ht="15.75" customHeight="1">
      <c r="A28" s="92"/>
      <c r="B28" s="92"/>
      <c r="C28" s="92"/>
      <c r="D28" s="9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43">
        <v>4014</v>
      </c>
      <c r="AE28" s="100" t="s">
        <v>97</v>
      </c>
      <c r="AF28" s="100"/>
    </row>
    <row r="29" spans="1:33" ht="15.75" customHeight="1">
      <c r="A29" s="92"/>
      <c r="B29" s="92"/>
      <c r="C29" s="92"/>
      <c r="D29" s="9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43">
        <v>0.5</v>
      </c>
      <c r="AE29" s="100" t="s">
        <v>98</v>
      </c>
      <c r="AF29" s="100"/>
    </row>
    <row r="30" spans="1:33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43">
        <v>3.58</v>
      </c>
      <c r="AE30" s="100" t="s">
        <v>99</v>
      </c>
      <c r="AF30" s="100"/>
    </row>
    <row r="31" spans="1:33" ht="15.75" customHeight="1">
      <c r="A31" s="94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43">
        <v>38500</v>
      </c>
      <c r="AE31" s="59" t="s">
        <v>100</v>
      </c>
    </row>
    <row r="32" spans="1:3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43">
        <v>0.8</v>
      </c>
      <c r="AE32" s="100" t="s">
        <v>95</v>
      </c>
      <c r="AF32" s="100"/>
    </row>
    <row r="33" spans="1:47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47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47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47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4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47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47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47" ht="15.75" customHeight="1">
      <c r="A40" s="8">
        <v>0</v>
      </c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  <c r="Z40" s="8">
        <v>25</v>
      </c>
      <c r="AA40" s="8">
        <v>26</v>
      </c>
      <c r="AB40" s="8">
        <v>27</v>
      </c>
      <c r="AC40" s="8">
        <v>28</v>
      </c>
      <c r="AD40" s="8">
        <v>29</v>
      </c>
      <c r="AE40" s="8">
        <v>30</v>
      </c>
      <c r="AF40" s="8">
        <v>31</v>
      </c>
      <c r="AG40" s="8">
        <v>32</v>
      </c>
      <c r="AH40" s="8">
        <v>33</v>
      </c>
      <c r="AI40" s="8">
        <v>34</v>
      </c>
      <c r="AJ40" s="8">
        <v>35</v>
      </c>
      <c r="AK40" s="8">
        <v>36</v>
      </c>
      <c r="AL40" s="8">
        <v>37</v>
      </c>
      <c r="AM40" s="8">
        <v>38</v>
      </c>
      <c r="AN40" s="8">
        <v>39</v>
      </c>
      <c r="AO40" s="8">
        <v>40</v>
      </c>
      <c r="AP40" s="8">
        <v>41</v>
      </c>
      <c r="AQ40" s="8">
        <v>42</v>
      </c>
      <c r="AR40" s="8">
        <v>43</v>
      </c>
      <c r="AS40" s="8">
        <v>44</v>
      </c>
      <c r="AT40" s="8">
        <v>45</v>
      </c>
      <c r="AU40" s="8">
        <v>46</v>
      </c>
    </row>
    <row r="41" spans="1:47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47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47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47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47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47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47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</sheetData>
  <mergeCells count="15">
    <mergeCell ref="AE16:AF16"/>
    <mergeCell ref="AE5:AF5"/>
    <mergeCell ref="AE6:AF6"/>
    <mergeCell ref="AE7:AF7"/>
    <mergeCell ref="AE8:AF8"/>
    <mergeCell ref="AE9:AF9"/>
    <mergeCell ref="AE29:AF29"/>
    <mergeCell ref="AE30:AF30"/>
    <mergeCell ref="AE32:AF32"/>
    <mergeCell ref="AE17:AF17"/>
    <mergeCell ref="AE19:AF19"/>
    <mergeCell ref="AE21:AF21"/>
    <mergeCell ref="AE25:AF25"/>
    <mergeCell ref="AE26:AF26"/>
    <mergeCell ref="AE28:AF28"/>
  </mergeCells>
  <phoneticPr fontId="12" type="noConversion"/>
  <hyperlinks>
    <hyperlink ref="E9" r:id="rId1" xr:uid="{2401F7F8-66AA-4887-822A-98A677F2824F}"/>
    <hyperlink ref="A18" r:id="rId2" xr:uid="{67692723-7670-44B5-9DC4-68C1790EB9B7}"/>
    <hyperlink ref="A19" r:id="rId3" xr:uid="{A18B23CD-2EFA-4144-A730-2BBCF13E6D0B}"/>
  </hyperlinks>
  <pageMargins left="0.7" right="0.7" top="0.75" bottom="0.75" header="0" footer="0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5DE9-C046-498A-ABA7-241BE13C7C42}">
  <dimension ref="A1:AU1002"/>
  <sheetViews>
    <sheetView topLeftCell="J1" workbookViewId="0">
      <selection activeCell="N5" sqref="N5"/>
    </sheetView>
  </sheetViews>
  <sheetFormatPr defaultColWidth="14.44140625" defaultRowHeight="15" customHeight="1"/>
  <cols>
    <col min="1" max="1" width="28.5546875" style="59" customWidth="1"/>
    <col min="2" max="2" width="22.5546875" style="59" customWidth="1"/>
    <col min="3" max="3" width="26.109375" style="59" customWidth="1"/>
    <col min="4" max="4" width="39.44140625" style="59" customWidth="1"/>
    <col min="5" max="5" width="14.5546875" style="59" customWidth="1"/>
    <col min="6" max="6" width="19.88671875" style="59" customWidth="1"/>
    <col min="7" max="7" width="19" style="59" customWidth="1"/>
    <col min="8" max="8" width="8.6640625" style="59" customWidth="1"/>
    <col min="9" max="9" width="24.5546875" style="59" customWidth="1"/>
    <col min="10" max="10" width="17.5546875" style="59" customWidth="1"/>
    <col min="11" max="11" width="20.33203125" style="59" customWidth="1"/>
    <col min="12" max="12" width="8.6640625" style="59" customWidth="1"/>
    <col min="13" max="13" width="16.33203125" style="59" customWidth="1"/>
    <col min="14" max="14" width="23.109375" style="59" customWidth="1"/>
    <col min="15" max="15" width="26.109375" style="59" customWidth="1"/>
    <col min="16" max="16" width="8.6640625" style="59" customWidth="1"/>
    <col min="17" max="17" width="9.6640625" style="59" customWidth="1"/>
    <col min="18" max="18" width="17.88671875" style="59" customWidth="1"/>
    <col min="19" max="19" width="19" style="59" customWidth="1"/>
    <col min="20" max="20" width="8.6640625" style="59" customWidth="1"/>
    <col min="21" max="21" width="11" style="59" customWidth="1"/>
    <col min="22" max="22" width="16.109375" style="59" customWidth="1"/>
    <col min="23" max="23" width="19" style="59" customWidth="1"/>
    <col min="24" max="24" width="8.6640625" style="59" customWidth="1"/>
    <col min="25" max="25" width="15.6640625" style="59" customWidth="1"/>
    <col min="26" max="26" width="17.33203125" style="59" customWidth="1"/>
    <col min="27" max="27" width="20.33203125" style="59" customWidth="1"/>
    <col min="28" max="28" width="7.44140625" style="59" customWidth="1"/>
    <col min="29" max="29" width="12.5546875" style="59" customWidth="1"/>
    <col min="30" max="30" width="8.44140625" style="59" customWidth="1"/>
    <col min="31" max="31" width="36" style="59" customWidth="1"/>
    <col min="32" max="33" width="20.88671875" style="59" customWidth="1"/>
    <col min="34" max="16384" width="14.44140625" style="59"/>
  </cols>
  <sheetData>
    <row r="1" spans="1:41" thickBo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/>
      <c r="I1" s="9" t="s">
        <v>6</v>
      </c>
      <c r="J1" s="6" t="s">
        <v>7</v>
      </c>
      <c r="K1" s="7" t="s">
        <v>8</v>
      </c>
      <c r="L1" s="8"/>
      <c r="M1" s="10" t="s">
        <v>9</v>
      </c>
      <c r="N1" s="11" t="s">
        <v>10</v>
      </c>
      <c r="O1" s="12" t="s">
        <v>11</v>
      </c>
      <c r="P1" s="8"/>
      <c r="Q1" s="1" t="s">
        <v>12</v>
      </c>
      <c r="R1" s="6" t="s">
        <v>13</v>
      </c>
      <c r="S1" s="2" t="s">
        <v>14</v>
      </c>
      <c r="T1" s="8"/>
      <c r="U1" s="13" t="s">
        <v>15</v>
      </c>
      <c r="V1" s="6" t="s">
        <v>10</v>
      </c>
      <c r="W1" s="2" t="s">
        <v>11</v>
      </c>
      <c r="X1" s="8"/>
      <c r="Y1" s="13" t="s">
        <v>16</v>
      </c>
      <c r="Z1" s="6" t="s">
        <v>10</v>
      </c>
      <c r="AA1" s="2" t="s">
        <v>11</v>
      </c>
      <c r="AB1" s="94"/>
      <c r="AC1" s="15"/>
      <c r="AD1" s="16" t="s">
        <v>17</v>
      </c>
      <c r="AE1" s="16" t="s">
        <v>18</v>
      </c>
      <c r="AF1" s="17" t="s">
        <v>19</v>
      </c>
      <c r="AG1" s="18" t="s">
        <v>20</v>
      </c>
      <c r="AI1" s="78" t="s">
        <v>21</v>
      </c>
      <c r="AJ1" s="6" t="s">
        <v>10</v>
      </c>
      <c r="AK1" s="6" t="s">
        <v>11</v>
      </c>
      <c r="AL1" s="96"/>
      <c r="AM1" s="78" t="s">
        <v>22</v>
      </c>
      <c r="AN1" s="6" t="s">
        <v>10</v>
      </c>
      <c r="AO1" s="6" t="s">
        <v>11</v>
      </c>
    </row>
    <row r="2" spans="1:41" thickBot="1">
      <c r="A2" s="21" t="s">
        <v>23</v>
      </c>
      <c r="B2" s="22">
        <v>3.0300000000000001E-2</v>
      </c>
      <c r="C2" s="23" t="s">
        <v>24</v>
      </c>
      <c r="D2" s="8"/>
      <c r="E2" s="24" t="s">
        <v>25</v>
      </c>
      <c r="F2" s="25">
        <v>3.2526222222222221</v>
      </c>
      <c r="G2" s="26">
        <v>82.275555555555556</v>
      </c>
      <c r="H2" s="8"/>
      <c r="I2" s="88" t="s">
        <v>26</v>
      </c>
      <c r="J2" s="44">
        <v>2.29</v>
      </c>
      <c r="K2" s="44">
        <v>14.5</v>
      </c>
      <c r="L2" s="8"/>
      <c r="M2" s="58" t="s">
        <v>27</v>
      </c>
      <c r="N2" s="21">
        <v>1.08</v>
      </c>
      <c r="O2" s="30">
        <v>16.2</v>
      </c>
      <c r="P2" s="8"/>
      <c r="Q2" s="3" t="s">
        <v>28</v>
      </c>
      <c r="R2" s="31">
        <v>0.625</v>
      </c>
      <c r="S2" s="2">
        <v>10.41</v>
      </c>
      <c r="T2" s="8"/>
      <c r="U2" s="61" t="s">
        <v>29</v>
      </c>
      <c r="V2" s="44">
        <v>12.4</v>
      </c>
      <c r="W2" s="51">
        <v>160</v>
      </c>
      <c r="X2" s="8"/>
      <c r="Y2" s="61" t="s">
        <v>30</v>
      </c>
      <c r="Z2" s="44">
        <v>0.19719999999999999</v>
      </c>
      <c r="AA2" s="37">
        <v>0.33910000000000001</v>
      </c>
      <c r="AB2" s="95"/>
      <c r="AC2" s="96"/>
      <c r="AD2" s="40">
        <v>2.4000000000000001E-4</v>
      </c>
      <c r="AE2" s="59" t="s">
        <v>31</v>
      </c>
      <c r="AF2" s="42">
        <v>1.64</v>
      </c>
      <c r="AG2" s="43">
        <v>10.46</v>
      </c>
      <c r="AI2" s="44" t="s">
        <v>32</v>
      </c>
      <c r="AJ2" s="44">
        <v>2.37</v>
      </c>
      <c r="AK2" s="44">
        <v>37.700000000000003</v>
      </c>
      <c r="AL2" s="95"/>
      <c r="AM2" s="80" t="s">
        <v>33</v>
      </c>
      <c r="AN2" s="80" t="s">
        <v>34</v>
      </c>
      <c r="AO2" s="80" t="s">
        <v>35</v>
      </c>
    </row>
    <row r="3" spans="1:41" ht="14.4">
      <c r="A3" s="47" t="s">
        <v>36</v>
      </c>
      <c r="B3" s="48">
        <v>0.60299999999999998</v>
      </c>
      <c r="C3" s="49" t="s">
        <v>37</v>
      </c>
      <c r="E3" s="24" t="s">
        <v>38</v>
      </c>
      <c r="F3" s="25">
        <v>8.1639999999999997</v>
      </c>
      <c r="G3" s="26">
        <v>144.42999999999998</v>
      </c>
      <c r="H3" s="8"/>
      <c r="I3" s="88" t="s">
        <v>39</v>
      </c>
      <c r="J3" s="44">
        <v>1.74</v>
      </c>
      <c r="K3" s="44">
        <v>11</v>
      </c>
      <c r="L3" s="8"/>
      <c r="M3" s="58" t="s">
        <v>40</v>
      </c>
      <c r="N3" s="21">
        <v>1.32</v>
      </c>
      <c r="O3" s="30">
        <v>13.4</v>
      </c>
      <c r="P3" s="8"/>
      <c r="T3" s="8"/>
      <c r="U3" s="58" t="s">
        <v>41</v>
      </c>
      <c r="V3" s="44">
        <v>26.7</v>
      </c>
      <c r="W3" s="51">
        <v>324</v>
      </c>
      <c r="X3" s="8"/>
      <c r="Y3" s="58" t="s">
        <v>42</v>
      </c>
      <c r="Z3" s="44">
        <v>0.52089200000000002</v>
      </c>
      <c r="AA3" s="51">
        <v>0.38488</v>
      </c>
      <c r="AB3" s="95"/>
      <c r="AC3" s="96"/>
      <c r="AD3" s="40">
        <v>9</v>
      </c>
      <c r="AE3" s="59" t="s">
        <v>31</v>
      </c>
      <c r="AF3" s="52"/>
      <c r="AI3" s="44" t="s">
        <v>43</v>
      </c>
      <c r="AJ3" s="44">
        <v>4.1000000000000002E-2</v>
      </c>
      <c r="AK3" s="44">
        <v>0.6</v>
      </c>
      <c r="AL3" s="95"/>
    </row>
    <row r="4" spans="1:41" ht="14.4">
      <c r="A4" s="47" t="s">
        <v>44</v>
      </c>
      <c r="B4" s="54" t="s">
        <v>45</v>
      </c>
      <c r="C4" s="55"/>
      <c r="E4" s="24" t="s">
        <v>46</v>
      </c>
      <c r="F4" s="25">
        <v>2.7033400000000003E-3</v>
      </c>
      <c r="G4" s="26">
        <v>7.4412400000000017E-2</v>
      </c>
      <c r="H4" s="8"/>
      <c r="I4" s="88" t="s">
        <v>47</v>
      </c>
      <c r="J4" s="44">
        <v>0.61199999999999999</v>
      </c>
      <c r="K4" s="44">
        <v>15.6</v>
      </c>
      <c r="L4" s="8"/>
      <c r="M4" s="58" t="s">
        <v>48</v>
      </c>
      <c r="N4" s="72">
        <v>0.33400000000000002</v>
      </c>
      <c r="O4" s="57">
        <v>6.7</v>
      </c>
      <c r="P4" s="8"/>
      <c r="Q4" s="8"/>
      <c r="R4" s="8"/>
      <c r="S4" s="8"/>
      <c r="T4" s="8"/>
      <c r="U4" s="58" t="s">
        <v>49</v>
      </c>
      <c r="V4" s="72">
        <v>22.6</v>
      </c>
      <c r="W4" s="57">
        <v>284</v>
      </c>
      <c r="X4" s="8"/>
      <c r="Y4" s="58" t="s">
        <v>50</v>
      </c>
      <c r="Z4" s="72">
        <v>0.73280000000000001</v>
      </c>
      <c r="AA4" s="57">
        <v>16.815000000000001</v>
      </c>
      <c r="AB4" s="95"/>
      <c r="AC4" s="96"/>
      <c r="AD4" s="43">
        <v>100</v>
      </c>
      <c r="AE4" s="59" t="s">
        <v>51</v>
      </c>
      <c r="AI4" s="44"/>
      <c r="AJ4" s="44"/>
      <c r="AK4" s="44"/>
      <c r="AL4" s="95"/>
    </row>
    <row r="5" spans="1:41" thickBot="1">
      <c r="A5" s="47" t="s">
        <v>52</v>
      </c>
      <c r="B5" s="67">
        <v>3.7499999999999999E-2</v>
      </c>
      <c r="C5" s="49" t="s">
        <v>53</v>
      </c>
      <c r="E5" s="61" t="s">
        <v>54</v>
      </c>
      <c r="F5" s="25">
        <v>3.8337581395348836</v>
      </c>
      <c r="G5" s="26">
        <v>97.023720930232571</v>
      </c>
      <c r="H5" s="8"/>
      <c r="I5" s="88" t="s">
        <v>55</v>
      </c>
      <c r="J5" s="44">
        <v>0.55300000000000005</v>
      </c>
      <c r="K5" s="44">
        <v>13.7</v>
      </c>
      <c r="L5" s="8"/>
      <c r="M5" s="58" t="s">
        <v>56</v>
      </c>
      <c r="N5" s="101">
        <v>-0.624</v>
      </c>
      <c r="O5" s="57">
        <v>5</v>
      </c>
      <c r="P5" s="8"/>
      <c r="Q5" s="8"/>
      <c r="R5" s="8"/>
      <c r="S5" s="8"/>
      <c r="T5" s="8"/>
      <c r="U5" s="63" t="s">
        <v>57</v>
      </c>
      <c r="V5" s="64">
        <v>16.7</v>
      </c>
      <c r="W5" s="65">
        <v>210</v>
      </c>
      <c r="X5" s="8"/>
      <c r="Y5" s="66"/>
      <c r="Z5" s="72"/>
      <c r="AA5" s="57"/>
      <c r="AB5" s="95"/>
      <c r="AC5" s="96"/>
      <c r="AD5" s="43">
        <v>2</v>
      </c>
      <c r="AE5" s="100" t="s">
        <v>58</v>
      </c>
      <c r="AF5" s="100"/>
      <c r="AI5" s="44"/>
      <c r="AJ5" s="44"/>
      <c r="AK5" s="44"/>
      <c r="AL5" s="95"/>
    </row>
    <row r="6" spans="1:41" thickBot="1">
      <c r="A6" s="47" t="s">
        <v>59</v>
      </c>
      <c r="B6" s="67">
        <v>1.15E-2</v>
      </c>
      <c r="C6" s="49" t="s">
        <v>60</v>
      </c>
      <c r="D6" s="68" t="s">
        <v>61</v>
      </c>
      <c r="E6" s="69" t="s">
        <v>62</v>
      </c>
      <c r="F6" s="70">
        <v>0.4</v>
      </c>
      <c r="G6" s="71">
        <v>28.91</v>
      </c>
      <c r="H6" s="8"/>
      <c r="I6" s="72" t="s">
        <v>63</v>
      </c>
      <c r="J6" s="44">
        <v>0.223</v>
      </c>
      <c r="K6" s="44">
        <v>5.54</v>
      </c>
      <c r="L6" s="8"/>
      <c r="M6" s="72" t="s">
        <v>64</v>
      </c>
      <c r="N6" s="94">
        <v>2.2700000000000001E-2</v>
      </c>
      <c r="O6" s="72">
        <v>9.1999999999999993</v>
      </c>
      <c r="P6" s="8"/>
      <c r="Q6" s="8"/>
      <c r="R6" s="8"/>
      <c r="S6" s="8"/>
      <c r="T6" s="8"/>
      <c r="U6" s="74" t="s">
        <v>65</v>
      </c>
      <c r="V6" s="75">
        <v>12.7</v>
      </c>
      <c r="W6" s="76">
        <v>156</v>
      </c>
      <c r="X6" s="8"/>
      <c r="Y6" s="77"/>
      <c r="Z6" s="78"/>
      <c r="AA6" s="79"/>
      <c r="AB6" s="95"/>
      <c r="AC6" s="96"/>
      <c r="AD6" s="43">
        <v>0.5</v>
      </c>
      <c r="AE6" s="100" t="s">
        <v>66</v>
      </c>
      <c r="AF6" s="100"/>
      <c r="AI6" s="80"/>
      <c r="AJ6" s="80"/>
      <c r="AK6" s="80"/>
      <c r="AL6" s="95"/>
    </row>
    <row r="7" spans="1:41" thickBot="1">
      <c r="A7" s="81" t="s">
        <v>67</v>
      </c>
      <c r="B7" s="67">
        <v>0.05</v>
      </c>
      <c r="C7" s="82" t="s">
        <v>68</v>
      </c>
      <c r="D7" s="68" t="s">
        <v>69</v>
      </c>
      <c r="E7" s="83"/>
      <c r="F7" s="11"/>
      <c r="G7" s="12"/>
      <c r="H7" s="8"/>
      <c r="I7" s="84" t="s">
        <v>70</v>
      </c>
      <c r="J7" s="84">
        <v>1.75</v>
      </c>
      <c r="K7" s="85">
        <v>34</v>
      </c>
      <c r="L7" s="8"/>
      <c r="M7" s="78" t="s">
        <v>71</v>
      </c>
      <c r="N7" s="78">
        <v>0.1719</v>
      </c>
      <c r="O7" s="78">
        <v>1.849</v>
      </c>
      <c r="P7" s="8"/>
      <c r="Q7" s="8"/>
      <c r="R7" s="8"/>
      <c r="S7" s="8"/>
      <c r="T7" s="8"/>
      <c r="U7" s="8"/>
      <c r="V7" s="8"/>
      <c r="W7" s="8"/>
      <c r="X7" s="8"/>
      <c r="Y7" s="8"/>
      <c r="AB7" s="95"/>
      <c r="AC7" s="96"/>
      <c r="AD7" s="43">
        <v>3414</v>
      </c>
      <c r="AE7" s="100" t="s">
        <v>72</v>
      </c>
      <c r="AF7" s="100"/>
    </row>
    <row r="8" spans="1:41" ht="14.4">
      <c r="D8" s="86">
        <v>0.35</v>
      </c>
      <c r="H8" s="8"/>
      <c r="I8" s="72" t="s">
        <v>73</v>
      </c>
      <c r="J8" s="21">
        <v>8.3099999999999997E-3</v>
      </c>
      <c r="K8" s="30">
        <v>8.7599999999999997E-2</v>
      </c>
      <c r="L8" s="8"/>
      <c r="P8" s="8"/>
      <c r="Q8" s="8"/>
      <c r="R8" s="8"/>
      <c r="S8" s="8"/>
      <c r="T8" s="8"/>
      <c r="U8" s="8"/>
      <c r="V8" s="8"/>
      <c r="W8" s="8"/>
      <c r="X8" s="8"/>
      <c r="Y8" s="8"/>
      <c r="AB8" s="95"/>
      <c r="AC8" s="96"/>
      <c r="AD8" s="43">
        <v>3.55</v>
      </c>
      <c r="AE8" s="100" t="s">
        <v>74</v>
      </c>
      <c r="AF8" s="100"/>
    </row>
    <row r="9" spans="1:41" ht="14.4">
      <c r="A9" s="8"/>
      <c r="B9" s="8"/>
      <c r="C9" s="94"/>
      <c r="D9" s="8"/>
      <c r="E9" s="87" t="s">
        <v>75</v>
      </c>
      <c r="G9" s="8"/>
      <c r="H9" s="8"/>
      <c r="I9" s="47" t="s">
        <v>76</v>
      </c>
      <c r="J9" s="72">
        <v>0.95</v>
      </c>
      <c r="K9" s="57">
        <v>12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95"/>
      <c r="AC9" s="96"/>
      <c r="AD9" s="43">
        <v>1</v>
      </c>
      <c r="AE9" s="100" t="s">
        <v>77</v>
      </c>
      <c r="AF9" s="100"/>
    </row>
    <row r="10" spans="1:41" ht="14.4">
      <c r="A10" s="8"/>
      <c r="B10" s="8"/>
      <c r="C10" s="94" t="s">
        <v>78</v>
      </c>
      <c r="D10" s="8"/>
      <c r="E10" s="8"/>
      <c r="F10" s="8"/>
      <c r="G10" s="8"/>
      <c r="H10" s="8"/>
      <c r="I10" s="88" t="s">
        <v>79</v>
      </c>
      <c r="J10" s="44">
        <v>0.56200000000000006</v>
      </c>
      <c r="K10" s="44">
        <v>24.3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5"/>
      <c r="AC10" s="96"/>
      <c r="AD10" s="43">
        <v>100</v>
      </c>
      <c r="AE10" s="59" t="s">
        <v>80</v>
      </c>
    </row>
    <row r="11" spans="1:41" ht="14.4">
      <c r="A11" s="8"/>
      <c r="B11" s="8"/>
      <c r="C11" s="89" t="str">
        <f>HYPERLINK("https://data.worldbank.org/indicator/EG.ELC.LOSS.ZS","5% (2014)")</f>
        <v>5% (2014)</v>
      </c>
      <c r="D11" s="8"/>
      <c r="E11" s="8"/>
      <c r="F11" s="8"/>
      <c r="G11" s="8"/>
      <c r="H11" s="8"/>
      <c r="I11" s="47" t="s">
        <v>81</v>
      </c>
      <c r="J11" s="21">
        <v>0</v>
      </c>
      <c r="K11" s="30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5"/>
      <c r="AC11" s="96"/>
      <c r="AD11" s="43">
        <v>0.76</v>
      </c>
      <c r="AE11" s="59" t="s">
        <v>82</v>
      </c>
    </row>
    <row r="12" spans="1:41" ht="14.4">
      <c r="A12" s="8"/>
      <c r="B12" s="8"/>
      <c r="C12" s="94" t="s">
        <v>83</v>
      </c>
      <c r="D12" s="8"/>
      <c r="E12" s="8"/>
      <c r="F12" s="8"/>
      <c r="G12" s="8"/>
      <c r="H12" s="8"/>
      <c r="I12" s="72" t="s">
        <v>84</v>
      </c>
      <c r="J12" s="21">
        <v>0.91700000000000004</v>
      </c>
      <c r="K12" s="30">
        <v>11.9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5"/>
      <c r="AC12" s="96"/>
      <c r="AL12" s="68"/>
      <c r="AM12" s="68"/>
      <c r="AN12" s="68"/>
      <c r="AO12" s="68"/>
    </row>
    <row r="13" spans="1:41" ht="14.4">
      <c r="A13" s="8"/>
      <c r="B13" s="8"/>
      <c r="C13" s="89" t="str">
        <f>HYPERLINK("http://159.65.137.173/index.php/component/cck/?task=download&amp;file=journal_attachment&amp;id=2716","44% (2011)")</f>
        <v>44% (2011)</v>
      </c>
      <c r="D13" s="8"/>
      <c r="E13" s="8"/>
      <c r="F13" s="8"/>
      <c r="G13" s="8"/>
      <c r="H13" s="8"/>
      <c r="I13" s="72" t="s">
        <v>85</v>
      </c>
      <c r="J13" s="21">
        <v>8.3099999999999997E-3</v>
      </c>
      <c r="K13" s="30">
        <v>8.7599999999999997E-2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5"/>
      <c r="AC13" s="96"/>
      <c r="AD13" s="43">
        <v>7.0000000000000001E-3</v>
      </c>
      <c r="AE13" s="59" t="s">
        <v>31</v>
      </c>
      <c r="AF13" s="43">
        <v>8.4127679999999996E-2</v>
      </c>
      <c r="AG13" s="43">
        <v>1.31</v>
      </c>
    </row>
    <row r="14" spans="1:41" ht="14.4">
      <c r="A14" s="8"/>
      <c r="B14" s="8"/>
      <c r="C14" s="8"/>
      <c r="D14" s="8"/>
      <c r="E14" s="8"/>
      <c r="F14" s="8"/>
      <c r="G14" s="8"/>
      <c r="H14" s="8"/>
      <c r="I14" s="58"/>
      <c r="J14" s="72"/>
      <c r="K14" s="5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6"/>
      <c r="AD14" s="43">
        <v>0.222</v>
      </c>
      <c r="AE14" s="59" t="s">
        <v>31</v>
      </c>
    </row>
    <row r="15" spans="1:41" thickBot="1">
      <c r="A15" s="8"/>
      <c r="B15" s="8"/>
      <c r="C15" s="94" t="s">
        <v>86</v>
      </c>
      <c r="D15" s="8"/>
      <c r="E15" s="8"/>
      <c r="F15" s="8"/>
      <c r="G15" s="8"/>
      <c r="H15" s="8"/>
      <c r="I15" s="91"/>
      <c r="J15" s="78"/>
      <c r="K15" s="7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5"/>
      <c r="AC15" s="96"/>
      <c r="AD15" s="43">
        <v>1</v>
      </c>
      <c r="AE15" s="59" t="s">
        <v>31</v>
      </c>
    </row>
    <row r="16" spans="1:41" ht="14.4">
      <c r="A16" s="94"/>
      <c r="B16" s="8"/>
      <c r="C16" s="89" t="str">
        <f>HYPERLINK("https://www.netl.doe.gov/File%20Library/Research/Coal/energy%20systems/gasification/gasifipedia/EEGJulyrevisedFINAL1-2003-030-0548-2.pdf","coal efficiency: 43% (2003)")</f>
        <v>coal efficiency: 43% (2003)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5"/>
      <c r="AC16" s="96"/>
      <c r="AD16" s="43">
        <v>100</v>
      </c>
      <c r="AE16" s="100" t="s">
        <v>87</v>
      </c>
      <c r="AF16" s="100"/>
    </row>
    <row r="17" spans="1:33" ht="14.4">
      <c r="A17" s="8"/>
      <c r="B17" s="92"/>
      <c r="C17" s="93" t="str">
        <f>HYPERLINK("https://www.ecofys.com/files/files/ecofyscomparison_fossil_power_efficiencyaug2006_02.pdf","gas efficiency: 45% (2003)")</f>
        <v>gas efficiency: 45% (2003)</v>
      </c>
      <c r="D17" s="92"/>
      <c r="E17" s="8"/>
      <c r="F17" s="8"/>
      <c r="G17" s="8"/>
      <c r="H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6"/>
      <c r="AD17" s="43">
        <v>1.75</v>
      </c>
      <c r="AE17" s="100" t="s">
        <v>58</v>
      </c>
      <c r="AF17" s="100"/>
    </row>
    <row r="18" spans="1:33" ht="14.4">
      <c r="A18" s="87" t="s">
        <v>88</v>
      </c>
      <c r="B18" s="92"/>
      <c r="C18" s="92"/>
      <c r="D18" s="92"/>
      <c r="E18" s="8"/>
      <c r="F18" s="8"/>
      <c r="G18" s="8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5"/>
      <c r="AC18" s="96"/>
      <c r="AD18" s="43">
        <v>0.84</v>
      </c>
      <c r="AE18" s="59" t="s">
        <v>31</v>
      </c>
    </row>
    <row r="19" spans="1:33" ht="14.4">
      <c r="A19" s="87" t="s">
        <v>89</v>
      </c>
      <c r="B19" s="92"/>
      <c r="C19" s="96" t="s">
        <v>90</v>
      </c>
      <c r="D19" s="9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5"/>
      <c r="AC19" s="96"/>
      <c r="AD19" s="43">
        <v>3.6</v>
      </c>
      <c r="AE19" s="100" t="s">
        <v>91</v>
      </c>
      <c r="AF19" s="100"/>
    </row>
    <row r="20" spans="1:33" ht="14.4">
      <c r="A20" s="92"/>
      <c r="B20" s="92"/>
      <c r="C20" s="96" t="s">
        <v>92</v>
      </c>
      <c r="D20" s="9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4"/>
      <c r="V20" s="94"/>
      <c r="W20" s="95"/>
      <c r="X20" s="8"/>
      <c r="Y20" s="8"/>
      <c r="Z20" s="8"/>
      <c r="AA20" s="8"/>
      <c r="AB20" s="95"/>
      <c r="AC20" s="96"/>
      <c r="AD20" s="43">
        <v>14</v>
      </c>
      <c r="AE20" s="59" t="s">
        <v>93</v>
      </c>
    </row>
    <row r="21" spans="1:33" ht="14.4">
      <c r="A21" s="92"/>
      <c r="B21" s="92"/>
      <c r="C21" s="96" t="s">
        <v>94</v>
      </c>
      <c r="D21" s="9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6"/>
      <c r="T21" s="97"/>
      <c r="U21" s="94"/>
      <c r="V21" s="94"/>
      <c r="W21" s="8"/>
      <c r="X21" s="95"/>
      <c r="Y21" s="95"/>
      <c r="Z21" s="95"/>
      <c r="AA21" s="95"/>
      <c r="AB21" s="95"/>
      <c r="AC21" s="96"/>
      <c r="AD21" s="43">
        <v>1</v>
      </c>
      <c r="AE21" s="100" t="s">
        <v>95</v>
      </c>
      <c r="AF21" s="100"/>
    </row>
    <row r="22" spans="1:33" ht="14.4">
      <c r="A22" s="92"/>
      <c r="B22" s="92"/>
      <c r="C22" s="92"/>
      <c r="D22" s="9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8"/>
      <c r="T22" s="97"/>
      <c r="U22" s="94"/>
      <c r="V22" s="94"/>
      <c r="W22" s="94"/>
      <c r="X22" s="8"/>
      <c r="Y22" s="8"/>
      <c r="Z22" s="8"/>
      <c r="AA22" s="8"/>
      <c r="AB22" s="95"/>
      <c r="AC22" s="96"/>
    </row>
    <row r="23" spans="1:33" ht="15.75" customHeight="1">
      <c r="A23" s="92"/>
      <c r="B23" s="92"/>
      <c r="C23" s="92"/>
      <c r="D23" s="9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8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43">
        <v>1E-3</v>
      </c>
      <c r="AE23" s="59" t="s">
        <v>31</v>
      </c>
      <c r="AF23" s="43">
        <v>9.3901260000000004E-3</v>
      </c>
      <c r="AG23" s="43">
        <v>0.11</v>
      </c>
    </row>
    <row r="24" spans="1:33" ht="15.75" customHeight="1">
      <c r="A24" s="92"/>
      <c r="B24" s="92"/>
      <c r="C24" s="92"/>
      <c r="D24" s="9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9"/>
      <c r="T24" s="94"/>
      <c r="U24" s="94"/>
      <c r="V24" s="94"/>
      <c r="W24" s="94"/>
      <c r="X24" s="94"/>
      <c r="Y24" s="94"/>
      <c r="Z24" s="94"/>
      <c r="AA24" s="94"/>
      <c r="AB24" s="95"/>
      <c r="AC24" s="96"/>
      <c r="AD24" s="43">
        <v>50.26</v>
      </c>
      <c r="AE24" s="59" t="s">
        <v>31</v>
      </c>
    </row>
    <row r="25" spans="1:33" ht="15.75" customHeight="1">
      <c r="A25" s="92"/>
      <c r="B25" s="92"/>
      <c r="C25" s="92"/>
      <c r="D25" s="9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8"/>
      <c r="T25" s="94"/>
      <c r="U25" s="94"/>
      <c r="V25" s="94"/>
      <c r="W25" s="95"/>
      <c r="X25" s="94"/>
      <c r="Y25" s="94"/>
      <c r="Z25" s="94"/>
      <c r="AA25" s="94"/>
      <c r="AB25" s="94"/>
      <c r="AC25" s="96"/>
      <c r="AD25" s="43">
        <v>100</v>
      </c>
      <c r="AE25" s="100" t="s">
        <v>96</v>
      </c>
      <c r="AF25" s="100"/>
    </row>
    <row r="26" spans="1:33" ht="15.75" customHeight="1">
      <c r="A26" s="92"/>
      <c r="B26" s="92"/>
      <c r="C26" s="92"/>
      <c r="D26" s="9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4"/>
      <c r="T26" s="97"/>
      <c r="U26" s="94"/>
      <c r="V26" s="94"/>
      <c r="W26" s="8"/>
      <c r="X26" s="95"/>
      <c r="Y26" s="95"/>
      <c r="Z26" s="95"/>
      <c r="AA26" s="95"/>
      <c r="AB26" s="95"/>
      <c r="AC26" s="8"/>
      <c r="AD26" s="43">
        <v>1.5</v>
      </c>
      <c r="AE26" s="100" t="s">
        <v>58</v>
      </c>
      <c r="AF26" s="100"/>
    </row>
    <row r="27" spans="1:33" ht="15.75" customHeight="1">
      <c r="A27" s="92"/>
      <c r="B27" s="92"/>
      <c r="C27" s="92"/>
      <c r="D27" s="9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8"/>
      <c r="T27" s="97"/>
      <c r="U27" s="8"/>
      <c r="V27" s="8"/>
      <c r="W27" s="8"/>
      <c r="X27" s="8"/>
      <c r="Y27" s="8"/>
      <c r="Z27" s="8"/>
      <c r="AA27" s="8"/>
      <c r="AB27" s="8"/>
      <c r="AC27" s="8"/>
      <c r="AD27" s="43">
        <v>0.97199999999999998</v>
      </c>
      <c r="AE27" s="59" t="s">
        <v>31</v>
      </c>
    </row>
    <row r="28" spans="1:33" ht="15.75" customHeight="1">
      <c r="A28" s="92"/>
      <c r="B28" s="92"/>
      <c r="C28" s="92"/>
      <c r="D28" s="9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43">
        <v>4014</v>
      </c>
      <c r="AE28" s="100" t="s">
        <v>97</v>
      </c>
      <c r="AF28" s="100"/>
    </row>
    <row r="29" spans="1:33" ht="15.75" customHeight="1">
      <c r="A29" s="92"/>
      <c r="B29" s="92"/>
      <c r="C29" s="92"/>
      <c r="D29" s="9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43">
        <v>0.5</v>
      </c>
      <c r="AE29" s="100" t="s">
        <v>98</v>
      </c>
      <c r="AF29" s="100"/>
    </row>
    <row r="30" spans="1:33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43">
        <v>3.58</v>
      </c>
      <c r="AE30" s="100" t="s">
        <v>99</v>
      </c>
      <c r="AF30" s="100"/>
    </row>
    <row r="31" spans="1:33" ht="15.75" customHeight="1">
      <c r="A31" s="94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43">
        <v>38500</v>
      </c>
      <c r="AE31" s="59" t="s">
        <v>100</v>
      </c>
    </row>
    <row r="32" spans="1:3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43">
        <v>0.8</v>
      </c>
      <c r="AE32" s="100" t="s">
        <v>95</v>
      </c>
      <c r="AF32" s="100"/>
    </row>
    <row r="33" spans="1:47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47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47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47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4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47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47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47" ht="15.75" customHeight="1">
      <c r="A40" s="8">
        <v>0</v>
      </c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  <c r="Z40" s="8">
        <v>25</v>
      </c>
      <c r="AA40" s="8">
        <v>26</v>
      </c>
      <c r="AB40" s="8">
        <v>27</v>
      </c>
      <c r="AC40" s="8">
        <v>28</v>
      </c>
      <c r="AD40" s="8">
        <v>29</v>
      </c>
      <c r="AE40" s="8">
        <v>30</v>
      </c>
      <c r="AF40" s="8">
        <v>31</v>
      </c>
      <c r="AG40" s="8">
        <v>32</v>
      </c>
      <c r="AH40" s="8">
        <v>33</v>
      </c>
      <c r="AI40" s="8">
        <v>34</v>
      </c>
      <c r="AJ40" s="8">
        <v>35</v>
      </c>
      <c r="AK40" s="8">
        <v>36</v>
      </c>
      <c r="AL40" s="8">
        <v>37</v>
      </c>
      <c r="AM40" s="8">
        <v>38</v>
      </c>
      <c r="AN40" s="8">
        <v>39</v>
      </c>
      <c r="AO40" s="8">
        <v>40</v>
      </c>
      <c r="AP40" s="8">
        <v>41</v>
      </c>
      <c r="AQ40" s="8">
        <v>42</v>
      </c>
      <c r="AR40" s="8">
        <v>43</v>
      </c>
      <c r="AS40" s="8">
        <v>44</v>
      </c>
      <c r="AT40" s="8">
        <v>45</v>
      </c>
      <c r="AU40" s="8">
        <v>46</v>
      </c>
    </row>
    <row r="41" spans="1:47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47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47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47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47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47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47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</sheetData>
  <mergeCells count="15">
    <mergeCell ref="AE16:AF16"/>
    <mergeCell ref="AE5:AF5"/>
    <mergeCell ref="AE6:AF6"/>
    <mergeCell ref="AE7:AF7"/>
    <mergeCell ref="AE8:AF8"/>
    <mergeCell ref="AE9:AF9"/>
    <mergeCell ref="AE29:AF29"/>
    <mergeCell ref="AE30:AF30"/>
    <mergeCell ref="AE32:AF32"/>
    <mergeCell ref="AE17:AF17"/>
    <mergeCell ref="AE19:AF19"/>
    <mergeCell ref="AE21:AF21"/>
    <mergeCell ref="AE25:AF25"/>
    <mergeCell ref="AE26:AF26"/>
    <mergeCell ref="AE28:AF28"/>
  </mergeCells>
  <phoneticPr fontId="12" type="noConversion"/>
  <hyperlinks>
    <hyperlink ref="E9" r:id="rId1" xr:uid="{89D06756-9E1A-4173-8BF5-DE84EB3156B4}"/>
    <hyperlink ref="A18" r:id="rId2" xr:uid="{AFFB9227-26BE-45A4-8514-D73DC57DDBF4}"/>
    <hyperlink ref="A19" r:id="rId3" xr:uid="{B3631C53-8688-46FB-A44E-BC8FFA812B15}"/>
  </hyperlinks>
  <pageMargins left="0.7" right="0.7" top="0.75" bottom="0.75" header="0" footer="0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2"/>
  <sheetViews>
    <sheetView topLeftCell="J1" workbookViewId="0">
      <selection activeCell="N5" sqref="N5"/>
    </sheetView>
  </sheetViews>
  <sheetFormatPr defaultColWidth="14.44140625" defaultRowHeight="15" customHeight="1"/>
  <cols>
    <col min="1" max="1" width="28.5546875" customWidth="1"/>
    <col min="2" max="2" width="22.5546875" customWidth="1"/>
    <col min="3" max="3" width="26.109375" customWidth="1"/>
    <col min="4" max="4" width="39.44140625" customWidth="1"/>
    <col min="5" max="5" width="14.5546875" customWidth="1"/>
    <col min="6" max="6" width="19.88671875" customWidth="1"/>
    <col min="7" max="7" width="19" customWidth="1"/>
    <col min="8" max="8" width="8.6640625" customWidth="1"/>
    <col min="9" max="9" width="24.5546875" customWidth="1"/>
    <col min="10" max="10" width="17.5546875" customWidth="1"/>
    <col min="11" max="11" width="20.33203125" customWidth="1"/>
    <col min="12" max="12" width="8.6640625" customWidth="1"/>
    <col min="13" max="13" width="16.33203125" customWidth="1"/>
    <col min="14" max="14" width="23.109375" customWidth="1"/>
    <col min="15" max="15" width="26.109375" customWidth="1"/>
    <col min="16" max="16" width="8.6640625" customWidth="1"/>
    <col min="17" max="17" width="9.6640625" customWidth="1"/>
    <col min="18" max="18" width="17.88671875" customWidth="1"/>
    <col min="19" max="19" width="19" customWidth="1"/>
    <col min="20" max="20" width="8.6640625" customWidth="1"/>
    <col min="21" max="21" width="11" customWidth="1"/>
    <col min="22" max="22" width="16.109375" customWidth="1"/>
    <col min="23" max="23" width="19" customWidth="1"/>
    <col min="24" max="24" width="8.6640625" customWidth="1"/>
    <col min="25" max="25" width="15.6640625" customWidth="1"/>
    <col min="26" max="26" width="17.33203125" customWidth="1"/>
    <col min="27" max="27" width="20.33203125" customWidth="1"/>
    <col min="28" max="28" width="7.44140625" customWidth="1"/>
    <col min="29" max="29" width="12.5546875" customWidth="1"/>
    <col min="30" max="30" width="8.44140625" customWidth="1"/>
    <col min="31" max="31" width="36" customWidth="1"/>
    <col min="32" max="33" width="20.88671875" customWidth="1"/>
  </cols>
  <sheetData>
    <row r="1" spans="1:41" ht="14.4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/>
      <c r="I1" s="9" t="s">
        <v>6</v>
      </c>
      <c r="J1" s="6" t="s">
        <v>7</v>
      </c>
      <c r="K1" s="7" t="s">
        <v>8</v>
      </c>
      <c r="L1" s="8"/>
      <c r="M1" s="10" t="s">
        <v>9</v>
      </c>
      <c r="N1" s="11" t="s">
        <v>10</v>
      </c>
      <c r="O1" s="12" t="s">
        <v>11</v>
      </c>
      <c r="P1" s="8"/>
      <c r="Q1" s="1" t="s">
        <v>12</v>
      </c>
      <c r="R1" s="6" t="s">
        <v>13</v>
      </c>
      <c r="S1" s="2" t="s">
        <v>14</v>
      </c>
      <c r="T1" s="8"/>
      <c r="U1" s="13" t="s">
        <v>15</v>
      </c>
      <c r="V1" s="6" t="s">
        <v>10</v>
      </c>
      <c r="W1" s="2" t="s">
        <v>11</v>
      </c>
      <c r="X1" s="8"/>
      <c r="Y1" s="13" t="s">
        <v>16</v>
      </c>
      <c r="Z1" s="6" t="s">
        <v>10</v>
      </c>
      <c r="AA1" s="2" t="s">
        <v>11</v>
      </c>
      <c r="AB1" s="14"/>
      <c r="AC1" s="15"/>
      <c r="AD1" s="16" t="s">
        <v>17</v>
      </c>
      <c r="AE1" s="16" t="s">
        <v>18</v>
      </c>
      <c r="AF1" s="17" t="s">
        <v>19</v>
      </c>
      <c r="AG1" s="18" t="s">
        <v>20</v>
      </c>
      <c r="AI1" s="19" t="s">
        <v>21</v>
      </c>
      <c r="AJ1" s="6" t="s">
        <v>10</v>
      </c>
      <c r="AK1" s="6" t="s">
        <v>11</v>
      </c>
      <c r="AL1" s="20"/>
      <c r="AM1" s="19" t="s">
        <v>22</v>
      </c>
      <c r="AN1" s="6" t="s">
        <v>10</v>
      </c>
      <c r="AO1" s="6" t="s">
        <v>11</v>
      </c>
    </row>
    <row r="2" spans="1:41" ht="14.4">
      <c r="A2" s="21" t="s">
        <v>23</v>
      </c>
      <c r="B2" s="22">
        <v>3.0300000000000001E-2</v>
      </c>
      <c r="C2" s="23" t="s">
        <v>24</v>
      </c>
      <c r="D2" s="8"/>
      <c r="E2" s="24" t="s">
        <v>25</v>
      </c>
      <c r="F2" s="25">
        <v>3.2526222222222221</v>
      </c>
      <c r="G2" s="26">
        <v>82.275555555555556</v>
      </c>
      <c r="H2" s="8"/>
      <c r="I2" s="27" t="s">
        <v>26</v>
      </c>
      <c r="J2" s="28">
        <v>2.29</v>
      </c>
      <c r="K2" s="28">
        <v>14.5</v>
      </c>
      <c r="L2" s="8"/>
      <c r="M2" s="29" t="s">
        <v>27</v>
      </c>
      <c r="N2" s="21">
        <v>1.08</v>
      </c>
      <c r="O2" s="30">
        <v>16.2</v>
      </c>
      <c r="P2" s="8"/>
      <c r="Q2" s="3" t="s">
        <v>28</v>
      </c>
      <c r="R2" s="31">
        <v>0.625</v>
      </c>
      <c r="S2" s="2">
        <v>10.41</v>
      </c>
      <c r="T2" s="8"/>
      <c r="U2" s="32" t="s">
        <v>29</v>
      </c>
      <c r="V2" s="33">
        <v>12.4</v>
      </c>
      <c r="W2" s="34">
        <v>160</v>
      </c>
      <c r="X2" s="8"/>
      <c r="Y2" s="35" t="s">
        <v>30</v>
      </c>
      <c r="Z2" s="36">
        <v>0.19719999999999999</v>
      </c>
      <c r="AA2" s="37">
        <v>0.33910000000000001</v>
      </c>
      <c r="AB2" s="38"/>
      <c r="AC2" s="39"/>
      <c r="AD2" s="40">
        <v>2.4000000000000001E-4</v>
      </c>
      <c r="AE2" s="41" t="s">
        <v>31</v>
      </c>
      <c r="AF2" s="42">
        <v>1.64</v>
      </c>
      <c r="AG2" s="43">
        <v>10.46</v>
      </c>
      <c r="AI2" s="44" t="s">
        <v>32</v>
      </c>
      <c r="AJ2" s="44">
        <v>2.37</v>
      </c>
      <c r="AK2" s="44">
        <v>37.700000000000003</v>
      </c>
      <c r="AL2" s="45"/>
      <c r="AM2" s="46" t="s">
        <v>33</v>
      </c>
      <c r="AN2" s="46" t="s">
        <v>34</v>
      </c>
      <c r="AO2" s="46" t="s">
        <v>35</v>
      </c>
    </row>
    <row r="3" spans="1:41" ht="14.4">
      <c r="A3" s="47" t="s">
        <v>36</v>
      </c>
      <c r="B3" s="48">
        <v>0.60299999999999998</v>
      </c>
      <c r="C3" s="49" t="s">
        <v>37</v>
      </c>
      <c r="E3" s="24" t="s">
        <v>38</v>
      </c>
      <c r="F3" s="25">
        <v>8.1639999999999997</v>
      </c>
      <c r="G3" s="26">
        <v>144.42999999999998</v>
      </c>
      <c r="H3" s="8"/>
      <c r="I3" s="27" t="s">
        <v>39</v>
      </c>
      <c r="J3" s="28">
        <v>1.74</v>
      </c>
      <c r="K3" s="28">
        <v>11</v>
      </c>
      <c r="L3" s="8"/>
      <c r="M3" s="29" t="s">
        <v>40</v>
      </c>
      <c r="N3" s="21">
        <v>1.32</v>
      </c>
      <c r="O3" s="30">
        <v>13.4</v>
      </c>
      <c r="P3" s="8"/>
      <c r="T3" s="8"/>
      <c r="U3" s="29" t="s">
        <v>41</v>
      </c>
      <c r="V3" s="33">
        <v>26.7</v>
      </c>
      <c r="W3" s="34">
        <v>324</v>
      </c>
      <c r="X3" s="8"/>
      <c r="Y3" s="50" t="s">
        <v>42</v>
      </c>
      <c r="Z3" s="36">
        <v>0.52089200000000002</v>
      </c>
      <c r="AA3" s="51">
        <v>0.38488</v>
      </c>
      <c r="AB3" s="38"/>
      <c r="AC3" s="39"/>
      <c r="AD3" s="40">
        <v>9</v>
      </c>
      <c r="AE3" s="41" t="s">
        <v>31</v>
      </c>
      <c r="AF3" s="52"/>
      <c r="AG3" s="53"/>
      <c r="AI3" s="44" t="s">
        <v>43</v>
      </c>
      <c r="AJ3" s="44">
        <v>4.1000000000000002E-2</v>
      </c>
      <c r="AK3" s="44">
        <v>0.6</v>
      </c>
      <c r="AL3" s="45"/>
    </row>
    <row r="4" spans="1:41" ht="14.4">
      <c r="A4" s="47" t="s">
        <v>44</v>
      </c>
      <c r="B4" s="54" t="s">
        <v>45</v>
      </c>
      <c r="C4" s="55"/>
      <c r="E4" s="24" t="s">
        <v>46</v>
      </c>
      <c r="F4" s="25">
        <v>2.7033400000000003E-3</v>
      </c>
      <c r="G4" s="26">
        <v>7.4412400000000017E-2</v>
      </c>
      <c r="H4" s="8"/>
      <c r="I4" s="27" t="s">
        <v>47</v>
      </c>
      <c r="J4" s="28">
        <v>0.61199999999999999</v>
      </c>
      <c r="K4" s="28">
        <v>15.6</v>
      </c>
      <c r="L4" s="8"/>
      <c r="M4" s="50" t="s">
        <v>48</v>
      </c>
      <c r="N4" s="56">
        <v>0.33400000000000002</v>
      </c>
      <c r="O4" s="57">
        <v>6.7</v>
      </c>
      <c r="P4" s="8"/>
      <c r="Q4" s="8"/>
      <c r="R4" s="8"/>
      <c r="S4" s="8"/>
      <c r="T4" s="8"/>
      <c r="U4" s="58" t="s">
        <v>49</v>
      </c>
      <c r="V4" s="56">
        <v>22.6</v>
      </c>
      <c r="W4" s="57">
        <v>284</v>
      </c>
      <c r="X4" s="8"/>
      <c r="Y4" s="58" t="s">
        <v>50</v>
      </c>
      <c r="Z4" s="56">
        <v>0.73280000000000001</v>
      </c>
      <c r="AA4" s="57">
        <v>16.815000000000001</v>
      </c>
      <c r="AB4" s="38"/>
      <c r="AC4" s="39"/>
      <c r="AD4" s="43">
        <v>100</v>
      </c>
      <c r="AE4" s="41" t="s">
        <v>51</v>
      </c>
      <c r="AF4" s="59"/>
      <c r="AG4" s="59"/>
      <c r="AI4" s="36"/>
      <c r="AJ4" s="36"/>
      <c r="AK4" s="36"/>
      <c r="AL4" s="38"/>
    </row>
    <row r="5" spans="1:41" ht="14.4">
      <c r="A5" s="47" t="s">
        <v>52</v>
      </c>
      <c r="B5" s="60">
        <v>3.7499999999999999E-2</v>
      </c>
      <c r="C5" s="49" t="s">
        <v>53</v>
      </c>
      <c r="E5" s="61" t="s">
        <v>54</v>
      </c>
      <c r="F5" s="25">
        <v>3.8337581395348836</v>
      </c>
      <c r="G5" s="26">
        <v>97.023720930232571</v>
      </c>
      <c r="H5" s="8"/>
      <c r="I5" s="62" t="s">
        <v>55</v>
      </c>
      <c r="J5" s="28">
        <v>0.55300000000000005</v>
      </c>
      <c r="K5" s="28">
        <v>13.7</v>
      </c>
      <c r="L5" s="8"/>
      <c r="M5" s="50" t="s">
        <v>56</v>
      </c>
      <c r="N5" s="101">
        <v>-0.624</v>
      </c>
      <c r="O5" s="57">
        <v>5</v>
      </c>
      <c r="P5" s="8"/>
      <c r="Q5" s="8"/>
      <c r="R5" s="8"/>
      <c r="S5" s="8"/>
      <c r="T5" s="8"/>
      <c r="U5" s="63" t="s">
        <v>57</v>
      </c>
      <c r="V5" s="64">
        <v>16.7</v>
      </c>
      <c r="W5" s="65">
        <v>210</v>
      </c>
      <c r="X5" s="8"/>
      <c r="Y5" s="66"/>
      <c r="Z5" s="56"/>
      <c r="AA5" s="57"/>
      <c r="AB5" s="38"/>
      <c r="AC5" s="39"/>
      <c r="AD5" s="43">
        <v>2</v>
      </c>
      <c r="AE5" s="100" t="s">
        <v>58</v>
      </c>
      <c r="AF5" s="100"/>
      <c r="AG5" s="59"/>
      <c r="AI5" s="36"/>
      <c r="AJ5" s="36"/>
      <c r="AK5" s="36"/>
      <c r="AL5" s="38"/>
    </row>
    <row r="6" spans="1:41" ht="14.4">
      <c r="A6" s="47" t="s">
        <v>59</v>
      </c>
      <c r="B6" s="67">
        <v>1.15E-2</v>
      </c>
      <c r="C6" s="49" t="s">
        <v>60</v>
      </c>
      <c r="D6" s="68" t="s">
        <v>61</v>
      </c>
      <c r="E6" s="69" t="s">
        <v>62</v>
      </c>
      <c r="F6" s="70">
        <v>0.4</v>
      </c>
      <c r="G6" s="71">
        <v>28.91</v>
      </c>
      <c r="H6" s="8"/>
      <c r="I6" s="72" t="s">
        <v>63</v>
      </c>
      <c r="J6" s="28">
        <v>0.223</v>
      </c>
      <c r="K6" s="28">
        <v>5.54</v>
      </c>
      <c r="L6" s="8"/>
      <c r="M6" s="56" t="s">
        <v>64</v>
      </c>
      <c r="N6" s="73">
        <v>2.2700000000000001E-2</v>
      </c>
      <c r="O6" s="56">
        <v>9.1999999999999993</v>
      </c>
      <c r="P6" s="8"/>
      <c r="Q6" s="8"/>
      <c r="R6" s="8"/>
      <c r="S6" s="8"/>
      <c r="T6" s="8"/>
      <c r="U6" s="74" t="s">
        <v>65</v>
      </c>
      <c r="V6" s="75">
        <v>12.7</v>
      </c>
      <c r="W6" s="76">
        <v>156</v>
      </c>
      <c r="X6" s="8"/>
      <c r="Y6" s="77"/>
      <c r="Z6" s="78"/>
      <c r="AA6" s="79"/>
      <c r="AB6" s="38"/>
      <c r="AC6" s="39"/>
      <c r="AD6" s="43">
        <v>0.5</v>
      </c>
      <c r="AE6" s="100" t="s">
        <v>66</v>
      </c>
      <c r="AF6" s="100"/>
      <c r="AG6" s="59"/>
      <c r="AI6" s="80"/>
      <c r="AJ6" s="80"/>
      <c r="AK6" s="80"/>
      <c r="AL6" s="38"/>
    </row>
    <row r="7" spans="1:41" ht="14.4">
      <c r="A7" s="81" t="s">
        <v>67</v>
      </c>
      <c r="B7" s="67">
        <v>0.05</v>
      </c>
      <c r="C7" s="82" t="s">
        <v>68</v>
      </c>
      <c r="D7" s="68" t="s">
        <v>69</v>
      </c>
      <c r="E7" s="83"/>
      <c r="F7" s="11"/>
      <c r="G7" s="12"/>
      <c r="H7" s="8"/>
      <c r="I7" s="84" t="s">
        <v>70</v>
      </c>
      <c r="J7" s="84">
        <v>1.75</v>
      </c>
      <c r="K7" s="85">
        <v>34</v>
      </c>
      <c r="L7" s="8"/>
      <c r="M7" s="78" t="s">
        <v>71</v>
      </c>
      <c r="N7" s="78">
        <v>0.1719</v>
      </c>
      <c r="O7" s="78">
        <v>1.849</v>
      </c>
      <c r="P7" s="8"/>
      <c r="Q7" s="8"/>
      <c r="R7" s="8"/>
      <c r="S7" s="8"/>
      <c r="T7" s="8"/>
      <c r="U7" s="8"/>
      <c r="V7" s="8"/>
      <c r="W7" s="8"/>
      <c r="X7" s="8"/>
      <c r="Y7" s="8"/>
      <c r="AB7" s="38"/>
      <c r="AC7" s="39"/>
      <c r="AD7" s="43">
        <v>3414</v>
      </c>
      <c r="AE7" s="100" t="s">
        <v>72</v>
      </c>
      <c r="AF7" s="100"/>
      <c r="AG7" s="59"/>
    </row>
    <row r="8" spans="1:41" ht="14.4">
      <c r="D8" s="86">
        <v>0.35</v>
      </c>
      <c r="H8" s="8"/>
      <c r="I8" s="56" t="s">
        <v>73</v>
      </c>
      <c r="J8" s="21">
        <v>8.3099999999999997E-3</v>
      </c>
      <c r="K8" s="30">
        <v>8.7599999999999997E-2</v>
      </c>
      <c r="L8" s="8"/>
      <c r="P8" s="8"/>
      <c r="Q8" s="8"/>
      <c r="R8" s="8"/>
      <c r="S8" s="8"/>
      <c r="T8" s="8"/>
      <c r="U8" s="8"/>
      <c r="V8" s="8"/>
      <c r="W8" s="8"/>
      <c r="X8" s="8"/>
      <c r="Y8" s="8"/>
      <c r="AB8" s="38"/>
      <c r="AC8" s="39"/>
      <c r="AD8" s="43">
        <v>3.55</v>
      </c>
      <c r="AE8" s="100" t="s">
        <v>74</v>
      </c>
      <c r="AF8" s="100"/>
      <c r="AG8" s="59"/>
    </row>
    <row r="9" spans="1:41" ht="14.4">
      <c r="A9" s="8"/>
      <c r="B9" s="8"/>
      <c r="C9" s="73"/>
      <c r="D9" s="8"/>
      <c r="E9" s="87" t="s">
        <v>75</v>
      </c>
      <c r="G9" s="8"/>
      <c r="H9" s="8"/>
      <c r="I9" s="47" t="s">
        <v>76</v>
      </c>
      <c r="J9" s="56">
        <v>0.95</v>
      </c>
      <c r="K9" s="57">
        <v>12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38"/>
      <c r="AC9" s="39"/>
      <c r="AD9" s="43">
        <v>1</v>
      </c>
      <c r="AE9" s="100" t="s">
        <v>77</v>
      </c>
      <c r="AF9" s="100"/>
      <c r="AG9" s="59"/>
    </row>
    <row r="10" spans="1:41" ht="14.4">
      <c r="A10" s="8"/>
      <c r="B10" s="8"/>
      <c r="C10" s="73" t="s">
        <v>78</v>
      </c>
      <c r="D10" s="8"/>
      <c r="E10" s="8"/>
      <c r="F10" s="8"/>
      <c r="G10" s="8"/>
      <c r="H10" s="8"/>
      <c r="I10" s="88" t="s">
        <v>79</v>
      </c>
      <c r="J10" s="28">
        <v>0.56200000000000006</v>
      </c>
      <c r="K10" s="28">
        <v>24.3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38"/>
      <c r="AC10" s="39"/>
      <c r="AD10" s="43">
        <v>100</v>
      </c>
      <c r="AE10" s="41" t="s">
        <v>80</v>
      </c>
      <c r="AF10" s="53"/>
      <c r="AG10" s="59"/>
    </row>
    <row r="11" spans="1:41" ht="14.4">
      <c r="A11" s="8"/>
      <c r="B11" s="8"/>
      <c r="C11" s="89" t="str">
        <f>HYPERLINK("https://data.worldbank.org/indicator/EG.ELC.LOSS.ZS","5% (2014)")</f>
        <v>5% (2014)</v>
      </c>
      <c r="D11" s="8"/>
      <c r="E11" s="8"/>
      <c r="F11" s="8"/>
      <c r="G11" s="8"/>
      <c r="H11" s="8"/>
      <c r="I11" s="47" t="s">
        <v>81</v>
      </c>
      <c r="J11" s="21">
        <v>0</v>
      </c>
      <c r="K11" s="30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38"/>
      <c r="AC11" s="39"/>
      <c r="AD11" s="43">
        <v>0.76</v>
      </c>
      <c r="AE11" s="41" t="s">
        <v>82</v>
      </c>
      <c r="AF11" s="53"/>
      <c r="AG11" s="59"/>
    </row>
    <row r="12" spans="1:41" ht="14.4">
      <c r="A12" s="8"/>
      <c r="B12" s="8"/>
      <c r="C12" s="73" t="s">
        <v>83</v>
      </c>
      <c r="D12" s="8"/>
      <c r="E12" s="8"/>
      <c r="F12" s="8"/>
      <c r="G12" s="8"/>
      <c r="H12" s="8"/>
      <c r="I12" s="56" t="s">
        <v>84</v>
      </c>
      <c r="J12" s="21">
        <v>0.91700000000000004</v>
      </c>
      <c r="K12" s="30">
        <v>11.9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38"/>
      <c r="AC12" s="39"/>
      <c r="AD12" s="53"/>
      <c r="AE12" s="53"/>
      <c r="AF12" s="59"/>
      <c r="AG12" s="59"/>
      <c r="AL12" s="68"/>
      <c r="AM12" s="68"/>
      <c r="AN12" s="68"/>
      <c r="AO12" s="68"/>
    </row>
    <row r="13" spans="1:41" ht="14.4">
      <c r="A13" s="8"/>
      <c r="B13" s="8"/>
      <c r="C13" s="89" t="str">
        <f>HYPERLINK("http://159.65.137.173/index.php/component/cck/?task=download&amp;file=journal_attachment&amp;id=2716","44% (2011)")</f>
        <v>44% (2011)</v>
      </c>
      <c r="D13" s="8"/>
      <c r="E13" s="8"/>
      <c r="F13" s="8"/>
      <c r="G13" s="8"/>
      <c r="H13" s="8"/>
      <c r="I13" s="56" t="s">
        <v>85</v>
      </c>
      <c r="J13" s="21">
        <v>8.3099999999999997E-3</v>
      </c>
      <c r="K13" s="30">
        <v>8.7599999999999997E-2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38"/>
      <c r="AC13" s="39"/>
      <c r="AD13" s="43">
        <v>7.0000000000000001E-3</v>
      </c>
      <c r="AE13" s="41" t="s">
        <v>31</v>
      </c>
      <c r="AF13" s="43">
        <v>8.4127679999999996E-2</v>
      </c>
      <c r="AG13" s="43">
        <v>1.31</v>
      </c>
    </row>
    <row r="14" spans="1:41" ht="14.4">
      <c r="A14" s="8"/>
      <c r="B14" s="8"/>
      <c r="C14" s="8"/>
      <c r="D14" s="8"/>
      <c r="E14" s="8"/>
      <c r="F14" s="8"/>
      <c r="G14" s="8"/>
      <c r="H14" s="8"/>
      <c r="I14" s="58"/>
      <c r="J14" s="56"/>
      <c r="K14" s="5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38"/>
      <c r="AC14" s="90"/>
      <c r="AD14" s="43">
        <v>0.222</v>
      </c>
      <c r="AE14" s="41" t="s">
        <v>31</v>
      </c>
      <c r="AF14" s="59"/>
      <c r="AG14" s="59"/>
    </row>
    <row r="15" spans="1:41" ht="14.4">
      <c r="A15" s="8"/>
      <c r="B15" s="8"/>
      <c r="C15" s="73" t="s">
        <v>86</v>
      </c>
      <c r="D15" s="8"/>
      <c r="E15" s="8"/>
      <c r="F15" s="8"/>
      <c r="G15" s="8"/>
      <c r="H15" s="8"/>
      <c r="I15" s="91"/>
      <c r="J15" s="78"/>
      <c r="K15" s="7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38"/>
      <c r="AC15" s="90"/>
      <c r="AD15" s="43">
        <v>1</v>
      </c>
      <c r="AE15" s="41" t="s">
        <v>31</v>
      </c>
      <c r="AF15" s="59"/>
      <c r="AG15" s="59"/>
    </row>
    <row r="16" spans="1:41" ht="14.4">
      <c r="A16" s="73"/>
      <c r="B16" s="8"/>
      <c r="C16" s="89" t="str">
        <f>HYPERLINK("https://www.netl.doe.gov/File%20Library/Research/Coal/energy%20systems/gasification/gasifipedia/EEGJulyrevisedFINAL1-2003-030-0548-2.pdf","coal efficiency: 43% (2003)")</f>
        <v>coal efficiency: 43% (2003)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38"/>
      <c r="AC16" s="39"/>
      <c r="AD16" s="43">
        <v>100</v>
      </c>
      <c r="AE16" s="100" t="s">
        <v>87</v>
      </c>
      <c r="AF16" s="100"/>
      <c r="AG16" s="53"/>
    </row>
    <row r="17" spans="1:33" ht="14.4">
      <c r="A17" s="8"/>
      <c r="B17" s="92"/>
      <c r="C17" s="93" t="str">
        <f>HYPERLINK("https://www.ecofys.com/files/files/ecofyscomparison_fossil_power_efficiencyaug2006_02.pdf","gas efficiency: 45% (2003)")</f>
        <v>gas efficiency: 45% (2003)</v>
      </c>
      <c r="D17" s="92"/>
      <c r="E17" s="8"/>
      <c r="F17" s="8"/>
      <c r="G17" s="8"/>
      <c r="H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38"/>
      <c r="AC17" s="39"/>
      <c r="AD17" s="43">
        <v>1.75</v>
      </c>
      <c r="AE17" s="100" t="s">
        <v>58</v>
      </c>
      <c r="AF17" s="100"/>
      <c r="AG17" s="59"/>
    </row>
    <row r="18" spans="1:33" ht="14.4">
      <c r="A18" s="87" t="s">
        <v>88</v>
      </c>
      <c r="B18" s="92"/>
      <c r="C18" s="92"/>
      <c r="D18" s="92"/>
      <c r="E18" s="8"/>
      <c r="F18" s="8"/>
      <c r="G18" s="8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38"/>
      <c r="AC18" s="39"/>
      <c r="AD18" s="43">
        <v>0.84</v>
      </c>
      <c r="AE18" s="41" t="s">
        <v>31</v>
      </c>
      <c r="AF18" s="53"/>
      <c r="AG18" s="59"/>
    </row>
    <row r="19" spans="1:33" ht="14.4">
      <c r="A19" s="87" t="s">
        <v>89</v>
      </c>
      <c r="B19" s="92"/>
      <c r="C19" s="20" t="s">
        <v>90</v>
      </c>
      <c r="D19" s="9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38"/>
      <c r="AC19" s="39"/>
      <c r="AD19" s="43">
        <v>3.6</v>
      </c>
      <c r="AE19" s="100" t="s">
        <v>91</v>
      </c>
      <c r="AF19" s="100"/>
      <c r="AG19" s="59"/>
    </row>
    <row r="20" spans="1:33" ht="14.4">
      <c r="A20" s="92"/>
      <c r="B20" s="92"/>
      <c r="C20" s="20" t="s">
        <v>92</v>
      </c>
      <c r="D20" s="9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4"/>
      <c r="V20" s="94"/>
      <c r="W20" s="95"/>
      <c r="X20" s="8"/>
      <c r="Y20" s="8"/>
      <c r="Z20" s="8"/>
      <c r="AA20" s="8"/>
      <c r="AB20" s="38"/>
      <c r="AC20" s="39"/>
      <c r="AD20" s="43">
        <v>14</v>
      </c>
      <c r="AE20" s="41" t="s">
        <v>93</v>
      </c>
      <c r="AF20" s="59"/>
      <c r="AG20" s="59"/>
    </row>
    <row r="21" spans="1:33" ht="14.4">
      <c r="A21" s="92"/>
      <c r="B21" s="92"/>
      <c r="C21" s="20" t="s">
        <v>94</v>
      </c>
      <c r="D21" s="9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6"/>
      <c r="T21" s="97"/>
      <c r="U21" s="94"/>
      <c r="V21" s="94"/>
      <c r="W21" s="8"/>
      <c r="X21" s="95"/>
      <c r="Y21" s="95"/>
      <c r="Z21" s="95"/>
      <c r="AA21" s="95"/>
      <c r="AB21" s="38"/>
      <c r="AC21" s="39"/>
      <c r="AD21" s="43">
        <v>1</v>
      </c>
      <c r="AE21" s="100" t="s">
        <v>95</v>
      </c>
      <c r="AF21" s="100"/>
      <c r="AG21" s="59"/>
    </row>
    <row r="22" spans="1:33" ht="14.4">
      <c r="A22" s="92"/>
      <c r="B22" s="92"/>
      <c r="C22" s="92"/>
      <c r="D22" s="9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8"/>
      <c r="T22" s="97"/>
      <c r="U22" s="94"/>
      <c r="V22" s="94"/>
      <c r="W22" s="94"/>
      <c r="X22" s="8"/>
      <c r="Y22" s="8"/>
      <c r="Z22" s="8"/>
      <c r="AA22" s="8"/>
      <c r="AB22" s="38"/>
      <c r="AC22" s="39"/>
      <c r="AD22" s="53"/>
      <c r="AE22" s="53"/>
      <c r="AF22" s="53"/>
      <c r="AG22" s="59"/>
    </row>
    <row r="23" spans="1:33" ht="15.75" customHeight="1">
      <c r="A23" s="92"/>
      <c r="B23" s="92"/>
      <c r="C23" s="92"/>
      <c r="D23" s="9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8"/>
      <c r="T23" s="94"/>
      <c r="U23" s="94"/>
      <c r="V23" s="94"/>
      <c r="W23" s="94"/>
      <c r="X23" s="94"/>
      <c r="Y23" s="94"/>
      <c r="Z23" s="94"/>
      <c r="AA23" s="94"/>
      <c r="AB23" s="38"/>
      <c r="AC23" s="39"/>
      <c r="AD23" s="43">
        <v>1E-3</v>
      </c>
      <c r="AE23" s="41" t="s">
        <v>31</v>
      </c>
      <c r="AF23" s="43">
        <v>9.3901260000000004E-3</v>
      </c>
      <c r="AG23" s="43">
        <v>0.11</v>
      </c>
    </row>
    <row r="24" spans="1:33" ht="15.75" customHeight="1">
      <c r="A24" s="92"/>
      <c r="B24" s="92"/>
      <c r="C24" s="92"/>
      <c r="D24" s="9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9"/>
      <c r="T24" s="94"/>
      <c r="U24" s="94"/>
      <c r="V24" s="94"/>
      <c r="W24" s="94"/>
      <c r="X24" s="94"/>
      <c r="Y24" s="94"/>
      <c r="Z24" s="94"/>
      <c r="AA24" s="94"/>
      <c r="AB24" s="38"/>
      <c r="AC24" s="39"/>
      <c r="AD24" s="43">
        <v>50.26</v>
      </c>
      <c r="AE24" s="41" t="s">
        <v>31</v>
      </c>
      <c r="AF24" s="59"/>
      <c r="AG24" s="59"/>
    </row>
    <row r="25" spans="1:33" ht="15.75" customHeight="1">
      <c r="A25" s="92"/>
      <c r="B25" s="92"/>
      <c r="C25" s="92"/>
      <c r="D25" s="9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8"/>
      <c r="T25" s="94"/>
      <c r="U25" s="94"/>
      <c r="V25" s="94"/>
      <c r="W25" s="95"/>
      <c r="X25" s="94"/>
      <c r="Y25" s="94"/>
      <c r="Z25" s="94"/>
      <c r="AA25" s="94"/>
      <c r="AB25" s="14"/>
      <c r="AC25" s="39"/>
      <c r="AD25" s="43">
        <v>100</v>
      </c>
      <c r="AE25" s="100" t="s">
        <v>96</v>
      </c>
      <c r="AF25" s="100"/>
      <c r="AG25" s="59"/>
    </row>
    <row r="26" spans="1:33" ht="15.75" customHeight="1">
      <c r="A26" s="92"/>
      <c r="B26" s="92"/>
      <c r="C26" s="92"/>
      <c r="D26" s="9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4"/>
      <c r="T26" s="97"/>
      <c r="U26" s="94"/>
      <c r="V26" s="94"/>
      <c r="W26" s="8"/>
      <c r="X26" s="95"/>
      <c r="Y26" s="95"/>
      <c r="Z26" s="95"/>
      <c r="AA26" s="95"/>
      <c r="AB26" s="95"/>
      <c r="AC26" s="8"/>
      <c r="AD26" s="43">
        <v>1.5</v>
      </c>
      <c r="AE26" s="100" t="s">
        <v>58</v>
      </c>
      <c r="AF26" s="100"/>
      <c r="AG26" s="59"/>
    </row>
    <row r="27" spans="1:33" ht="15.75" customHeight="1">
      <c r="A27" s="92"/>
      <c r="B27" s="92"/>
      <c r="C27" s="92"/>
      <c r="D27" s="9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8"/>
      <c r="T27" s="97"/>
      <c r="U27" s="8"/>
      <c r="V27" s="8"/>
      <c r="W27" s="8"/>
      <c r="X27" s="8"/>
      <c r="Y27" s="8"/>
      <c r="Z27" s="8"/>
      <c r="AA27" s="8"/>
      <c r="AB27" s="8"/>
      <c r="AC27" s="8"/>
      <c r="AD27" s="43">
        <v>0.97199999999999998</v>
      </c>
      <c r="AE27" s="41" t="s">
        <v>31</v>
      </c>
      <c r="AF27" s="59"/>
      <c r="AG27" s="59"/>
    </row>
    <row r="28" spans="1:33" ht="15.75" customHeight="1">
      <c r="A28" s="92"/>
      <c r="B28" s="92"/>
      <c r="C28" s="92"/>
      <c r="D28" s="9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43">
        <v>4014</v>
      </c>
      <c r="AE28" s="100" t="s">
        <v>97</v>
      </c>
      <c r="AF28" s="100"/>
      <c r="AG28" s="59"/>
    </row>
    <row r="29" spans="1:33" ht="15.75" customHeight="1">
      <c r="A29" s="92"/>
      <c r="B29" s="92"/>
      <c r="C29" s="92"/>
      <c r="D29" s="9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43">
        <v>0.5</v>
      </c>
      <c r="AE29" s="100" t="s">
        <v>98</v>
      </c>
      <c r="AF29" s="100"/>
      <c r="AG29" s="59"/>
    </row>
    <row r="30" spans="1:33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43">
        <v>3.58</v>
      </c>
      <c r="AE30" s="100" t="s">
        <v>99</v>
      </c>
      <c r="AF30" s="100"/>
      <c r="AG30" s="59"/>
    </row>
    <row r="31" spans="1:33" ht="15.75" customHeight="1">
      <c r="A31" s="73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43">
        <v>38500</v>
      </c>
      <c r="AE31" s="41" t="s">
        <v>100</v>
      </c>
      <c r="AF31" s="59"/>
      <c r="AG31" s="59"/>
    </row>
    <row r="32" spans="1:3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43">
        <v>0.8</v>
      </c>
      <c r="AE32" s="100" t="s">
        <v>95</v>
      </c>
      <c r="AF32" s="100"/>
      <c r="AG32" s="59"/>
    </row>
    <row r="33" spans="1:47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47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47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47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4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47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47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47" ht="15.75" customHeight="1">
      <c r="A40" s="8">
        <v>0</v>
      </c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  <c r="Z40" s="8">
        <v>25</v>
      </c>
      <c r="AA40" s="8">
        <v>26</v>
      </c>
      <c r="AB40" s="8">
        <v>27</v>
      </c>
      <c r="AC40" s="8">
        <v>28</v>
      </c>
      <c r="AD40" s="8">
        <v>29</v>
      </c>
      <c r="AE40" s="8">
        <v>30</v>
      </c>
      <c r="AF40" s="8">
        <v>31</v>
      </c>
      <c r="AG40" s="8">
        <v>32</v>
      </c>
      <c r="AH40" s="8">
        <v>33</v>
      </c>
      <c r="AI40" s="8">
        <v>34</v>
      </c>
      <c r="AJ40" s="8">
        <v>35</v>
      </c>
      <c r="AK40" s="8">
        <v>36</v>
      </c>
      <c r="AL40" s="8">
        <v>37</v>
      </c>
      <c r="AM40" s="8">
        <v>38</v>
      </c>
      <c r="AN40" s="8">
        <v>39</v>
      </c>
      <c r="AO40" s="8">
        <v>40</v>
      </c>
      <c r="AP40" s="8">
        <v>41</v>
      </c>
      <c r="AQ40" s="8">
        <v>42</v>
      </c>
      <c r="AR40" s="8">
        <v>43</v>
      </c>
      <c r="AS40" s="8">
        <v>44</v>
      </c>
      <c r="AT40" s="8">
        <v>45</v>
      </c>
      <c r="AU40" s="8">
        <v>46</v>
      </c>
    </row>
    <row r="41" spans="1:47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47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47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47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47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47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47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</sheetData>
  <mergeCells count="15">
    <mergeCell ref="AE28:AF28"/>
    <mergeCell ref="AE29:AF29"/>
    <mergeCell ref="AE30:AF30"/>
    <mergeCell ref="AE32:AF32"/>
    <mergeCell ref="AE5:AF5"/>
    <mergeCell ref="AE6:AF6"/>
    <mergeCell ref="AE21:AF21"/>
    <mergeCell ref="AE25:AF25"/>
    <mergeCell ref="AE26:AF26"/>
    <mergeCell ref="AE19:AF19"/>
    <mergeCell ref="AE7:AF7"/>
    <mergeCell ref="AE8:AF8"/>
    <mergeCell ref="AE9:AF9"/>
    <mergeCell ref="AE16:AF16"/>
    <mergeCell ref="AE17:AF17"/>
  </mergeCells>
  <phoneticPr fontId="12" type="noConversion"/>
  <hyperlinks>
    <hyperlink ref="E9" r:id="rId1" xr:uid="{00000000-0004-0000-0000-000000000000}"/>
    <hyperlink ref="A18" r:id="rId2" xr:uid="{00000000-0004-0000-0000-000001000000}"/>
    <hyperlink ref="A19" r:id="rId3" xr:uid="{00000000-0004-0000-0000-000002000000}"/>
  </hyperlinks>
  <pageMargins left="0.7" right="0.7" top="0.75" bottom="0.75" header="0" footer="0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8CE7-2494-4964-88FF-D4E5C1DFF95E}">
  <dimension ref="A1:AU1002"/>
  <sheetViews>
    <sheetView topLeftCell="J1" workbookViewId="0">
      <selection activeCell="N5" sqref="N5"/>
    </sheetView>
  </sheetViews>
  <sheetFormatPr defaultColWidth="14.44140625" defaultRowHeight="15" customHeight="1"/>
  <cols>
    <col min="1" max="1" width="28.5546875" style="59" customWidth="1"/>
    <col min="2" max="2" width="22.5546875" style="59" customWidth="1"/>
    <col min="3" max="3" width="26.109375" style="59" customWidth="1"/>
    <col min="4" max="4" width="39.44140625" style="59" customWidth="1"/>
    <col min="5" max="5" width="14.5546875" style="59" customWidth="1"/>
    <col min="6" max="6" width="19.88671875" style="59" customWidth="1"/>
    <col min="7" max="7" width="19" style="59" customWidth="1"/>
    <col min="8" max="8" width="8.6640625" style="59" customWidth="1"/>
    <col min="9" max="9" width="24.5546875" style="59" customWidth="1"/>
    <col min="10" max="10" width="17.5546875" style="59" customWidth="1"/>
    <col min="11" max="11" width="20.33203125" style="59" customWidth="1"/>
    <col min="12" max="12" width="8.6640625" style="59" customWidth="1"/>
    <col min="13" max="13" width="16.33203125" style="59" customWidth="1"/>
    <col min="14" max="14" width="23.109375" style="59" customWidth="1"/>
    <col min="15" max="15" width="26.109375" style="59" customWidth="1"/>
    <col min="16" max="16" width="8.6640625" style="59" customWidth="1"/>
    <col min="17" max="17" width="9.6640625" style="59" customWidth="1"/>
    <col min="18" max="18" width="17.88671875" style="59" customWidth="1"/>
    <col min="19" max="19" width="19" style="59" customWidth="1"/>
    <col min="20" max="20" width="8.6640625" style="59" customWidth="1"/>
    <col min="21" max="21" width="11" style="59" customWidth="1"/>
    <col min="22" max="22" width="16.109375" style="59" customWidth="1"/>
    <col min="23" max="23" width="19" style="59" customWidth="1"/>
    <col min="24" max="24" width="8.6640625" style="59" customWidth="1"/>
    <col min="25" max="25" width="15.6640625" style="59" customWidth="1"/>
    <col min="26" max="26" width="17.33203125" style="59" customWidth="1"/>
    <col min="27" max="27" width="20.33203125" style="59" customWidth="1"/>
    <col min="28" max="28" width="7.44140625" style="59" customWidth="1"/>
    <col min="29" max="29" width="12.5546875" style="59" customWidth="1"/>
    <col min="30" max="30" width="8.44140625" style="59" customWidth="1"/>
    <col min="31" max="31" width="36" style="59" customWidth="1"/>
    <col min="32" max="33" width="20.88671875" style="59" customWidth="1"/>
    <col min="34" max="16384" width="14.44140625" style="59"/>
  </cols>
  <sheetData>
    <row r="1" spans="1:41" thickBo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/>
      <c r="I1" s="9" t="s">
        <v>6</v>
      </c>
      <c r="J1" s="6" t="s">
        <v>7</v>
      </c>
      <c r="K1" s="7" t="s">
        <v>8</v>
      </c>
      <c r="L1" s="8"/>
      <c r="M1" s="10" t="s">
        <v>9</v>
      </c>
      <c r="N1" s="11" t="s">
        <v>10</v>
      </c>
      <c r="O1" s="12" t="s">
        <v>11</v>
      </c>
      <c r="P1" s="8"/>
      <c r="Q1" s="1" t="s">
        <v>12</v>
      </c>
      <c r="R1" s="6" t="s">
        <v>13</v>
      </c>
      <c r="S1" s="2" t="s">
        <v>14</v>
      </c>
      <c r="T1" s="8"/>
      <c r="U1" s="13" t="s">
        <v>15</v>
      </c>
      <c r="V1" s="6" t="s">
        <v>10</v>
      </c>
      <c r="W1" s="2" t="s">
        <v>11</v>
      </c>
      <c r="X1" s="8"/>
      <c r="Y1" s="13" t="s">
        <v>16</v>
      </c>
      <c r="Z1" s="6" t="s">
        <v>10</v>
      </c>
      <c r="AA1" s="2" t="s">
        <v>11</v>
      </c>
      <c r="AB1" s="94"/>
      <c r="AC1" s="15"/>
      <c r="AD1" s="16" t="s">
        <v>17</v>
      </c>
      <c r="AE1" s="16" t="s">
        <v>18</v>
      </c>
      <c r="AF1" s="17" t="s">
        <v>19</v>
      </c>
      <c r="AG1" s="18" t="s">
        <v>20</v>
      </c>
      <c r="AI1" s="78" t="s">
        <v>21</v>
      </c>
      <c r="AJ1" s="6" t="s">
        <v>10</v>
      </c>
      <c r="AK1" s="6" t="s">
        <v>11</v>
      </c>
      <c r="AL1" s="96"/>
      <c r="AM1" s="78" t="s">
        <v>22</v>
      </c>
      <c r="AN1" s="6" t="s">
        <v>10</v>
      </c>
      <c r="AO1" s="6" t="s">
        <v>11</v>
      </c>
    </row>
    <row r="2" spans="1:41" thickBot="1">
      <c r="A2" s="21" t="s">
        <v>23</v>
      </c>
      <c r="B2" s="22">
        <v>3.0300000000000001E-2</v>
      </c>
      <c r="C2" s="23" t="s">
        <v>24</v>
      </c>
      <c r="D2" s="8"/>
      <c r="E2" s="24" t="s">
        <v>25</v>
      </c>
      <c r="F2" s="25">
        <v>3.2526222222222221</v>
      </c>
      <c r="G2" s="26">
        <v>82.275555555555556</v>
      </c>
      <c r="H2" s="8"/>
      <c r="I2" s="88" t="s">
        <v>26</v>
      </c>
      <c r="J2" s="44">
        <v>2.29</v>
      </c>
      <c r="K2" s="44">
        <v>14.5</v>
      </c>
      <c r="L2" s="8"/>
      <c r="M2" s="58" t="s">
        <v>27</v>
      </c>
      <c r="N2" s="21">
        <v>1.08</v>
      </c>
      <c r="O2" s="30">
        <v>16.2</v>
      </c>
      <c r="P2" s="8"/>
      <c r="Q2" s="3" t="s">
        <v>28</v>
      </c>
      <c r="R2" s="31">
        <v>0.625</v>
      </c>
      <c r="S2" s="2">
        <v>10.41</v>
      </c>
      <c r="T2" s="8"/>
      <c r="U2" s="61" t="s">
        <v>29</v>
      </c>
      <c r="V2" s="44">
        <v>12.4</v>
      </c>
      <c r="W2" s="51">
        <v>160</v>
      </c>
      <c r="X2" s="8"/>
      <c r="Y2" s="61" t="s">
        <v>30</v>
      </c>
      <c r="Z2" s="44">
        <v>0.19719999999999999</v>
      </c>
      <c r="AA2" s="37">
        <v>0.33910000000000001</v>
      </c>
      <c r="AB2" s="95"/>
      <c r="AC2" s="96"/>
      <c r="AD2" s="40">
        <v>2.4000000000000001E-4</v>
      </c>
      <c r="AE2" s="59" t="s">
        <v>31</v>
      </c>
      <c r="AF2" s="42">
        <v>1.64</v>
      </c>
      <c r="AG2" s="43">
        <v>10.46</v>
      </c>
      <c r="AI2" s="44" t="s">
        <v>32</v>
      </c>
      <c r="AJ2" s="44">
        <v>2.37</v>
      </c>
      <c r="AK2" s="44">
        <v>37.700000000000003</v>
      </c>
      <c r="AL2" s="95"/>
      <c r="AM2" s="80" t="s">
        <v>33</v>
      </c>
      <c r="AN2" s="80" t="s">
        <v>34</v>
      </c>
      <c r="AO2" s="80" t="s">
        <v>35</v>
      </c>
    </row>
    <row r="3" spans="1:41" ht="14.4">
      <c r="A3" s="47" t="s">
        <v>36</v>
      </c>
      <c r="B3" s="48">
        <v>0.60299999999999998</v>
      </c>
      <c r="C3" s="49" t="s">
        <v>37</v>
      </c>
      <c r="E3" s="24" t="s">
        <v>38</v>
      </c>
      <c r="F3" s="25">
        <v>8.1639999999999997</v>
      </c>
      <c r="G3" s="26">
        <v>144.42999999999998</v>
      </c>
      <c r="H3" s="8"/>
      <c r="I3" s="88" t="s">
        <v>39</v>
      </c>
      <c r="J3" s="44">
        <v>1.74</v>
      </c>
      <c r="K3" s="44">
        <v>11</v>
      </c>
      <c r="L3" s="8"/>
      <c r="M3" s="58" t="s">
        <v>40</v>
      </c>
      <c r="N3" s="21">
        <v>1.32</v>
      </c>
      <c r="O3" s="30">
        <v>13.4</v>
      </c>
      <c r="P3" s="8"/>
      <c r="T3" s="8"/>
      <c r="U3" s="58" t="s">
        <v>41</v>
      </c>
      <c r="V3" s="44">
        <v>26.7</v>
      </c>
      <c r="W3" s="51">
        <v>324</v>
      </c>
      <c r="X3" s="8"/>
      <c r="Y3" s="58" t="s">
        <v>42</v>
      </c>
      <c r="Z3" s="44">
        <v>0.52089200000000002</v>
      </c>
      <c r="AA3" s="51">
        <v>0.38488</v>
      </c>
      <c r="AB3" s="95"/>
      <c r="AC3" s="96"/>
      <c r="AD3" s="40">
        <v>9</v>
      </c>
      <c r="AE3" s="59" t="s">
        <v>31</v>
      </c>
      <c r="AF3" s="52"/>
      <c r="AI3" s="44" t="s">
        <v>43</v>
      </c>
      <c r="AJ3" s="44">
        <v>4.1000000000000002E-2</v>
      </c>
      <c r="AK3" s="44">
        <v>0.6</v>
      </c>
      <c r="AL3" s="95"/>
    </row>
    <row r="4" spans="1:41" ht="14.4">
      <c r="A4" s="47" t="s">
        <v>44</v>
      </c>
      <c r="B4" s="54" t="s">
        <v>45</v>
      </c>
      <c r="C4" s="55"/>
      <c r="E4" s="24" t="s">
        <v>46</v>
      </c>
      <c r="F4" s="25">
        <v>2.7033400000000003E-3</v>
      </c>
      <c r="G4" s="26">
        <v>7.4412400000000017E-2</v>
      </c>
      <c r="H4" s="8"/>
      <c r="I4" s="88" t="s">
        <v>47</v>
      </c>
      <c r="J4" s="44">
        <v>0.61199999999999999</v>
      </c>
      <c r="K4" s="44">
        <v>15.6</v>
      </c>
      <c r="L4" s="8"/>
      <c r="M4" s="58" t="s">
        <v>48</v>
      </c>
      <c r="N4" s="72">
        <v>0.33400000000000002</v>
      </c>
      <c r="O4" s="57">
        <v>6.7</v>
      </c>
      <c r="P4" s="8"/>
      <c r="Q4" s="8"/>
      <c r="R4" s="8"/>
      <c r="S4" s="8"/>
      <c r="T4" s="8"/>
      <c r="U4" s="58" t="s">
        <v>49</v>
      </c>
      <c r="V4" s="72">
        <v>22.6</v>
      </c>
      <c r="W4" s="57">
        <v>284</v>
      </c>
      <c r="X4" s="8"/>
      <c r="Y4" s="58" t="s">
        <v>50</v>
      </c>
      <c r="Z4" s="72">
        <v>0.73280000000000001</v>
      </c>
      <c r="AA4" s="57">
        <v>16.815000000000001</v>
      </c>
      <c r="AB4" s="95"/>
      <c r="AC4" s="96"/>
      <c r="AD4" s="43">
        <v>100</v>
      </c>
      <c r="AE4" s="59" t="s">
        <v>51</v>
      </c>
      <c r="AI4" s="44"/>
      <c r="AJ4" s="44"/>
      <c r="AK4" s="44"/>
      <c r="AL4" s="95"/>
    </row>
    <row r="5" spans="1:41" thickBot="1">
      <c r="A5" s="47" t="s">
        <v>52</v>
      </c>
      <c r="B5" s="67">
        <v>3.7499999999999999E-2</v>
      </c>
      <c r="C5" s="49" t="s">
        <v>53</v>
      </c>
      <c r="E5" s="61" t="s">
        <v>54</v>
      </c>
      <c r="F5" s="25">
        <v>3.8337581395348836</v>
      </c>
      <c r="G5" s="26">
        <v>97.023720930232571</v>
      </c>
      <c r="H5" s="8"/>
      <c r="I5" s="88" t="s">
        <v>55</v>
      </c>
      <c r="J5" s="44">
        <v>0.55300000000000005</v>
      </c>
      <c r="K5" s="44">
        <v>13.7</v>
      </c>
      <c r="L5" s="8"/>
      <c r="M5" s="58" t="s">
        <v>56</v>
      </c>
      <c r="N5" s="101">
        <v>-0.624</v>
      </c>
      <c r="O5" s="57">
        <v>5</v>
      </c>
      <c r="P5" s="8"/>
      <c r="Q5" s="8"/>
      <c r="R5" s="8"/>
      <c r="S5" s="8"/>
      <c r="T5" s="8"/>
      <c r="U5" s="63" t="s">
        <v>57</v>
      </c>
      <c r="V5" s="64">
        <v>16.7</v>
      </c>
      <c r="W5" s="65">
        <v>210</v>
      </c>
      <c r="X5" s="8"/>
      <c r="Y5" s="66"/>
      <c r="Z5" s="72"/>
      <c r="AA5" s="57"/>
      <c r="AB5" s="95"/>
      <c r="AC5" s="96"/>
      <c r="AD5" s="43">
        <v>2</v>
      </c>
      <c r="AE5" s="100" t="s">
        <v>58</v>
      </c>
      <c r="AF5" s="100"/>
      <c r="AI5" s="44"/>
      <c r="AJ5" s="44"/>
      <c r="AK5" s="44"/>
      <c r="AL5" s="95"/>
    </row>
    <row r="6" spans="1:41" thickBot="1">
      <c r="A6" s="47" t="s">
        <v>59</v>
      </c>
      <c r="B6" s="67">
        <v>1.15E-2</v>
      </c>
      <c r="C6" s="49" t="s">
        <v>60</v>
      </c>
      <c r="D6" s="68" t="s">
        <v>61</v>
      </c>
      <c r="E6" s="69" t="s">
        <v>62</v>
      </c>
      <c r="F6" s="70">
        <v>0.4</v>
      </c>
      <c r="G6" s="71">
        <v>28.91</v>
      </c>
      <c r="H6" s="8"/>
      <c r="I6" s="72" t="s">
        <v>63</v>
      </c>
      <c r="J6" s="44">
        <v>0.223</v>
      </c>
      <c r="K6" s="44">
        <v>5.54</v>
      </c>
      <c r="L6" s="8"/>
      <c r="M6" s="72" t="s">
        <v>64</v>
      </c>
      <c r="N6" s="94">
        <v>2.2700000000000001E-2</v>
      </c>
      <c r="O6" s="72">
        <v>9.1999999999999993</v>
      </c>
      <c r="P6" s="8"/>
      <c r="Q6" s="8"/>
      <c r="R6" s="8"/>
      <c r="S6" s="8"/>
      <c r="T6" s="8"/>
      <c r="U6" s="74" t="s">
        <v>65</v>
      </c>
      <c r="V6" s="75">
        <v>12.7</v>
      </c>
      <c r="W6" s="76">
        <v>156</v>
      </c>
      <c r="X6" s="8"/>
      <c r="Y6" s="77"/>
      <c r="Z6" s="78"/>
      <c r="AA6" s="79"/>
      <c r="AB6" s="95"/>
      <c r="AC6" s="96"/>
      <c r="AD6" s="43">
        <v>0.5</v>
      </c>
      <c r="AE6" s="100" t="s">
        <v>66</v>
      </c>
      <c r="AF6" s="100"/>
      <c r="AI6" s="80"/>
      <c r="AJ6" s="80"/>
      <c r="AK6" s="80"/>
      <c r="AL6" s="95"/>
    </row>
    <row r="7" spans="1:41" thickBot="1">
      <c r="A7" s="81" t="s">
        <v>67</v>
      </c>
      <c r="B7" s="67">
        <v>0.05</v>
      </c>
      <c r="C7" s="82" t="s">
        <v>68</v>
      </c>
      <c r="D7" s="68" t="s">
        <v>69</v>
      </c>
      <c r="E7" s="83"/>
      <c r="F7" s="11"/>
      <c r="G7" s="12"/>
      <c r="H7" s="8"/>
      <c r="I7" s="84" t="s">
        <v>70</v>
      </c>
      <c r="J7" s="84">
        <v>1.75</v>
      </c>
      <c r="K7" s="85">
        <v>34</v>
      </c>
      <c r="L7" s="8"/>
      <c r="M7" s="78" t="s">
        <v>71</v>
      </c>
      <c r="N7" s="78">
        <v>0.1719</v>
      </c>
      <c r="O7" s="78">
        <v>1.849</v>
      </c>
      <c r="P7" s="8"/>
      <c r="Q7" s="8"/>
      <c r="R7" s="8"/>
      <c r="S7" s="8"/>
      <c r="T7" s="8"/>
      <c r="U7" s="8"/>
      <c r="V7" s="8"/>
      <c r="W7" s="8"/>
      <c r="X7" s="8"/>
      <c r="Y7" s="8"/>
      <c r="AB7" s="95"/>
      <c r="AC7" s="96"/>
      <c r="AD7" s="43">
        <v>3414</v>
      </c>
      <c r="AE7" s="100" t="s">
        <v>72</v>
      </c>
      <c r="AF7" s="100"/>
    </row>
    <row r="8" spans="1:41" ht="14.4">
      <c r="D8" s="86">
        <v>0.35</v>
      </c>
      <c r="H8" s="8"/>
      <c r="I8" s="72" t="s">
        <v>73</v>
      </c>
      <c r="J8" s="21">
        <v>8.3099999999999997E-3</v>
      </c>
      <c r="K8" s="30">
        <v>8.7599999999999997E-2</v>
      </c>
      <c r="L8" s="8"/>
      <c r="P8" s="8"/>
      <c r="Q8" s="8"/>
      <c r="R8" s="8"/>
      <c r="S8" s="8"/>
      <c r="T8" s="8"/>
      <c r="U8" s="8"/>
      <c r="V8" s="8"/>
      <c r="W8" s="8"/>
      <c r="X8" s="8"/>
      <c r="Y8" s="8"/>
      <c r="AB8" s="95"/>
      <c r="AC8" s="96"/>
      <c r="AD8" s="43">
        <v>3.55</v>
      </c>
      <c r="AE8" s="100" t="s">
        <v>74</v>
      </c>
      <c r="AF8" s="100"/>
    </row>
    <row r="9" spans="1:41" ht="14.4">
      <c r="A9" s="8"/>
      <c r="B9" s="8"/>
      <c r="C9" s="94"/>
      <c r="D9" s="8"/>
      <c r="E9" s="87" t="s">
        <v>75</v>
      </c>
      <c r="G9" s="8"/>
      <c r="H9" s="8"/>
      <c r="I9" s="47" t="s">
        <v>76</v>
      </c>
      <c r="J9" s="72">
        <v>0.95</v>
      </c>
      <c r="K9" s="57">
        <v>12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B9" s="95"/>
      <c r="AC9" s="96"/>
      <c r="AD9" s="43">
        <v>1</v>
      </c>
      <c r="AE9" s="100" t="s">
        <v>77</v>
      </c>
      <c r="AF9" s="100"/>
    </row>
    <row r="10" spans="1:41" ht="14.4">
      <c r="A10" s="8"/>
      <c r="B10" s="8"/>
      <c r="C10" s="94" t="s">
        <v>78</v>
      </c>
      <c r="D10" s="8"/>
      <c r="E10" s="8"/>
      <c r="F10" s="8"/>
      <c r="G10" s="8"/>
      <c r="H10" s="8"/>
      <c r="I10" s="88" t="s">
        <v>79</v>
      </c>
      <c r="J10" s="44">
        <v>0.56200000000000006</v>
      </c>
      <c r="K10" s="44">
        <v>24.3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5"/>
      <c r="AC10" s="96"/>
      <c r="AD10" s="43">
        <v>100</v>
      </c>
      <c r="AE10" s="59" t="s">
        <v>80</v>
      </c>
    </row>
    <row r="11" spans="1:41" ht="14.4">
      <c r="A11" s="8"/>
      <c r="B11" s="8"/>
      <c r="C11" s="89" t="str">
        <f>HYPERLINK("https://data.worldbank.org/indicator/EG.ELC.LOSS.ZS","5% (2014)")</f>
        <v>5% (2014)</v>
      </c>
      <c r="D11" s="8"/>
      <c r="E11" s="8"/>
      <c r="F11" s="8"/>
      <c r="G11" s="8"/>
      <c r="H11" s="8"/>
      <c r="I11" s="47" t="s">
        <v>81</v>
      </c>
      <c r="J11" s="21">
        <v>0</v>
      </c>
      <c r="K11" s="30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5"/>
      <c r="AC11" s="96"/>
      <c r="AD11" s="43">
        <v>0.76</v>
      </c>
      <c r="AE11" s="59" t="s">
        <v>82</v>
      </c>
    </row>
    <row r="12" spans="1:41" ht="14.4">
      <c r="A12" s="8"/>
      <c r="B12" s="8"/>
      <c r="C12" s="94" t="s">
        <v>83</v>
      </c>
      <c r="D12" s="8"/>
      <c r="E12" s="8"/>
      <c r="F12" s="8"/>
      <c r="G12" s="8"/>
      <c r="H12" s="8"/>
      <c r="I12" s="72" t="s">
        <v>84</v>
      </c>
      <c r="J12" s="21">
        <v>0.91700000000000004</v>
      </c>
      <c r="K12" s="30">
        <v>11.9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5"/>
      <c r="AC12" s="96"/>
      <c r="AL12" s="68"/>
      <c r="AM12" s="68"/>
      <c r="AN12" s="68"/>
      <c r="AO12" s="68"/>
    </row>
    <row r="13" spans="1:41" ht="14.4">
      <c r="A13" s="8"/>
      <c r="B13" s="8"/>
      <c r="C13" s="89" t="str">
        <f>HYPERLINK("http://159.65.137.173/index.php/component/cck/?task=download&amp;file=journal_attachment&amp;id=2716","44% (2011)")</f>
        <v>44% (2011)</v>
      </c>
      <c r="D13" s="8"/>
      <c r="E13" s="8"/>
      <c r="F13" s="8"/>
      <c r="G13" s="8"/>
      <c r="H13" s="8"/>
      <c r="I13" s="72" t="s">
        <v>85</v>
      </c>
      <c r="J13" s="21">
        <v>8.3099999999999997E-3</v>
      </c>
      <c r="K13" s="30">
        <v>8.7599999999999997E-2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5"/>
      <c r="AC13" s="96"/>
      <c r="AD13" s="43">
        <v>7.0000000000000001E-3</v>
      </c>
      <c r="AE13" s="59" t="s">
        <v>31</v>
      </c>
      <c r="AF13" s="43">
        <v>8.4127679999999996E-2</v>
      </c>
      <c r="AG13" s="43">
        <v>1.31</v>
      </c>
    </row>
    <row r="14" spans="1:41" ht="14.4">
      <c r="A14" s="8"/>
      <c r="B14" s="8"/>
      <c r="C14" s="8"/>
      <c r="D14" s="8"/>
      <c r="E14" s="8"/>
      <c r="F14" s="8"/>
      <c r="G14" s="8"/>
      <c r="H14" s="8"/>
      <c r="I14" s="58"/>
      <c r="J14" s="72"/>
      <c r="K14" s="5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6"/>
      <c r="AD14" s="43">
        <v>0.222</v>
      </c>
      <c r="AE14" s="59" t="s">
        <v>31</v>
      </c>
    </row>
    <row r="15" spans="1:41" thickBot="1">
      <c r="A15" s="8"/>
      <c r="B15" s="8"/>
      <c r="C15" s="94" t="s">
        <v>86</v>
      </c>
      <c r="D15" s="8"/>
      <c r="E15" s="8"/>
      <c r="F15" s="8"/>
      <c r="G15" s="8"/>
      <c r="H15" s="8"/>
      <c r="I15" s="91"/>
      <c r="J15" s="78"/>
      <c r="K15" s="7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5"/>
      <c r="AC15" s="96"/>
      <c r="AD15" s="43">
        <v>1</v>
      </c>
      <c r="AE15" s="59" t="s">
        <v>31</v>
      </c>
    </row>
    <row r="16" spans="1:41" ht="14.4">
      <c r="A16" s="94"/>
      <c r="B16" s="8"/>
      <c r="C16" s="89" t="str">
        <f>HYPERLINK("https://www.netl.doe.gov/File%20Library/Research/Coal/energy%20systems/gasification/gasifipedia/EEGJulyrevisedFINAL1-2003-030-0548-2.pdf","coal efficiency: 43% (2003)")</f>
        <v>coal efficiency: 43% (2003)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5"/>
      <c r="AC16" s="96"/>
      <c r="AD16" s="43">
        <v>100</v>
      </c>
      <c r="AE16" s="100" t="s">
        <v>87</v>
      </c>
      <c r="AF16" s="100"/>
    </row>
    <row r="17" spans="1:33" ht="14.4">
      <c r="A17" s="8"/>
      <c r="B17" s="92"/>
      <c r="C17" s="93" t="str">
        <f>HYPERLINK("https://www.ecofys.com/files/files/ecofyscomparison_fossil_power_efficiencyaug2006_02.pdf","gas efficiency: 45% (2003)")</f>
        <v>gas efficiency: 45% (2003)</v>
      </c>
      <c r="D17" s="92"/>
      <c r="E17" s="8"/>
      <c r="F17" s="8"/>
      <c r="G17" s="8"/>
      <c r="H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6"/>
      <c r="AD17" s="43">
        <v>1.75</v>
      </c>
      <c r="AE17" s="100" t="s">
        <v>58</v>
      </c>
      <c r="AF17" s="100"/>
    </row>
    <row r="18" spans="1:33" ht="14.4">
      <c r="A18" s="87" t="s">
        <v>88</v>
      </c>
      <c r="B18" s="92"/>
      <c r="C18" s="92"/>
      <c r="D18" s="92"/>
      <c r="E18" s="8"/>
      <c r="F18" s="8"/>
      <c r="G18" s="8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5"/>
      <c r="AC18" s="96"/>
      <c r="AD18" s="43">
        <v>0.84</v>
      </c>
      <c r="AE18" s="59" t="s">
        <v>31</v>
      </c>
    </row>
    <row r="19" spans="1:33" ht="14.4">
      <c r="A19" s="87" t="s">
        <v>89</v>
      </c>
      <c r="B19" s="92"/>
      <c r="C19" s="96" t="s">
        <v>90</v>
      </c>
      <c r="D19" s="9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5"/>
      <c r="AC19" s="96"/>
      <c r="AD19" s="43">
        <v>3.6</v>
      </c>
      <c r="AE19" s="100" t="s">
        <v>91</v>
      </c>
      <c r="AF19" s="100"/>
    </row>
    <row r="20" spans="1:33" ht="14.4">
      <c r="A20" s="92"/>
      <c r="B20" s="92"/>
      <c r="C20" s="96" t="s">
        <v>92</v>
      </c>
      <c r="D20" s="9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4"/>
      <c r="V20" s="94"/>
      <c r="W20" s="95"/>
      <c r="X20" s="8"/>
      <c r="Y20" s="8"/>
      <c r="Z20" s="8"/>
      <c r="AA20" s="8"/>
      <c r="AB20" s="95"/>
      <c r="AC20" s="96"/>
      <c r="AD20" s="43">
        <v>14</v>
      </c>
      <c r="AE20" s="59" t="s">
        <v>93</v>
      </c>
    </row>
    <row r="21" spans="1:33" ht="14.4">
      <c r="A21" s="92"/>
      <c r="B21" s="92"/>
      <c r="C21" s="96" t="s">
        <v>94</v>
      </c>
      <c r="D21" s="9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6"/>
      <c r="T21" s="97"/>
      <c r="U21" s="94"/>
      <c r="V21" s="94"/>
      <c r="W21" s="8"/>
      <c r="X21" s="95"/>
      <c r="Y21" s="95"/>
      <c r="Z21" s="95"/>
      <c r="AA21" s="95"/>
      <c r="AB21" s="95"/>
      <c r="AC21" s="96"/>
      <c r="AD21" s="43">
        <v>1</v>
      </c>
      <c r="AE21" s="100" t="s">
        <v>95</v>
      </c>
      <c r="AF21" s="100"/>
    </row>
    <row r="22" spans="1:33" ht="14.4">
      <c r="A22" s="92"/>
      <c r="B22" s="92"/>
      <c r="C22" s="92"/>
      <c r="D22" s="9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8"/>
      <c r="T22" s="97"/>
      <c r="U22" s="94"/>
      <c r="V22" s="94"/>
      <c r="W22" s="94"/>
      <c r="X22" s="8"/>
      <c r="Y22" s="8"/>
      <c r="Z22" s="8"/>
      <c r="AA22" s="8"/>
      <c r="AB22" s="95"/>
      <c r="AC22" s="96"/>
    </row>
    <row r="23" spans="1:33" ht="15.75" customHeight="1">
      <c r="A23" s="92"/>
      <c r="B23" s="92"/>
      <c r="C23" s="92"/>
      <c r="D23" s="9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8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43">
        <v>1E-3</v>
      </c>
      <c r="AE23" s="59" t="s">
        <v>31</v>
      </c>
      <c r="AF23" s="43">
        <v>9.3901260000000004E-3</v>
      </c>
      <c r="AG23" s="43">
        <v>0.11</v>
      </c>
    </row>
    <row r="24" spans="1:33" ht="15.75" customHeight="1">
      <c r="A24" s="92"/>
      <c r="B24" s="92"/>
      <c r="C24" s="92"/>
      <c r="D24" s="9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9"/>
      <c r="T24" s="94"/>
      <c r="U24" s="94"/>
      <c r="V24" s="94"/>
      <c r="W24" s="94"/>
      <c r="X24" s="94"/>
      <c r="Y24" s="94"/>
      <c r="Z24" s="94"/>
      <c r="AA24" s="94"/>
      <c r="AB24" s="95"/>
      <c r="AC24" s="96"/>
      <c r="AD24" s="43">
        <v>50.26</v>
      </c>
      <c r="AE24" s="59" t="s">
        <v>31</v>
      </c>
    </row>
    <row r="25" spans="1:33" ht="15.75" customHeight="1">
      <c r="A25" s="92"/>
      <c r="B25" s="92"/>
      <c r="C25" s="92"/>
      <c r="D25" s="9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8"/>
      <c r="T25" s="94"/>
      <c r="U25" s="94"/>
      <c r="V25" s="94"/>
      <c r="W25" s="95"/>
      <c r="X25" s="94"/>
      <c r="Y25" s="94"/>
      <c r="Z25" s="94"/>
      <c r="AA25" s="94"/>
      <c r="AB25" s="94"/>
      <c r="AC25" s="96"/>
      <c r="AD25" s="43">
        <v>100</v>
      </c>
      <c r="AE25" s="100" t="s">
        <v>96</v>
      </c>
      <c r="AF25" s="100"/>
    </row>
    <row r="26" spans="1:33" ht="15.75" customHeight="1">
      <c r="A26" s="92"/>
      <c r="B26" s="92"/>
      <c r="C26" s="92"/>
      <c r="D26" s="9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4"/>
      <c r="T26" s="97"/>
      <c r="U26" s="94"/>
      <c r="V26" s="94"/>
      <c r="W26" s="8"/>
      <c r="X26" s="95"/>
      <c r="Y26" s="95"/>
      <c r="Z26" s="95"/>
      <c r="AA26" s="95"/>
      <c r="AB26" s="95"/>
      <c r="AC26" s="8"/>
      <c r="AD26" s="43">
        <v>1.5</v>
      </c>
      <c r="AE26" s="100" t="s">
        <v>58</v>
      </c>
      <c r="AF26" s="100"/>
    </row>
    <row r="27" spans="1:33" ht="15.75" customHeight="1">
      <c r="A27" s="92"/>
      <c r="B27" s="92"/>
      <c r="C27" s="92"/>
      <c r="D27" s="9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8"/>
      <c r="T27" s="97"/>
      <c r="U27" s="8"/>
      <c r="V27" s="8"/>
      <c r="W27" s="8"/>
      <c r="X27" s="8"/>
      <c r="Y27" s="8"/>
      <c r="Z27" s="8"/>
      <c r="AA27" s="8"/>
      <c r="AB27" s="8"/>
      <c r="AC27" s="8"/>
      <c r="AD27" s="43">
        <v>0.97199999999999998</v>
      </c>
      <c r="AE27" s="59" t="s">
        <v>31</v>
      </c>
    </row>
    <row r="28" spans="1:33" ht="15.75" customHeight="1">
      <c r="A28" s="92"/>
      <c r="B28" s="92"/>
      <c r="C28" s="92"/>
      <c r="D28" s="9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43">
        <v>4014</v>
      </c>
      <c r="AE28" s="100" t="s">
        <v>97</v>
      </c>
      <c r="AF28" s="100"/>
    </row>
    <row r="29" spans="1:33" ht="15.75" customHeight="1">
      <c r="A29" s="92"/>
      <c r="B29" s="92"/>
      <c r="C29" s="92"/>
      <c r="D29" s="9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43">
        <v>0.5</v>
      </c>
      <c r="AE29" s="100" t="s">
        <v>98</v>
      </c>
      <c r="AF29" s="100"/>
    </row>
    <row r="30" spans="1:33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43">
        <v>3.58</v>
      </c>
      <c r="AE30" s="100" t="s">
        <v>99</v>
      </c>
      <c r="AF30" s="100"/>
    </row>
    <row r="31" spans="1:33" ht="15.75" customHeight="1">
      <c r="A31" s="94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43">
        <v>38500</v>
      </c>
      <c r="AE31" s="59" t="s">
        <v>100</v>
      </c>
    </row>
    <row r="32" spans="1:3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43">
        <v>0.8</v>
      </c>
      <c r="AE32" s="100" t="s">
        <v>95</v>
      </c>
      <c r="AF32" s="100"/>
    </row>
    <row r="33" spans="1:47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47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47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47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4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47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47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47" ht="15.75" customHeight="1">
      <c r="A40" s="8">
        <v>0</v>
      </c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  <c r="Z40" s="8">
        <v>25</v>
      </c>
      <c r="AA40" s="8">
        <v>26</v>
      </c>
      <c r="AB40" s="8">
        <v>27</v>
      </c>
      <c r="AC40" s="8">
        <v>28</v>
      </c>
      <c r="AD40" s="8">
        <v>29</v>
      </c>
      <c r="AE40" s="8">
        <v>30</v>
      </c>
      <c r="AF40" s="8">
        <v>31</v>
      </c>
      <c r="AG40" s="8">
        <v>32</v>
      </c>
      <c r="AH40" s="8">
        <v>33</v>
      </c>
      <c r="AI40" s="8">
        <v>34</v>
      </c>
      <c r="AJ40" s="8">
        <v>35</v>
      </c>
      <c r="AK40" s="8">
        <v>36</v>
      </c>
      <c r="AL40" s="8">
        <v>37</v>
      </c>
      <c r="AM40" s="8">
        <v>38</v>
      </c>
      <c r="AN40" s="8">
        <v>39</v>
      </c>
      <c r="AO40" s="8">
        <v>40</v>
      </c>
      <c r="AP40" s="8">
        <v>41</v>
      </c>
      <c r="AQ40" s="8">
        <v>42</v>
      </c>
      <c r="AR40" s="8">
        <v>43</v>
      </c>
      <c r="AS40" s="8">
        <v>44</v>
      </c>
      <c r="AT40" s="8">
        <v>45</v>
      </c>
      <c r="AU40" s="8">
        <v>46</v>
      </c>
    </row>
    <row r="41" spans="1:47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47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47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47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47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47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47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</sheetData>
  <mergeCells count="15">
    <mergeCell ref="AE16:AF16"/>
    <mergeCell ref="AE5:AF5"/>
    <mergeCell ref="AE6:AF6"/>
    <mergeCell ref="AE7:AF7"/>
    <mergeCell ref="AE8:AF8"/>
    <mergeCell ref="AE9:AF9"/>
    <mergeCell ref="AE29:AF29"/>
    <mergeCell ref="AE30:AF30"/>
    <mergeCell ref="AE32:AF32"/>
    <mergeCell ref="AE17:AF17"/>
    <mergeCell ref="AE19:AF19"/>
    <mergeCell ref="AE21:AF21"/>
    <mergeCell ref="AE25:AF25"/>
    <mergeCell ref="AE26:AF26"/>
    <mergeCell ref="AE28:AF28"/>
  </mergeCells>
  <phoneticPr fontId="12" type="noConversion"/>
  <hyperlinks>
    <hyperlink ref="E9" r:id="rId1" xr:uid="{D507FCD1-CD19-4F53-B8DD-79677D81F1B4}"/>
    <hyperlink ref="A18" r:id="rId2" xr:uid="{BB459E0D-63F8-4AB0-ACA1-54218D436E9C}"/>
    <hyperlink ref="A19" r:id="rId3" xr:uid="{70109EB1-372B-43EE-A2D6-07863D87250D}"/>
  </hyperlinks>
  <pageMargins left="0.7" right="0.7" top="0.75" bottom="0.75" header="0" footer="0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Netherlands</vt:lpstr>
      <vt:lpstr>China</vt:lpstr>
      <vt:lpstr>Germany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YUNCHEN ZHAO</cp:lastModifiedBy>
  <dcterms:modified xsi:type="dcterms:W3CDTF">2018-06-27T12:28:04Z</dcterms:modified>
</cp:coreProperties>
</file>