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neshgah\Teaching\university class\IoT-TA fall 00-01\IoT-TA fall 00-01 - TA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" i="1" l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</calcChain>
</file>

<file path=xl/sharedStrings.xml><?xml version="1.0" encoding="utf-8"?>
<sst xmlns="http://schemas.openxmlformats.org/spreadsheetml/2006/main" count="172" uniqueCount="160">
  <si>
    <t>نام</t>
  </si>
  <si>
    <t>نام خانوادگی</t>
  </si>
  <si>
    <t>شماره دانشجویی</t>
  </si>
  <si>
    <t>میانترم از ۵ نمره</t>
  </si>
  <si>
    <t>میانترم از ۱۲ نمره</t>
  </si>
  <si>
    <t>پایان ترم از  5 نمره</t>
  </si>
  <si>
    <t>پایان ترم از  ۱۰ نمره</t>
  </si>
  <si>
    <t>تمرین اول از 2/5 نمره</t>
  </si>
  <si>
    <t>تمرین اول از ۱۰۰ نمره</t>
  </si>
  <si>
    <t>تمرین دوم از 3 نمره</t>
  </si>
  <si>
    <t>تمرین دوم از ۱۰۰ نمره</t>
  </si>
  <si>
    <t>تمرین سوم از ۳ نمره</t>
  </si>
  <si>
    <t>تمرین سوم از ۱۰۰ نمره</t>
  </si>
  <si>
    <t>نمره کلی</t>
  </si>
  <si>
    <t>محسن</t>
  </si>
  <si>
    <t>محمدیان</t>
  </si>
  <si>
    <t>9831502</t>
  </si>
  <si>
    <t>10/83</t>
  </si>
  <si>
    <t>شیرین</t>
  </si>
  <si>
    <t>عبادی</t>
  </si>
  <si>
    <t>9734016</t>
  </si>
  <si>
    <t>سیدمحمد</t>
  </si>
  <si>
    <t>حجازی حسینی</t>
  </si>
  <si>
    <t>9733020</t>
  </si>
  <si>
    <t>کوروش</t>
  </si>
  <si>
    <t>شاه نظری</t>
  </si>
  <si>
    <t>9731128</t>
  </si>
  <si>
    <t>عرفان</t>
  </si>
  <si>
    <t>رمضانی</t>
  </si>
  <si>
    <t>9731123</t>
  </si>
  <si>
    <t>امیرمجتبی</t>
  </si>
  <si>
    <t>کیاست</t>
  </si>
  <si>
    <t>9731119</t>
  </si>
  <si>
    <t>ماه وش</t>
  </si>
  <si>
    <t>سیاوش پور</t>
  </si>
  <si>
    <t>9731115</t>
  </si>
  <si>
    <t>کیانا</t>
  </si>
  <si>
    <t>هادی صادق</t>
  </si>
  <si>
    <t>9731105</t>
  </si>
  <si>
    <t>امیرمهدی</t>
  </si>
  <si>
    <t>زرین نژاد</t>
  </si>
  <si>
    <t>9731087</t>
  </si>
  <si>
    <t>دریا</t>
  </si>
  <si>
    <t>زارع مهذبیه</t>
  </si>
  <si>
    <t>9731086</t>
  </si>
  <si>
    <t>ارمین</t>
  </si>
  <si>
    <t>ذوالفقاری داریانی</t>
  </si>
  <si>
    <t>9731082</t>
  </si>
  <si>
    <t>محمدصدرا</t>
  </si>
  <si>
    <t>حائری اسدی</t>
  </si>
  <si>
    <t>9731077</t>
  </si>
  <si>
    <t>محمدمهدی</t>
  </si>
  <si>
    <t>واحدی احمر</t>
  </si>
  <si>
    <t>پریا</t>
  </si>
  <si>
    <t>مهربد</t>
  </si>
  <si>
    <t>9731063</t>
  </si>
  <si>
    <t>محمدحسین</t>
  </si>
  <si>
    <t>لوک زاده</t>
  </si>
  <si>
    <t>9731056</t>
  </si>
  <si>
    <t>سیدکیان</t>
  </si>
  <si>
    <t>کشفی پور</t>
  </si>
  <si>
    <t>ارمان</t>
  </si>
  <si>
    <t>کسائیان</t>
  </si>
  <si>
    <t>9731052</t>
  </si>
  <si>
    <t>فاطمی</t>
  </si>
  <si>
    <t>علی</t>
  </si>
  <si>
    <t>عزیزی</t>
  </si>
  <si>
    <t>9731042</t>
  </si>
  <si>
    <t>پارسا</t>
  </si>
  <si>
    <t>صفائی</t>
  </si>
  <si>
    <t>9731039</t>
  </si>
  <si>
    <t>ماهان</t>
  </si>
  <si>
    <t>زنده دل دلبرحقیقت</t>
  </si>
  <si>
    <t>9731026</t>
  </si>
  <si>
    <t>الهام</t>
  </si>
  <si>
    <t>رازی</t>
  </si>
  <si>
    <t>9731019</t>
  </si>
  <si>
    <t>محمدرضا</t>
  </si>
  <si>
    <t>دورودیان</t>
  </si>
  <si>
    <t>9731018</t>
  </si>
  <si>
    <t>یاسمن</t>
  </si>
  <si>
    <t>حق بین اسیابر</t>
  </si>
  <si>
    <t>9731017</t>
  </si>
  <si>
    <t>حسینی</t>
  </si>
  <si>
    <t>اریان</t>
  </si>
  <si>
    <t>بوکانی</t>
  </si>
  <si>
    <t>سیدعلیرضا</t>
  </si>
  <si>
    <t>اعزاز</t>
  </si>
  <si>
    <t>9731009</t>
  </si>
  <si>
    <t>محمد</t>
  </si>
  <si>
    <t>اسلامی</t>
  </si>
  <si>
    <t>محمدجواد</t>
  </si>
  <si>
    <t>اردستانی</t>
  </si>
  <si>
    <t>محمدابراهیم</t>
  </si>
  <si>
    <t>ادیب زاده</t>
  </si>
  <si>
    <t>9731002</t>
  </si>
  <si>
    <t>فرجی</t>
  </si>
  <si>
    <t>9634024</t>
  </si>
  <si>
    <t>هادی زاده</t>
  </si>
  <si>
    <t>هانیه</t>
  </si>
  <si>
    <t>محمدی اقدم</t>
  </si>
  <si>
    <t>دانیال</t>
  </si>
  <si>
    <t>کردمدانلو</t>
  </si>
  <si>
    <t>ستاک</t>
  </si>
  <si>
    <t>سمانه</t>
  </si>
  <si>
    <t>یاری شیرمرد</t>
  </si>
  <si>
    <t>ارشیا</t>
  </si>
  <si>
    <t>رحیمی</t>
  </si>
  <si>
    <t>پیمان</t>
  </si>
  <si>
    <t>رادکانی</t>
  </si>
  <si>
    <t>محمدحسن</t>
  </si>
  <si>
    <t>رضائی خیرآبادی</t>
  </si>
  <si>
    <t>محمدمعین</t>
  </si>
  <si>
    <t>نصرخادملی</t>
  </si>
  <si>
    <t>امیرحسین</t>
  </si>
  <si>
    <t>غلامیان مقری</t>
  </si>
  <si>
    <t>مهرناز</t>
  </si>
  <si>
    <t>صنوبری وایقان</t>
  </si>
  <si>
    <t>9631047</t>
  </si>
  <si>
    <t>مریم</t>
  </si>
  <si>
    <t>صافی اصفهانی</t>
  </si>
  <si>
    <t>محراب</t>
  </si>
  <si>
    <t>صاف دل</t>
  </si>
  <si>
    <t>شهریان</t>
  </si>
  <si>
    <t>مهسا</t>
  </si>
  <si>
    <t>زاهدی</t>
  </si>
  <si>
    <t>فربد</t>
  </si>
  <si>
    <t>رسائی</t>
  </si>
  <si>
    <t>9631032</t>
  </si>
  <si>
    <t>محمدامین</t>
  </si>
  <si>
    <t>9631030</t>
  </si>
  <si>
    <t>شهریار</t>
  </si>
  <si>
    <t>رئیسی بهان</t>
  </si>
  <si>
    <t>الهه</t>
  </si>
  <si>
    <t>داستان</t>
  </si>
  <si>
    <t>خوش بین</t>
  </si>
  <si>
    <t>یاشار</t>
  </si>
  <si>
    <t>جهانشاهلو</t>
  </si>
  <si>
    <t>9631016</t>
  </si>
  <si>
    <t>تقدسی</t>
  </si>
  <si>
    <t>حسین</t>
  </si>
  <si>
    <t>بهشتی فرد</t>
  </si>
  <si>
    <t>اژدری</t>
  </si>
  <si>
    <t>9631004</t>
  </si>
  <si>
    <t>ریحانه</t>
  </si>
  <si>
    <t>پیامی پور</t>
  </si>
  <si>
    <t>9628021</t>
  </si>
  <si>
    <t>هادی</t>
  </si>
  <si>
    <t>ابراهیمی</t>
  </si>
  <si>
    <t>سعید</t>
  </si>
  <si>
    <t>معروف</t>
  </si>
  <si>
    <t>طلابی</t>
  </si>
  <si>
    <t>9626087</t>
  </si>
  <si>
    <t>کامیار</t>
  </si>
  <si>
    <t>جان پروری</t>
  </si>
  <si>
    <t>9626015</t>
  </si>
  <si>
    <t>حاتمی</t>
  </si>
  <si>
    <t>9613007</t>
  </si>
  <si>
    <t>تمرین چهارم از ۱۰۰ نمره</t>
  </si>
  <si>
    <t>تمرین چهارم از 3 نمره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</si>
</sst>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_-* #,##0.00\-;_-* &quot;-&quot;??_-;_-@_-"/>
    <numFmt numFmtId="164" formatCode="[$-3000401]0"/>
  </numFmts>
  <fonts count="4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b/>
      <sz val="12"/>
      <color theme="0"/>
      <name val="Calibri"/>
      <family val="2"/>
    </font>
    <font>
      <sz val="12"/>
      <color theme="1"/>
      <name val="B Nazanin"/>
      <charset val="178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3" fillId="4" borderId="1" xfId="0" applyFont="1" applyFill="1" applyBorder="1" applyAlignment="1">
      <alignment horizontal="center"/>
    </xf>
    <xf numFmtId="49" fontId="3" fillId="4" borderId="1" xfId="1" applyNumberFormat="1" applyFont="1" applyFill="1" applyBorder="1" applyAlignment="1">
      <alignment horizontal="center"/>
    </xf>
    <xf numFmtId="0" fontId="3" fillId="4" borderId="1" xfId="1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2" fontId="3" fillId="4" borderId="1" xfId="0" applyNumberFormat="1" applyFont="1" applyFill="1" applyBorder="1" applyAlignment="1">
      <alignment horizontal="center"/>
    </xf>
    <xf numFmtId="0" fontId="3" fillId="4" borderId="1" xfId="0" applyNumberFormat="1" applyFont="1" applyFill="1" applyBorder="1" applyAlignment="1">
      <alignment horizontal="center"/>
    </xf>
    <xf numFmtId="164" fontId="3" fillId="4" borderId="1" xfId="0" applyNumberFormat="1" applyFont="1" applyFill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2" fontId="2" fillId="2" borderId="2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2" fontId="3" fillId="4" borderId="3" xfId="0" applyNumberFormat="1" applyFont="1" applyFill="1" applyBorder="1" applyAlignment="1">
      <alignment horizontal="center"/>
    </xf>
    <xf numFmtId="0" fontId="3" fillId="4" borderId="3" xfId="0" applyNumberFormat="1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none"/>
      </font>
      <fill>
        <patternFill patternType="solid">
          <fgColor theme="1"/>
          <bgColor theme="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62" totalsRowShown="0" headerRowDxfId="20" dataDxfId="18" headerRowBorderDxfId="19" tableBorderDxfId="17" totalsRowBorderDxfId="16">
  <autoFilter ref="A1:P62"/>
  <tableColumns count="16">
    <tableColumn id="1" name="نام" dataDxfId="15"/>
    <tableColumn id="2" name="نام خانوادگی" dataDxfId="14"/>
    <tableColumn id="3" name="شماره دانشجویی" dataDxfId="13"/>
    <tableColumn id="4" name="میانترم از ۵ نمره" dataDxfId="12">
      <calculatedColumnFormula>(Table1[[#This Row],[میانترم از ۱۲ نمره]]/12*5)</calculatedColumnFormula>
    </tableColumn>
    <tableColumn id="5" name="میانترم از ۱۲ نمره" dataDxfId="11"/>
    <tableColumn id="6" name="پایان ترم از  5 نمره" dataDxfId="10">
      <calculatedColumnFormula>(Table1[[#This Row],[پایان ترم از  ۱۰ نمره]]/10*5)</calculatedColumnFormula>
    </tableColumn>
    <tableColumn id="7" name="پایان ترم از  ۱۰ نمره" dataDxfId="9"/>
    <tableColumn id="8" name="تمرین اول از 2/5 نمره" dataDxfId="8">
      <calculatedColumnFormula>(Table1[[#This Row],[تمرین اول از ۱۰۰ نمره]]/100*2.5)</calculatedColumnFormula>
    </tableColumn>
    <tableColumn id="9" name="تمرین اول از ۱۰۰ نمره" dataDxfId="7"/>
    <tableColumn id="10" name="تمرین دوم از 3 نمره" dataDxfId="6">
      <calculatedColumnFormula>(Table1[[#This Row],[تمرین دوم از ۱۰۰ نمره]]/100*3)</calculatedColumnFormula>
    </tableColumn>
    <tableColumn id="11" name="تمرین دوم از ۱۰۰ نمره" dataDxfId="5"/>
    <tableColumn id="12" name="تمرین سوم از ۳ نمره" dataDxfId="4">
      <calculatedColumnFormula>(Table1[[#This Row],[تمرین سوم از ۱۰۰ نمره]]/100*3)</calculatedColumnFormula>
    </tableColumn>
    <tableColumn id="13" name="تمرین سوم از ۱۰۰ نمره" dataDxfId="3"/>
    <tableColumn id="16" name="تمرین چهارم از 3 نمره" dataDxfId="1">
      <calculatedColumnFormula>(Table1[[#This Row],[تمرین چهارم از ۱۰۰ نمره]]/100*3)</calculatedColumnFormula>
    </tableColumn>
    <tableColumn id="15" name="تمرین چهارم از ۱۰۰ نمره" dataDxfId="2"/>
    <tableColumn id="14" name="نمره کلی" dataDxfId="0">
      <calculatedColumnFormula>SUM(D2,F2,H2,J2,L2,N2)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tabSelected="1" workbookViewId="0">
      <selection activeCell="G8" sqref="G8"/>
    </sheetView>
  </sheetViews>
  <sheetFormatPr defaultRowHeight="15" x14ac:dyDescent="0.25"/>
  <cols>
    <col min="2" max="2" width="12.42578125" customWidth="1"/>
    <col min="3" max="3" width="16.28515625" customWidth="1"/>
    <col min="4" max="4" width="15.7109375" customWidth="1"/>
    <col min="5" max="5" width="16.85546875" customWidth="1"/>
    <col min="6" max="6" width="17.7109375" customWidth="1"/>
    <col min="7" max="7" width="18.85546875" customWidth="1"/>
    <col min="8" max="8" width="20.140625" customWidth="1"/>
    <col min="9" max="9" width="20.28515625" customWidth="1"/>
    <col min="10" max="10" width="18.28515625" customWidth="1"/>
    <col min="11" max="11" width="20.5703125" customWidth="1"/>
    <col min="12" max="12" width="19" customWidth="1"/>
    <col min="13" max="13" width="21.28515625" customWidth="1"/>
    <col min="14" max="14" width="26.28515625" customWidth="1"/>
    <col min="15" max="15" width="22.7109375" customWidth="1"/>
  </cols>
  <sheetData>
    <row r="1" spans="1:16" ht="15.75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4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159</v>
      </c>
      <c r="O1" s="13" t="s">
        <v>158</v>
      </c>
      <c r="P1" s="15" t="s">
        <v>13</v>
      </c>
    </row>
    <row r="2" spans="1:16" ht="18.75" x14ac:dyDescent="0.45">
      <c r="A2" s="1" t="s">
        <v>14</v>
      </c>
      <c r="B2" s="1" t="s">
        <v>15</v>
      </c>
      <c r="C2" s="1" t="s">
        <v>16</v>
      </c>
      <c r="D2" s="1">
        <f>(Table1[[#This Row],[میانترم از ۱۲ نمره]]/12*5)</f>
        <v>4.5125000000000002</v>
      </c>
      <c r="E2" s="2" t="s">
        <v>17</v>
      </c>
      <c r="F2" s="3">
        <f>(Table1[[#This Row],[پایان ترم از  ۱۰ نمره]]/10*5)</f>
        <v>5</v>
      </c>
      <c r="G2" s="1">
        <v>10</v>
      </c>
      <c r="H2" s="1">
        <f>(Table1[[#This Row],[تمرین اول از ۱۰۰ نمره]]/100*2.5)</f>
        <v>2.5</v>
      </c>
      <c r="I2" s="1">
        <v>100</v>
      </c>
      <c r="J2" s="1">
        <f>(Table1[[#This Row],[تمرین دوم از ۱۰۰ نمره]]/100*3)</f>
        <v>2.7029999999999998</v>
      </c>
      <c r="K2" s="1">
        <v>90.1</v>
      </c>
      <c r="L2" s="1">
        <f>(Table1[[#This Row],[تمرین سوم از ۱۰۰ نمره]]/100*3)</f>
        <v>2.823</v>
      </c>
      <c r="M2" s="1">
        <v>94.1</v>
      </c>
      <c r="N2" s="1">
        <f>(Table1[[#This Row],[تمرین چهارم از ۱۰۰ نمره]]/100*3)</f>
        <v>3</v>
      </c>
      <c r="O2" s="1">
        <v>100</v>
      </c>
      <c r="P2" s="11">
        <f t="shared" ref="P2:P33" si="0">SUM(D2,F2,H2,J2,L2,N2)</f>
        <v>20.538499999999999</v>
      </c>
    </row>
    <row r="3" spans="1:16" ht="18.75" x14ac:dyDescent="0.45">
      <c r="A3" s="4" t="s">
        <v>18</v>
      </c>
      <c r="B3" s="4" t="s">
        <v>19</v>
      </c>
      <c r="C3" s="4" t="s">
        <v>20</v>
      </c>
      <c r="D3" s="4">
        <f>(Table1[[#This Row],[میانترم از ۱۲ نمره]]/12*5)</f>
        <v>4.5625</v>
      </c>
      <c r="E3" s="5">
        <v>10.95</v>
      </c>
      <c r="F3" s="6">
        <f>(Table1[[#This Row],[پایان ترم از  ۱۰ نمره]]/10*5)</f>
        <v>4.5</v>
      </c>
      <c r="G3" s="4">
        <v>9</v>
      </c>
      <c r="H3" s="4">
        <f>(Table1[[#This Row],[تمرین اول از ۱۰۰ نمره]]/100*2.5)</f>
        <v>2.1749999999999998</v>
      </c>
      <c r="I3" s="4">
        <v>87</v>
      </c>
      <c r="J3" s="4">
        <f>(Table1[[#This Row],[تمرین دوم از ۱۰۰ نمره]]/100*3)</f>
        <v>2.9430000000000001</v>
      </c>
      <c r="K3" s="4">
        <v>98.1</v>
      </c>
      <c r="L3" s="4">
        <f>(Table1[[#This Row],[تمرین سوم از ۱۰۰ نمره]]/100*3)</f>
        <v>2.7869999999999999</v>
      </c>
      <c r="M3" s="4">
        <v>92.9</v>
      </c>
      <c r="N3" s="4">
        <f>(Table1[[#This Row],[تمرین چهارم از ۱۰۰ نمره]]/100*3)</f>
        <v>3</v>
      </c>
      <c r="O3" s="4">
        <v>100</v>
      </c>
      <c r="P3" s="11">
        <f t="shared" si="0"/>
        <v>19.967500000000001</v>
      </c>
    </row>
    <row r="4" spans="1:16" ht="18.75" x14ac:dyDescent="0.45">
      <c r="A4" s="1" t="s">
        <v>21</v>
      </c>
      <c r="B4" s="1" t="s">
        <v>22</v>
      </c>
      <c r="C4" s="1" t="s">
        <v>23</v>
      </c>
      <c r="D4" s="1">
        <f>(Table1[[#This Row],[میانترم از ۱۲ نمره]]/12*5)</f>
        <v>4.375</v>
      </c>
      <c r="E4" s="7">
        <v>10.5</v>
      </c>
      <c r="F4" s="8">
        <f>(Table1[[#This Row],[پایان ترم از  ۱۰ نمره]]/10*5)</f>
        <v>5</v>
      </c>
      <c r="G4" s="1">
        <v>10</v>
      </c>
      <c r="H4" s="1">
        <f>(Table1[[#This Row],[تمرین اول از ۱۰۰ نمره]]/100*2.5)</f>
        <v>2.375</v>
      </c>
      <c r="I4" s="1">
        <v>95</v>
      </c>
      <c r="J4" s="1">
        <f>(Table1[[#This Row],[تمرین دوم از ۱۰۰ نمره]]/100*3)</f>
        <v>3.1604999999999999</v>
      </c>
      <c r="K4" s="1">
        <v>105.35</v>
      </c>
      <c r="L4" s="1">
        <f>(Table1[[#This Row],[تمرین سوم از ۱۰۰ نمره]]/100*3)</f>
        <v>2.766</v>
      </c>
      <c r="M4" s="1">
        <v>92.2</v>
      </c>
      <c r="N4" s="1">
        <f>(Table1[[#This Row],[تمرین چهارم از ۱۰۰ نمره]]/100*3)</f>
        <v>3</v>
      </c>
      <c r="O4" s="1">
        <v>100</v>
      </c>
      <c r="P4" s="11">
        <f t="shared" si="0"/>
        <v>20.676499999999997</v>
      </c>
    </row>
    <row r="5" spans="1:16" ht="18.75" x14ac:dyDescent="0.45">
      <c r="A5" s="4" t="s">
        <v>24</v>
      </c>
      <c r="B5" s="4" t="s">
        <v>25</v>
      </c>
      <c r="C5" s="4" t="s">
        <v>26</v>
      </c>
      <c r="D5" s="4">
        <f>(Table1[[#This Row],[میانترم از ۱۲ نمره]]/12*5)</f>
        <v>4.8125</v>
      </c>
      <c r="E5" s="5">
        <v>11.55</v>
      </c>
      <c r="F5" s="6">
        <f>(Table1[[#This Row],[پایان ترم از  ۱۰ نمره]]/10*5)</f>
        <v>4.75</v>
      </c>
      <c r="G5" s="4">
        <v>9.5</v>
      </c>
      <c r="H5" s="4">
        <f>(Table1[[#This Row],[تمرین اول از ۱۰۰ نمره]]/100*2.5)</f>
        <v>2.0749999999999997</v>
      </c>
      <c r="I5" s="4">
        <v>83</v>
      </c>
      <c r="J5" s="4">
        <f>(Table1[[#This Row],[تمرین دوم از ۱۰۰ نمره]]/100*3)</f>
        <v>2.82</v>
      </c>
      <c r="K5" s="4">
        <v>94</v>
      </c>
      <c r="L5" s="4">
        <f>(Table1[[#This Row],[تمرین سوم از ۱۰۰ نمره]]/100*3)</f>
        <v>2.6339999999999999</v>
      </c>
      <c r="M5" s="4">
        <v>87.8</v>
      </c>
      <c r="N5" s="4">
        <f>(Table1[[#This Row],[تمرین چهارم از ۱۰۰ نمره]]/100*3)</f>
        <v>3</v>
      </c>
      <c r="O5" s="4">
        <v>100</v>
      </c>
      <c r="P5" s="11">
        <f t="shared" si="0"/>
        <v>20.0915</v>
      </c>
    </row>
    <row r="6" spans="1:16" ht="18.75" x14ac:dyDescent="0.45">
      <c r="A6" s="1" t="s">
        <v>27</v>
      </c>
      <c r="B6" s="1" t="s">
        <v>28</v>
      </c>
      <c r="C6" s="1" t="s">
        <v>29</v>
      </c>
      <c r="D6" s="1">
        <f>(Table1[[#This Row],[میانترم از ۱۲ نمره]]/12*5)</f>
        <v>4.1875</v>
      </c>
      <c r="E6" s="7">
        <v>10.050000000000001</v>
      </c>
      <c r="F6" s="8">
        <f>(Table1[[#This Row],[پایان ترم از  ۱۰ نمره]]/10*5)</f>
        <v>4.75</v>
      </c>
      <c r="G6" s="1">
        <v>9.5</v>
      </c>
      <c r="H6" s="1">
        <f>(Table1[[#This Row],[تمرین اول از ۱۰۰ نمره]]/100*2.5)</f>
        <v>2</v>
      </c>
      <c r="I6" s="1">
        <v>80</v>
      </c>
      <c r="J6" s="1">
        <f>(Table1[[#This Row],[تمرین دوم از ۱۰۰ نمره]]/100*3)</f>
        <v>2.9820000000000002</v>
      </c>
      <c r="K6" s="1">
        <v>99.4</v>
      </c>
      <c r="L6" s="1">
        <f>(Table1[[#This Row],[تمرین سوم از ۱۰۰ نمره]]/100*3)</f>
        <v>2.31</v>
      </c>
      <c r="M6" s="1">
        <v>77</v>
      </c>
      <c r="N6" s="1">
        <f>(Table1[[#This Row],[تمرین چهارم از ۱۰۰ نمره]]/100*3)</f>
        <v>3</v>
      </c>
      <c r="O6" s="1">
        <v>100</v>
      </c>
      <c r="P6" s="11">
        <f t="shared" si="0"/>
        <v>19.229499999999998</v>
      </c>
    </row>
    <row r="7" spans="1:16" ht="18.75" x14ac:dyDescent="0.45">
      <c r="A7" s="4" t="s">
        <v>30</v>
      </c>
      <c r="B7" s="4" t="s">
        <v>31</v>
      </c>
      <c r="C7" s="4" t="s">
        <v>32</v>
      </c>
      <c r="D7" s="4">
        <f>(Table1[[#This Row],[میانترم از ۱۲ نمره]]/12*5)</f>
        <v>3.85</v>
      </c>
      <c r="E7" s="5">
        <v>9.24</v>
      </c>
      <c r="F7" s="6">
        <f>(Table1[[#This Row],[پایان ترم از  ۱۰ نمره]]/10*5)</f>
        <v>4.375</v>
      </c>
      <c r="G7" s="4">
        <v>8.75</v>
      </c>
      <c r="H7" s="4">
        <f>(Table1[[#This Row],[تمرین اول از ۱۰۰ نمره]]/100*2.5)</f>
        <v>1.9500000000000002</v>
      </c>
      <c r="I7" s="4">
        <v>78</v>
      </c>
      <c r="J7" s="4">
        <f>(Table1[[#This Row],[تمرین دوم از ۱۰۰ نمره]]/100*3)</f>
        <v>2.895</v>
      </c>
      <c r="K7" s="4">
        <v>96.5</v>
      </c>
      <c r="L7" s="4">
        <f>(Table1[[#This Row],[تمرین سوم از ۱۰۰ نمره]]/100*3)</f>
        <v>1.5187499999999998</v>
      </c>
      <c r="M7" s="4">
        <v>50.625</v>
      </c>
      <c r="N7" s="4">
        <f>(Table1[[#This Row],[تمرین چهارم از ۱۰۰ نمره]]/100*3)</f>
        <v>0.27</v>
      </c>
      <c r="O7" s="4">
        <v>9</v>
      </c>
      <c r="P7" s="11">
        <f t="shared" si="0"/>
        <v>14.858750000000001</v>
      </c>
    </row>
    <row r="8" spans="1:16" ht="18.75" x14ac:dyDescent="0.45">
      <c r="A8" s="1" t="s">
        <v>33</v>
      </c>
      <c r="B8" s="1" t="s">
        <v>34</v>
      </c>
      <c r="C8" s="1" t="s">
        <v>35</v>
      </c>
      <c r="D8" s="1">
        <f>(Table1[[#This Row],[میانترم از ۱۲ نمره]]/12*5)</f>
        <v>4.6875</v>
      </c>
      <c r="E8" s="7">
        <v>11.25</v>
      </c>
      <c r="F8" s="8">
        <f>(Table1[[#This Row],[پایان ترم از  ۱۰ نمره]]/10*5)</f>
        <v>5</v>
      </c>
      <c r="G8" s="1">
        <v>10</v>
      </c>
      <c r="H8" s="1">
        <f>(Table1[[#This Row],[تمرین اول از ۱۰۰ نمره]]/100*2.5)</f>
        <v>2.5</v>
      </c>
      <c r="I8" s="1">
        <v>100</v>
      </c>
      <c r="J8" s="1">
        <f>(Table1[[#This Row],[تمرین دوم از ۱۰۰ نمره]]/100*3)</f>
        <v>3</v>
      </c>
      <c r="K8" s="1">
        <v>100</v>
      </c>
      <c r="L8" s="1">
        <f>(Table1[[#This Row],[تمرین سوم از ۱۰۰ نمره]]/100*3)</f>
        <v>2.9520000000000004</v>
      </c>
      <c r="M8" s="1">
        <v>98.4</v>
      </c>
      <c r="N8" s="1">
        <f>(Table1[[#This Row],[تمرین چهارم از ۱۰۰ نمره]]/100*3)</f>
        <v>3</v>
      </c>
      <c r="O8" s="1">
        <v>100</v>
      </c>
      <c r="P8" s="11">
        <f t="shared" si="0"/>
        <v>21.139500000000002</v>
      </c>
    </row>
    <row r="9" spans="1:16" ht="18.75" x14ac:dyDescent="0.45">
      <c r="A9" s="4" t="s">
        <v>36</v>
      </c>
      <c r="B9" s="4" t="s">
        <v>37</v>
      </c>
      <c r="C9" s="4" t="s">
        <v>38</v>
      </c>
      <c r="D9" s="4">
        <f>(Table1[[#This Row],[میانترم از ۱۲ نمره]]/12*5)</f>
        <v>4.5625</v>
      </c>
      <c r="E9" s="5">
        <v>10.95</v>
      </c>
      <c r="F9" s="6">
        <f>(Table1[[#This Row],[پایان ترم از  ۱۰ نمره]]/10*5)</f>
        <v>5</v>
      </c>
      <c r="G9" s="4">
        <v>10</v>
      </c>
      <c r="H9" s="4">
        <f>(Table1[[#This Row],[تمرین اول از ۱۰۰ نمره]]/100*2.5)</f>
        <v>2</v>
      </c>
      <c r="I9" s="4">
        <v>80</v>
      </c>
      <c r="J9" s="4">
        <f>(Table1[[#This Row],[تمرین دوم از ۱۰۰ نمره]]/100*3)</f>
        <v>2.9820000000000002</v>
      </c>
      <c r="K9" s="4">
        <v>99.4</v>
      </c>
      <c r="L9" s="4">
        <f>(Table1[[#This Row],[تمرین سوم از ۱۰۰ نمره]]/100*3)</f>
        <v>2.8410000000000002</v>
      </c>
      <c r="M9" s="4">
        <v>94.7</v>
      </c>
      <c r="N9" s="4">
        <f>(Table1[[#This Row],[تمرین چهارم از ۱۰۰ نمره]]/100*3)</f>
        <v>3</v>
      </c>
      <c r="O9" s="4">
        <v>100</v>
      </c>
      <c r="P9" s="11">
        <f t="shared" si="0"/>
        <v>20.3855</v>
      </c>
    </row>
    <row r="10" spans="1:16" ht="18.75" x14ac:dyDescent="0.45">
      <c r="A10" s="1" t="s">
        <v>39</v>
      </c>
      <c r="B10" s="1" t="s">
        <v>40</v>
      </c>
      <c r="C10" s="1" t="s">
        <v>41</v>
      </c>
      <c r="D10" s="1">
        <f>(Table1[[#This Row],[میانترم از ۱۲ نمره]]/12*5)</f>
        <v>4.875</v>
      </c>
      <c r="E10" s="7">
        <v>11.7</v>
      </c>
      <c r="F10" s="8">
        <f>(Table1[[#This Row],[پایان ترم از  ۱۰ نمره]]/10*5)</f>
        <v>4.9000000000000004</v>
      </c>
      <c r="G10" s="1">
        <v>9.8000000000000007</v>
      </c>
      <c r="H10" s="1">
        <f>(Table1[[#This Row],[تمرین اول از ۱۰۰ نمره]]/100*2.5)</f>
        <v>2.5</v>
      </c>
      <c r="I10" s="1">
        <v>100</v>
      </c>
      <c r="J10" s="1">
        <f>(Table1[[#This Row],[تمرین دوم از ۱۰۰ نمره]]/100*3)</f>
        <v>3.2370000000000001</v>
      </c>
      <c r="K10" s="1">
        <v>107.9</v>
      </c>
      <c r="L10" s="1">
        <f>(Table1[[#This Row],[تمرین سوم از ۱۰۰ نمره]]/100*3)</f>
        <v>2.819</v>
      </c>
      <c r="M10" s="1">
        <v>93.966666666666669</v>
      </c>
      <c r="N10" s="1">
        <f>(Table1[[#This Row],[تمرین چهارم از ۱۰۰ نمره]]/100*3)</f>
        <v>3</v>
      </c>
      <c r="O10" s="1">
        <v>100</v>
      </c>
      <c r="P10" s="11">
        <f t="shared" si="0"/>
        <v>21.331</v>
      </c>
    </row>
    <row r="11" spans="1:16" ht="18.75" x14ac:dyDescent="0.45">
      <c r="A11" s="4" t="s">
        <v>42</v>
      </c>
      <c r="B11" s="4" t="s">
        <v>43</v>
      </c>
      <c r="C11" s="4" t="s">
        <v>44</v>
      </c>
      <c r="D11" s="4">
        <f>(Table1[[#This Row],[میانترم از ۱۲ نمره]]/12*5)</f>
        <v>4.0625</v>
      </c>
      <c r="E11" s="5">
        <v>9.75</v>
      </c>
      <c r="F11" s="6">
        <f>(Table1[[#This Row],[پایان ترم از  ۱۰ نمره]]/10*5)</f>
        <v>4.9000000000000004</v>
      </c>
      <c r="G11" s="4">
        <v>9.8000000000000007</v>
      </c>
      <c r="H11" s="4">
        <f>(Table1[[#This Row],[تمرین اول از ۱۰۰ نمره]]/100*2.5)</f>
        <v>2.5</v>
      </c>
      <c r="I11" s="4">
        <v>100</v>
      </c>
      <c r="J11" s="4">
        <f>(Table1[[#This Row],[تمرین دوم از ۱۰۰ نمره]]/100*3)</f>
        <v>2.964</v>
      </c>
      <c r="K11" s="4">
        <v>98.8</v>
      </c>
      <c r="L11" s="4">
        <f>(Table1[[#This Row],[تمرین سوم از ۱۰۰ نمره]]/100*3)</f>
        <v>1.7689999999999997</v>
      </c>
      <c r="M11" s="4">
        <v>58.966666666666661</v>
      </c>
      <c r="N11" s="4">
        <f>(Table1[[#This Row],[تمرین چهارم از ۱۰۰ نمره]]/100*3)</f>
        <v>3</v>
      </c>
      <c r="O11" s="4">
        <v>100</v>
      </c>
      <c r="P11" s="11">
        <f t="shared" si="0"/>
        <v>19.195499999999999</v>
      </c>
    </row>
    <row r="12" spans="1:16" ht="18.75" x14ac:dyDescent="0.45">
      <c r="A12" s="1" t="s">
        <v>45</v>
      </c>
      <c r="B12" s="1" t="s">
        <v>46</v>
      </c>
      <c r="C12" s="1" t="s">
        <v>47</v>
      </c>
      <c r="D12" s="1">
        <f>(Table1[[#This Row],[میانترم از ۱۲ نمره]]/12*5)</f>
        <v>4.6999999999999993</v>
      </c>
      <c r="E12" s="7">
        <v>11.28</v>
      </c>
      <c r="F12" s="8">
        <f>(Table1[[#This Row],[پایان ترم از  ۱۰ نمره]]/10*5)</f>
        <v>4.75</v>
      </c>
      <c r="G12" s="1">
        <v>9.5</v>
      </c>
      <c r="H12" s="1">
        <f>(Table1[[#This Row],[تمرین اول از ۱۰۰ نمره]]/100*2.5)</f>
        <v>2.5</v>
      </c>
      <c r="I12" s="1">
        <v>100</v>
      </c>
      <c r="J12" s="1">
        <f>(Table1[[#This Row],[تمرین دوم از ۱۰۰ نمره]]/100*3)</f>
        <v>3.2640000000000002</v>
      </c>
      <c r="K12" s="1">
        <v>108.8</v>
      </c>
      <c r="L12" s="1">
        <f>(Table1[[#This Row],[تمرین سوم از ۱۰۰ نمره]]/100*3)</f>
        <v>2.8554999999999997</v>
      </c>
      <c r="M12" s="1">
        <v>95.183333333333323</v>
      </c>
      <c r="N12" s="1">
        <f>(Table1[[#This Row],[تمرین چهارم از ۱۰۰ نمره]]/100*3)</f>
        <v>2.52</v>
      </c>
      <c r="O12" s="1">
        <v>84</v>
      </c>
      <c r="P12" s="11">
        <f t="shared" si="0"/>
        <v>20.589499999999997</v>
      </c>
    </row>
    <row r="13" spans="1:16" ht="18.75" x14ac:dyDescent="0.45">
      <c r="A13" s="4" t="s">
        <v>48</v>
      </c>
      <c r="B13" s="4" t="s">
        <v>49</v>
      </c>
      <c r="C13" s="4" t="s">
        <v>50</v>
      </c>
      <c r="D13" s="4">
        <f>(Table1[[#This Row],[میانترم از ۱۲ نمره]]/12*5)</f>
        <v>4.5625</v>
      </c>
      <c r="E13" s="5">
        <v>10.95</v>
      </c>
      <c r="F13" s="6">
        <f>(Table1[[#This Row],[پایان ترم از  ۱۰ نمره]]/10*5)</f>
        <v>5</v>
      </c>
      <c r="G13" s="4">
        <v>10</v>
      </c>
      <c r="H13" s="4">
        <f>(Table1[[#This Row],[تمرین اول از ۱۰۰ نمره]]/100*2.5)</f>
        <v>2.5</v>
      </c>
      <c r="I13" s="4">
        <v>100</v>
      </c>
      <c r="J13" s="4">
        <f>(Table1[[#This Row],[تمرین دوم از ۱۰۰ نمره]]/100*3)</f>
        <v>2.9820000000000002</v>
      </c>
      <c r="K13" s="4">
        <v>99.4</v>
      </c>
      <c r="L13" s="4">
        <f>(Table1[[#This Row],[تمرین سوم از ۱۰۰ نمره]]/100*3)</f>
        <v>2.1870000000000003</v>
      </c>
      <c r="M13" s="4">
        <v>72.900000000000006</v>
      </c>
      <c r="N13" s="4">
        <f>(Table1[[#This Row],[تمرین چهارم از ۱۰۰ نمره]]/100*3)</f>
        <v>3</v>
      </c>
      <c r="O13" s="4">
        <v>100</v>
      </c>
      <c r="P13" s="11">
        <f t="shared" si="0"/>
        <v>20.2315</v>
      </c>
    </row>
    <row r="14" spans="1:16" ht="18.75" x14ac:dyDescent="0.45">
      <c r="A14" s="1" t="s">
        <v>51</v>
      </c>
      <c r="B14" s="1" t="s">
        <v>52</v>
      </c>
      <c r="C14" s="1">
        <v>9731069</v>
      </c>
      <c r="D14" s="1">
        <f>(Table1[[#This Row],[میانترم از ۱۲ نمره]]/12*5)</f>
        <v>3.75</v>
      </c>
      <c r="E14" s="7">
        <v>9</v>
      </c>
      <c r="F14" s="8">
        <f>(Table1[[#This Row],[پایان ترم از  ۱۰ نمره]]/10*5)</f>
        <v>5</v>
      </c>
      <c r="G14" s="1">
        <v>10</v>
      </c>
      <c r="H14" s="1">
        <f>(Table1[[#This Row],[تمرین اول از ۱۰۰ نمره]]/100*2.5)</f>
        <v>1.5</v>
      </c>
      <c r="I14" s="1">
        <v>60</v>
      </c>
      <c r="J14" s="1">
        <f>(Table1[[#This Row],[تمرین دوم از ۱۰۰ نمره]]/100*3)</f>
        <v>1.9950000000000001</v>
      </c>
      <c r="K14" s="1">
        <v>66.5</v>
      </c>
      <c r="L14" s="1">
        <f>(Table1[[#This Row],[تمرین سوم از ۱۰۰ نمره]]/100*3)</f>
        <v>2.2010000000000001</v>
      </c>
      <c r="M14" s="1">
        <v>73.366666666666674</v>
      </c>
      <c r="N14" s="1">
        <f>(Table1[[#This Row],[تمرین چهارم از ۱۰۰ نمره]]/100*3)</f>
        <v>1.875</v>
      </c>
      <c r="O14" s="1">
        <v>62.5</v>
      </c>
      <c r="P14" s="11">
        <f t="shared" si="0"/>
        <v>16.321000000000002</v>
      </c>
    </row>
    <row r="15" spans="1:16" ht="18.75" x14ac:dyDescent="0.45">
      <c r="A15" s="4" t="s">
        <v>53</v>
      </c>
      <c r="B15" s="4" t="s">
        <v>54</v>
      </c>
      <c r="C15" s="4" t="s">
        <v>55</v>
      </c>
      <c r="D15" s="4">
        <f>(Table1[[#This Row],[میانترم از ۱۲ نمره]]/12*5)</f>
        <v>4.9375</v>
      </c>
      <c r="E15" s="5">
        <v>11.85</v>
      </c>
      <c r="F15" s="6">
        <f>(Table1[[#This Row],[پایان ترم از  ۱۰ نمره]]/10*5)</f>
        <v>5</v>
      </c>
      <c r="G15" s="4">
        <v>10</v>
      </c>
      <c r="H15" s="4">
        <f>(Table1[[#This Row],[تمرین اول از ۱۰۰ نمره]]/100*2.5)</f>
        <v>2.375</v>
      </c>
      <c r="I15" s="4">
        <v>95</v>
      </c>
      <c r="J15" s="4">
        <f>(Table1[[#This Row],[تمرین دوم از ۱۰۰ نمره]]/100*3)</f>
        <v>2.8439999999999999</v>
      </c>
      <c r="K15" s="4">
        <v>94.8</v>
      </c>
      <c r="L15" s="4">
        <f>(Table1[[#This Row],[تمرین سوم از ۱۰۰ نمره]]/100*3)</f>
        <v>2.9175</v>
      </c>
      <c r="M15" s="4">
        <v>97.25</v>
      </c>
      <c r="N15" s="4">
        <f>(Table1[[#This Row],[تمرین چهارم از ۱۰۰ نمره]]/100*3)</f>
        <v>3</v>
      </c>
      <c r="O15" s="4">
        <v>100</v>
      </c>
      <c r="P15" s="11">
        <f t="shared" si="0"/>
        <v>21.073999999999998</v>
      </c>
    </row>
    <row r="16" spans="1:16" ht="18.75" x14ac:dyDescent="0.45">
      <c r="A16" s="1" t="s">
        <v>56</v>
      </c>
      <c r="B16" s="1" t="s">
        <v>57</v>
      </c>
      <c r="C16" s="1" t="s">
        <v>58</v>
      </c>
      <c r="D16" s="1">
        <f>(Table1[[#This Row],[میانترم از ۱۲ نمره]]/12*5)</f>
        <v>4.75</v>
      </c>
      <c r="E16" s="7">
        <v>11.4</v>
      </c>
      <c r="F16" s="8">
        <f>(Table1[[#This Row],[پایان ترم از  ۱۰ نمره]]/10*5)</f>
        <v>5</v>
      </c>
      <c r="G16" s="1">
        <v>10</v>
      </c>
      <c r="H16" s="1">
        <f>(Table1[[#This Row],[تمرین اول از ۱۰۰ نمره]]/100*2.5)</f>
        <v>2.5</v>
      </c>
      <c r="I16" s="1">
        <v>100</v>
      </c>
      <c r="J16" s="1">
        <f>(Table1[[#This Row],[تمرین دوم از ۱۰۰ نمره]]/100*3)</f>
        <v>2.919</v>
      </c>
      <c r="K16" s="1">
        <v>97.3</v>
      </c>
      <c r="L16" s="1">
        <f>(Table1[[#This Row],[تمرین سوم از ۱۰۰ نمره]]/100*3)</f>
        <v>2.7504999999999997</v>
      </c>
      <c r="M16" s="1">
        <v>91.683333333333323</v>
      </c>
      <c r="N16" s="1">
        <f>(Table1[[#This Row],[تمرین چهارم از ۱۰۰ نمره]]/100*3)</f>
        <v>3</v>
      </c>
      <c r="O16" s="1">
        <v>100</v>
      </c>
      <c r="P16" s="11">
        <f t="shared" si="0"/>
        <v>20.919499999999999</v>
      </c>
    </row>
    <row r="17" spans="1:16" ht="18.75" x14ac:dyDescent="0.45">
      <c r="A17" s="4" t="s">
        <v>59</v>
      </c>
      <c r="B17" s="4" t="s">
        <v>60</v>
      </c>
      <c r="C17" s="4">
        <v>9731053</v>
      </c>
      <c r="D17" s="4">
        <f>(Table1[[#This Row],[میانترم از ۱۲ نمره]]/12*5)</f>
        <v>4.9375</v>
      </c>
      <c r="E17" s="5">
        <v>11.85</v>
      </c>
      <c r="F17" s="6">
        <f>(Table1[[#This Row],[پایان ترم از  ۱۰ نمره]]/10*5)</f>
        <v>4.9000000000000004</v>
      </c>
      <c r="G17" s="4">
        <v>9.8000000000000007</v>
      </c>
      <c r="H17" s="4">
        <f>(Table1[[#This Row],[تمرین اول از ۱۰۰ نمره]]/100*2.5)</f>
        <v>2.5</v>
      </c>
      <c r="I17" s="4">
        <v>100</v>
      </c>
      <c r="J17" s="4">
        <f>(Table1[[#This Row],[تمرین دوم از ۱۰۰ نمره]]/100*3)</f>
        <v>3.1440000000000001</v>
      </c>
      <c r="K17" s="4">
        <v>104.8</v>
      </c>
      <c r="L17" s="4">
        <f>(Table1[[#This Row],[تمرین سوم از ۱۰۰ نمره]]/100*3)</f>
        <v>2.7755000000000001</v>
      </c>
      <c r="M17" s="4">
        <v>92.516666666666666</v>
      </c>
      <c r="N17" s="4">
        <f>(Table1[[#This Row],[تمرین چهارم از ۱۰۰ نمره]]/100*3)</f>
        <v>2.91</v>
      </c>
      <c r="O17" s="4">
        <v>97</v>
      </c>
      <c r="P17" s="11">
        <f t="shared" si="0"/>
        <v>21.167000000000002</v>
      </c>
    </row>
    <row r="18" spans="1:16" ht="18.75" x14ac:dyDescent="0.45">
      <c r="A18" s="1" t="s">
        <v>61</v>
      </c>
      <c r="B18" s="1" t="s">
        <v>62</v>
      </c>
      <c r="C18" s="1" t="s">
        <v>63</v>
      </c>
      <c r="D18" s="1">
        <f>(Table1[[#This Row],[میانترم از ۱۲ نمره]]/12*5)</f>
        <v>4.5625</v>
      </c>
      <c r="E18" s="7">
        <v>10.95</v>
      </c>
      <c r="F18" s="8">
        <f>(Table1[[#This Row],[پایان ترم از  ۱۰ نمره]]/10*5)</f>
        <v>4.75</v>
      </c>
      <c r="G18" s="1">
        <v>9.5</v>
      </c>
      <c r="H18" s="1">
        <f>(Table1[[#This Row],[تمرین اول از ۱۰۰ نمره]]/100*2.5)</f>
        <v>1.825</v>
      </c>
      <c r="I18" s="1">
        <v>73</v>
      </c>
      <c r="J18" s="1">
        <f>(Table1[[#This Row],[تمرین دوم از ۱۰۰ نمره]]/100*3)</f>
        <v>1.782</v>
      </c>
      <c r="K18" s="1">
        <v>59.4</v>
      </c>
      <c r="L18" s="1">
        <f>(Table1[[#This Row],[تمرین سوم از ۱۰۰ نمره]]/100*3)</f>
        <v>0.95309999999999995</v>
      </c>
      <c r="M18" s="1">
        <v>31.77</v>
      </c>
      <c r="N18" s="1">
        <f>(Table1[[#This Row],[تمرین چهارم از ۱۰۰ نمره]]/100*3)</f>
        <v>0.22499999999999998</v>
      </c>
      <c r="O18" s="1">
        <v>7.5</v>
      </c>
      <c r="P18" s="11">
        <f t="shared" si="0"/>
        <v>14.097599999999998</v>
      </c>
    </row>
    <row r="19" spans="1:16" ht="18.75" x14ac:dyDescent="0.45">
      <c r="A19" s="4" t="s">
        <v>21</v>
      </c>
      <c r="B19" s="4" t="s">
        <v>64</v>
      </c>
      <c r="C19" s="4">
        <v>9731047</v>
      </c>
      <c r="D19" s="4">
        <f>(Table1[[#This Row],[میانترم از ۱۲ نمره]]/12*5)</f>
        <v>5</v>
      </c>
      <c r="E19" s="5">
        <v>12</v>
      </c>
      <c r="F19" s="6">
        <f>(Table1[[#This Row],[پایان ترم از  ۱۰ نمره]]/10*5)</f>
        <v>4.7750000000000004</v>
      </c>
      <c r="G19" s="4">
        <v>9.5500000000000007</v>
      </c>
      <c r="H19" s="4">
        <f>(Table1[[#This Row],[تمرین اول از ۱۰۰ نمره]]/100*2.5)</f>
        <v>2.5</v>
      </c>
      <c r="I19" s="4">
        <v>100</v>
      </c>
      <c r="J19" s="4">
        <f>(Table1[[#This Row],[تمرین دوم از ۱۰۰ نمره]]/100*3)</f>
        <v>2.964</v>
      </c>
      <c r="K19" s="4">
        <v>98.8</v>
      </c>
      <c r="L19" s="4">
        <f>(Table1[[#This Row],[تمرین سوم از ۱۰۰ نمره]]/100*3)</f>
        <v>2.3960000000000004</v>
      </c>
      <c r="M19" s="4">
        <v>79.866666666666674</v>
      </c>
      <c r="N19" s="4">
        <f>(Table1[[#This Row],[تمرین چهارم از ۱۰۰ نمره]]/100*3)</f>
        <v>3</v>
      </c>
      <c r="O19" s="4">
        <v>100</v>
      </c>
      <c r="P19" s="11">
        <f t="shared" si="0"/>
        <v>20.635000000000002</v>
      </c>
    </row>
    <row r="20" spans="1:16" ht="18.75" x14ac:dyDescent="0.45">
      <c r="A20" s="1" t="s">
        <v>65</v>
      </c>
      <c r="B20" s="1" t="s">
        <v>66</v>
      </c>
      <c r="C20" s="1" t="s">
        <v>67</v>
      </c>
      <c r="D20" s="1">
        <f>(Table1[[#This Row],[میانترم از ۱۲ نمره]]/12*5)</f>
        <v>4.75</v>
      </c>
      <c r="E20" s="7">
        <v>11.4</v>
      </c>
      <c r="F20" s="8">
        <f>(Table1[[#This Row],[پایان ترم از  ۱۰ نمره]]/10*5)</f>
        <v>4.9000000000000004</v>
      </c>
      <c r="G20" s="1">
        <v>9.8000000000000007</v>
      </c>
      <c r="H20" s="1">
        <f>(Table1[[#This Row],[تمرین اول از ۱۰۰ نمره]]/100*2.5)</f>
        <v>2.5</v>
      </c>
      <c r="I20" s="1">
        <v>100</v>
      </c>
      <c r="J20" s="1">
        <f>(Table1[[#This Row],[تمرین دوم از ۱۰۰ نمره]]/100*3)</f>
        <v>2.964</v>
      </c>
      <c r="K20" s="1">
        <v>98.8</v>
      </c>
      <c r="L20" s="1">
        <f>(Table1[[#This Row],[تمرین سوم از ۱۰۰ نمره]]/100*3)</f>
        <v>2.91</v>
      </c>
      <c r="M20" s="1">
        <v>97</v>
      </c>
      <c r="N20" s="1">
        <f>(Table1[[#This Row],[تمرین چهارم از ۱۰۰ نمره]]/100*3)</f>
        <v>3</v>
      </c>
      <c r="O20" s="1">
        <v>100</v>
      </c>
      <c r="P20" s="11">
        <f t="shared" si="0"/>
        <v>21.024000000000001</v>
      </c>
    </row>
    <row r="21" spans="1:16" ht="18.75" x14ac:dyDescent="0.45">
      <c r="A21" s="4" t="s">
        <v>68</v>
      </c>
      <c r="B21" s="4" t="s">
        <v>69</v>
      </c>
      <c r="C21" s="4" t="s">
        <v>70</v>
      </c>
      <c r="D21" s="4">
        <f>(Table1[[#This Row],[میانترم از ۱۲ نمره]]/12*5)</f>
        <v>3.5625</v>
      </c>
      <c r="E21" s="5">
        <v>8.5500000000000007</v>
      </c>
      <c r="F21" s="6">
        <f>(Table1[[#This Row],[پایان ترم از  ۱۰ نمره]]/10*5)</f>
        <v>5</v>
      </c>
      <c r="G21" s="4">
        <v>10</v>
      </c>
      <c r="H21" s="4">
        <f>(Table1[[#This Row],[تمرین اول از ۱۰۰ نمره]]/100*2.5)</f>
        <v>2.5</v>
      </c>
      <c r="I21" s="4">
        <v>100</v>
      </c>
      <c r="J21" s="4">
        <f>(Table1[[#This Row],[تمرین دوم از ۱۰۰ نمره]]/100*3)</f>
        <v>2.0999999999999996</v>
      </c>
      <c r="K21" s="4">
        <v>70</v>
      </c>
      <c r="L21" s="4">
        <f>(Table1[[#This Row],[تمرین سوم از ۱۰۰ نمره]]/100*3)</f>
        <v>2.7120000000000002</v>
      </c>
      <c r="M21" s="4">
        <v>90.4</v>
      </c>
      <c r="N21" s="4">
        <f>(Table1[[#This Row],[تمرین چهارم از ۱۰۰ نمره]]/100*3)</f>
        <v>0</v>
      </c>
      <c r="O21" s="4">
        <v>0</v>
      </c>
      <c r="P21" s="11">
        <f t="shared" si="0"/>
        <v>15.874499999999999</v>
      </c>
    </row>
    <row r="22" spans="1:16" ht="18.75" x14ac:dyDescent="0.45">
      <c r="A22" s="1" t="s">
        <v>71</v>
      </c>
      <c r="B22" s="1" t="s">
        <v>72</v>
      </c>
      <c r="C22" s="1" t="s">
        <v>73</v>
      </c>
      <c r="D22" s="1">
        <f>(Table1[[#This Row],[میانترم از ۱۲ نمره]]/12*5)</f>
        <v>4.625</v>
      </c>
      <c r="E22" s="7">
        <v>11.1</v>
      </c>
      <c r="F22" s="8">
        <f>(Table1[[#This Row],[پایان ترم از  ۱۰ نمره]]/10*5)</f>
        <v>5</v>
      </c>
      <c r="G22" s="1">
        <v>10</v>
      </c>
      <c r="H22" s="1">
        <f>(Table1[[#This Row],[تمرین اول از ۱۰۰ نمره]]/100*2.5)</f>
        <v>2.0499999999999998</v>
      </c>
      <c r="I22" s="1">
        <v>82</v>
      </c>
      <c r="J22" s="1">
        <f>(Table1[[#This Row],[تمرین دوم از ۱۰۰ نمره]]/100*3)</f>
        <v>2.46</v>
      </c>
      <c r="K22" s="1">
        <v>82</v>
      </c>
      <c r="L22" s="1">
        <f>(Table1[[#This Row],[تمرین سوم از ۱۰۰ نمره]]/100*3)</f>
        <v>2.6478000000000002</v>
      </c>
      <c r="M22" s="1">
        <v>88.26</v>
      </c>
      <c r="N22" s="1">
        <f>(Table1[[#This Row],[تمرین چهارم از ۱۰۰ نمره]]/100*3)</f>
        <v>3</v>
      </c>
      <c r="O22" s="1">
        <v>100</v>
      </c>
      <c r="P22" s="11">
        <f t="shared" si="0"/>
        <v>19.782800000000002</v>
      </c>
    </row>
    <row r="23" spans="1:16" ht="18.75" x14ac:dyDescent="0.45">
      <c r="A23" s="4" t="s">
        <v>74</v>
      </c>
      <c r="B23" s="4" t="s">
        <v>75</v>
      </c>
      <c r="C23" s="4" t="s">
        <v>76</v>
      </c>
      <c r="D23" s="4">
        <f>(Table1[[#This Row],[میانترم از ۱۲ نمره]]/12*5)</f>
        <v>4.6875</v>
      </c>
      <c r="E23" s="5">
        <v>11.25</v>
      </c>
      <c r="F23" s="6">
        <f>(Table1[[#This Row],[پایان ترم از  ۱۰ نمره]]/10*5)</f>
        <v>4.875</v>
      </c>
      <c r="G23" s="4">
        <v>9.75</v>
      </c>
      <c r="H23" s="4">
        <f>(Table1[[#This Row],[تمرین اول از ۱۰۰ نمره]]/100*2.5)</f>
        <v>2.5</v>
      </c>
      <c r="I23" s="4">
        <v>100</v>
      </c>
      <c r="J23" s="4">
        <f>(Table1[[#This Row],[تمرین دوم از ۱۰۰ نمره]]/100*3)</f>
        <v>2.9279999999999999</v>
      </c>
      <c r="K23" s="4">
        <v>97.6</v>
      </c>
      <c r="L23" s="4">
        <f>(Table1[[#This Row],[تمرین سوم از ۱۰۰ نمره]]/100*3)</f>
        <v>2.6420000000000003</v>
      </c>
      <c r="M23" s="4">
        <v>88.066666666666677</v>
      </c>
      <c r="N23" s="4">
        <f>(Table1[[#This Row],[تمرین چهارم از ۱۰۰ نمره]]/100*3)</f>
        <v>1.5</v>
      </c>
      <c r="O23" s="4">
        <v>50</v>
      </c>
      <c r="P23" s="11">
        <f t="shared" si="0"/>
        <v>19.1325</v>
      </c>
    </row>
    <row r="24" spans="1:16" ht="18.75" x14ac:dyDescent="0.45">
      <c r="A24" s="1" t="s">
        <v>77</v>
      </c>
      <c r="B24" s="1" t="s">
        <v>78</v>
      </c>
      <c r="C24" s="1" t="s">
        <v>79</v>
      </c>
      <c r="D24" s="1">
        <f>(Table1[[#This Row],[میانترم از ۱۲ نمره]]/12*5)</f>
        <v>4.8458333333333332</v>
      </c>
      <c r="E24" s="7">
        <v>11.63</v>
      </c>
      <c r="F24" s="8">
        <f>(Table1[[#This Row],[پایان ترم از  ۱۰ نمره]]/10*5)</f>
        <v>4.9000000000000004</v>
      </c>
      <c r="G24" s="1">
        <v>9.8000000000000007</v>
      </c>
      <c r="H24" s="1">
        <f>(Table1[[#This Row],[تمرین اول از ۱۰۰ نمره]]/100*2.5)</f>
        <v>2.5</v>
      </c>
      <c r="I24" s="1">
        <v>100</v>
      </c>
      <c r="J24" s="1">
        <f>(Table1[[#This Row],[تمرین دوم از ۱۰۰ نمره]]/100*3)</f>
        <v>3.0074999999999998</v>
      </c>
      <c r="K24" s="1">
        <v>100.25</v>
      </c>
      <c r="L24" s="1">
        <f>(Table1[[#This Row],[تمرین سوم از ۱۰۰ نمره]]/100*3)</f>
        <v>2.4779999999999998</v>
      </c>
      <c r="M24" s="1">
        <v>82.6</v>
      </c>
      <c r="N24" s="1">
        <f>(Table1[[#This Row],[تمرین چهارم از ۱۰۰ نمره]]/100*3)</f>
        <v>3</v>
      </c>
      <c r="O24" s="1">
        <v>100</v>
      </c>
      <c r="P24" s="11">
        <f t="shared" si="0"/>
        <v>20.731333333333332</v>
      </c>
    </row>
    <row r="25" spans="1:16" ht="18.75" x14ac:dyDescent="0.45">
      <c r="A25" s="4" t="s">
        <v>80</v>
      </c>
      <c r="B25" s="4" t="s">
        <v>81</v>
      </c>
      <c r="C25" s="4" t="s">
        <v>82</v>
      </c>
      <c r="D25" s="4">
        <f>(Table1[[#This Row],[میانترم از ۱۲ نمره]]/12*5)</f>
        <v>4.125</v>
      </c>
      <c r="E25" s="5">
        <v>9.9</v>
      </c>
      <c r="F25" s="6">
        <f>(Table1[[#This Row],[پایان ترم از  ۱۰ نمره]]/10*5)</f>
        <v>4.9000000000000004</v>
      </c>
      <c r="G25" s="4">
        <v>9.8000000000000007</v>
      </c>
      <c r="H25" s="4">
        <f>(Table1[[#This Row],[تمرین اول از ۱۰۰ نمره]]/100*2.5)</f>
        <v>2.5</v>
      </c>
      <c r="I25" s="4">
        <v>100</v>
      </c>
      <c r="J25" s="4">
        <f>(Table1[[#This Row],[تمرین دوم از ۱۰۰ نمره]]/100*3)</f>
        <v>2.964</v>
      </c>
      <c r="K25" s="4">
        <v>98.8</v>
      </c>
      <c r="L25" s="4">
        <f>(Table1[[#This Row],[تمرین سوم از ۱۰۰ نمره]]/100*3)</f>
        <v>2.988</v>
      </c>
      <c r="M25" s="4">
        <v>99.6</v>
      </c>
      <c r="N25" s="4">
        <f>(Table1[[#This Row],[تمرین چهارم از ۱۰۰ نمره]]/100*3)</f>
        <v>3</v>
      </c>
      <c r="O25" s="4">
        <v>100</v>
      </c>
      <c r="P25" s="11">
        <f t="shared" si="0"/>
        <v>20.477</v>
      </c>
    </row>
    <row r="26" spans="1:16" ht="18.75" x14ac:dyDescent="0.45">
      <c r="A26" s="1" t="s">
        <v>14</v>
      </c>
      <c r="B26" s="1" t="s">
        <v>83</v>
      </c>
      <c r="C26" s="1">
        <v>9731016</v>
      </c>
      <c r="D26" s="1">
        <f>(Table1[[#This Row],[میانترم از ۱۲ نمره]]/12*5)</f>
        <v>4.5625</v>
      </c>
      <c r="E26" s="7">
        <v>10.95</v>
      </c>
      <c r="F26" s="8">
        <f>(Table1[[#This Row],[پایان ترم از  ۱۰ نمره]]/10*5)</f>
        <v>4.8</v>
      </c>
      <c r="G26" s="1">
        <v>9.6</v>
      </c>
      <c r="H26" s="1">
        <f>(Table1[[#This Row],[تمرین اول از ۱۰۰ نمره]]/100*2.5)</f>
        <v>2.5</v>
      </c>
      <c r="I26" s="1">
        <v>100</v>
      </c>
      <c r="J26" s="1">
        <f>(Table1[[#This Row],[تمرین دوم از ۱۰۰ نمره]]/100*3)</f>
        <v>3.0389999999999997</v>
      </c>
      <c r="K26" s="1">
        <v>101.3</v>
      </c>
      <c r="L26" s="1">
        <f>(Table1[[#This Row],[تمرین سوم از ۱۰۰ نمره]]/100*3)</f>
        <v>2.7810000000000001</v>
      </c>
      <c r="M26" s="1">
        <v>92.7</v>
      </c>
      <c r="N26" s="1">
        <f>(Table1[[#This Row],[تمرین چهارم از ۱۰۰ نمره]]/100*3)</f>
        <v>2.835</v>
      </c>
      <c r="O26" s="1">
        <v>94.5</v>
      </c>
      <c r="P26" s="11">
        <f t="shared" si="0"/>
        <v>20.517500000000002</v>
      </c>
    </row>
    <row r="27" spans="1:16" ht="18.75" x14ac:dyDescent="0.45">
      <c r="A27" s="4" t="s">
        <v>84</v>
      </c>
      <c r="B27" s="4" t="s">
        <v>85</v>
      </c>
      <c r="C27" s="4">
        <v>9731012</v>
      </c>
      <c r="D27" s="4">
        <f>(Table1[[#This Row],[میانترم از ۱۲ نمره]]/12*5)</f>
        <v>4.6875</v>
      </c>
      <c r="E27" s="5">
        <v>11.25</v>
      </c>
      <c r="F27" s="6">
        <f>(Table1[[#This Row],[پایان ترم از  ۱۰ نمره]]/10*5)</f>
        <v>5</v>
      </c>
      <c r="G27" s="4">
        <v>10</v>
      </c>
      <c r="H27" s="4">
        <f>(Table1[[#This Row],[تمرین اول از ۱۰۰ نمره]]/100*2.5)</f>
        <v>2.5</v>
      </c>
      <c r="I27" s="4">
        <v>100</v>
      </c>
      <c r="J27" s="4">
        <f>(Table1[[#This Row],[تمرین دوم از ۱۰۰ نمره]]/100*3)</f>
        <v>3.0840000000000001</v>
      </c>
      <c r="K27" s="4">
        <v>102.8</v>
      </c>
      <c r="L27" s="4">
        <f>(Table1[[#This Row],[تمرین سوم از ۱۰۰ نمره]]/100*3)</f>
        <v>2.859</v>
      </c>
      <c r="M27" s="4">
        <v>95.3</v>
      </c>
      <c r="N27" s="4">
        <f>(Table1[[#This Row],[تمرین چهارم از ۱۰۰ نمره]]/100*3)</f>
        <v>2.58</v>
      </c>
      <c r="O27" s="4">
        <v>86</v>
      </c>
      <c r="P27" s="11">
        <f t="shared" si="0"/>
        <v>20.710499999999996</v>
      </c>
    </row>
    <row r="28" spans="1:16" ht="18.75" x14ac:dyDescent="0.45">
      <c r="A28" s="1" t="s">
        <v>86</v>
      </c>
      <c r="B28" s="1" t="s">
        <v>87</v>
      </c>
      <c r="C28" s="1" t="s">
        <v>88</v>
      </c>
      <c r="D28" s="1">
        <f>(Table1[[#This Row],[میانترم از ۱۲ نمره]]/12*5)</f>
        <v>4.75</v>
      </c>
      <c r="E28" s="7">
        <v>11.4</v>
      </c>
      <c r="F28" s="8">
        <f>(Table1[[#This Row],[پایان ترم از  ۱۰ نمره]]/10*5)</f>
        <v>5</v>
      </c>
      <c r="G28" s="1">
        <v>10</v>
      </c>
      <c r="H28" s="1">
        <f>(Table1[[#This Row],[تمرین اول از ۱۰۰ نمره]]/100*2.5)</f>
        <v>2.5</v>
      </c>
      <c r="I28" s="1">
        <v>100</v>
      </c>
      <c r="J28" s="1">
        <f>(Table1[[#This Row],[تمرین دوم از ۱۰۰ نمره]]/100*3)</f>
        <v>2.9820000000000002</v>
      </c>
      <c r="K28" s="1">
        <v>99.4</v>
      </c>
      <c r="L28" s="1">
        <f>(Table1[[#This Row],[تمرین سوم از ۱۰۰ نمره]]/100*3)</f>
        <v>2.8754999999999997</v>
      </c>
      <c r="M28" s="1">
        <v>95.85</v>
      </c>
      <c r="N28" s="1">
        <f>(Table1[[#This Row],[تمرین چهارم از ۱۰۰ نمره]]/100*3)</f>
        <v>3</v>
      </c>
      <c r="O28" s="1">
        <v>100</v>
      </c>
      <c r="P28" s="11">
        <f t="shared" si="0"/>
        <v>21.107499999999998</v>
      </c>
    </row>
    <row r="29" spans="1:16" ht="18.75" x14ac:dyDescent="0.45">
      <c r="A29" s="4" t="s">
        <v>89</v>
      </c>
      <c r="B29" s="4" t="s">
        <v>90</v>
      </c>
      <c r="C29" s="4">
        <v>9731008</v>
      </c>
      <c r="D29" s="4">
        <f>(Table1[[#This Row],[میانترم از ۱۲ نمره]]/12*5)</f>
        <v>4.5875000000000004</v>
      </c>
      <c r="E29" s="5">
        <v>11.01</v>
      </c>
      <c r="F29" s="6">
        <f>(Table1[[#This Row],[پایان ترم از  ۱۰ نمره]]/10*5)</f>
        <v>5</v>
      </c>
      <c r="G29" s="4">
        <v>10</v>
      </c>
      <c r="H29" s="4">
        <f>(Table1[[#This Row],[تمرین اول از ۱۰۰ نمره]]/100*2.5)</f>
        <v>2.5</v>
      </c>
      <c r="I29" s="4">
        <v>100</v>
      </c>
      <c r="J29" s="4">
        <f>(Table1[[#This Row],[تمرین دوم از ۱۰۰ نمره]]/100*3)</f>
        <v>2.919</v>
      </c>
      <c r="K29" s="4">
        <v>97.3</v>
      </c>
      <c r="L29" s="4">
        <f>(Table1[[#This Row],[تمرین سوم از ۱۰۰ نمره]]/100*3)</f>
        <v>2.7610000000000001</v>
      </c>
      <c r="M29" s="4">
        <v>92.033333333333331</v>
      </c>
      <c r="N29" s="4">
        <f>(Table1[[#This Row],[تمرین چهارم از ۱۰۰ نمره]]/100*3)</f>
        <v>3</v>
      </c>
      <c r="O29" s="4">
        <v>100</v>
      </c>
      <c r="P29" s="11">
        <f t="shared" si="0"/>
        <v>20.767500000000002</v>
      </c>
    </row>
    <row r="30" spans="1:16" ht="18.75" x14ac:dyDescent="0.45">
      <c r="A30" s="1" t="s">
        <v>91</v>
      </c>
      <c r="B30" s="1" t="s">
        <v>92</v>
      </c>
      <c r="C30" s="1">
        <v>9731004</v>
      </c>
      <c r="D30" s="1">
        <f>(Table1[[#This Row],[میانترم از ۱۲ نمره]]/12*5)</f>
        <v>5</v>
      </c>
      <c r="E30" s="7">
        <v>12</v>
      </c>
      <c r="F30" s="8">
        <f>(Table1[[#This Row],[پایان ترم از  ۱۰ نمره]]/10*5)</f>
        <v>5</v>
      </c>
      <c r="G30" s="1">
        <v>10</v>
      </c>
      <c r="H30" s="1">
        <f>(Table1[[#This Row],[تمرین اول از ۱۰۰ نمره]]/100*2.5)</f>
        <v>2.5</v>
      </c>
      <c r="I30" s="1">
        <v>100</v>
      </c>
      <c r="J30" s="1">
        <f>(Table1[[#This Row],[تمرین دوم از ۱۰۰ نمره]]/100*3)</f>
        <v>3</v>
      </c>
      <c r="K30" s="1">
        <v>100</v>
      </c>
      <c r="L30" s="1">
        <f>(Table1[[#This Row],[تمرین سوم از ۱۰۰ نمره]]/100*3)</f>
        <v>3</v>
      </c>
      <c r="M30" s="1">
        <v>100</v>
      </c>
      <c r="N30" s="1">
        <f>(Table1[[#This Row],[تمرین چهارم از ۱۰۰ نمره]]/100*3)</f>
        <v>3</v>
      </c>
      <c r="O30" s="1">
        <v>100</v>
      </c>
      <c r="P30" s="11">
        <f t="shared" si="0"/>
        <v>21.5</v>
      </c>
    </row>
    <row r="31" spans="1:16" ht="18.75" x14ac:dyDescent="0.45">
      <c r="A31" s="4" t="s">
        <v>93</v>
      </c>
      <c r="B31" s="4" t="s">
        <v>94</v>
      </c>
      <c r="C31" s="4" t="s">
        <v>95</v>
      </c>
      <c r="D31" s="4">
        <f>(Table1[[#This Row],[میانترم از ۱۲ نمره]]/12*5)</f>
        <v>4.8125</v>
      </c>
      <c r="E31" s="5">
        <v>11.55</v>
      </c>
      <c r="F31" s="6">
        <f>(Table1[[#This Row],[پایان ترم از  ۱۰ نمره]]/10*5)</f>
        <v>5</v>
      </c>
      <c r="G31" s="4">
        <v>10</v>
      </c>
      <c r="H31" s="4">
        <f>(Table1[[#This Row],[تمرین اول از ۱۰۰ نمره]]/100*2.5)</f>
        <v>2.5</v>
      </c>
      <c r="I31" s="4">
        <v>100</v>
      </c>
      <c r="J31" s="4">
        <f>(Table1[[#This Row],[تمرین دوم از ۱۰۰ نمره]]/100*3)</f>
        <v>3</v>
      </c>
      <c r="K31" s="4">
        <v>100</v>
      </c>
      <c r="L31" s="4">
        <f>(Table1[[#This Row],[تمرین سوم از ۱۰۰ نمره]]/100*3)</f>
        <v>2.4539999999999997</v>
      </c>
      <c r="M31" s="4">
        <v>81.8</v>
      </c>
      <c r="N31" s="4">
        <f>(Table1[[#This Row],[تمرین چهارم از ۱۰۰ نمره]]/100*3)</f>
        <v>3</v>
      </c>
      <c r="O31" s="4">
        <v>100</v>
      </c>
      <c r="P31" s="11">
        <f t="shared" si="0"/>
        <v>20.766500000000001</v>
      </c>
    </row>
    <row r="32" spans="1:16" ht="18.75" x14ac:dyDescent="0.45">
      <c r="A32" s="1" t="s">
        <v>65</v>
      </c>
      <c r="B32" s="1" t="s">
        <v>96</v>
      </c>
      <c r="C32" s="1" t="s">
        <v>97</v>
      </c>
      <c r="D32" s="1">
        <f>(Table1[[#This Row],[میانترم از ۱۲ نمره]]/12*5)</f>
        <v>4.125</v>
      </c>
      <c r="E32" s="7">
        <v>9.9</v>
      </c>
      <c r="F32" s="8">
        <f>(Table1[[#This Row],[پایان ترم از  ۱۰ نمره]]/10*5)</f>
        <v>4.375</v>
      </c>
      <c r="G32" s="1">
        <v>8.75</v>
      </c>
      <c r="H32" s="1">
        <f>(Table1[[#This Row],[تمرین اول از ۱۰۰ نمره]]/100*2.5)</f>
        <v>2.375</v>
      </c>
      <c r="I32" s="1">
        <v>95</v>
      </c>
      <c r="J32" s="1">
        <f>(Table1[[#This Row],[تمرین دوم از ۱۰۰ نمره]]/100*3)</f>
        <v>2.694</v>
      </c>
      <c r="K32" s="1">
        <v>89.8</v>
      </c>
      <c r="L32" s="1">
        <f>(Table1[[#This Row],[تمرین سوم از ۱۰۰ نمره]]/100*3)</f>
        <v>2.7450000000000001</v>
      </c>
      <c r="M32" s="1">
        <v>91.5</v>
      </c>
      <c r="N32" s="1">
        <f>(Table1[[#This Row],[تمرین چهارم از ۱۰۰ نمره]]/100*3)</f>
        <v>3</v>
      </c>
      <c r="O32" s="1">
        <v>100</v>
      </c>
      <c r="P32" s="11">
        <f t="shared" si="0"/>
        <v>19.314</v>
      </c>
    </row>
    <row r="33" spans="1:16" ht="18.75" x14ac:dyDescent="0.45">
      <c r="A33" s="4" t="s">
        <v>27</v>
      </c>
      <c r="B33" s="4" t="s">
        <v>98</v>
      </c>
      <c r="C33" s="4">
        <v>9633094</v>
      </c>
      <c r="D33" s="4">
        <f>(Table1[[#This Row],[میانترم از ۱۲ نمره]]/12*5)</f>
        <v>4.0625</v>
      </c>
      <c r="E33" s="5">
        <v>9.75</v>
      </c>
      <c r="F33" s="6">
        <f>(Table1[[#This Row],[پایان ترم از  ۱۰ نمره]]/10*5)</f>
        <v>4.9000000000000004</v>
      </c>
      <c r="G33" s="4">
        <v>9.8000000000000007</v>
      </c>
      <c r="H33" s="4">
        <f>(Table1[[#This Row],[تمرین اول از ۱۰۰ نمره]]/100*2.5)</f>
        <v>0</v>
      </c>
      <c r="I33" s="4"/>
      <c r="J33" s="4">
        <f>(Table1[[#This Row],[تمرین دوم از ۱۰۰ نمره]]/100*3)</f>
        <v>0</v>
      </c>
      <c r="K33" s="4">
        <v>0</v>
      </c>
      <c r="L33" s="4">
        <f>(Table1[[#This Row],[تمرین سوم از ۱۰۰ نمره]]/100*3)</f>
        <v>0</v>
      </c>
      <c r="M33" s="4">
        <v>0</v>
      </c>
      <c r="N33" s="4">
        <f>(Table1[[#This Row],[تمرین چهارم از ۱۰۰ نمره]]/100*3)</f>
        <v>3</v>
      </c>
      <c r="O33" s="4">
        <v>100</v>
      </c>
      <c r="P33" s="11">
        <f t="shared" si="0"/>
        <v>11.9625</v>
      </c>
    </row>
    <row r="34" spans="1:16" ht="18.75" x14ac:dyDescent="0.45">
      <c r="A34" s="1" t="s">
        <v>99</v>
      </c>
      <c r="B34" s="1" t="s">
        <v>100</v>
      </c>
      <c r="C34" s="1">
        <v>9631901</v>
      </c>
      <c r="D34" s="1">
        <f>(Table1[[#This Row],[میانترم از ۱۲ نمره]]/12*5)</f>
        <v>4.0749999999999993</v>
      </c>
      <c r="E34" s="7">
        <v>9.7799999999999994</v>
      </c>
      <c r="F34" s="8">
        <f>(Table1[[#This Row],[پایان ترم از  ۱۰ نمره]]/10*5)</f>
        <v>4.375</v>
      </c>
      <c r="G34" s="9">
        <v>8.75</v>
      </c>
      <c r="H34" s="9">
        <f>(Table1[[#This Row],[تمرین اول از ۱۰۰ نمره]]/100*2.5)</f>
        <v>2.5</v>
      </c>
      <c r="I34" s="9">
        <v>100</v>
      </c>
      <c r="J34" s="9">
        <f>(Table1[[#This Row],[تمرین دوم از ۱۰۰ نمره]]/100*3)</f>
        <v>1.0169999999999999</v>
      </c>
      <c r="K34" s="9">
        <v>33.9</v>
      </c>
      <c r="L34" s="9">
        <f>(Table1[[#This Row],[تمرین سوم از ۱۰۰ نمره]]/100*3)</f>
        <v>1.5516000000000001</v>
      </c>
      <c r="M34" s="9">
        <v>51.72</v>
      </c>
      <c r="N34" s="9">
        <f>(Table1[[#This Row],[تمرین چهارم از ۱۰۰ نمره]]/100*3)</f>
        <v>1.3275000000000001</v>
      </c>
      <c r="O34" s="9">
        <v>44.25</v>
      </c>
      <c r="P34" s="12">
        <f t="shared" ref="P34:P62" si="1">SUM(D34,F34,H34,J34,L34,N34)</f>
        <v>14.8461</v>
      </c>
    </row>
    <row r="35" spans="1:16" ht="18.75" x14ac:dyDescent="0.45">
      <c r="A35" s="4" t="s">
        <v>101</v>
      </c>
      <c r="B35" s="4" t="s">
        <v>102</v>
      </c>
      <c r="C35" s="4">
        <v>9631813</v>
      </c>
      <c r="D35" s="4">
        <f>(Table1[[#This Row],[میانترم از ۱۲ نمره]]/12*5)</f>
        <v>4.4375</v>
      </c>
      <c r="E35" s="5">
        <v>10.65</v>
      </c>
      <c r="F35" s="6">
        <f>(Table1[[#This Row],[پایان ترم از  ۱۰ نمره]]/10*5)</f>
        <v>4.875</v>
      </c>
      <c r="G35" s="10">
        <v>9.75</v>
      </c>
      <c r="H35" s="10">
        <f>(Table1[[#This Row],[تمرین اول از ۱۰۰ نمره]]/100*2.5)</f>
        <v>2.4249999999999998</v>
      </c>
      <c r="I35" s="10">
        <v>97</v>
      </c>
      <c r="J35" s="10">
        <f>(Table1[[#This Row],[تمرین دوم از ۱۰۰ نمره]]/100*3)</f>
        <v>2.589</v>
      </c>
      <c r="K35" s="10">
        <v>86.3</v>
      </c>
      <c r="L35" s="10">
        <f>(Table1[[#This Row],[تمرین سوم از ۱۰۰ نمره]]/100*3)</f>
        <v>2.13</v>
      </c>
      <c r="M35" s="10">
        <v>71</v>
      </c>
      <c r="N35" s="10">
        <f>(Table1[[#This Row],[تمرین چهارم از ۱۰۰ نمره]]/100*3)</f>
        <v>2.4300000000000002</v>
      </c>
      <c r="O35" s="10">
        <v>81</v>
      </c>
      <c r="P35" s="12">
        <f t="shared" si="1"/>
        <v>18.886500000000002</v>
      </c>
    </row>
    <row r="36" spans="1:16" ht="18.75" x14ac:dyDescent="0.45">
      <c r="A36" s="1" t="s">
        <v>56</v>
      </c>
      <c r="B36" s="1" t="s">
        <v>103</v>
      </c>
      <c r="C36" s="1">
        <v>9631811</v>
      </c>
      <c r="D36" s="1">
        <f>(Table1[[#This Row],[میانترم از ۱۲ نمره]]/12*5)</f>
        <v>4.2750000000000004</v>
      </c>
      <c r="E36" s="7">
        <v>10.26</v>
      </c>
      <c r="F36" s="8">
        <f>(Table1[[#This Row],[پایان ترم از  ۱۰ نمره]]/10*5)</f>
        <v>5</v>
      </c>
      <c r="G36" s="9">
        <v>10</v>
      </c>
      <c r="H36" s="9">
        <f>(Table1[[#This Row],[تمرین اول از ۱۰۰ نمره]]/100*2.5)</f>
        <v>2.5</v>
      </c>
      <c r="I36" s="9">
        <v>100</v>
      </c>
      <c r="J36" s="9">
        <f>(Table1[[#This Row],[تمرین دوم از ۱۰۰ نمره]]/100*3)</f>
        <v>2.601</v>
      </c>
      <c r="K36" s="9">
        <v>86.7</v>
      </c>
      <c r="L36" s="9">
        <f>(Table1[[#This Row],[تمرین سوم از ۱۰۰ نمره]]/100*3)</f>
        <v>1.048</v>
      </c>
      <c r="M36" s="9">
        <v>34.933333333333337</v>
      </c>
      <c r="N36" s="9">
        <f>(Table1[[#This Row],[تمرین چهارم از ۱۰۰ نمره]]/100*3)</f>
        <v>3</v>
      </c>
      <c r="O36" s="9">
        <v>100</v>
      </c>
      <c r="P36" s="12">
        <f t="shared" si="1"/>
        <v>18.423999999999999</v>
      </c>
    </row>
    <row r="37" spans="1:16" ht="18.75" x14ac:dyDescent="0.45">
      <c r="A37" s="4" t="s">
        <v>104</v>
      </c>
      <c r="B37" s="4" t="s">
        <v>105</v>
      </c>
      <c r="C37" s="4">
        <v>9631424</v>
      </c>
      <c r="D37" s="4">
        <f>(Table1[[#This Row],[میانترم از ۱۲ نمره]]/12*5)</f>
        <v>4.75</v>
      </c>
      <c r="E37" s="5">
        <v>11.4</v>
      </c>
      <c r="F37" s="6">
        <f>(Table1[[#This Row],[پایان ترم از  ۱۰ نمره]]/10*5)</f>
        <v>5</v>
      </c>
      <c r="G37" s="10">
        <v>10</v>
      </c>
      <c r="H37" s="10">
        <f>(Table1[[#This Row],[تمرین اول از ۱۰۰ نمره]]/100*2.5)</f>
        <v>2.3250000000000002</v>
      </c>
      <c r="I37" s="10">
        <v>93</v>
      </c>
      <c r="J37" s="10">
        <f>(Table1[[#This Row],[تمرین دوم از ۱۰۰ نمره]]/100*3)</f>
        <v>2.9820000000000002</v>
      </c>
      <c r="K37" s="10">
        <v>99.4</v>
      </c>
      <c r="L37" s="10">
        <f>(Table1[[#This Row],[تمرین سوم از ۱۰۰ نمره]]/100*3)</f>
        <v>2.62</v>
      </c>
      <c r="M37" s="10">
        <v>87.333333333333329</v>
      </c>
      <c r="N37" s="10">
        <f>(Table1[[#This Row],[تمرین چهارم از ۱۰۰ نمره]]/100*3)</f>
        <v>2.7600000000000002</v>
      </c>
      <c r="O37" s="10">
        <v>92</v>
      </c>
      <c r="P37" s="12">
        <f t="shared" si="1"/>
        <v>20.437000000000001</v>
      </c>
    </row>
    <row r="38" spans="1:16" ht="18.75" x14ac:dyDescent="0.45">
      <c r="A38" s="1" t="s">
        <v>106</v>
      </c>
      <c r="B38" s="1" t="s">
        <v>107</v>
      </c>
      <c r="C38" s="1">
        <v>9631411</v>
      </c>
      <c r="D38" s="1">
        <f>(Table1[[#This Row],[میانترم از ۱۲ نمره]]/12*5)</f>
        <v>4.6875</v>
      </c>
      <c r="E38" s="7">
        <v>11.25</v>
      </c>
      <c r="F38" s="8">
        <f>(Table1[[#This Row],[پایان ترم از  ۱۰ نمره]]/10*5)</f>
        <v>5</v>
      </c>
      <c r="G38" s="9">
        <v>10</v>
      </c>
      <c r="H38" s="9">
        <f>(Table1[[#This Row],[تمرین اول از ۱۰۰ نمره]]/100*2.5)</f>
        <v>2.5</v>
      </c>
      <c r="I38" s="9">
        <v>100</v>
      </c>
      <c r="J38" s="9">
        <f>(Table1[[#This Row],[تمرین دوم از ۱۰۰ نمره]]/100*3)</f>
        <v>2.7029999999999998</v>
      </c>
      <c r="K38" s="9">
        <v>90.1</v>
      </c>
      <c r="L38" s="9">
        <f>(Table1[[#This Row],[تمرین سوم از ۱۰۰ نمره]]/100*3)</f>
        <v>2.7639999999999998</v>
      </c>
      <c r="M38" s="9">
        <v>92.133333333333326</v>
      </c>
      <c r="N38" s="9">
        <f>(Table1[[#This Row],[تمرین چهارم از ۱۰۰ نمره]]/100*3)</f>
        <v>3</v>
      </c>
      <c r="O38" s="9">
        <v>100</v>
      </c>
      <c r="P38" s="12">
        <f t="shared" si="1"/>
        <v>20.654499999999999</v>
      </c>
    </row>
    <row r="39" spans="1:16" ht="18.75" x14ac:dyDescent="0.45">
      <c r="A39" s="4" t="s">
        <v>108</v>
      </c>
      <c r="B39" s="4" t="s">
        <v>109</v>
      </c>
      <c r="C39" s="4">
        <v>9631410</v>
      </c>
      <c r="D39" s="4">
        <f>(Table1[[#This Row],[میانترم از ۱۲ نمره]]/12*5)</f>
        <v>3.5125000000000002</v>
      </c>
      <c r="E39" s="5">
        <v>8.43</v>
      </c>
      <c r="F39" s="6">
        <f>(Table1[[#This Row],[پایان ترم از  ۱۰ نمره]]/10*5)</f>
        <v>3.75</v>
      </c>
      <c r="G39" s="4">
        <v>7.5</v>
      </c>
      <c r="H39" s="4">
        <f>(Table1[[#This Row],[تمرین اول از ۱۰۰ نمره]]/100*2.5)</f>
        <v>0.67500000000000004</v>
      </c>
      <c r="I39" s="4">
        <v>27</v>
      </c>
      <c r="J39" s="4">
        <f>(Table1[[#This Row],[تمرین دوم از ۱۰۰ نمره]]/100*3)</f>
        <v>0</v>
      </c>
      <c r="K39" s="4">
        <v>0</v>
      </c>
      <c r="L39" s="4">
        <f>(Table1[[#This Row],[تمرین سوم از ۱۰۰ نمره]]/100*3)</f>
        <v>0</v>
      </c>
      <c r="M39" s="4">
        <v>0</v>
      </c>
      <c r="N39" s="4">
        <f>(Table1[[#This Row],[تمرین چهارم از ۱۰۰ نمره]]/100*3)</f>
        <v>0</v>
      </c>
      <c r="O39" s="4">
        <v>0</v>
      </c>
      <c r="P39" s="11">
        <f t="shared" si="1"/>
        <v>7.9375</v>
      </c>
    </row>
    <row r="40" spans="1:16" ht="18.75" x14ac:dyDescent="0.45">
      <c r="A40" s="1" t="s">
        <v>110</v>
      </c>
      <c r="B40" s="1" t="s">
        <v>111</v>
      </c>
      <c r="C40" s="1">
        <v>9631081</v>
      </c>
      <c r="D40" s="1">
        <f>(Table1[[#This Row],[میانترم از ۱۲ نمره]]/12*5)</f>
        <v>3.875</v>
      </c>
      <c r="E40" s="7">
        <v>9.3000000000000007</v>
      </c>
      <c r="F40" s="8">
        <f>(Table1[[#This Row],[پایان ترم از  ۱۰ نمره]]/10*5)</f>
        <v>4.125</v>
      </c>
      <c r="G40" s="1">
        <v>8.25</v>
      </c>
      <c r="H40" s="1">
        <f>(Table1[[#This Row],[تمرین اول از ۱۰۰ نمره]]/100*2.5)</f>
        <v>2.375</v>
      </c>
      <c r="I40" s="1">
        <v>95</v>
      </c>
      <c r="J40" s="1">
        <f>(Table1[[#This Row],[تمرین دوم از ۱۰۰ نمره]]/100*3)</f>
        <v>2.3789999999999996</v>
      </c>
      <c r="K40" s="1">
        <v>79.3</v>
      </c>
      <c r="L40" s="1">
        <f>(Table1[[#This Row],[تمرین سوم از ۱۰۰ نمره]]/100*3)</f>
        <v>2.3174999999999999</v>
      </c>
      <c r="M40" s="1">
        <v>77.25</v>
      </c>
      <c r="N40" s="1">
        <f>(Table1[[#This Row],[تمرین چهارم از ۱۰۰ نمره]]/100*3)</f>
        <v>1.35</v>
      </c>
      <c r="O40" s="1">
        <v>45</v>
      </c>
      <c r="P40" s="11">
        <f t="shared" si="1"/>
        <v>16.421500000000002</v>
      </c>
    </row>
    <row r="41" spans="1:16" ht="18.75" x14ac:dyDescent="0.45">
      <c r="A41" s="4" t="s">
        <v>112</v>
      </c>
      <c r="B41" s="4" t="s">
        <v>113</v>
      </c>
      <c r="C41" s="4">
        <v>9631074</v>
      </c>
      <c r="D41" s="4">
        <f>(Table1[[#This Row],[میانترم از ۱۲ نمره]]/12*5)</f>
        <v>4.0958333333333332</v>
      </c>
      <c r="E41" s="5">
        <v>9.83</v>
      </c>
      <c r="F41" s="6">
        <f>(Table1[[#This Row],[پایان ترم از  ۱۰ نمره]]/10*5)</f>
        <v>4.95</v>
      </c>
      <c r="G41" s="4">
        <v>9.9</v>
      </c>
      <c r="H41" s="4">
        <f>(Table1[[#This Row],[تمرین اول از ۱۰۰ نمره]]/100*2.5)</f>
        <v>2.4</v>
      </c>
      <c r="I41" s="4">
        <v>96</v>
      </c>
      <c r="J41" s="4">
        <f>(Table1[[#This Row],[تمرین دوم از ۱۰۰ نمره]]/100*3)</f>
        <v>2.6640000000000001</v>
      </c>
      <c r="K41" s="4">
        <v>88.8</v>
      </c>
      <c r="L41" s="4">
        <f>(Table1[[#This Row],[تمرین سوم از ۱۰۰ نمره]]/100*3)</f>
        <v>2.7360000000000002</v>
      </c>
      <c r="M41" s="4">
        <v>91.2</v>
      </c>
      <c r="N41" s="4">
        <f>(Table1[[#This Row],[تمرین چهارم از ۱۰۰ نمره]]/100*3)</f>
        <v>0.30000000000000004</v>
      </c>
      <c r="O41" s="4">
        <v>10</v>
      </c>
      <c r="P41" s="11">
        <f t="shared" si="1"/>
        <v>17.145833333333336</v>
      </c>
    </row>
    <row r="42" spans="1:16" ht="18.75" x14ac:dyDescent="0.45">
      <c r="A42" s="1" t="s">
        <v>114</v>
      </c>
      <c r="B42" s="1" t="s">
        <v>115</v>
      </c>
      <c r="C42" s="1">
        <v>9631054</v>
      </c>
      <c r="D42" s="1">
        <f>(Table1[[#This Row],[میانترم از ۱۲ نمره]]/12*5)</f>
        <v>0</v>
      </c>
      <c r="E42" s="7">
        <v>0</v>
      </c>
      <c r="F42" s="8">
        <f>(Table1[[#This Row],[پایان ترم از  ۱۰ نمره]]/10*5)</f>
        <v>0</v>
      </c>
      <c r="G42" s="9">
        <v>0</v>
      </c>
      <c r="H42" s="9">
        <f>(Table1[[#This Row],[تمرین اول از ۱۰۰ نمره]]/100*2.5)</f>
        <v>0</v>
      </c>
      <c r="I42" s="9"/>
      <c r="J42" s="9">
        <f>(Table1[[#This Row],[تمرین دوم از ۱۰۰ نمره]]/100*3)</f>
        <v>0</v>
      </c>
      <c r="K42" s="9">
        <v>0</v>
      </c>
      <c r="L42" s="9">
        <f>(Table1[[#This Row],[تمرین سوم از ۱۰۰ نمره]]/100*3)</f>
        <v>0</v>
      </c>
      <c r="M42" s="9">
        <v>0</v>
      </c>
      <c r="N42" s="9">
        <f>(Table1[[#This Row],[تمرین چهارم از ۱۰۰ نمره]]/100*3)</f>
        <v>0</v>
      </c>
      <c r="O42" s="9">
        <v>0</v>
      </c>
      <c r="P42" s="12">
        <f t="shared" si="1"/>
        <v>0</v>
      </c>
    </row>
    <row r="43" spans="1:16" ht="18.75" x14ac:dyDescent="0.45">
      <c r="A43" s="4" t="s">
        <v>116</v>
      </c>
      <c r="B43" s="4" t="s">
        <v>117</v>
      </c>
      <c r="C43" s="4" t="s">
        <v>118</v>
      </c>
      <c r="D43" s="4">
        <f>(Table1[[#This Row],[میانترم از ۱۲ نمره]]/12*5)</f>
        <v>4.1875</v>
      </c>
      <c r="E43" s="5">
        <v>10.050000000000001</v>
      </c>
      <c r="F43" s="6">
        <f>(Table1[[#This Row],[پایان ترم از  ۱۰ نمره]]/10*5)</f>
        <v>4.7</v>
      </c>
      <c r="G43" s="4">
        <v>9.4</v>
      </c>
      <c r="H43" s="4">
        <f>(Table1[[#This Row],[تمرین اول از ۱۰۰ نمره]]/100*2.5)</f>
        <v>2.3250000000000002</v>
      </c>
      <c r="I43" s="4">
        <v>93</v>
      </c>
      <c r="J43" s="4">
        <f>(Table1[[#This Row],[تمرین دوم از ۱۰۰ نمره]]/100*3)</f>
        <v>2.9820000000000002</v>
      </c>
      <c r="K43" s="4">
        <v>99.4</v>
      </c>
      <c r="L43" s="4">
        <f>(Table1[[#This Row],[تمرین سوم از ۱۰۰ نمره]]/100*3)</f>
        <v>2.1950000000000003</v>
      </c>
      <c r="M43" s="4">
        <v>73.166666666666671</v>
      </c>
      <c r="N43" s="4">
        <f>(Table1[[#This Row],[تمرین چهارم از ۱۰۰ نمره]]/100*3)</f>
        <v>2.7600000000000002</v>
      </c>
      <c r="O43" s="4">
        <v>92</v>
      </c>
      <c r="P43" s="11">
        <f t="shared" si="1"/>
        <v>19.1495</v>
      </c>
    </row>
    <row r="44" spans="1:16" ht="18.75" x14ac:dyDescent="0.45">
      <c r="A44" s="1" t="s">
        <v>119</v>
      </c>
      <c r="B44" s="1" t="s">
        <v>120</v>
      </c>
      <c r="C44" s="1">
        <v>9631046</v>
      </c>
      <c r="D44" s="1">
        <f>(Table1[[#This Row],[میانترم از ۱۲ نمره]]/12*5)</f>
        <v>4.1875</v>
      </c>
      <c r="E44" s="7">
        <v>10.050000000000001</v>
      </c>
      <c r="F44" s="8">
        <f>(Table1[[#This Row],[پایان ترم از  ۱۰ نمره]]/10*5)</f>
        <v>3.95</v>
      </c>
      <c r="G44" s="1">
        <v>7.9</v>
      </c>
      <c r="H44" s="1">
        <f>(Table1[[#This Row],[تمرین اول از ۱۰۰ نمره]]/100*2.5)</f>
        <v>2.3499999999999996</v>
      </c>
      <c r="I44" s="1">
        <v>94</v>
      </c>
      <c r="J44" s="1">
        <f>(Table1[[#This Row],[تمرین دوم از ۱۰۰ نمره]]/100*3)</f>
        <v>1.0139999999999998</v>
      </c>
      <c r="K44" s="1">
        <v>33.799999999999997</v>
      </c>
      <c r="L44" s="1">
        <f>(Table1[[#This Row],[تمرین سوم از ۱۰۰ نمره]]/100*3)</f>
        <v>1.524</v>
      </c>
      <c r="M44" s="1">
        <v>50.8</v>
      </c>
      <c r="N44" s="1">
        <f>(Table1[[#This Row],[تمرین چهارم از ۱۰۰ نمره]]/100*3)</f>
        <v>1.6949999999999998</v>
      </c>
      <c r="O44" s="1">
        <v>56.5</v>
      </c>
      <c r="P44" s="11">
        <f t="shared" si="1"/>
        <v>14.720499999999998</v>
      </c>
    </row>
    <row r="45" spans="1:16" ht="18.75" x14ac:dyDescent="0.45">
      <c r="A45" s="4" t="s">
        <v>121</v>
      </c>
      <c r="B45" s="4" t="s">
        <v>122</v>
      </c>
      <c r="C45" s="4">
        <v>9631045</v>
      </c>
      <c r="D45" s="4">
        <f>(Table1[[#This Row],[میانترم از ۱۲ نمره]]/12*5)</f>
        <v>3.6874999999999996</v>
      </c>
      <c r="E45" s="5">
        <v>8.85</v>
      </c>
      <c r="F45" s="6">
        <f>(Table1[[#This Row],[پایان ترم از  ۱۰ نمره]]/10*5)</f>
        <v>4.6500000000000004</v>
      </c>
      <c r="G45" s="4">
        <v>9.3000000000000007</v>
      </c>
      <c r="H45" s="4">
        <f>(Table1[[#This Row],[تمرین اول از ۱۰۰ نمره]]/100*2.5)</f>
        <v>0</v>
      </c>
      <c r="I45" s="4"/>
      <c r="J45" s="4">
        <f>(Table1[[#This Row],[تمرین دوم از ۱۰۰ نمره]]/100*3)</f>
        <v>0</v>
      </c>
      <c r="K45" s="4">
        <v>0</v>
      </c>
      <c r="L45" s="4">
        <f>(Table1[[#This Row],[تمرین سوم از ۱۰۰ نمره]]/100*3)</f>
        <v>0</v>
      </c>
      <c r="M45" s="4">
        <v>0</v>
      </c>
      <c r="N45" s="4">
        <f>(Table1[[#This Row],[تمرین چهارم از ۱۰۰ نمره]]/100*3)</f>
        <v>0</v>
      </c>
      <c r="O45" s="4">
        <v>0</v>
      </c>
      <c r="P45" s="11">
        <f t="shared" si="1"/>
        <v>8.3375000000000004</v>
      </c>
    </row>
    <row r="46" spans="1:16" ht="18.75" x14ac:dyDescent="0.45">
      <c r="A46" s="1" t="s">
        <v>110</v>
      </c>
      <c r="B46" s="1" t="s">
        <v>123</v>
      </c>
      <c r="C46" s="1">
        <v>9631043</v>
      </c>
      <c r="D46" s="1">
        <f>(Table1[[#This Row],[میانترم از ۱۲ نمره]]/12*5)</f>
        <v>3.8125000000000004</v>
      </c>
      <c r="E46" s="7">
        <v>9.15</v>
      </c>
      <c r="F46" s="8">
        <f>(Table1[[#This Row],[پایان ترم از  ۱۰ نمره]]/10*5)</f>
        <v>4.25</v>
      </c>
      <c r="G46" s="1">
        <v>8.5</v>
      </c>
      <c r="H46" s="1">
        <f>(Table1[[#This Row],[تمرین اول از ۱۰۰ نمره]]/100*2.5)</f>
        <v>0</v>
      </c>
      <c r="I46" s="1"/>
      <c r="J46" s="1">
        <f>(Table1[[#This Row],[تمرین دوم از ۱۰۰ نمره]]/100*3)</f>
        <v>1.6274999999999999</v>
      </c>
      <c r="K46" s="1">
        <v>54.25</v>
      </c>
      <c r="L46" s="1">
        <f>(Table1[[#This Row],[تمرین سوم از ۱۰۰ نمره]]/100*3)</f>
        <v>0</v>
      </c>
      <c r="M46" s="1">
        <v>0</v>
      </c>
      <c r="N46" s="1">
        <f>(Table1[[#This Row],[تمرین چهارم از ۱۰۰ نمره]]/100*3)</f>
        <v>0</v>
      </c>
      <c r="O46" s="1">
        <v>0</v>
      </c>
      <c r="P46" s="11">
        <f t="shared" si="1"/>
        <v>9.69</v>
      </c>
    </row>
    <row r="47" spans="1:16" ht="18.75" x14ac:dyDescent="0.45">
      <c r="A47" s="4" t="s">
        <v>124</v>
      </c>
      <c r="B47" s="4" t="s">
        <v>125</v>
      </c>
      <c r="C47" s="4">
        <v>9631036</v>
      </c>
      <c r="D47" s="4">
        <f>(Table1[[#This Row],[میانترم از ۱۲ نمره]]/12*5)</f>
        <v>0</v>
      </c>
      <c r="E47" s="5">
        <v>0</v>
      </c>
      <c r="F47" s="6">
        <f>(Table1[[#This Row],[پایان ترم از  ۱۰ نمره]]/10*5)</f>
        <v>0</v>
      </c>
      <c r="G47" s="10">
        <v>0</v>
      </c>
      <c r="H47" s="10">
        <f>(Table1[[#This Row],[تمرین اول از ۱۰۰ نمره]]/100*2.5)</f>
        <v>2.4249999999999998</v>
      </c>
      <c r="I47" s="10">
        <v>97</v>
      </c>
      <c r="J47" s="10">
        <f>(Table1[[#This Row],[تمرین دوم از ۱۰۰ نمره]]/100*3)</f>
        <v>0</v>
      </c>
      <c r="K47" s="10">
        <v>0</v>
      </c>
      <c r="L47" s="10">
        <f>(Table1[[#This Row],[تمرین سوم از ۱۰۰ نمره]]/100*3)</f>
        <v>0</v>
      </c>
      <c r="M47" s="10">
        <v>0</v>
      </c>
      <c r="N47" s="10">
        <f>(Table1[[#This Row],[تمرین چهارم از ۱۰۰ نمره]]/100*3)</f>
        <v>0</v>
      </c>
      <c r="O47" s="10">
        <v>0</v>
      </c>
      <c r="P47" s="12">
        <f t="shared" si="1"/>
        <v>2.4249999999999998</v>
      </c>
    </row>
    <row r="48" spans="1:16" ht="18.75" x14ac:dyDescent="0.45">
      <c r="A48" s="1" t="s">
        <v>126</v>
      </c>
      <c r="B48" s="1" t="s">
        <v>127</v>
      </c>
      <c r="C48" s="1" t="s">
        <v>128</v>
      </c>
      <c r="D48" s="1">
        <f>(Table1[[#This Row],[میانترم از ۱۲ نمره]]/12*5)</f>
        <v>4.3125</v>
      </c>
      <c r="E48" s="7">
        <v>10.35</v>
      </c>
      <c r="F48" s="8">
        <f>(Table1[[#This Row],[پایان ترم از  ۱۰ نمره]]/10*5)</f>
        <v>4.625</v>
      </c>
      <c r="G48" s="1">
        <v>9.25</v>
      </c>
      <c r="H48" s="1">
        <f>(Table1[[#This Row],[تمرین اول از ۱۰۰ نمره]]/100*2.5)</f>
        <v>1.25</v>
      </c>
      <c r="I48" s="1">
        <v>50</v>
      </c>
      <c r="J48" s="1">
        <f>(Table1[[#This Row],[تمرین دوم از ۱۰۰ نمره]]/100*3)</f>
        <v>2.859</v>
      </c>
      <c r="K48" s="1">
        <v>95.3</v>
      </c>
      <c r="L48" s="1">
        <f>(Table1[[#This Row],[تمرین سوم از ۱۰۰ نمره]]/100*3)</f>
        <v>2.5535000000000001</v>
      </c>
      <c r="M48" s="1">
        <v>85.116666666666674</v>
      </c>
      <c r="N48" s="1">
        <f>(Table1[[#This Row],[تمرین چهارم از ۱۰۰ نمره]]/100*3)</f>
        <v>2.835</v>
      </c>
      <c r="O48" s="1">
        <v>94.5</v>
      </c>
      <c r="P48" s="11">
        <f t="shared" si="1"/>
        <v>18.434999999999999</v>
      </c>
    </row>
    <row r="49" spans="1:16" ht="18.75" x14ac:dyDescent="0.45">
      <c r="A49" s="4" t="s">
        <v>129</v>
      </c>
      <c r="B49" s="4" t="s">
        <v>107</v>
      </c>
      <c r="C49" s="4" t="s">
        <v>130</v>
      </c>
      <c r="D49" s="4">
        <f>(Table1[[#This Row],[میانترم از ۱۲ نمره]]/12*5)</f>
        <v>0</v>
      </c>
      <c r="E49" s="5">
        <v>0</v>
      </c>
      <c r="F49" s="6">
        <f>(Table1[[#This Row],[پایان ترم از  ۱۰ نمره]]/10*5)</f>
        <v>0</v>
      </c>
      <c r="G49" s="10">
        <v>0</v>
      </c>
      <c r="H49" s="10">
        <f>(Table1[[#This Row],[تمرین اول از ۱۰۰ نمره]]/100*2.5)</f>
        <v>0</v>
      </c>
      <c r="I49" s="10"/>
      <c r="J49" s="10">
        <f>(Table1[[#This Row],[تمرین دوم از ۱۰۰ نمره]]/100*3)</f>
        <v>0</v>
      </c>
      <c r="K49" s="10">
        <v>0</v>
      </c>
      <c r="L49" s="10">
        <f>(Table1[[#This Row],[تمرین سوم از ۱۰۰ نمره]]/100*3)</f>
        <v>0</v>
      </c>
      <c r="M49" s="10">
        <v>0</v>
      </c>
      <c r="N49" s="10">
        <f>(Table1[[#This Row],[تمرین چهارم از ۱۰۰ نمره]]/100*3)</f>
        <v>0</v>
      </c>
      <c r="O49" s="10">
        <v>0</v>
      </c>
      <c r="P49" s="12">
        <f t="shared" si="1"/>
        <v>0</v>
      </c>
    </row>
    <row r="50" spans="1:16" ht="18.75" x14ac:dyDescent="0.45">
      <c r="A50" s="1" t="s">
        <v>131</v>
      </c>
      <c r="B50" s="1" t="s">
        <v>132</v>
      </c>
      <c r="C50" s="1">
        <v>9631027</v>
      </c>
      <c r="D50" s="1">
        <f>(Table1[[#This Row],[میانترم از ۱۲ نمره]]/12*5)</f>
        <v>4.2874999999999996</v>
      </c>
      <c r="E50" s="7">
        <v>10.29</v>
      </c>
      <c r="F50" s="8">
        <f>(Table1[[#This Row],[پایان ترم از  ۱۰ نمره]]/10*5)</f>
        <v>4.75</v>
      </c>
      <c r="G50" s="1">
        <v>9.5</v>
      </c>
      <c r="H50" s="1">
        <f>(Table1[[#This Row],[تمرین اول از ۱۰۰ نمره]]/100*2.5)</f>
        <v>2.5</v>
      </c>
      <c r="I50" s="1">
        <v>100</v>
      </c>
      <c r="J50" s="1">
        <f>(Table1[[#This Row],[تمرین دوم از ۱۰۰ نمره]]/100*3)</f>
        <v>2.9385000000000003</v>
      </c>
      <c r="K50" s="1">
        <v>97.95</v>
      </c>
      <c r="L50" s="1">
        <f>(Table1[[#This Row],[تمرین سوم از ۱۰۰ نمره]]/100*3)</f>
        <v>2.7315</v>
      </c>
      <c r="M50" s="1">
        <v>91.05</v>
      </c>
      <c r="N50" s="1">
        <f>(Table1[[#This Row],[تمرین چهارم از ۱۰۰ نمره]]/100*3)</f>
        <v>0.30000000000000004</v>
      </c>
      <c r="O50" s="1">
        <v>10</v>
      </c>
      <c r="P50" s="11">
        <f t="shared" si="1"/>
        <v>17.5075</v>
      </c>
    </row>
    <row r="51" spans="1:16" ht="18.75" x14ac:dyDescent="0.45">
      <c r="A51" s="4" t="s">
        <v>133</v>
      </c>
      <c r="B51" s="4" t="s">
        <v>134</v>
      </c>
      <c r="C51" s="4">
        <v>9631025</v>
      </c>
      <c r="D51" s="4">
        <f>(Table1[[#This Row],[میانترم از ۱۲ نمره]]/12*5)</f>
        <v>4.1375000000000002</v>
      </c>
      <c r="E51" s="5">
        <v>9.93</v>
      </c>
      <c r="F51" s="6">
        <f>(Table1[[#This Row],[پایان ترم از  ۱۰ نمره]]/10*5)</f>
        <v>5</v>
      </c>
      <c r="G51" s="4">
        <v>10</v>
      </c>
      <c r="H51" s="4">
        <f>(Table1[[#This Row],[تمرین اول از ۱۰۰ نمره]]/100*2.5)</f>
        <v>2.375</v>
      </c>
      <c r="I51" s="4">
        <v>95</v>
      </c>
      <c r="J51" s="4">
        <f>(Table1[[#This Row],[تمرین دوم از ۱۰۰ نمره]]/100*3)</f>
        <v>2.5620000000000003</v>
      </c>
      <c r="K51" s="4">
        <v>85.4</v>
      </c>
      <c r="L51" s="4">
        <f>(Table1[[#This Row],[تمرین سوم از ۱۰۰ نمره]]/100*3)</f>
        <v>2.4794999999999998</v>
      </c>
      <c r="M51" s="4">
        <v>82.65</v>
      </c>
      <c r="N51" s="4">
        <f>(Table1[[#This Row],[تمرین چهارم از ۱۰۰ نمره]]/100*3)</f>
        <v>1.53</v>
      </c>
      <c r="O51" s="4">
        <v>51</v>
      </c>
      <c r="P51" s="11">
        <f t="shared" si="1"/>
        <v>18.084000000000003</v>
      </c>
    </row>
    <row r="52" spans="1:16" ht="18.75" x14ac:dyDescent="0.45">
      <c r="A52" s="1" t="s">
        <v>114</v>
      </c>
      <c r="B52" s="1" t="s">
        <v>135</v>
      </c>
      <c r="C52" s="1">
        <v>9631024</v>
      </c>
      <c r="D52" s="1">
        <f>(Table1[[#This Row],[میانترم از ۱۲ نمره]]/12*5)</f>
        <v>2.8125</v>
      </c>
      <c r="E52" s="7">
        <v>6.75</v>
      </c>
      <c r="F52" s="8">
        <f>(Table1[[#This Row],[پایان ترم از  ۱۰ نمره]]/10*5)</f>
        <v>4.75</v>
      </c>
      <c r="G52" s="1">
        <v>9.5</v>
      </c>
      <c r="H52" s="1">
        <f>(Table1[[#This Row],[تمرین اول از ۱۰۰ نمره]]/100*2.5)</f>
        <v>2.4</v>
      </c>
      <c r="I52" s="1">
        <v>96</v>
      </c>
      <c r="J52" s="1">
        <f>(Table1[[#This Row],[تمرین دوم از ۱۰۰ نمره]]/100*3)</f>
        <v>2.3639999999999999</v>
      </c>
      <c r="K52" s="1">
        <v>78.8</v>
      </c>
      <c r="L52" s="1">
        <f>(Table1[[#This Row],[تمرین سوم از ۱۰۰ نمره]]/100*3)</f>
        <v>2.1735000000000002</v>
      </c>
      <c r="M52" s="1">
        <v>72.45</v>
      </c>
      <c r="N52" s="1">
        <f>(Table1[[#This Row],[تمرین چهارم از ۱۰۰ نمره]]/100*3)</f>
        <v>0</v>
      </c>
      <c r="O52" s="1">
        <v>0</v>
      </c>
      <c r="P52" s="11">
        <f t="shared" si="1"/>
        <v>14.5</v>
      </c>
    </row>
    <row r="53" spans="1:16" ht="18.75" x14ac:dyDescent="0.45">
      <c r="A53" s="4" t="s">
        <v>136</v>
      </c>
      <c r="B53" s="4" t="s">
        <v>137</v>
      </c>
      <c r="C53" s="4" t="s">
        <v>138</v>
      </c>
      <c r="D53" s="4">
        <f>(Table1[[#This Row],[میانترم از ۱۲ نمره]]/12*5)</f>
        <v>4.0749999999999993</v>
      </c>
      <c r="E53" s="5">
        <v>9.7799999999999994</v>
      </c>
      <c r="F53" s="6">
        <f>(Table1[[#This Row],[پایان ترم از  ۱۰ نمره]]/10*5)</f>
        <v>4.1500000000000004</v>
      </c>
      <c r="G53" s="4">
        <v>8.3000000000000007</v>
      </c>
      <c r="H53" s="4">
        <f>(Table1[[#This Row],[تمرین اول از ۱۰۰ نمره]]/100*2.5)</f>
        <v>2</v>
      </c>
      <c r="I53" s="4">
        <v>80</v>
      </c>
      <c r="J53" s="4">
        <f>(Table1[[#This Row],[تمرین دوم از ۱۰۰ نمره]]/100*3)</f>
        <v>1.9319999999999999</v>
      </c>
      <c r="K53" s="4">
        <v>64.400000000000006</v>
      </c>
      <c r="L53" s="4">
        <f>(Table1[[#This Row],[تمرین سوم از ۱۰۰ نمره]]/100*3)</f>
        <v>0</v>
      </c>
      <c r="M53" s="4">
        <v>0</v>
      </c>
      <c r="N53" s="4">
        <f>(Table1[[#This Row],[تمرین چهارم از ۱۰۰ نمره]]/100*3)</f>
        <v>0</v>
      </c>
      <c r="O53" s="4">
        <v>0</v>
      </c>
      <c r="P53" s="11">
        <f t="shared" si="1"/>
        <v>12.157</v>
      </c>
    </row>
    <row r="54" spans="1:16" ht="18.75" x14ac:dyDescent="0.45">
      <c r="A54" s="1" t="s">
        <v>110</v>
      </c>
      <c r="B54" s="1" t="s">
        <v>139</v>
      </c>
      <c r="C54" s="1">
        <v>9631014</v>
      </c>
      <c r="D54" s="1">
        <f>(Table1[[#This Row],[میانترم از ۱۲ نمره]]/12*5)</f>
        <v>3.5375000000000001</v>
      </c>
      <c r="E54" s="7">
        <v>8.49</v>
      </c>
      <c r="F54" s="8">
        <f>(Table1[[#This Row],[پایان ترم از  ۱۰ نمره]]/10*5)</f>
        <v>4.7249999999999996</v>
      </c>
      <c r="G54" s="1">
        <v>9.4499999999999993</v>
      </c>
      <c r="H54" s="1">
        <f>(Table1[[#This Row],[تمرین اول از ۱۰۰ نمره]]/100*2.5)</f>
        <v>2.3499999999999996</v>
      </c>
      <c r="I54" s="1">
        <v>94</v>
      </c>
      <c r="J54" s="1">
        <f>(Table1[[#This Row],[تمرین دوم از ۱۰۰ نمره]]/100*3)</f>
        <v>1.0139999999999998</v>
      </c>
      <c r="K54" s="1">
        <v>33.799999999999997</v>
      </c>
      <c r="L54" s="1">
        <f>(Table1[[#This Row],[تمرین سوم از ۱۰۰ نمره]]/100*3)</f>
        <v>0</v>
      </c>
      <c r="M54" s="1">
        <v>0</v>
      </c>
      <c r="N54" s="1">
        <f>(Table1[[#This Row],[تمرین چهارم از ۱۰۰ نمره]]/100*3)</f>
        <v>1.6949999999999998</v>
      </c>
      <c r="O54" s="1">
        <v>56.5</v>
      </c>
      <c r="P54" s="11">
        <f t="shared" si="1"/>
        <v>13.321499999999999</v>
      </c>
    </row>
    <row r="55" spans="1:16" ht="18.75" x14ac:dyDescent="0.45">
      <c r="A55" s="4" t="s">
        <v>140</v>
      </c>
      <c r="B55" s="4" t="s">
        <v>141</v>
      </c>
      <c r="C55" s="4">
        <v>9631011</v>
      </c>
      <c r="D55" s="4">
        <f>(Table1[[#This Row],[میانترم از ۱۲ نمره]]/12*5)</f>
        <v>5</v>
      </c>
      <c r="E55" s="5">
        <v>12</v>
      </c>
      <c r="F55" s="6">
        <f>(Table1[[#This Row],[پایان ترم از  ۱۰ نمره]]/10*5)</f>
        <v>5</v>
      </c>
      <c r="G55" s="4">
        <v>10</v>
      </c>
      <c r="H55" s="4">
        <f>(Table1[[#This Row],[تمرین اول از ۱۰۰ نمره]]/100*2.5)</f>
        <v>2.5</v>
      </c>
      <c r="I55" s="4">
        <v>100</v>
      </c>
      <c r="J55" s="4">
        <f>(Table1[[#This Row],[تمرین دوم از ۱۰۰ نمره]]/100*3)</f>
        <v>2.859</v>
      </c>
      <c r="K55" s="4">
        <v>95.3</v>
      </c>
      <c r="L55" s="4">
        <f>(Table1[[#This Row],[تمرین سوم از ۱۰۰ نمره]]/100*3)</f>
        <v>2.9058000000000002</v>
      </c>
      <c r="M55" s="4">
        <v>96.86</v>
      </c>
      <c r="N55" s="4">
        <f>(Table1[[#This Row],[تمرین چهارم از ۱۰۰ نمره]]/100*3)</f>
        <v>2.835</v>
      </c>
      <c r="O55" s="4">
        <v>94.5</v>
      </c>
      <c r="P55" s="11">
        <f t="shared" si="1"/>
        <v>21.099800000000002</v>
      </c>
    </row>
    <row r="56" spans="1:16" ht="18.75" x14ac:dyDescent="0.45">
      <c r="A56" s="1" t="s">
        <v>89</v>
      </c>
      <c r="B56" s="1" t="s">
        <v>142</v>
      </c>
      <c r="C56" s="1" t="s">
        <v>143</v>
      </c>
      <c r="D56" s="1">
        <f>(Table1[[#This Row],[میانترم از ۱۲ نمره]]/12*5)</f>
        <v>4.25</v>
      </c>
      <c r="E56" s="7">
        <v>10.199999999999999</v>
      </c>
      <c r="F56" s="8">
        <f>(Table1[[#This Row],[پایان ترم از  ۱۰ نمره]]/10*5)</f>
        <v>4</v>
      </c>
      <c r="G56" s="1">
        <v>8</v>
      </c>
      <c r="H56" s="1">
        <f>(Table1[[#This Row],[تمرین اول از ۱۰۰ نمره]]/100*2.5)</f>
        <v>2</v>
      </c>
      <c r="I56" s="1">
        <v>80</v>
      </c>
      <c r="J56" s="1">
        <f>(Table1[[#This Row],[تمرین دوم از ۱۰۰ نمره]]/100*3)</f>
        <v>1.9319999999999999</v>
      </c>
      <c r="K56" s="1">
        <v>64.400000000000006</v>
      </c>
      <c r="L56" s="1">
        <f>(Table1[[#This Row],[تمرین سوم از ۱۰۰ نمره]]/100*3)</f>
        <v>0</v>
      </c>
      <c r="M56" s="1">
        <v>0</v>
      </c>
      <c r="N56" s="1">
        <f>(Table1[[#This Row],[تمرین چهارم از ۱۰۰ نمره]]/100*3)</f>
        <v>0</v>
      </c>
      <c r="O56" s="1">
        <v>0</v>
      </c>
      <c r="P56" s="11">
        <f t="shared" si="1"/>
        <v>12.182</v>
      </c>
    </row>
    <row r="57" spans="1:16" ht="18.75" x14ac:dyDescent="0.45">
      <c r="A57" s="4" t="s">
        <v>144</v>
      </c>
      <c r="B57" s="4" t="s">
        <v>145</v>
      </c>
      <c r="C57" s="4" t="s">
        <v>146</v>
      </c>
      <c r="D57" s="4">
        <f>(Table1[[#This Row],[میانترم از ۱۲ نمره]]/12*5)</f>
        <v>3.0750000000000002</v>
      </c>
      <c r="E57" s="5">
        <v>7.38</v>
      </c>
      <c r="F57" s="6">
        <f>(Table1[[#This Row],[پایان ترم از  ۱۰ نمره]]/10*5)</f>
        <v>4</v>
      </c>
      <c r="G57" s="4">
        <v>8</v>
      </c>
      <c r="H57" s="4">
        <f>(Table1[[#This Row],[تمرین اول از ۱۰۰ نمره]]/100*2.5)</f>
        <v>2.4249999999999998</v>
      </c>
      <c r="I57" s="4">
        <v>97</v>
      </c>
      <c r="J57" s="4">
        <f>(Table1[[#This Row],[تمرین دوم از ۱۰۰ نمره]]/100*3)</f>
        <v>0</v>
      </c>
      <c r="K57" s="4">
        <v>0</v>
      </c>
      <c r="L57" s="4">
        <f>(Table1[[#This Row],[تمرین سوم از ۱۰۰ نمره]]/100*3)</f>
        <v>0.42900000000000005</v>
      </c>
      <c r="M57" s="4">
        <v>14.3</v>
      </c>
      <c r="N57" s="4">
        <f>(Table1[[#This Row],[تمرین چهارم از ۱۰۰ نمره]]/100*3)</f>
        <v>0</v>
      </c>
      <c r="O57" s="4">
        <v>0</v>
      </c>
      <c r="P57" s="11">
        <f t="shared" si="1"/>
        <v>9.9290000000000003</v>
      </c>
    </row>
    <row r="58" spans="1:16" ht="18.75" x14ac:dyDescent="0.45">
      <c r="A58" s="1" t="s">
        <v>147</v>
      </c>
      <c r="B58" s="1" t="s">
        <v>148</v>
      </c>
      <c r="C58" s="1">
        <v>9627001</v>
      </c>
      <c r="D58" s="1">
        <f>(Table1[[#This Row],[میانترم از ۱۲ نمره]]/12*5)</f>
        <v>3.6749999999999998</v>
      </c>
      <c r="E58" s="7">
        <v>8.82</v>
      </c>
      <c r="F58" s="8">
        <f>(Table1[[#This Row],[پایان ترم از  ۱۰ نمره]]/10*5)</f>
        <v>4.9000000000000004</v>
      </c>
      <c r="G58" s="1">
        <v>9.8000000000000007</v>
      </c>
      <c r="H58" s="1">
        <f>(Table1[[#This Row],[تمرین اول از ۱۰۰ نمره]]/100*2.5)</f>
        <v>2.25</v>
      </c>
      <c r="I58" s="1">
        <v>90</v>
      </c>
      <c r="J58" s="1">
        <f>(Table1[[#This Row],[تمرین دوم از ۱۰۰ نمره]]/100*3)</f>
        <v>1.569</v>
      </c>
      <c r="K58" s="1">
        <v>52.3</v>
      </c>
      <c r="L58" s="1">
        <f>(Table1[[#This Row],[تمرین سوم از ۱۰۰ نمره]]/100*3)</f>
        <v>2.5335000000000001</v>
      </c>
      <c r="M58" s="1">
        <v>84.45</v>
      </c>
      <c r="N58" s="1">
        <f>(Table1[[#This Row],[تمرین چهارم از ۱۰۰ نمره]]/100*3)</f>
        <v>0.44999999999999996</v>
      </c>
      <c r="O58" s="1">
        <v>15</v>
      </c>
      <c r="P58" s="11">
        <f t="shared" si="1"/>
        <v>15.377499999999998</v>
      </c>
    </row>
    <row r="59" spans="1:16" ht="18.75" x14ac:dyDescent="0.45">
      <c r="A59" s="4" t="s">
        <v>149</v>
      </c>
      <c r="B59" s="4" t="s">
        <v>150</v>
      </c>
      <c r="C59" s="4">
        <v>9626104</v>
      </c>
      <c r="D59" s="4">
        <f>(Table1[[#This Row],[میانترم از ۱۲ نمره]]/12*5)</f>
        <v>4.375</v>
      </c>
      <c r="E59" s="5">
        <v>10.5</v>
      </c>
      <c r="F59" s="6">
        <f>(Table1[[#This Row],[پایان ترم از  ۱۰ نمره]]/10*5)</f>
        <v>4.9000000000000004</v>
      </c>
      <c r="G59" s="4">
        <v>9.8000000000000007</v>
      </c>
      <c r="H59" s="4">
        <f>(Table1[[#This Row],[تمرین اول از ۱۰۰ نمره]]/100*2.5)</f>
        <v>2.5</v>
      </c>
      <c r="I59" s="4">
        <v>100</v>
      </c>
      <c r="J59" s="4">
        <f>(Table1[[#This Row],[تمرین دوم از ۱۰۰ نمره]]/100*3)</f>
        <v>2.6850000000000001</v>
      </c>
      <c r="K59" s="4">
        <v>89.5</v>
      </c>
      <c r="L59" s="4">
        <f>(Table1[[#This Row],[تمرین سوم از ۱۰۰ نمره]]/100*3)</f>
        <v>2.9459999999999997</v>
      </c>
      <c r="M59" s="4">
        <v>98.2</v>
      </c>
      <c r="N59" s="4">
        <f>(Table1[[#This Row],[تمرین چهارم از ۱۰۰ نمره]]/100*3)</f>
        <v>2.5649999999999999</v>
      </c>
      <c r="O59" s="4">
        <v>85.5</v>
      </c>
      <c r="P59" s="11">
        <f t="shared" si="1"/>
        <v>19.971</v>
      </c>
    </row>
    <row r="60" spans="1:16" ht="18.75" x14ac:dyDescent="0.45">
      <c r="A60" s="1" t="s">
        <v>89</v>
      </c>
      <c r="B60" s="1" t="s">
        <v>151</v>
      </c>
      <c r="C60" s="1" t="s">
        <v>152</v>
      </c>
      <c r="D60" s="1">
        <f>(Table1[[#This Row],[میانترم از ۱۲ نمره]]/12*5)</f>
        <v>4.6875</v>
      </c>
      <c r="E60" s="7">
        <v>11.25</v>
      </c>
      <c r="F60" s="8">
        <f>(Table1[[#This Row],[پایان ترم از  ۱۰ نمره]]/10*5)</f>
        <v>5</v>
      </c>
      <c r="G60" s="1">
        <v>10</v>
      </c>
      <c r="H60" s="1">
        <f>(Table1[[#This Row],[تمرین اول از ۱۰۰ نمره]]/100*2.5)</f>
        <v>2.4249999999999998</v>
      </c>
      <c r="I60" s="1">
        <v>97</v>
      </c>
      <c r="J60" s="1">
        <f>(Table1[[#This Row],[تمرین دوم از ۱۰۰ نمره]]/100*3)</f>
        <v>2.6850000000000001</v>
      </c>
      <c r="K60" s="1">
        <v>89.5</v>
      </c>
      <c r="L60" s="1">
        <f>(Table1[[#This Row],[تمرین سوم از ۱۰۰ نمره]]/100*3)</f>
        <v>2.8889999999999998</v>
      </c>
      <c r="M60" s="1">
        <v>96.3</v>
      </c>
      <c r="N60" s="1">
        <f>(Table1[[#This Row],[تمرین چهارم از ۱۰۰ نمره]]/100*3)</f>
        <v>2.4749999999999996</v>
      </c>
      <c r="O60" s="1">
        <v>82.5</v>
      </c>
      <c r="P60" s="11">
        <f t="shared" si="1"/>
        <v>20.161500000000004</v>
      </c>
    </row>
    <row r="61" spans="1:16" ht="18.75" x14ac:dyDescent="0.45">
      <c r="A61" s="4" t="s">
        <v>153</v>
      </c>
      <c r="B61" s="4" t="s">
        <v>154</v>
      </c>
      <c r="C61" s="4" t="s">
        <v>155</v>
      </c>
      <c r="D61" s="4">
        <f>(Table1[[#This Row],[میانترم از ۱۲ نمره]]/12*5)</f>
        <v>4.375</v>
      </c>
      <c r="E61" s="5">
        <v>10.5</v>
      </c>
      <c r="F61" s="6">
        <f>(Table1[[#This Row],[پایان ترم از  ۱۰ نمره]]/10*5)</f>
        <v>4.5999999999999996</v>
      </c>
      <c r="G61" s="4">
        <v>9.1999999999999993</v>
      </c>
      <c r="H61" s="4">
        <f>(Table1[[#This Row],[تمرین اول از ۱۰۰ نمره]]/100*2.5)</f>
        <v>2.5</v>
      </c>
      <c r="I61" s="4">
        <v>100</v>
      </c>
      <c r="J61" s="4">
        <f>(Table1[[#This Row],[تمرین دوم از ۱۰۰ نمره]]/100*3)</f>
        <v>2.67</v>
      </c>
      <c r="K61" s="4">
        <v>89</v>
      </c>
      <c r="L61" s="4">
        <f>(Table1[[#This Row],[تمرین سوم از ۱۰۰ نمره]]/100*3)</f>
        <v>2.895</v>
      </c>
      <c r="M61" s="4">
        <v>96.5</v>
      </c>
      <c r="N61" s="4">
        <f>(Table1[[#This Row],[تمرین چهارم از ۱۰۰ نمره]]/100*3)</f>
        <v>2.0250000000000004</v>
      </c>
      <c r="O61" s="4">
        <v>67.5</v>
      </c>
      <c r="P61" s="11">
        <f t="shared" si="1"/>
        <v>19.064999999999998</v>
      </c>
    </row>
    <row r="62" spans="1:16" ht="18.75" x14ac:dyDescent="0.45">
      <c r="A62" s="16" t="s">
        <v>119</v>
      </c>
      <c r="B62" s="16" t="s">
        <v>156</v>
      </c>
      <c r="C62" s="16" t="s">
        <v>157</v>
      </c>
      <c r="D62" s="16">
        <f>(Table1[[#This Row],[میانترم از ۱۲ نمره]]/12*5)</f>
        <v>4.5625</v>
      </c>
      <c r="E62" s="17">
        <v>10.95</v>
      </c>
      <c r="F62" s="18">
        <f>(Table1[[#This Row],[پایان ترم از  ۱۰ نمره]]/10*5)</f>
        <v>4.75</v>
      </c>
      <c r="G62" s="16">
        <v>9.5</v>
      </c>
      <c r="H62" s="16">
        <f>(Table1[[#This Row],[تمرین اول از ۱۰۰ نمره]]/100*2.5)</f>
        <v>2.5</v>
      </c>
      <c r="I62" s="16">
        <v>100</v>
      </c>
      <c r="J62" s="16">
        <f>(Table1[[#This Row],[تمرین دوم از ۱۰۰ نمره]]/100*3)</f>
        <v>1.0169999999999999</v>
      </c>
      <c r="K62" s="16">
        <v>33.9</v>
      </c>
      <c r="L62" s="16">
        <f>(Table1[[#This Row],[تمرین سوم از ۱۰۰ نمره]]/100*3)</f>
        <v>1.5867</v>
      </c>
      <c r="M62" s="16">
        <v>52.89</v>
      </c>
      <c r="N62" s="16">
        <f>(Table1[[#This Row],[تمرین چهارم از ۱۰۰ نمره]]/100*3)</f>
        <v>1.3275000000000001</v>
      </c>
      <c r="O62" s="16">
        <v>44.25</v>
      </c>
      <c r="P62" s="19">
        <f t="shared" si="1"/>
        <v>15.7437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jaberALU</dc:creator>
  <cp:lastModifiedBy>jaberALU</cp:lastModifiedBy>
  <dcterms:created xsi:type="dcterms:W3CDTF">2022-01-29T00:02:02Z</dcterms:created>
  <dcterms:modified xsi:type="dcterms:W3CDTF">2022-01-29T14:42:20Z</dcterms:modified>
</cp:coreProperties>
</file>