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neshgah\Teaching\university class\IoT-TA fall 00-01\IoT-TA fall 00-01 - TA\"/>
    </mc:Choice>
  </mc:AlternateContent>
  <bookViews>
    <workbookView xWindow="0" yWindow="0" windowWidth="20490" windowHeight="7155"/>
  </bookViews>
  <sheets>
    <sheet name="IoT grades" sheetId="1" r:id="rId1"/>
  </sheets>
  <calcPr calcId="152511"/>
</workbook>
</file>

<file path=xl/calcChain.xml><?xml version="1.0" encoding="utf-8"?>
<calcChain xmlns="http://schemas.openxmlformats.org/spreadsheetml/2006/main">
  <c r="C5" i="1" l="1"/>
  <c r="E5" i="1"/>
  <c r="G5" i="1"/>
  <c r="I5" i="1"/>
  <c r="K5" i="1"/>
  <c r="M5" i="1"/>
  <c r="O5" i="1"/>
  <c r="C61" i="1"/>
  <c r="E61" i="1"/>
  <c r="G61" i="1"/>
  <c r="I61" i="1"/>
  <c r="K61" i="1"/>
  <c r="M61" i="1"/>
  <c r="O61" i="1"/>
  <c r="C49" i="1"/>
  <c r="E49" i="1"/>
  <c r="G49" i="1"/>
  <c r="I49" i="1"/>
  <c r="K49" i="1"/>
  <c r="M49" i="1"/>
  <c r="O49" i="1"/>
  <c r="P61" i="1" l="1"/>
  <c r="P5" i="1"/>
  <c r="P49" i="1"/>
  <c r="C54" i="1"/>
  <c r="C42" i="1"/>
  <c r="C53" i="1"/>
  <c r="C52" i="1"/>
  <c r="C51" i="1"/>
  <c r="C40" i="1"/>
  <c r="C50" i="1"/>
  <c r="C46" i="1"/>
  <c r="C57" i="1"/>
  <c r="C37" i="1"/>
  <c r="C34" i="1"/>
  <c r="C55" i="1"/>
  <c r="C47" i="1"/>
  <c r="C41" i="1"/>
  <c r="C56" i="1"/>
  <c r="C48" i="1"/>
  <c r="C45" i="1"/>
  <c r="C43" i="1"/>
  <c r="C36" i="1"/>
  <c r="C33" i="1"/>
  <c r="C62" i="1"/>
  <c r="C44" i="1"/>
  <c r="C58" i="1"/>
  <c r="C60" i="1"/>
  <c r="C32" i="1"/>
  <c r="C38" i="1"/>
  <c r="C39" i="1"/>
  <c r="C35" i="1"/>
  <c r="C63" i="1"/>
  <c r="C28" i="1"/>
  <c r="C22" i="1"/>
  <c r="C19" i="1"/>
  <c r="C17" i="1"/>
  <c r="C15" i="1"/>
  <c r="C13" i="1"/>
  <c r="C7" i="1"/>
  <c r="C29" i="1"/>
  <c r="C27" i="1"/>
  <c r="C26" i="1"/>
  <c r="C24" i="1"/>
  <c r="C6" i="1"/>
  <c r="C23" i="1"/>
  <c r="C20" i="1"/>
  <c r="C10" i="1"/>
  <c r="C9" i="1"/>
  <c r="C16" i="1"/>
  <c r="C14" i="1"/>
  <c r="C12" i="1"/>
  <c r="C11" i="1"/>
  <c r="C3" i="1"/>
  <c r="C30" i="1"/>
  <c r="C18" i="1"/>
  <c r="C21" i="1"/>
  <c r="C31" i="1"/>
  <c r="C25" i="1"/>
  <c r="C8" i="1"/>
  <c r="C4" i="1"/>
  <c r="C59" i="1"/>
  <c r="C2" i="1"/>
  <c r="O54" i="1"/>
  <c r="O42" i="1"/>
  <c r="O53" i="1"/>
  <c r="O52" i="1"/>
  <c r="O51" i="1"/>
  <c r="O40" i="1"/>
  <c r="O50" i="1"/>
  <c r="O46" i="1"/>
  <c r="O57" i="1"/>
  <c r="O37" i="1"/>
  <c r="O34" i="1"/>
  <c r="O55" i="1"/>
  <c r="O47" i="1"/>
  <c r="O41" i="1"/>
  <c r="O56" i="1"/>
  <c r="O48" i="1"/>
  <c r="O45" i="1"/>
  <c r="O43" i="1"/>
  <c r="O36" i="1"/>
  <c r="O33" i="1"/>
  <c r="O62" i="1"/>
  <c r="O44" i="1"/>
  <c r="O58" i="1"/>
  <c r="O60" i="1"/>
  <c r="O32" i="1"/>
  <c r="O38" i="1"/>
  <c r="O39" i="1"/>
  <c r="O35" i="1"/>
  <c r="O63" i="1"/>
  <c r="O28" i="1"/>
  <c r="O22" i="1"/>
  <c r="O19" i="1"/>
  <c r="O17" i="1"/>
  <c r="O15" i="1"/>
  <c r="O13" i="1"/>
  <c r="O7" i="1"/>
  <c r="O29" i="1"/>
  <c r="O27" i="1"/>
  <c r="O26" i="1"/>
  <c r="O24" i="1"/>
  <c r="O6" i="1"/>
  <c r="O23" i="1"/>
  <c r="O20" i="1"/>
  <c r="O10" i="1"/>
  <c r="O9" i="1"/>
  <c r="O16" i="1"/>
  <c r="O14" i="1"/>
  <c r="O12" i="1"/>
  <c r="O11" i="1"/>
  <c r="O3" i="1"/>
  <c r="O30" i="1"/>
  <c r="O18" i="1"/>
  <c r="O21" i="1"/>
  <c r="O31" i="1"/>
  <c r="O25" i="1"/>
  <c r="O8" i="1"/>
  <c r="O4" i="1"/>
  <c r="O59" i="1"/>
  <c r="O2" i="1"/>
  <c r="M54" i="1"/>
  <c r="M42" i="1"/>
  <c r="M53" i="1"/>
  <c r="M52" i="1"/>
  <c r="M51" i="1"/>
  <c r="M40" i="1"/>
  <c r="M50" i="1"/>
  <c r="M46" i="1"/>
  <c r="M57" i="1"/>
  <c r="M37" i="1"/>
  <c r="M34" i="1"/>
  <c r="M55" i="1"/>
  <c r="M47" i="1"/>
  <c r="M41" i="1"/>
  <c r="M56" i="1"/>
  <c r="M48" i="1"/>
  <c r="M45" i="1"/>
  <c r="M43" i="1"/>
  <c r="M36" i="1"/>
  <c r="M33" i="1"/>
  <c r="M62" i="1"/>
  <c r="M44" i="1"/>
  <c r="M58" i="1"/>
  <c r="M60" i="1"/>
  <c r="M32" i="1"/>
  <c r="M38" i="1"/>
  <c r="M39" i="1"/>
  <c r="M35" i="1"/>
  <c r="M63" i="1"/>
  <c r="M28" i="1"/>
  <c r="M22" i="1"/>
  <c r="M19" i="1"/>
  <c r="M17" i="1"/>
  <c r="M15" i="1"/>
  <c r="M13" i="1"/>
  <c r="M7" i="1"/>
  <c r="M29" i="1"/>
  <c r="M27" i="1"/>
  <c r="M26" i="1"/>
  <c r="M24" i="1"/>
  <c r="M6" i="1"/>
  <c r="M23" i="1"/>
  <c r="M20" i="1"/>
  <c r="M10" i="1"/>
  <c r="M9" i="1"/>
  <c r="M16" i="1"/>
  <c r="M14" i="1"/>
  <c r="M12" i="1"/>
  <c r="M11" i="1"/>
  <c r="M3" i="1"/>
  <c r="M30" i="1"/>
  <c r="M18" i="1"/>
  <c r="M21" i="1"/>
  <c r="M31" i="1"/>
  <c r="M25" i="1"/>
  <c r="M8" i="1"/>
  <c r="M4" i="1"/>
  <c r="M59" i="1"/>
  <c r="M2" i="1"/>
  <c r="K54" i="1" l="1"/>
  <c r="K42" i="1"/>
  <c r="K53" i="1"/>
  <c r="K52" i="1"/>
  <c r="K51" i="1"/>
  <c r="K40" i="1"/>
  <c r="K50" i="1"/>
  <c r="K46" i="1"/>
  <c r="K57" i="1"/>
  <c r="K37" i="1"/>
  <c r="K34" i="1"/>
  <c r="K55" i="1"/>
  <c r="K47" i="1"/>
  <c r="K41" i="1"/>
  <c r="K56" i="1"/>
  <c r="K48" i="1"/>
  <c r="K45" i="1"/>
  <c r="K43" i="1"/>
  <c r="K36" i="1"/>
  <c r="K33" i="1"/>
  <c r="K62" i="1"/>
  <c r="K44" i="1"/>
  <c r="K58" i="1"/>
  <c r="K60" i="1"/>
  <c r="K32" i="1"/>
  <c r="K38" i="1"/>
  <c r="K39" i="1"/>
  <c r="K35" i="1"/>
  <c r="K63" i="1"/>
  <c r="K28" i="1"/>
  <c r="K22" i="1"/>
  <c r="K19" i="1"/>
  <c r="K17" i="1"/>
  <c r="K15" i="1"/>
  <c r="K13" i="1"/>
  <c r="K7" i="1"/>
  <c r="K29" i="1"/>
  <c r="K27" i="1"/>
  <c r="K26" i="1"/>
  <c r="K24" i="1"/>
  <c r="K6" i="1"/>
  <c r="K23" i="1"/>
  <c r="K20" i="1"/>
  <c r="K10" i="1"/>
  <c r="K9" i="1"/>
  <c r="K16" i="1"/>
  <c r="K14" i="1"/>
  <c r="K12" i="1"/>
  <c r="K11" i="1"/>
  <c r="K3" i="1"/>
  <c r="K30" i="1"/>
  <c r="K18" i="1"/>
  <c r="K21" i="1"/>
  <c r="K31" i="1"/>
  <c r="K25" i="1"/>
  <c r="K8" i="1"/>
  <c r="K4" i="1"/>
  <c r="K59" i="1"/>
  <c r="K2" i="1"/>
  <c r="I54" i="1"/>
  <c r="I42" i="1"/>
  <c r="I53" i="1"/>
  <c r="I52" i="1"/>
  <c r="I51" i="1"/>
  <c r="I40" i="1"/>
  <c r="I50" i="1"/>
  <c r="I46" i="1"/>
  <c r="I57" i="1"/>
  <c r="I37" i="1"/>
  <c r="I34" i="1"/>
  <c r="I55" i="1"/>
  <c r="I47" i="1"/>
  <c r="I41" i="1"/>
  <c r="I56" i="1"/>
  <c r="I48" i="1"/>
  <c r="I45" i="1"/>
  <c r="I43" i="1"/>
  <c r="I36" i="1"/>
  <c r="I33" i="1"/>
  <c r="I62" i="1"/>
  <c r="I44" i="1"/>
  <c r="I58" i="1"/>
  <c r="I60" i="1"/>
  <c r="I32" i="1"/>
  <c r="I38" i="1"/>
  <c r="I39" i="1"/>
  <c r="I35" i="1"/>
  <c r="I63" i="1"/>
  <c r="I28" i="1"/>
  <c r="I22" i="1"/>
  <c r="I19" i="1"/>
  <c r="I17" i="1"/>
  <c r="I15" i="1"/>
  <c r="I13" i="1"/>
  <c r="I7" i="1"/>
  <c r="I29" i="1"/>
  <c r="I27" i="1"/>
  <c r="I26" i="1"/>
  <c r="I24" i="1"/>
  <c r="I6" i="1"/>
  <c r="I23" i="1"/>
  <c r="I20" i="1"/>
  <c r="I10" i="1"/>
  <c r="I9" i="1"/>
  <c r="I16" i="1"/>
  <c r="I14" i="1"/>
  <c r="I12" i="1"/>
  <c r="I11" i="1"/>
  <c r="I3" i="1"/>
  <c r="I30" i="1"/>
  <c r="I18" i="1"/>
  <c r="I21" i="1"/>
  <c r="I31" i="1"/>
  <c r="I25" i="1"/>
  <c r="I8" i="1"/>
  <c r="I4" i="1"/>
  <c r="I59" i="1"/>
  <c r="I2" i="1"/>
  <c r="G54" i="1"/>
  <c r="G42" i="1"/>
  <c r="G53" i="1"/>
  <c r="G52" i="1"/>
  <c r="G51" i="1"/>
  <c r="G40" i="1"/>
  <c r="G50" i="1"/>
  <c r="G46" i="1"/>
  <c r="G57" i="1"/>
  <c r="G37" i="1"/>
  <c r="G34" i="1"/>
  <c r="G55" i="1"/>
  <c r="G47" i="1"/>
  <c r="G41" i="1"/>
  <c r="G56" i="1"/>
  <c r="G48" i="1"/>
  <c r="G45" i="1"/>
  <c r="G43" i="1"/>
  <c r="G36" i="1"/>
  <c r="G33" i="1"/>
  <c r="G62" i="1"/>
  <c r="G44" i="1"/>
  <c r="G58" i="1"/>
  <c r="G60" i="1"/>
  <c r="G32" i="1"/>
  <c r="G38" i="1"/>
  <c r="G39" i="1"/>
  <c r="G35" i="1"/>
  <c r="G63" i="1"/>
  <c r="G28" i="1"/>
  <c r="G22" i="1"/>
  <c r="G19" i="1"/>
  <c r="G17" i="1"/>
  <c r="G15" i="1"/>
  <c r="G13" i="1"/>
  <c r="G7" i="1"/>
  <c r="G29" i="1"/>
  <c r="G27" i="1"/>
  <c r="G26" i="1"/>
  <c r="G24" i="1"/>
  <c r="G6" i="1"/>
  <c r="G23" i="1"/>
  <c r="G20" i="1"/>
  <c r="G10" i="1"/>
  <c r="G9" i="1"/>
  <c r="G16" i="1"/>
  <c r="G14" i="1"/>
  <c r="G12" i="1"/>
  <c r="G11" i="1"/>
  <c r="G3" i="1"/>
  <c r="G30" i="1"/>
  <c r="G18" i="1"/>
  <c r="G21" i="1"/>
  <c r="G31" i="1"/>
  <c r="G25" i="1"/>
  <c r="G8" i="1"/>
  <c r="G4" i="1"/>
  <c r="G59" i="1"/>
  <c r="G2" i="1"/>
  <c r="E54" i="1"/>
  <c r="E42" i="1"/>
  <c r="E53" i="1"/>
  <c r="E52" i="1"/>
  <c r="E51" i="1"/>
  <c r="E40" i="1"/>
  <c r="E50" i="1"/>
  <c r="E46" i="1"/>
  <c r="E57" i="1"/>
  <c r="E37" i="1"/>
  <c r="E34" i="1"/>
  <c r="E55" i="1"/>
  <c r="E47" i="1"/>
  <c r="E41" i="1"/>
  <c r="E56" i="1"/>
  <c r="E48" i="1"/>
  <c r="E45" i="1"/>
  <c r="E43" i="1"/>
  <c r="E36" i="1"/>
  <c r="E33" i="1"/>
  <c r="E62" i="1"/>
  <c r="E44" i="1"/>
  <c r="E58" i="1"/>
  <c r="E60" i="1"/>
  <c r="E32" i="1"/>
  <c r="E38" i="1"/>
  <c r="E39" i="1"/>
  <c r="E35" i="1"/>
  <c r="E63" i="1"/>
  <c r="E28" i="1"/>
  <c r="E22" i="1"/>
  <c r="E19" i="1"/>
  <c r="E17" i="1"/>
  <c r="E15" i="1"/>
  <c r="E13" i="1"/>
  <c r="E7" i="1"/>
  <c r="E29" i="1"/>
  <c r="E27" i="1"/>
  <c r="E26" i="1"/>
  <c r="E24" i="1"/>
  <c r="E6" i="1"/>
  <c r="E23" i="1"/>
  <c r="E20" i="1"/>
  <c r="E10" i="1"/>
  <c r="E9" i="1"/>
  <c r="E16" i="1"/>
  <c r="E14" i="1"/>
  <c r="E12" i="1"/>
  <c r="E11" i="1"/>
  <c r="E3" i="1"/>
  <c r="E30" i="1"/>
  <c r="E18" i="1"/>
  <c r="E21" i="1"/>
  <c r="E31" i="1"/>
  <c r="E25" i="1"/>
  <c r="E8" i="1"/>
  <c r="E4" i="1"/>
  <c r="E59" i="1"/>
  <c r="E2" i="1"/>
  <c r="P31" i="1" l="1"/>
  <c r="P36" i="1"/>
  <c r="P34" i="1"/>
  <c r="P18" i="1"/>
  <c r="P10" i="1"/>
  <c r="P7" i="1"/>
  <c r="P35" i="1"/>
  <c r="P33" i="1"/>
  <c r="P55" i="1"/>
  <c r="P52" i="1"/>
  <c r="P2" i="1"/>
  <c r="P30" i="1"/>
  <c r="P20" i="1"/>
  <c r="P13" i="1"/>
  <c r="P39" i="1"/>
  <c r="P53" i="1"/>
  <c r="P60" i="1"/>
  <c r="P48" i="1"/>
  <c r="P42" i="1"/>
  <c r="P59" i="1"/>
  <c r="P38" i="1"/>
  <c r="P17" i="1"/>
  <c r="P54" i="1"/>
  <c r="P8" i="1"/>
  <c r="P12" i="1"/>
  <c r="P24" i="1"/>
  <c r="P19" i="1"/>
  <c r="P46" i="1"/>
  <c r="P15" i="1"/>
  <c r="P4" i="1"/>
  <c r="P32" i="1"/>
  <c r="P25" i="1"/>
  <c r="P14" i="1"/>
  <c r="P26" i="1"/>
  <c r="P22" i="1"/>
  <c r="P58" i="1"/>
  <c r="P56" i="1"/>
  <c r="P50" i="1"/>
  <c r="P23" i="1"/>
  <c r="P43" i="1"/>
  <c r="P11" i="1"/>
  <c r="P45" i="1"/>
  <c r="P16" i="1"/>
  <c r="P27" i="1"/>
  <c r="P28" i="1"/>
  <c r="P44" i="1"/>
  <c r="P41" i="1"/>
  <c r="P40" i="1"/>
  <c r="P3" i="1"/>
  <c r="P37" i="1"/>
  <c r="P6" i="1"/>
  <c r="P57" i="1"/>
  <c r="P21" i="1"/>
  <c r="P9" i="1"/>
  <c r="P29" i="1"/>
  <c r="P63" i="1"/>
  <c r="P62" i="1"/>
  <c r="P47" i="1"/>
  <c r="P51" i="1"/>
</calcChain>
</file>

<file path=xl/sharedStrings.xml><?xml version="1.0" encoding="utf-8"?>
<sst xmlns="http://schemas.openxmlformats.org/spreadsheetml/2006/main" count="78" uniqueCount="78">
  <si>
    <t>کد شناسائی</t>
  </si>
  <si>
    <t>میان ترم ۵ نمره</t>
  </si>
  <si>
    <t>تمرین دوم</t>
  </si>
  <si>
    <t>تمرین سوم</t>
  </si>
  <si>
    <t>تمرین چهارم</t>
  </si>
  <si>
    <t>مجموع</t>
  </si>
  <si>
    <t>میان ترم 10 نمره</t>
  </si>
  <si>
    <t>پایان ترم ۲۰ نمره</t>
  </si>
  <si>
    <t>پایان ترم 5 نمره</t>
  </si>
  <si>
    <t>تمرین اول از ۱۰۰</t>
  </si>
  <si>
    <t>تمرین اول2/5</t>
  </si>
  <si>
    <t>تمرین دوم از ۱۰۰</t>
  </si>
  <si>
    <t>تمرین سوم از ۱۰۰</t>
  </si>
  <si>
    <t>نمره تشویقی + نمره امتیازی (سقف یک نمره)</t>
  </si>
  <si>
    <t>تمرین چهارم از ۱۰۰</t>
  </si>
  <si>
    <t>امتیازی از ۱۰۰</t>
  </si>
  <si>
    <t>9731128</t>
  </si>
  <si>
    <t>9626087</t>
  </si>
  <si>
    <t>9631032</t>
  </si>
  <si>
    <t>9631016</t>
  </si>
  <si>
    <t>9631074</t>
  </si>
  <si>
    <t>9631024</t>
  </si>
  <si>
    <t>9631025</t>
  </si>
  <si>
    <t>9631027</t>
  </si>
  <si>
    <t>9631081</t>
  </si>
  <si>
    <t>9631030</t>
  </si>
  <si>
    <t>9631045</t>
  </si>
  <si>
    <t>9631004</t>
  </si>
  <si>
    <t>9631424</t>
  </si>
  <si>
    <t>9631901</t>
  </si>
  <si>
    <t>9631014</t>
  </si>
  <si>
    <t>9631043</t>
  </si>
  <si>
    <t>9631079</t>
  </si>
  <si>
    <t>9631011</t>
  </si>
  <si>
    <t>9631036</t>
  </si>
  <si>
    <t>9631046</t>
  </si>
  <si>
    <t>9631054</t>
  </si>
  <si>
    <t>9631811</t>
  </si>
  <si>
    <t>9633094</t>
  </si>
  <si>
    <t>9626015</t>
  </si>
  <si>
    <t>9631047</t>
  </si>
  <si>
    <t>9628021</t>
  </si>
  <si>
    <t>9626104</t>
  </si>
  <si>
    <t>9634024</t>
  </si>
  <si>
    <t>9631411</t>
  </si>
  <si>
    <t>9631410</t>
  </si>
  <si>
    <t>9631813</t>
  </si>
  <si>
    <t>9613007</t>
  </si>
  <si>
    <t>9731009</t>
  </si>
  <si>
    <t>9731026</t>
  </si>
  <si>
    <t>9731047</t>
  </si>
  <si>
    <t>9731053</t>
  </si>
  <si>
    <t>9731063</t>
  </si>
  <si>
    <t>9731077</t>
  </si>
  <si>
    <t>9731119</t>
  </si>
  <si>
    <t>9731008</t>
  </si>
  <si>
    <t>9731012</t>
  </si>
  <si>
    <t>9731016</t>
  </si>
  <si>
    <t>9731018</t>
  </si>
  <si>
    <t>9731123</t>
  </si>
  <si>
    <t>9731019</t>
  </si>
  <si>
    <t>9731042</t>
  </si>
  <si>
    <t>9731087</t>
  </si>
  <si>
    <t>9731105</t>
  </si>
  <si>
    <t>9731056</t>
  </si>
  <si>
    <t>9731069</t>
  </si>
  <si>
    <t>9731082</t>
  </si>
  <si>
    <t>9731086</t>
  </si>
  <si>
    <t>9734016</t>
  </si>
  <si>
    <t>9731004</t>
  </si>
  <si>
    <t>9731052</t>
  </si>
  <si>
    <t>9731039</t>
  </si>
  <si>
    <t>9731002</t>
  </si>
  <si>
    <t>9731017</t>
  </si>
  <si>
    <t>9731115</t>
  </si>
  <si>
    <t>9733020</t>
  </si>
  <si>
    <t>9627001</t>
  </si>
  <si>
    <t>9831502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</si>
</sst>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rgb="FF000000"/>
      <name val="Calibri"/>
    </font>
    <font>
      <sz val="12"/>
      <color rgb="FF000000"/>
      <name val="B Nazanin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quotePrefix="1" applyNumberFormat="1" applyFont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0" fontId="0" fillId="0" borderId="0" xfId="0" applyFont="1" applyAlignment="1"/>
  </cellXfs>
  <cellStyles count="1">
    <cellStyle name="Normal" xfId="0" builtinId="0"/>
  </cellStyles>
  <dxfs count="18">
    <dxf>
      <font>
        <strike val="0"/>
        <outline val="0"/>
        <shadow val="0"/>
        <u val="none"/>
        <vertAlign val="baseline"/>
        <sz val="12"/>
        <color rgb="FF000000"/>
        <name val="B Nazanin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numFmt numFmtId="2" formatCode="0.00"/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2"/>
        <color rgb="FF000000"/>
        <name val="B Nazani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B Nazani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B Nazanin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</xdr:row>
      <xdr:rowOff>9525</xdr:rowOff>
    </xdr:from>
    <xdr:to>
      <xdr:col>21</xdr:col>
      <xdr:colOff>676275</xdr:colOff>
      <xdr:row>10</xdr:row>
      <xdr:rowOff>19050</xdr:rowOff>
    </xdr:to>
    <xdr:sp macro="" textlink="">
      <xdr:nvSpPr>
        <xdr:cNvPr id="2" name="TextBox 1"/>
        <xdr:cNvSpPr txBox="1"/>
      </xdr:nvSpPr>
      <xdr:spPr>
        <a:xfrm>
          <a:off x="10868025" y="485775"/>
          <a:ext cx="3419475" cy="1914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fa-IR" sz="1100">
              <a:solidFill>
                <a:srgbClr val="FF0000"/>
              </a:solidFill>
              <a:cs typeface="B Nazanin" panose="00000400000000000000" pitchFamily="2" charset="-78"/>
            </a:rPr>
            <a:t>لطفا به نکات زیر توجه شود.</a:t>
          </a:r>
        </a:p>
        <a:p>
          <a:pPr algn="r"/>
          <a:r>
            <a:rPr lang="fa-IR" sz="1100">
              <a:solidFill>
                <a:srgbClr val="FF0000"/>
              </a:solidFill>
              <a:cs typeface="B Nazanin" panose="00000400000000000000" pitchFamily="2" charset="-78"/>
            </a:rPr>
            <a:t> </a:t>
          </a:r>
        </a:p>
        <a:p>
          <a:pPr algn="r"/>
          <a:r>
            <a:rPr lang="fa-IR" sz="1100">
              <a:solidFill>
                <a:srgbClr val="FF0000"/>
              </a:solidFill>
              <a:cs typeface="B Nazanin" panose="00000400000000000000" pitchFamily="2" charset="-78"/>
            </a:rPr>
            <a:t>۱-</a:t>
          </a:r>
          <a:r>
            <a:rPr lang="fa-IR" sz="1100" baseline="0">
              <a:solidFill>
                <a:srgbClr val="FF0000"/>
              </a:solidFill>
              <a:cs typeface="B Nazanin" panose="00000400000000000000" pitchFamily="2" charset="-78"/>
            </a:rPr>
            <a:t> میانترم ۵ نمره، پایان ترم ۵ نمره و هر تمرین ۲.۵ نمره دارد.</a:t>
          </a:r>
          <a:endParaRPr lang="fa-IR" sz="1100">
            <a:solidFill>
              <a:srgbClr val="FF0000"/>
            </a:solidFill>
            <a:cs typeface="B Nazanin" panose="00000400000000000000" pitchFamily="2" charset="-78"/>
          </a:endParaRPr>
        </a:p>
        <a:p>
          <a:pPr algn="r"/>
          <a:endParaRPr lang="fa-IR" sz="1100">
            <a:solidFill>
              <a:srgbClr val="FF0000"/>
            </a:solidFill>
            <a:cs typeface="B Nazanin" panose="00000400000000000000" pitchFamily="2" charset="-78"/>
          </a:endParaRPr>
        </a:p>
        <a:p>
          <a:pPr algn="r"/>
          <a:r>
            <a:rPr lang="fa-IR" sz="1100">
              <a:solidFill>
                <a:srgbClr val="FF0000"/>
              </a:solidFill>
              <a:cs typeface="B Nazanin" panose="00000400000000000000" pitchFamily="2" charset="-78"/>
            </a:rPr>
            <a:t>۲- تا سقف یک نمره،</a:t>
          </a:r>
          <a:r>
            <a:rPr lang="fa-IR" sz="1100" baseline="0">
              <a:solidFill>
                <a:srgbClr val="FF0000"/>
              </a:solidFill>
              <a:cs typeface="B Nazanin" panose="00000400000000000000" pitchFamily="2" charset="-78"/>
            </a:rPr>
            <a:t> نمره امتیاز و نمره تشویقی است </a:t>
          </a:r>
          <a:endParaRPr lang="fa-IR" sz="1100">
            <a:solidFill>
              <a:srgbClr val="FF0000"/>
            </a:solidFill>
            <a:cs typeface="B Nazanin" panose="00000400000000000000" pitchFamily="2" charset="-78"/>
          </a:endParaRPr>
        </a:p>
        <a:p>
          <a:pPr algn="r"/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1:P63" totalsRowShown="0" headerRowDxfId="17" dataDxfId="16">
  <autoFilter ref="A1:P63"/>
  <sortState ref="A2:P63">
    <sortCondition descending="1" ref="A1:A63"/>
  </sortState>
  <tableColumns count="16">
    <tableColumn id="1" name="کد شناسائی" dataDxfId="15"/>
    <tableColumn id="10" name="میان ترم 10 نمره" dataDxfId="14"/>
    <tableColumn id="3" name="میان ترم ۵ نمره" dataDxfId="13">
      <calculatedColumnFormula>SUM(Table1[[#This Row],[میان ترم 10 نمره]]/10*5)</calculatedColumnFormula>
    </tableColumn>
    <tableColumn id="11" name="پایان ترم ۲۰ نمره" dataDxfId="12"/>
    <tableColumn id="7" name="پایان ترم 5 نمره" dataDxfId="11">
      <calculatedColumnFormula>((D2/20)*5)</calculatedColumnFormula>
    </tableColumn>
    <tableColumn id="12" name="تمرین اول از ۱۰۰" dataDxfId="10"/>
    <tableColumn id="6" name="تمرین اول2/5" dataDxfId="9">
      <calculatedColumnFormula>((Table1[[#This Row],[تمرین اول از ۱۰۰]])/100*2.5)</calculatedColumnFormula>
    </tableColumn>
    <tableColumn id="5" name="تمرین دوم از ۱۰۰" dataDxfId="8"/>
    <tableColumn id="14" name="تمرین دوم" dataDxfId="7">
      <calculatedColumnFormula>((H2/100)*2.5)</calculatedColumnFormula>
    </tableColumn>
    <tableColumn id="15" name="تمرین سوم از ۱۰۰" dataDxfId="6"/>
    <tableColumn id="4" name="تمرین سوم" dataDxfId="5">
      <calculatedColumnFormula>((J2/100)*2.5)</calculatedColumnFormula>
    </tableColumn>
    <tableColumn id="13" name="تمرین چهارم از ۱۰۰" dataDxfId="4"/>
    <tableColumn id="8" name="تمرین چهارم" dataDxfId="3">
      <calculatedColumnFormula>((L2/100)*2.5)</calculatedColumnFormula>
    </tableColumn>
    <tableColumn id="16" name="امتیازی از ۱۰۰" dataDxfId="2"/>
    <tableColumn id="9" name="نمره تشویقی + نمره امتیازی (سقف یک نمره)" dataDxfId="1">
      <calculatedColumnFormula>((N2/100)*1)</calculatedColumnFormula>
    </tableColumn>
    <tableColumn id="2" name="مجموع" dataDxfId="0">
      <calculatedColumnFormula>(Table1[[#This Row],[میان ترم ۵ نمره]]+Table1[[#This Row],[پایان ترم 5 نمره]]+Table1[[#This Row],[تمرین اول2/5]]+Table1[[#This Row],[تمرین دوم]]+Table1[[#This Row],[تمرین سوم]]+Table1[[#This Row],[تمرین چهارم]]+Table1[[#This Row],[نمره تشویقی + نمره امتیازی (سقف یک نمره)]])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"/>
  <sheetViews>
    <sheetView tabSelected="1" workbookViewId="0">
      <selection activeCell="E2" sqref="E2"/>
    </sheetView>
  </sheetViews>
  <sheetFormatPr defaultRowHeight="15.75" x14ac:dyDescent="0.25"/>
  <cols>
    <col min="1" max="1" width="14.125" customWidth="1"/>
    <col min="2" max="2" width="14.125" hidden="1" customWidth="1"/>
    <col min="3" max="3" width="14.125" customWidth="1"/>
    <col min="4" max="4" width="14.125" hidden="1" customWidth="1"/>
    <col min="5" max="5" width="14.125" customWidth="1"/>
    <col min="6" max="6" width="14.125" hidden="1" customWidth="1"/>
    <col min="7" max="7" width="14.125" customWidth="1"/>
    <col min="8" max="8" width="14.125" hidden="1" customWidth="1"/>
    <col min="9" max="9" width="14.125" customWidth="1"/>
    <col min="10" max="10" width="14.125" hidden="1" customWidth="1"/>
    <col min="11" max="11" width="14.125" customWidth="1"/>
    <col min="12" max="12" width="14.125" hidden="1" customWidth="1"/>
    <col min="13" max="13" width="14.125" customWidth="1"/>
    <col min="14" max="14" width="14.125" hidden="1" customWidth="1"/>
    <col min="15" max="15" width="24.25" customWidth="1"/>
    <col min="16" max="16" width="12.5" customWidth="1"/>
  </cols>
  <sheetData>
    <row r="1" spans="1:21" ht="18.75" x14ac:dyDescent="0.45">
      <c r="A1" s="1" t="s">
        <v>0</v>
      </c>
      <c r="B1" s="4" t="s">
        <v>6</v>
      </c>
      <c r="C1" s="2" t="s">
        <v>1</v>
      </c>
      <c r="D1" s="2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2</v>
      </c>
      <c r="J1" s="1" t="s">
        <v>12</v>
      </c>
      <c r="K1" s="1" t="s">
        <v>3</v>
      </c>
      <c r="L1" s="1" t="s">
        <v>14</v>
      </c>
      <c r="M1" s="1" t="s">
        <v>4</v>
      </c>
      <c r="N1" s="1" t="s">
        <v>15</v>
      </c>
      <c r="O1" s="1" t="s">
        <v>13</v>
      </c>
      <c r="P1" s="1" t="s">
        <v>5</v>
      </c>
    </row>
    <row r="2" spans="1:21" ht="18.75" x14ac:dyDescent="0.45">
      <c r="A2" s="1" t="s">
        <v>77</v>
      </c>
      <c r="B2" s="4">
        <v>8.75</v>
      </c>
      <c r="C2" s="2">
        <f>SUM(Table1[[#This Row],[میان ترم 10 نمره]]/10*5)</f>
        <v>4.375</v>
      </c>
      <c r="D2" s="2">
        <v>16.670000000000002</v>
      </c>
      <c r="E2" s="2">
        <f>((D2/20)*5)</f>
        <v>4.1675000000000004</v>
      </c>
      <c r="F2" s="2">
        <v>100</v>
      </c>
      <c r="G2" s="2">
        <f>((Table1[[#This Row],[تمرین اول از ۱۰۰]])/100*2.5)</f>
        <v>2.5</v>
      </c>
      <c r="H2" s="1">
        <v>100</v>
      </c>
      <c r="I2" s="2">
        <f>((H2/100)*2.5)</f>
        <v>2.5</v>
      </c>
      <c r="J2" s="2">
        <v>97</v>
      </c>
      <c r="K2" s="2">
        <f>((J2/100)*2.5)</f>
        <v>2.4249999999999998</v>
      </c>
      <c r="L2" s="2">
        <v>97.5</v>
      </c>
      <c r="M2" s="2">
        <f>((L2/100)*2.5)</f>
        <v>2.4375</v>
      </c>
      <c r="N2" s="2">
        <v>54.444444444444443</v>
      </c>
      <c r="O2" s="2">
        <f>((N2/100)*1)</f>
        <v>0.5444444444444444</v>
      </c>
      <c r="P2" s="2">
        <f>(Table1[[#This Row],[میان ترم ۵ نمره]]+Table1[[#This Row],[پایان ترم 5 نمره]]+Table1[[#This Row],[تمرین اول2/5]]+Table1[[#This Row],[تمرین دوم]]+Table1[[#This Row],[تمرین سوم]]+Table1[[#This Row],[تمرین چهارم]]+Table1[[#This Row],[نمره تشویقی + نمره امتیازی (سقف یک نمره)]])</f>
        <v>18.949444444444445</v>
      </c>
      <c r="R2" s="5"/>
      <c r="S2" s="5"/>
      <c r="T2" s="5"/>
      <c r="U2" s="5"/>
    </row>
    <row r="3" spans="1:21" ht="18.75" x14ac:dyDescent="0.45">
      <c r="A3" s="1" t="s">
        <v>68</v>
      </c>
      <c r="B3" s="4">
        <v>6.25</v>
      </c>
      <c r="C3" s="2">
        <f>SUM(Table1[[#This Row],[میان ترم 10 نمره]]/10*5)</f>
        <v>3.125</v>
      </c>
      <c r="D3" s="2">
        <v>14.58</v>
      </c>
      <c r="E3" s="2">
        <f>((D3/20)*5)</f>
        <v>3.645</v>
      </c>
      <c r="F3" s="2">
        <v>100</v>
      </c>
      <c r="G3" s="2">
        <f>((Table1[[#This Row],[تمرین اول از ۱۰۰]])/100*2.5)</f>
        <v>2.5</v>
      </c>
      <c r="H3" s="1">
        <v>94</v>
      </c>
      <c r="I3" s="2">
        <f>((H3/100)*2.5)</f>
        <v>2.3499999999999996</v>
      </c>
      <c r="J3" s="2"/>
      <c r="K3" s="2">
        <f>((J3/100)*2.5)</f>
        <v>0</v>
      </c>
      <c r="L3" s="2">
        <v>100</v>
      </c>
      <c r="M3" s="2">
        <f>((L3/100)*2.5)</f>
        <v>2.5</v>
      </c>
      <c r="N3" s="2">
        <v>77.777777777777771</v>
      </c>
      <c r="O3" s="2">
        <f>((N3/100)*1)</f>
        <v>0.77777777777777768</v>
      </c>
      <c r="P3" s="2">
        <f>(Table1[[#This Row],[میان ترم ۵ نمره]]+Table1[[#This Row],[پایان ترم 5 نمره]]+Table1[[#This Row],[تمرین اول2/5]]+Table1[[#This Row],[تمرین دوم]]+Table1[[#This Row],[تمرین سوم]]+Table1[[#This Row],[تمرین چهارم]]+Table1[[#This Row],[نمره تشویقی + نمره امتیازی (سقف یک نمره)]])</f>
        <v>14.897777777777776</v>
      </c>
      <c r="R3" s="5"/>
      <c r="S3" s="5"/>
      <c r="T3" s="5"/>
      <c r="U3" s="5"/>
    </row>
    <row r="4" spans="1:21" ht="18.75" x14ac:dyDescent="0.45">
      <c r="A4" s="1" t="s">
        <v>75</v>
      </c>
      <c r="B4" s="4">
        <v>4.75</v>
      </c>
      <c r="C4" s="2">
        <f>SUM(Table1[[#This Row],[میان ترم 10 نمره]]/10*5)</f>
        <v>2.375</v>
      </c>
      <c r="D4" s="2">
        <v>6.67</v>
      </c>
      <c r="E4" s="2">
        <f>((D4/20)*5)</f>
        <v>1.6675</v>
      </c>
      <c r="F4" s="2">
        <v>100</v>
      </c>
      <c r="G4" s="2">
        <f>((Table1[[#This Row],[تمرین اول از ۱۰۰]])/100*2.5)</f>
        <v>2.5</v>
      </c>
      <c r="H4" s="1">
        <v>0</v>
      </c>
      <c r="I4" s="2">
        <f>((H4/100)*2.5)</f>
        <v>0</v>
      </c>
      <c r="J4" s="2">
        <v>52.5</v>
      </c>
      <c r="K4" s="2">
        <f>((J4/100)*2.5)</f>
        <v>1.3125</v>
      </c>
      <c r="L4" s="2">
        <v>66.666666666666671</v>
      </c>
      <c r="M4" s="2">
        <f>((L4/100)*2.5)</f>
        <v>1.666666666666667</v>
      </c>
      <c r="N4" s="2">
        <v>12.6111111111111</v>
      </c>
      <c r="O4" s="2">
        <f>((N4/100)*1)</f>
        <v>0.12611111111111101</v>
      </c>
      <c r="P4" s="2">
        <f>(Table1[[#This Row],[میان ترم ۵ نمره]]+Table1[[#This Row],[پایان ترم 5 نمره]]+Table1[[#This Row],[تمرین اول2/5]]+Table1[[#This Row],[تمرین دوم]]+Table1[[#This Row],[تمرین سوم]]+Table1[[#This Row],[تمرین چهارم]]+Table1[[#This Row],[نمره تشویقی + نمره امتیازی (سقف یک نمره)]])</f>
        <v>9.6477777777777796</v>
      </c>
      <c r="R4" s="5"/>
      <c r="S4" s="5"/>
      <c r="T4" s="5"/>
      <c r="U4" s="5"/>
    </row>
    <row r="5" spans="1:21" ht="18.75" x14ac:dyDescent="0.45">
      <c r="A5" s="1" t="s">
        <v>16</v>
      </c>
      <c r="B5" s="4">
        <v>9.5</v>
      </c>
      <c r="C5" s="2">
        <f>SUM(Table1[[#This Row],[میان ترم 10 نمره]]/10*5)</f>
        <v>4.75</v>
      </c>
      <c r="D5" s="2">
        <v>18.75</v>
      </c>
      <c r="E5" s="2">
        <f>((D5/20)*5)</f>
        <v>4.6875</v>
      </c>
      <c r="F5" s="2">
        <v>100</v>
      </c>
      <c r="G5" s="2">
        <f>((Table1[[#This Row],[تمرین اول از ۱۰۰]])/100*2.5)</f>
        <v>2.5</v>
      </c>
      <c r="H5" s="1">
        <v>100</v>
      </c>
      <c r="I5" s="2">
        <f>((H5/100)*2.5)</f>
        <v>2.5</v>
      </c>
      <c r="J5" s="2">
        <v>85</v>
      </c>
      <c r="K5" s="2">
        <f>((J5/100)*2.5)</f>
        <v>2.125</v>
      </c>
      <c r="L5" s="2">
        <v>100</v>
      </c>
      <c r="M5" s="2">
        <f>((L5/100)*2.5)</f>
        <v>2.5</v>
      </c>
      <c r="N5" s="2">
        <v>22.222222222222221</v>
      </c>
      <c r="O5" s="2">
        <f>((N5/100)*1)</f>
        <v>0.22222222222222221</v>
      </c>
      <c r="P5" s="2">
        <f>(Table1[[#This Row],[میان ترم ۵ نمره]]+Table1[[#This Row],[پایان ترم 5 نمره]]+Table1[[#This Row],[تمرین اول2/5]]+Table1[[#This Row],[تمرین دوم]]+Table1[[#This Row],[تمرین سوم]]+Table1[[#This Row],[تمرین چهارم]]+Table1[[#This Row],[نمره تشویقی + نمره امتیازی (سقف یک نمره)]])</f>
        <v>19.284722222222221</v>
      </c>
      <c r="R5" s="5"/>
      <c r="S5" s="5"/>
      <c r="T5" s="5"/>
      <c r="U5" s="5"/>
    </row>
    <row r="6" spans="1:21" ht="18.75" x14ac:dyDescent="0.45">
      <c r="A6" s="1" t="s">
        <v>59</v>
      </c>
      <c r="B6" s="4">
        <v>7.75</v>
      </c>
      <c r="C6" s="2">
        <f>SUM(Table1[[#This Row],[میان ترم 10 نمره]]/10*5)</f>
        <v>3.875</v>
      </c>
      <c r="D6" s="2">
        <v>15.83</v>
      </c>
      <c r="E6" s="2">
        <f>((D6/20)*5)</f>
        <v>3.9575</v>
      </c>
      <c r="F6" s="2">
        <v>100</v>
      </c>
      <c r="G6" s="2">
        <f>((Table1[[#This Row],[تمرین اول از ۱۰۰]])/100*2.5)</f>
        <v>2.5</v>
      </c>
      <c r="H6" s="1">
        <v>100</v>
      </c>
      <c r="I6" s="2">
        <f>((H6/100)*2.5)</f>
        <v>2.5</v>
      </c>
      <c r="J6" s="2">
        <v>100</v>
      </c>
      <c r="K6" s="2">
        <f>((J6/100)*2.5)</f>
        <v>2.5</v>
      </c>
      <c r="L6" s="2">
        <v>98.333333333333329</v>
      </c>
      <c r="M6" s="2">
        <f>((L6/100)*2.5)</f>
        <v>2.458333333333333</v>
      </c>
      <c r="N6" s="2">
        <v>0</v>
      </c>
      <c r="O6" s="2">
        <f>((N6/100)*1)</f>
        <v>0</v>
      </c>
      <c r="P6" s="2">
        <f>(Table1[[#This Row],[میان ترم ۵ نمره]]+Table1[[#This Row],[پایان ترم 5 نمره]]+Table1[[#This Row],[تمرین اول2/5]]+Table1[[#This Row],[تمرین دوم]]+Table1[[#This Row],[تمرین سوم]]+Table1[[#This Row],[تمرین چهارم]]+Table1[[#This Row],[نمره تشویقی + نمره امتیازی (سقف یک نمره)]])</f>
        <v>17.790833333333332</v>
      </c>
      <c r="R6" s="5"/>
      <c r="S6" s="5"/>
      <c r="T6" s="5"/>
      <c r="U6" s="5"/>
    </row>
    <row r="7" spans="1:21" ht="18.75" x14ac:dyDescent="0.45">
      <c r="A7" s="1" t="s">
        <v>54</v>
      </c>
      <c r="B7" s="4">
        <v>7.75</v>
      </c>
      <c r="C7" s="2">
        <f>SUM(Table1[[#This Row],[میان ترم 10 نمره]]/10*5)</f>
        <v>3.875</v>
      </c>
      <c r="D7" s="2">
        <v>12.5</v>
      </c>
      <c r="E7" s="2">
        <f>((D7/20)*5)</f>
        <v>3.125</v>
      </c>
      <c r="F7" s="2">
        <v>100</v>
      </c>
      <c r="G7" s="2">
        <f>((Table1[[#This Row],[تمرین اول از ۱۰۰]])/100*2.5)</f>
        <v>2.5</v>
      </c>
      <c r="H7" s="1">
        <v>100</v>
      </c>
      <c r="I7" s="2">
        <f>((H7/100)*2.5)</f>
        <v>2.5</v>
      </c>
      <c r="J7" s="2">
        <v>92</v>
      </c>
      <c r="K7" s="2">
        <f>((J7/100)*2.5)</f>
        <v>2.3000000000000003</v>
      </c>
      <c r="L7" s="2">
        <v>79.166666666666671</v>
      </c>
      <c r="M7" s="2">
        <f>((L7/100)*2.5)</f>
        <v>1.979166666666667</v>
      </c>
      <c r="N7" s="2">
        <v>36.183333333333302</v>
      </c>
      <c r="O7" s="2">
        <f>((N7/100)*1)</f>
        <v>0.36183333333333301</v>
      </c>
      <c r="P7" s="2">
        <f>(Table1[[#This Row],[میان ترم ۵ نمره]]+Table1[[#This Row],[پایان ترم 5 نمره]]+Table1[[#This Row],[تمرین اول2/5]]+Table1[[#This Row],[تمرین دوم]]+Table1[[#This Row],[تمرین سوم]]+Table1[[#This Row],[تمرین چهارم]]+Table1[[#This Row],[نمره تشویقی + نمره امتیازی (سقف یک نمره)]])</f>
        <v>16.641000000000002</v>
      </c>
      <c r="R7" s="5"/>
      <c r="S7" s="5"/>
      <c r="T7" s="5"/>
      <c r="U7" s="5"/>
    </row>
    <row r="8" spans="1:21" ht="18.75" x14ac:dyDescent="0.45">
      <c r="A8" s="1" t="s">
        <v>74</v>
      </c>
      <c r="B8" s="4">
        <v>9.5</v>
      </c>
      <c r="C8" s="3">
        <f>SUM(Table1[[#This Row],[میان ترم 10 نمره]]/10*5)</f>
        <v>4.75</v>
      </c>
      <c r="D8" s="2">
        <v>19.579999999999998</v>
      </c>
      <c r="E8" s="2">
        <f>((D8/20)*5)</f>
        <v>4.8949999999999996</v>
      </c>
      <c r="F8" s="2">
        <v>100</v>
      </c>
      <c r="G8" s="2">
        <f>((Table1[[#This Row],[تمرین اول از ۱۰۰]])/100*2.5)</f>
        <v>2.5</v>
      </c>
      <c r="H8" s="1">
        <v>100</v>
      </c>
      <c r="I8" s="2">
        <f>((H8/100)*2.5)</f>
        <v>2.5</v>
      </c>
      <c r="J8" s="2">
        <v>100</v>
      </c>
      <c r="K8" s="2">
        <f>((J8/100)*2.5)</f>
        <v>2.5</v>
      </c>
      <c r="L8" s="2">
        <v>100</v>
      </c>
      <c r="M8" s="2">
        <f>((L8/100)*2.5)</f>
        <v>2.5</v>
      </c>
      <c r="N8" s="2">
        <v>34.8333333333333</v>
      </c>
      <c r="O8" s="2">
        <f>((N8/100)*1)</f>
        <v>0.348333333333333</v>
      </c>
      <c r="P8" s="2">
        <f>(Table1[[#This Row],[میان ترم ۵ نمره]]+Table1[[#This Row],[پایان ترم 5 نمره]]+Table1[[#This Row],[تمرین اول2/5]]+Table1[[#This Row],[تمرین دوم]]+Table1[[#This Row],[تمرین سوم]]+Table1[[#This Row],[تمرین چهارم]]+Table1[[#This Row],[نمره تشویقی + نمره امتیازی (سقف یک نمره)]])</f>
        <v>19.993333333333332</v>
      </c>
      <c r="R8" s="5"/>
      <c r="S8" s="5"/>
      <c r="T8" s="5"/>
      <c r="U8" s="5"/>
    </row>
    <row r="9" spans="1:21" ht="18.75" x14ac:dyDescent="0.45">
      <c r="A9" s="1" t="s">
        <v>63</v>
      </c>
      <c r="B9" s="4">
        <v>8.5</v>
      </c>
      <c r="C9" s="2">
        <f>SUM(Table1[[#This Row],[میان ترم 10 نمره]]/10*5)</f>
        <v>4.25</v>
      </c>
      <c r="D9" s="2">
        <v>15</v>
      </c>
      <c r="E9" s="2">
        <f>((D9/20)*5)</f>
        <v>3.75</v>
      </c>
      <c r="F9" s="2">
        <v>100</v>
      </c>
      <c r="G9" s="2">
        <f>((Table1[[#This Row],[تمرین اول از ۱۰۰]])/100*2.5)</f>
        <v>2.5</v>
      </c>
      <c r="H9" s="1">
        <v>100</v>
      </c>
      <c r="I9" s="2">
        <f>((H9/100)*2.5)</f>
        <v>2.5</v>
      </c>
      <c r="J9" s="2">
        <v>99</v>
      </c>
      <c r="K9" s="2">
        <f>((J9/100)*2.5)</f>
        <v>2.4750000000000001</v>
      </c>
      <c r="L9" s="2">
        <v>100</v>
      </c>
      <c r="M9" s="2">
        <f>((L9/100)*2.5)</f>
        <v>2.5</v>
      </c>
      <c r="N9" s="2">
        <v>22.222222222222221</v>
      </c>
      <c r="O9" s="2">
        <f>((N9/100)*1)</f>
        <v>0.22222222222222221</v>
      </c>
      <c r="P9" s="2">
        <f>(Table1[[#This Row],[میان ترم ۵ نمره]]+Table1[[#This Row],[پایان ترم 5 نمره]]+Table1[[#This Row],[تمرین اول2/5]]+Table1[[#This Row],[تمرین دوم]]+Table1[[#This Row],[تمرین سوم]]+Table1[[#This Row],[تمرین چهارم]]+Table1[[#This Row],[نمره تشویقی + نمره امتیازی (سقف یک نمره)]])</f>
        <v>18.197222222222223</v>
      </c>
      <c r="R9" s="5"/>
      <c r="S9" s="5"/>
      <c r="T9" s="5"/>
      <c r="U9" s="5"/>
    </row>
    <row r="10" spans="1:21" ht="18.75" x14ac:dyDescent="0.45">
      <c r="A10" s="1" t="s">
        <v>62</v>
      </c>
      <c r="B10" s="4">
        <v>7.75</v>
      </c>
      <c r="C10" s="2">
        <f>SUM(Table1[[#This Row],[میان ترم 10 نمره]]/10*5)</f>
        <v>3.875</v>
      </c>
      <c r="D10" s="2">
        <v>16.670000000000002</v>
      </c>
      <c r="E10" s="2">
        <f>((D10/20)*5)</f>
        <v>4.1675000000000004</v>
      </c>
      <c r="F10" s="2">
        <v>100</v>
      </c>
      <c r="G10" s="2">
        <f>((Table1[[#This Row],[تمرین اول از ۱۰۰]])/100*2.5)</f>
        <v>2.5</v>
      </c>
      <c r="H10" s="1">
        <v>100</v>
      </c>
      <c r="I10" s="2">
        <f>((H10/100)*2.5)</f>
        <v>2.5</v>
      </c>
      <c r="J10" s="2">
        <v>100</v>
      </c>
      <c r="K10" s="2">
        <f>((J10/100)*2.5)</f>
        <v>2.5</v>
      </c>
      <c r="L10" s="2">
        <v>100</v>
      </c>
      <c r="M10" s="2">
        <f>((L10/100)*2.5)</f>
        <v>2.5</v>
      </c>
      <c r="N10" s="2">
        <v>35.533333333333303</v>
      </c>
      <c r="O10" s="2">
        <f>((N10/100)*1)</f>
        <v>0.35533333333333306</v>
      </c>
      <c r="P10" s="2">
        <f>(Table1[[#This Row],[میان ترم ۵ نمره]]+Table1[[#This Row],[پایان ترم 5 نمره]]+Table1[[#This Row],[تمرین اول2/5]]+Table1[[#This Row],[تمرین دوم]]+Table1[[#This Row],[تمرین سوم]]+Table1[[#This Row],[تمرین چهارم]]+Table1[[#This Row],[نمره تشویقی + نمره امتیازی (سقف یک نمره)]])</f>
        <v>18.397833333333335</v>
      </c>
      <c r="R10" s="5"/>
      <c r="S10" s="5"/>
      <c r="T10" s="5"/>
      <c r="U10" s="5"/>
    </row>
    <row r="11" spans="1:21" ht="18.75" x14ac:dyDescent="0.45">
      <c r="A11" s="1" t="s">
        <v>67</v>
      </c>
      <c r="B11" s="4">
        <v>8.5</v>
      </c>
      <c r="C11" s="2">
        <f>SUM(Table1[[#This Row],[میان ترم 10 نمره]]/10*5)</f>
        <v>4.25</v>
      </c>
      <c r="D11" s="2">
        <v>19.579999999999998</v>
      </c>
      <c r="E11" s="2">
        <f>((D11/20)*5)</f>
        <v>4.8949999999999996</v>
      </c>
      <c r="F11" s="2">
        <v>100</v>
      </c>
      <c r="G11" s="2">
        <f>((Table1[[#This Row],[تمرین اول از ۱۰۰]])/100*2.5)</f>
        <v>2.5</v>
      </c>
      <c r="H11" s="1">
        <v>100</v>
      </c>
      <c r="I11" s="2">
        <f>((H11/100)*2.5)</f>
        <v>2.5</v>
      </c>
      <c r="J11" s="2">
        <v>100</v>
      </c>
      <c r="K11" s="2">
        <f>((J11/100)*2.5)</f>
        <v>2.5</v>
      </c>
      <c r="L11" s="2">
        <v>100</v>
      </c>
      <c r="M11" s="2">
        <f>((L11/100)*2.5)</f>
        <v>2.5</v>
      </c>
      <c r="N11" s="2">
        <v>34.453333333333298</v>
      </c>
      <c r="O11" s="2">
        <f>((N11/100)*1)</f>
        <v>0.34453333333333297</v>
      </c>
      <c r="P11" s="2">
        <f>(Table1[[#This Row],[میان ترم ۵ نمره]]+Table1[[#This Row],[پایان ترم 5 نمره]]+Table1[[#This Row],[تمرین اول2/5]]+Table1[[#This Row],[تمرین دوم]]+Table1[[#This Row],[تمرین سوم]]+Table1[[#This Row],[تمرین چهارم]]+Table1[[#This Row],[نمره تشویقی + نمره امتیازی (سقف یک نمره)]])</f>
        <v>19.489533333333334</v>
      </c>
      <c r="R11" s="5"/>
      <c r="S11" s="5"/>
      <c r="T11" s="5"/>
      <c r="U11" s="5"/>
    </row>
    <row r="12" spans="1:21" ht="18.75" x14ac:dyDescent="0.45">
      <c r="A12" s="1" t="s">
        <v>66</v>
      </c>
      <c r="B12" s="4">
        <v>6.75</v>
      </c>
      <c r="C12" s="2">
        <f>SUM(Table1[[#This Row],[میان ترم 10 نمره]]/10*5)</f>
        <v>3.375</v>
      </c>
      <c r="D12" s="2">
        <v>15</v>
      </c>
      <c r="E12" s="2">
        <f>((D12/20)*5)</f>
        <v>3.75</v>
      </c>
      <c r="F12" s="2">
        <v>100</v>
      </c>
      <c r="G12" s="2">
        <f>((Table1[[#This Row],[تمرین اول از ۱۰۰]])/100*2.5)</f>
        <v>2.5</v>
      </c>
      <c r="H12" s="1">
        <v>60</v>
      </c>
      <c r="I12" s="2">
        <f>((H12/100)*2.5)</f>
        <v>1.5</v>
      </c>
      <c r="J12" s="2">
        <v>60</v>
      </c>
      <c r="K12" s="2">
        <f>((J12/100)*2.5)</f>
        <v>1.5</v>
      </c>
      <c r="L12" s="2">
        <v>0</v>
      </c>
      <c r="M12" s="2">
        <f>((L12/100)*2.5)</f>
        <v>0</v>
      </c>
      <c r="N12" s="1">
        <v>2.14</v>
      </c>
      <c r="O12" s="2">
        <f>((N12/100)*1)</f>
        <v>2.1400000000000002E-2</v>
      </c>
      <c r="P12" s="2">
        <f>(Table1[[#This Row],[میان ترم ۵ نمره]]+Table1[[#This Row],[پایان ترم 5 نمره]]+Table1[[#This Row],[تمرین اول2/5]]+Table1[[#This Row],[تمرین دوم]]+Table1[[#This Row],[تمرین سوم]]+Table1[[#This Row],[تمرین چهارم]]+Table1[[#This Row],[نمره تشویقی + نمره امتیازی (سقف یک نمره)]])</f>
        <v>12.6464</v>
      </c>
      <c r="R12" s="5"/>
      <c r="S12" s="5"/>
      <c r="T12" s="5"/>
      <c r="U12" s="5"/>
    </row>
    <row r="13" spans="1:21" ht="18.75" x14ac:dyDescent="0.45">
      <c r="A13" s="1" t="s">
        <v>53</v>
      </c>
      <c r="B13" s="4">
        <v>8.5</v>
      </c>
      <c r="C13" s="2">
        <f>SUM(Table1[[#This Row],[میان ترم 10 نمره]]/10*5)</f>
        <v>4.25</v>
      </c>
      <c r="D13" s="2">
        <v>15</v>
      </c>
      <c r="E13" s="2">
        <f>((D13/20)*5)</f>
        <v>3.75</v>
      </c>
      <c r="F13" s="2">
        <v>100</v>
      </c>
      <c r="G13" s="2">
        <f>((Table1[[#This Row],[تمرین اول از ۱۰۰]])/100*2.5)</f>
        <v>2.5</v>
      </c>
      <c r="H13" s="1">
        <v>100</v>
      </c>
      <c r="I13" s="2">
        <f>((H13/100)*2.5)</f>
        <v>2.5</v>
      </c>
      <c r="J13" s="2">
        <v>100</v>
      </c>
      <c r="K13" s="2">
        <f>((J13/100)*2.5)</f>
        <v>2.5</v>
      </c>
      <c r="L13" s="2">
        <v>97.5</v>
      </c>
      <c r="M13" s="2">
        <f>((L13/100)*2.5)</f>
        <v>2.4375</v>
      </c>
      <c r="N13" s="2">
        <v>54.444444444444443</v>
      </c>
      <c r="O13" s="2">
        <f>((N13/100)*1)</f>
        <v>0.5444444444444444</v>
      </c>
      <c r="P13" s="2">
        <f>(Table1[[#This Row],[میان ترم ۵ نمره]]+Table1[[#This Row],[پایان ترم 5 نمره]]+Table1[[#This Row],[تمرین اول2/5]]+Table1[[#This Row],[تمرین دوم]]+Table1[[#This Row],[تمرین سوم]]+Table1[[#This Row],[تمرین چهارم]]+Table1[[#This Row],[نمره تشویقی + نمره امتیازی (سقف یک نمره)]])</f>
        <v>18.481944444444444</v>
      </c>
    </row>
    <row r="14" spans="1:21" ht="18.75" x14ac:dyDescent="0.45">
      <c r="A14" s="1" t="s">
        <v>65</v>
      </c>
      <c r="B14" s="4">
        <v>8.25</v>
      </c>
      <c r="C14" s="2">
        <f>SUM(Table1[[#This Row],[میان ترم 10 نمره]]/10*5)</f>
        <v>4.125</v>
      </c>
      <c r="D14" s="2">
        <v>16.25</v>
      </c>
      <c r="E14" s="2">
        <f>((D14/20)*5)</f>
        <v>4.0625</v>
      </c>
      <c r="F14" s="2">
        <v>100</v>
      </c>
      <c r="G14" s="2">
        <f>((Table1[[#This Row],[تمرین اول از ۱۰۰]])/100*2.5)</f>
        <v>2.5</v>
      </c>
      <c r="H14" s="1">
        <v>100</v>
      </c>
      <c r="I14" s="2">
        <f>((H14/100)*2.5)</f>
        <v>2.5</v>
      </c>
      <c r="J14" s="2">
        <v>100</v>
      </c>
      <c r="K14" s="2">
        <f>((J14/100)*2.5)</f>
        <v>2.5</v>
      </c>
      <c r="L14" s="2">
        <v>96.666666666666671</v>
      </c>
      <c r="M14" s="2">
        <f>((L14/100)*2.5)</f>
        <v>2.4166666666666665</v>
      </c>
      <c r="N14" s="2">
        <v>34.522222222222197</v>
      </c>
      <c r="O14" s="2">
        <f>((N14/100)*1)</f>
        <v>0.34522222222222199</v>
      </c>
      <c r="P14" s="2">
        <f>(Table1[[#This Row],[میان ترم ۵ نمره]]+Table1[[#This Row],[پایان ترم 5 نمره]]+Table1[[#This Row],[تمرین اول2/5]]+Table1[[#This Row],[تمرین دوم]]+Table1[[#This Row],[تمرین سوم]]+Table1[[#This Row],[تمرین چهارم]]+Table1[[#This Row],[نمره تشویقی + نمره امتیازی (سقف یک نمره)]])</f>
        <v>18.44938888888889</v>
      </c>
    </row>
    <row r="15" spans="1:21" ht="18.75" x14ac:dyDescent="0.45">
      <c r="A15" s="1" t="s">
        <v>52</v>
      </c>
      <c r="B15" s="4">
        <v>8.75</v>
      </c>
      <c r="C15" s="2">
        <f>SUM(Table1[[#This Row],[میان ترم 10 نمره]]/10*5)</f>
        <v>4.375</v>
      </c>
      <c r="D15" s="2">
        <v>19.170000000000002</v>
      </c>
      <c r="E15" s="2">
        <f>((D15/20)*5)</f>
        <v>4.7925000000000004</v>
      </c>
      <c r="F15" s="2">
        <v>100</v>
      </c>
      <c r="G15" s="2">
        <f>((Table1[[#This Row],[تمرین اول از ۱۰۰]])/100*2.5)</f>
        <v>2.5</v>
      </c>
      <c r="H15" s="1">
        <v>93</v>
      </c>
      <c r="I15" s="2">
        <f>((H15/100)*2.5)</f>
        <v>2.3250000000000002</v>
      </c>
      <c r="J15" s="2">
        <v>90</v>
      </c>
      <c r="K15" s="2">
        <f>((J15/100)*2.5)</f>
        <v>2.25</v>
      </c>
      <c r="L15" s="2">
        <v>100</v>
      </c>
      <c r="M15" s="2">
        <f>((L15/100)*2.5)</f>
        <v>2.5</v>
      </c>
      <c r="N15" s="2">
        <v>55.555555555555557</v>
      </c>
      <c r="O15" s="2">
        <f>((N15/100)*1)</f>
        <v>0.55555555555555558</v>
      </c>
      <c r="P15" s="2">
        <f>(Table1[[#This Row],[میان ترم ۵ نمره]]+Table1[[#This Row],[پایان ترم 5 نمره]]+Table1[[#This Row],[تمرین اول2/5]]+Table1[[#This Row],[تمرین دوم]]+Table1[[#This Row],[تمرین سوم]]+Table1[[#This Row],[تمرین چهارم]]+Table1[[#This Row],[نمره تشویقی + نمره امتیازی (سقف یک نمره)]])</f>
        <v>19.298055555555557</v>
      </c>
    </row>
    <row r="16" spans="1:21" ht="18.75" x14ac:dyDescent="0.45">
      <c r="A16" s="1" t="s">
        <v>64</v>
      </c>
      <c r="B16" s="4">
        <v>8.5</v>
      </c>
      <c r="C16" s="2">
        <f>SUM(Table1[[#This Row],[میان ترم 10 نمره]]/10*5)</f>
        <v>4.25</v>
      </c>
      <c r="D16" s="2">
        <v>17.920000000000002</v>
      </c>
      <c r="E16" s="2">
        <f>((D16/20)*5)</f>
        <v>4.4800000000000004</v>
      </c>
      <c r="F16" s="2">
        <v>100</v>
      </c>
      <c r="G16" s="2">
        <f>((Table1[[#This Row],[تمرین اول از ۱۰۰]])/100*2.5)</f>
        <v>2.5</v>
      </c>
      <c r="H16" s="1">
        <v>91</v>
      </c>
      <c r="I16" s="2">
        <f>((H16/100)*2.5)</f>
        <v>2.2749999999999999</v>
      </c>
      <c r="J16" s="2">
        <v>60</v>
      </c>
      <c r="K16" s="2">
        <f>((J16/100)*2.5)</f>
        <v>1.5</v>
      </c>
      <c r="L16" s="2">
        <v>0</v>
      </c>
      <c r="M16" s="2">
        <f>((L16/100)*2.5)</f>
        <v>0</v>
      </c>
      <c r="N16" s="2">
        <v>0</v>
      </c>
      <c r="O16" s="2">
        <f>((N16/100)*1)</f>
        <v>0</v>
      </c>
      <c r="P16" s="2">
        <f>(Table1[[#This Row],[میان ترم ۵ نمره]]+Table1[[#This Row],[پایان ترم 5 نمره]]+Table1[[#This Row],[تمرین اول2/5]]+Table1[[#This Row],[تمرین دوم]]+Table1[[#This Row],[تمرین سوم]]+Table1[[#This Row],[تمرین چهارم]]+Table1[[#This Row],[نمره تشویقی + نمره امتیازی (سقف یک نمره)]])</f>
        <v>15.005000000000001</v>
      </c>
    </row>
    <row r="17" spans="1:16" ht="18.75" x14ac:dyDescent="0.45">
      <c r="A17" s="1" t="s">
        <v>51</v>
      </c>
      <c r="B17" s="4">
        <v>8</v>
      </c>
      <c r="C17" s="2">
        <f>SUM(Table1[[#This Row],[میان ترم 10 نمره]]/10*5)</f>
        <v>4</v>
      </c>
      <c r="D17" s="2">
        <v>7.5</v>
      </c>
      <c r="E17" s="2">
        <f>((D17/20)*5)</f>
        <v>1.875</v>
      </c>
      <c r="F17" s="2">
        <v>100</v>
      </c>
      <c r="G17" s="2">
        <f>((Table1[[#This Row],[تمرین اول از ۱۰۰]])/100*2.5)</f>
        <v>2.5</v>
      </c>
      <c r="H17" s="1">
        <v>69</v>
      </c>
      <c r="I17" s="2">
        <f>((H17/100)*2.5)</f>
        <v>1.7249999999999999</v>
      </c>
      <c r="J17" s="2">
        <v>70</v>
      </c>
      <c r="K17" s="2">
        <f>((J17/100)*2.5)</f>
        <v>1.75</v>
      </c>
      <c r="L17" s="2">
        <v>66.666666666666671</v>
      </c>
      <c r="M17" s="2">
        <f>((L17/100)*2.5)</f>
        <v>1.666666666666667</v>
      </c>
      <c r="N17" s="2">
        <v>44.444444444444443</v>
      </c>
      <c r="O17" s="2">
        <f>((N17/100)*1)</f>
        <v>0.44444444444444442</v>
      </c>
      <c r="P17" s="2">
        <f>(Table1[[#This Row],[میان ترم ۵ نمره]]+Table1[[#This Row],[پایان ترم 5 نمره]]+Table1[[#This Row],[تمرین اول2/5]]+Table1[[#This Row],[تمرین دوم]]+Table1[[#This Row],[تمرین سوم]]+Table1[[#This Row],[تمرین چهارم]]+Table1[[#This Row],[نمره تشویقی + نمره امتیازی (سقف یک نمره)]])</f>
        <v>13.96111111111111</v>
      </c>
    </row>
    <row r="18" spans="1:16" ht="18.75" x14ac:dyDescent="0.45">
      <c r="A18" s="1" t="s">
        <v>70</v>
      </c>
      <c r="B18" s="4">
        <v>8.75</v>
      </c>
      <c r="C18" s="2">
        <f>SUM(Table1[[#This Row],[میان ترم 10 نمره]]/10*5)</f>
        <v>4.375</v>
      </c>
      <c r="D18" s="2">
        <v>18.329999999999998</v>
      </c>
      <c r="E18" s="2">
        <f>((D18/20)*5)</f>
        <v>4.5824999999999996</v>
      </c>
      <c r="F18" s="2">
        <v>100</v>
      </c>
      <c r="G18" s="2">
        <f>((Table1[[#This Row],[تمرین اول از ۱۰۰]])/100*2.5)</f>
        <v>2.5</v>
      </c>
      <c r="H18" s="1">
        <v>100</v>
      </c>
      <c r="I18" s="2">
        <f>((H18/100)*2.5)</f>
        <v>2.5</v>
      </c>
      <c r="J18" s="2">
        <v>100</v>
      </c>
      <c r="K18" s="2">
        <f>((J18/100)*2.5)</f>
        <v>2.5</v>
      </c>
      <c r="L18" s="2">
        <v>100</v>
      </c>
      <c r="M18" s="2">
        <f>((L18/100)*2.5)</f>
        <v>2.5</v>
      </c>
      <c r="N18" s="2">
        <v>49.566666666666698</v>
      </c>
      <c r="O18" s="2">
        <f>((N18/100)*1)</f>
        <v>0.49566666666666698</v>
      </c>
      <c r="P18" s="2">
        <f>(Table1[[#This Row],[میان ترم ۵ نمره]]+Table1[[#This Row],[پایان ترم 5 نمره]]+Table1[[#This Row],[تمرین اول2/5]]+Table1[[#This Row],[تمرین دوم]]+Table1[[#This Row],[تمرین سوم]]+Table1[[#This Row],[تمرین چهارم]]+Table1[[#This Row],[نمره تشویقی + نمره امتیازی (سقف یک نمره)]])</f>
        <v>19.453166666666668</v>
      </c>
    </row>
    <row r="19" spans="1:16" ht="18.75" x14ac:dyDescent="0.45">
      <c r="A19" s="1" t="s">
        <v>50</v>
      </c>
      <c r="B19" s="4">
        <v>8</v>
      </c>
      <c r="C19" s="2">
        <f>SUM(Table1[[#This Row],[میان ترم 10 نمره]]/10*5)</f>
        <v>4</v>
      </c>
      <c r="D19" s="2">
        <v>15.42</v>
      </c>
      <c r="E19" s="2">
        <f>((D19/20)*5)</f>
        <v>3.855</v>
      </c>
      <c r="F19" s="2">
        <v>100</v>
      </c>
      <c r="G19" s="2">
        <f>((Table1[[#This Row],[تمرین اول از ۱۰۰]])/100*2.5)</f>
        <v>2.5</v>
      </c>
      <c r="H19" s="1">
        <v>100</v>
      </c>
      <c r="I19" s="2">
        <f>((H19/100)*2.5)</f>
        <v>2.5</v>
      </c>
      <c r="J19" s="2"/>
      <c r="K19" s="2">
        <f>((J19/100)*2.5)</f>
        <v>0</v>
      </c>
      <c r="L19" s="2">
        <v>98.333333333333329</v>
      </c>
      <c r="M19" s="2">
        <f>((L19/100)*2.5)</f>
        <v>2.458333333333333</v>
      </c>
      <c r="N19" s="2">
        <v>32.777777777777779</v>
      </c>
      <c r="O19" s="2">
        <f>((N19/100)*1)</f>
        <v>0.32777777777777778</v>
      </c>
      <c r="P19" s="2">
        <f>(Table1[[#This Row],[میان ترم ۵ نمره]]+Table1[[#This Row],[پایان ترم 5 نمره]]+Table1[[#This Row],[تمرین اول2/5]]+Table1[[#This Row],[تمرین دوم]]+Table1[[#This Row],[تمرین سوم]]+Table1[[#This Row],[تمرین چهارم]]+Table1[[#This Row],[نمره تشویقی + نمره امتیازی (سقف یک نمره)]])</f>
        <v>15.64111111111111</v>
      </c>
    </row>
    <row r="20" spans="1:16" ht="18.75" x14ac:dyDescent="0.45">
      <c r="A20" s="1" t="s">
        <v>61</v>
      </c>
      <c r="B20" s="4">
        <v>8</v>
      </c>
      <c r="C20" s="2">
        <f>SUM(Table1[[#This Row],[میان ترم 10 نمره]]/10*5)</f>
        <v>4</v>
      </c>
      <c r="D20" s="2">
        <v>19.170000000000002</v>
      </c>
      <c r="E20" s="2">
        <f>((D20/20)*5)</f>
        <v>4.7925000000000004</v>
      </c>
      <c r="F20" s="2">
        <v>100</v>
      </c>
      <c r="G20" s="2">
        <f>((Table1[[#This Row],[تمرین اول از ۱۰۰]])/100*2.5)</f>
        <v>2.5</v>
      </c>
      <c r="H20" s="1">
        <v>100</v>
      </c>
      <c r="I20" s="2">
        <f>((H20/100)*2.5)</f>
        <v>2.5</v>
      </c>
      <c r="J20" s="2">
        <v>8</v>
      </c>
      <c r="K20" s="2">
        <f>((J20/100)*2.5)</f>
        <v>0.2</v>
      </c>
      <c r="L20" s="2">
        <v>100</v>
      </c>
      <c r="M20" s="2">
        <f>((L20/100)*2.5)</f>
        <v>2.5</v>
      </c>
      <c r="N20" s="2">
        <v>87.344444444444406</v>
      </c>
      <c r="O20" s="2">
        <f>((N20/100)*1)</f>
        <v>0.87344444444444402</v>
      </c>
      <c r="P20" s="2">
        <f>(Table1[[#This Row],[میان ترم ۵ نمره]]+Table1[[#This Row],[پایان ترم 5 نمره]]+Table1[[#This Row],[تمرین اول2/5]]+Table1[[#This Row],[تمرین دوم]]+Table1[[#This Row],[تمرین سوم]]+Table1[[#This Row],[تمرین چهارم]]+Table1[[#This Row],[نمره تشویقی + نمره امتیازی (سقف یک نمره)]])</f>
        <v>17.365944444444445</v>
      </c>
    </row>
    <row r="21" spans="1:16" ht="18.75" x14ac:dyDescent="0.45">
      <c r="A21" s="1" t="s">
        <v>71</v>
      </c>
      <c r="B21" s="4">
        <v>2</v>
      </c>
      <c r="C21" s="2">
        <f>SUM(Table1[[#This Row],[میان ترم 10 نمره]]/10*5)</f>
        <v>1</v>
      </c>
      <c r="D21" s="2">
        <v>16.25</v>
      </c>
      <c r="E21" s="2">
        <f>((D21/20)*5)</f>
        <v>4.0625</v>
      </c>
      <c r="F21" s="2">
        <v>100</v>
      </c>
      <c r="G21" s="2">
        <f>((Table1[[#This Row],[تمرین اول از ۱۰۰]])/100*2.5)</f>
        <v>2.5</v>
      </c>
      <c r="H21" s="1">
        <v>100</v>
      </c>
      <c r="I21" s="2">
        <f>((H21/100)*2.5)</f>
        <v>2.5</v>
      </c>
      <c r="J21" s="2">
        <v>95</v>
      </c>
      <c r="K21" s="2">
        <f>((J21/100)*2.5)</f>
        <v>2.375</v>
      </c>
      <c r="L21" s="2">
        <v>66.666666666666671</v>
      </c>
      <c r="M21" s="2">
        <f>((L21/100)*2.5)</f>
        <v>1.666666666666667</v>
      </c>
      <c r="N21" s="2">
        <v>45.844444444444399</v>
      </c>
      <c r="O21" s="2">
        <f>((N21/100)*1)</f>
        <v>0.45844444444444399</v>
      </c>
      <c r="P21" s="2">
        <f>(Table1[[#This Row],[میان ترم ۵ نمره]]+Table1[[#This Row],[پایان ترم 5 نمره]]+Table1[[#This Row],[تمرین اول2/5]]+Table1[[#This Row],[تمرین دوم]]+Table1[[#This Row],[تمرین سوم]]+Table1[[#This Row],[تمرین چهارم]]+Table1[[#This Row],[نمره تشویقی + نمره امتیازی (سقف یک نمره)]])</f>
        <v>14.562611111111112</v>
      </c>
    </row>
    <row r="22" spans="1:16" ht="18.75" x14ac:dyDescent="0.45">
      <c r="A22" s="1" t="s">
        <v>49</v>
      </c>
      <c r="B22" s="4">
        <v>8.5</v>
      </c>
      <c r="C22" s="2">
        <f>SUM(Table1[[#This Row],[میان ترم 10 نمره]]/10*5)</f>
        <v>4.25</v>
      </c>
      <c r="D22" s="2">
        <v>17.079999999999998</v>
      </c>
      <c r="E22" s="2">
        <f>((D22/20)*5)</f>
        <v>4.2699999999999996</v>
      </c>
      <c r="F22" s="2">
        <v>100</v>
      </c>
      <c r="G22" s="2">
        <f>((Table1[[#This Row],[تمرین اول از ۱۰۰]])/100*2.5)</f>
        <v>2.5</v>
      </c>
      <c r="H22" s="1">
        <v>100</v>
      </c>
      <c r="I22" s="2">
        <f>((H22/100)*2.5)</f>
        <v>2.5</v>
      </c>
      <c r="J22" s="2">
        <v>99</v>
      </c>
      <c r="K22" s="2">
        <f>((J22/100)*2.5)</f>
        <v>2.4750000000000001</v>
      </c>
      <c r="L22" s="2">
        <v>97.5</v>
      </c>
      <c r="M22" s="2">
        <f>((L22/100)*2.5)</f>
        <v>2.4375</v>
      </c>
      <c r="N22" s="2">
        <v>54.444444444444443</v>
      </c>
      <c r="O22" s="2">
        <f>((N22/100)*1)</f>
        <v>0.5444444444444444</v>
      </c>
      <c r="P22" s="2">
        <f>(Table1[[#This Row],[میان ترم ۵ نمره]]+Table1[[#This Row],[پایان ترم 5 نمره]]+Table1[[#This Row],[تمرین اول2/5]]+Table1[[#This Row],[تمرین دوم]]+Table1[[#This Row],[تمرین سوم]]+Table1[[#This Row],[تمرین چهارم]]+Table1[[#This Row],[نمره تشویقی + نمره امتیازی (سقف یک نمره)]])</f>
        <v>18.976944444444442</v>
      </c>
    </row>
    <row r="23" spans="1:16" ht="18.75" x14ac:dyDescent="0.45">
      <c r="A23" s="1" t="s">
        <v>60</v>
      </c>
      <c r="B23" s="4">
        <v>7.5</v>
      </c>
      <c r="C23" s="2">
        <f>SUM(Table1[[#This Row],[میان ترم 10 نمره]]/10*5)</f>
        <v>3.75</v>
      </c>
      <c r="D23" s="2">
        <v>19.579999999999998</v>
      </c>
      <c r="E23" s="2">
        <f>((D23/20)*5)</f>
        <v>4.8949999999999996</v>
      </c>
      <c r="F23" s="2">
        <v>100</v>
      </c>
      <c r="G23" s="2">
        <f>((Table1[[#This Row],[تمرین اول از ۱۰۰]])/100*2.5)</f>
        <v>2.5</v>
      </c>
      <c r="H23" s="1">
        <v>93</v>
      </c>
      <c r="I23" s="2">
        <f>((H23/100)*2.5)</f>
        <v>2.3250000000000002</v>
      </c>
      <c r="J23" s="2">
        <v>75</v>
      </c>
      <c r="K23" s="2">
        <f>((J23/100)*2.5)</f>
        <v>1.875</v>
      </c>
      <c r="L23" s="2">
        <v>100</v>
      </c>
      <c r="M23" s="2">
        <f>((L23/100)*2.5)</f>
        <v>2.5</v>
      </c>
      <c r="N23" s="2">
        <v>55.555555555555557</v>
      </c>
      <c r="O23" s="2">
        <f>((N23/100)*1)</f>
        <v>0.55555555555555558</v>
      </c>
      <c r="P23" s="2">
        <f>(Table1[[#This Row],[میان ترم ۵ نمره]]+Table1[[#This Row],[پایان ترم 5 نمره]]+Table1[[#This Row],[تمرین اول2/5]]+Table1[[#This Row],[تمرین دوم]]+Table1[[#This Row],[تمرین سوم]]+Table1[[#This Row],[تمرین چهارم]]+Table1[[#This Row],[نمره تشویقی + نمره امتیازی (سقف یک نمره)]])</f>
        <v>18.400555555555556</v>
      </c>
    </row>
    <row r="24" spans="1:16" ht="18.75" x14ac:dyDescent="0.45">
      <c r="A24" s="1" t="s">
        <v>58</v>
      </c>
      <c r="B24" s="4">
        <v>8.5</v>
      </c>
      <c r="C24" s="2">
        <f>SUM(Table1[[#This Row],[میان ترم 10 نمره]]/10*5)</f>
        <v>4.25</v>
      </c>
      <c r="D24" s="2">
        <v>17.5</v>
      </c>
      <c r="E24" s="2">
        <f>((D24/20)*5)</f>
        <v>4.375</v>
      </c>
      <c r="F24" s="2">
        <v>97.142857142857139</v>
      </c>
      <c r="G24" s="2">
        <f>((Table1[[#This Row],[تمرین اول از ۱۰۰]])/100*2.5)</f>
        <v>2.4285714285714284</v>
      </c>
      <c r="H24" s="1">
        <v>96</v>
      </c>
      <c r="I24" s="2">
        <f>((H24/100)*2.5)</f>
        <v>2.4</v>
      </c>
      <c r="J24" s="2">
        <v>100</v>
      </c>
      <c r="K24" s="2">
        <f>((J24/100)*2.5)</f>
        <v>2.5</v>
      </c>
      <c r="L24" s="2">
        <v>83.333333333333329</v>
      </c>
      <c r="M24" s="2">
        <f>((L24/100)*2.5)</f>
        <v>2.083333333333333</v>
      </c>
      <c r="N24" s="2">
        <v>46.666666666666664</v>
      </c>
      <c r="O24" s="2">
        <f>((N24/100)*1)</f>
        <v>0.46666666666666662</v>
      </c>
      <c r="P24" s="2">
        <f>(Table1[[#This Row],[میان ترم ۵ نمره]]+Table1[[#This Row],[پایان ترم 5 نمره]]+Table1[[#This Row],[تمرین اول2/5]]+Table1[[#This Row],[تمرین دوم]]+Table1[[#This Row],[تمرین سوم]]+Table1[[#This Row],[تمرین چهارم]]+Table1[[#This Row],[نمره تشویقی + نمره امتیازی (سقف یک نمره)]])</f>
        <v>18.503571428571426</v>
      </c>
    </row>
    <row r="25" spans="1:16" ht="18.75" x14ac:dyDescent="0.45">
      <c r="A25" s="1" t="s">
        <v>73</v>
      </c>
      <c r="B25" s="4">
        <v>9.5</v>
      </c>
      <c r="C25" s="2">
        <f>SUM(Table1[[#This Row],[میان ترم 10 نمره]]/10*5)</f>
        <v>4.75</v>
      </c>
      <c r="D25" s="2">
        <v>20</v>
      </c>
      <c r="E25" s="2">
        <f>((D25/20)*5)</f>
        <v>5</v>
      </c>
      <c r="F25" s="2">
        <v>100</v>
      </c>
      <c r="G25" s="2">
        <f>((Table1[[#This Row],[تمرین اول از ۱۰۰]])/100*2.5)</f>
        <v>2.5</v>
      </c>
      <c r="H25" s="1">
        <v>100</v>
      </c>
      <c r="I25" s="2">
        <f>((H25/100)*2.5)</f>
        <v>2.5</v>
      </c>
      <c r="J25" s="2">
        <v>100</v>
      </c>
      <c r="K25" s="2">
        <f>((J25/100)*2.5)</f>
        <v>2.5</v>
      </c>
      <c r="L25" s="2">
        <v>100</v>
      </c>
      <c r="M25" s="2">
        <f>((L25/100)*2.5)</f>
        <v>2.5</v>
      </c>
      <c r="N25" s="2">
        <v>34.8333333333333</v>
      </c>
      <c r="O25" s="2">
        <f>((N25/100)*1)</f>
        <v>0.348333333333333</v>
      </c>
      <c r="P25" s="2">
        <f>(Table1[[#This Row],[میان ترم ۵ نمره]]+Table1[[#This Row],[پایان ترم 5 نمره]]+Table1[[#This Row],[تمرین اول2/5]]+Table1[[#This Row],[تمرین دوم]]+Table1[[#This Row],[تمرین سوم]]+Table1[[#This Row],[تمرین چهارم]]+Table1[[#This Row],[نمره تشویقی + نمره امتیازی (سقف یک نمره)]])</f>
        <v>20.098333333333333</v>
      </c>
    </row>
    <row r="26" spans="1:16" ht="18.75" x14ac:dyDescent="0.45">
      <c r="A26" s="1" t="s">
        <v>57</v>
      </c>
      <c r="B26" s="4">
        <v>8.75</v>
      </c>
      <c r="C26" s="2">
        <f>SUM(Table1[[#This Row],[میان ترم 10 نمره]]/10*5)</f>
        <v>4.375</v>
      </c>
      <c r="D26" s="2">
        <v>16.670000000000002</v>
      </c>
      <c r="E26" s="2">
        <f>((D26/20)*5)</f>
        <v>4.1675000000000004</v>
      </c>
      <c r="F26" s="2">
        <v>100</v>
      </c>
      <c r="G26" s="2">
        <f>((Table1[[#This Row],[تمرین اول از ۱۰۰]])/100*2.5)</f>
        <v>2.5</v>
      </c>
      <c r="H26" s="1">
        <v>97</v>
      </c>
      <c r="I26" s="2">
        <f>((H26/100)*2.5)</f>
        <v>2.4249999999999998</v>
      </c>
      <c r="J26" s="2">
        <v>100</v>
      </c>
      <c r="K26" s="2">
        <f>((J26/100)*2.5)</f>
        <v>2.5</v>
      </c>
      <c r="L26" s="2">
        <v>100</v>
      </c>
      <c r="M26" s="2">
        <f>((L26/100)*2.5)</f>
        <v>2.5</v>
      </c>
      <c r="N26" s="2">
        <v>55.955555555555499</v>
      </c>
      <c r="O26" s="2">
        <f>((N26/100)*1)</f>
        <v>0.55955555555555503</v>
      </c>
      <c r="P26" s="2">
        <f>(Table1[[#This Row],[میان ترم ۵ نمره]]+Table1[[#This Row],[پایان ترم 5 نمره]]+Table1[[#This Row],[تمرین اول2/5]]+Table1[[#This Row],[تمرین دوم]]+Table1[[#This Row],[تمرین سوم]]+Table1[[#This Row],[تمرین چهارم]]+Table1[[#This Row],[نمره تشویقی + نمره امتیازی (سقف یک نمره)]])</f>
        <v>19.027055555555556</v>
      </c>
    </row>
    <row r="27" spans="1:16" ht="18.75" x14ac:dyDescent="0.45">
      <c r="A27" s="1" t="s">
        <v>56</v>
      </c>
      <c r="B27" s="4">
        <v>5.25</v>
      </c>
      <c r="C27" s="2">
        <f>SUM(Table1[[#This Row],[میان ترم 10 نمره]]/10*5)</f>
        <v>2.625</v>
      </c>
      <c r="D27" s="2">
        <v>17.5</v>
      </c>
      <c r="E27" s="2">
        <f>((D27/20)*5)</f>
        <v>4.375</v>
      </c>
      <c r="F27" s="2">
        <v>69.642857142857139</v>
      </c>
      <c r="G27" s="2">
        <f>((Table1[[#This Row],[تمرین اول از ۱۰۰]])/100*2.5)</f>
        <v>1.7410714285714284</v>
      </c>
      <c r="H27" s="1">
        <v>100</v>
      </c>
      <c r="I27" s="2">
        <f>((H27/100)*2.5)</f>
        <v>2.5</v>
      </c>
      <c r="J27" s="2">
        <v>31</v>
      </c>
      <c r="K27" s="2">
        <f>((J27/100)*2.5)</f>
        <v>0.77500000000000002</v>
      </c>
      <c r="L27" s="2">
        <v>96.666666666666671</v>
      </c>
      <c r="M27" s="2">
        <f>((L27/100)*2.5)</f>
        <v>2.4166666666666665</v>
      </c>
      <c r="N27" s="2">
        <v>0</v>
      </c>
      <c r="O27" s="2">
        <f>((N27/100)*1)</f>
        <v>0</v>
      </c>
      <c r="P27" s="2">
        <f>(Table1[[#This Row],[میان ترم ۵ نمره]]+Table1[[#This Row],[پایان ترم 5 نمره]]+Table1[[#This Row],[تمرین اول2/5]]+Table1[[#This Row],[تمرین دوم]]+Table1[[#This Row],[تمرین سوم]]+Table1[[#This Row],[تمرین چهارم]]+Table1[[#This Row],[نمره تشویقی + نمره امتیازی (سقف یک نمره)]])</f>
        <v>14.432738095238095</v>
      </c>
    </row>
    <row r="28" spans="1:16" ht="18.75" x14ac:dyDescent="0.45">
      <c r="A28" s="1" t="s">
        <v>48</v>
      </c>
      <c r="B28" s="4">
        <v>8.5</v>
      </c>
      <c r="C28" s="2">
        <f>SUM(Table1[[#This Row],[میان ترم 10 نمره]]/10*5)</f>
        <v>4.25</v>
      </c>
      <c r="D28" s="2">
        <v>15</v>
      </c>
      <c r="E28" s="2">
        <f>((D28/20)*5)</f>
        <v>3.75</v>
      </c>
      <c r="F28" s="2">
        <v>94.285714285714292</v>
      </c>
      <c r="G28" s="2">
        <f>((Table1[[#This Row],[تمرین اول از ۱۰۰]])/100*2.5)</f>
        <v>2.3571428571428572</v>
      </c>
      <c r="H28" s="1">
        <v>81</v>
      </c>
      <c r="I28" s="2">
        <f>((H28/100)*2.5)</f>
        <v>2.0250000000000004</v>
      </c>
      <c r="J28" s="2">
        <v>0</v>
      </c>
      <c r="K28" s="2">
        <f>((J28/100)*2.5)</f>
        <v>0</v>
      </c>
      <c r="L28" s="2">
        <v>100</v>
      </c>
      <c r="M28" s="2">
        <f>((L28/100)*2.5)</f>
        <v>2.5</v>
      </c>
      <c r="N28" s="2">
        <v>68.346666666666593</v>
      </c>
      <c r="O28" s="2">
        <f>((N28/100)*1)</f>
        <v>0.68346666666666589</v>
      </c>
      <c r="P28" s="2">
        <f>(Table1[[#This Row],[میان ترم ۵ نمره]]+Table1[[#This Row],[پایان ترم 5 نمره]]+Table1[[#This Row],[تمرین اول2/5]]+Table1[[#This Row],[تمرین دوم]]+Table1[[#This Row],[تمرین سوم]]+Table1[[#This Row],[تمرین چهارم]]+Table1[[#This Row],[نمره تشویقی + نمره امتیازی (سقف یک نمره)]])</f>
        <v>15.565609523809524</v>
      </c>
    </row>
    <row r="29" spans="1:16" ht="18.75" x14ac:dyDescent="0.45">
      <c r="A29" s="1" t="s">
        <v>55</v>
      </c>
      <c r="B29" s="4">
        <v>5.75</v>
      </c>
      <c r="C29" s="2">
        <f>SUM(Table1[[#This Row],[میان ترم 10 نمره]]/10*5)</f>
        <v>2.875</v>
      </c>
      <c r="D29" s="2">
        <v>15.83</v>
      </c>
      <c r="E29" s="2">
        <f>((D29/20)*5)</f>
        <v>3.9575</v>
      </c>
      <c r="F29" s="2">
        <v>100</v>
      </c>
      <c r="G29" s="2">
        <f>((Table1[[#This Row],[تمرین اول از ۱۰۰]])/100*2.5)</f>
        <v>2.5</v>
      </c>
      <c r="H29" s="1">
        <v>100</v>
      </c>
      <c r="I29" s="2">
        <f>((H29/100)*2.5)</f>
        <v>2.5</v>
      </c>
      <c r="J29" s="2">
        <v>40</v>
      </c>
      <c r="K29" s="2">
        <f>((J29/100)*2.5)</f>
        <v>1</v>
      </c>
      <c r="L29" s="2">
        <v>71.666666666666671</v>
      </c>
      <c r="M29" s="2">
        <f>((L29/100)*2.5)</f>
        <v>1.7916666666666667</v>
      </c>
      <c r="N29" s="2">
        <v>22.222222222222221</v>
      </c>
      <c r="O29" s="2">
        <f>((N29/100)*1)</f>
        <v>0.22222222222222221</v>
      </c>
      <c r="P29" s="2">
        <f>(Table1[[#This Row],[میان ترم ۵ نمره]]+Table1[[#This Row],[پایان ترم 5 نمره]]+Table1[[#This Row],[تمرین اول2/5]]+Table1[[#This Row],[تمرین دوم]]+Table1[[#This Row],[تمرین سوم]]+Table1[[#This Row],[تمرین چهارم]]+Table1[[#This Row],[نمره تشویقی + نمره امتیازی (سقف یک نمره)]])</f>
        <v>14.846388888888887</v>
      </c>
    </row>
    <row r="30" spans="1:16" ht="18.75" x14ac:dyDescent="0.45">
      <c r="A30" s="1" t="s">
        <v>69</v>
      </c>
      <c r="B30" s="4">
        <v>6.75</v>
      </c>
      <c r="C30" s="2">
        <f>SUM(Table1[[#This Row],[میان ترم 10 نمره]]/10*5)</f>
        <v>3.375</v>
      </c>
      <c r="D30" s="2">
        <v>19.170000000000002</v>
      </c>
      <c r="E30" s="2">
        <f>((D30/20)*5)</f>
        <v>4.7925000000000004</v>
      </c>
      <c r="F30" s="2">
        <v>100</v>
      </c>
      <c r="G30" s="2">
        <f>((Table1[[#This Row],[تمرین اول از ۱۰۰]])/100*2.5)</f>
        <v>2.5</v>
      </c>
      <c r="H30" s="1">
        <v>94</v>
      </c>
      <c r="I30" s="2">
        <f>((H30/100)*2.5)</f>
        <v>2.3499999999999996</v>
      </c>
      <c r="J30" s="2">
        <v>100</v>
      </c>
      <c r="K30" s="2">
        <f>((J30/100)*2.5)</f>
        <v>2.5</v>
      </c>
      <c r="L30" s="2">
        <v>100</v>
      </c>
      <c r="M30" s="2">
        <f>((L30/100)*2.5)</f>
        <v>2.5</v>
      </c>
      <c r="N30" s="2">
        <v>77.777777777777771</v>
      </c>
      <c r="O30" s="2">
        <f>((N30/100)*1)</f>
        <v>0.77777777777777768</v>
      </c>
      <c r="P30" s="2">
        <f>(Table1[[#This Row],[میان ترم ۵ نمره]]+Table1[[#This Row],[پایان ترم 5 نمره]]+Table1[[#This Row],[تمرین اول2/5]]+Table1[[#This Row],[تمرین دوم]]+Table1[[#This Row],[تمرین سوم]]+Table1[[#This Row],[تمرین چهارم]]+Table1[[#This Row],[نمره تشویقی + نمره امتیازی (سقف یک نمره)]])</f>
        <v>18.795277777777777</v>
      </c>
    </row>
    <row r="31" spans="1:16" ht="18.75" x14ac:dyDescent="0.45">
      <c r="A31" s="1" t="s">
        <v>72</v>
      </c>
      <c r="B31" s="4">
        <v>8</v>
      </c>
      <c r="C31" s="2">
        <f>SUM(Table1[[#This Row],[میان ترم 10 نمره]]/10*5)</f>
        <v>4</v>
      </c>
      <c r="D31" s="2">
        <v>17.5</v>
      </c>
      <c r="E31" s="2">
        <f>((D31/20)*5)</f>
        <v>4.375</v>
      </c>
      <c r="F31" s="2">
        <v>100</v>
      </c>
      <c r="G31" s="2">
        <f>((Table1[[#This Row],[تمرین اول از ۱۰۰]])/100*2.5)</f>
        <v>2.5</v>
      </c>
      <c r="H31" s="1">
        <v>94</v>
      </c>
      <c r="I31" s="2">
        <f>((H31/100)*2.5)</f>
        <v>2.3499999999999996</v>
      </c>
      <c r="J31" s="2">
        <v>93</v>
      </c>
      <c r="K31" s="2">
        <f>((J31/100)*2.5)</f>
        <v>2.3250000000000002</v>
      </c>
      <c r="L31" s="2">
        <v>100</v>
      </c>
      <c r="M31" s="2">
        <f>((L31/100)*2.5)</f>
        <v>2.5</v>
      </c>
      <c r="N31" s="2">
        <v>77.777777777777771</v>
      </c>
      <c r="O31" s="2">
        <f>((N31/100)*1)</f>
        <v>0.77777777777777768</v>
      </c>
      <c r="P31" s="2">
        <f>(Table1[[#This Row],[میان ترم ۵ نمره]]+Table1[[#This Row],[پایان ترم 5 نمره]]+Table1[[#This Row],[تمرین اول2/5]]+Table1[[#This Row],[تمرین دوم]]+Table1[[#This Row],[تمرین سوم]]+Table1[[#This Row],[تمرین چهارم]]+Table1[[#This Row],[نمره تشویقی + نمره امتیازی (سقف یک نمره)]])</f>
        <v>18.827777777777779</v>
      </c>
    </row>
    <row r="32" spans="1:16" ht="18.75" x14ac:dyDescent="0.45">
      <c r="A32" s="1" t="s">
        <v>43</v>
      </c>
      <c r="B32" s="4">
        <v>9.25</v>
      </c>
      <c r="C32" s="2">
        <f>SUM(Table1[[#This Row],[میان ترم 10 نمره]]/10*5)</f>
        <v>4.625</v>
      </c>
      <c r="D32" s="2">
        <v>17.079999999999998</v>
      </c>
      <c r="E32" s="2">
        <f>((D32/20)*5)</f>
        <v>4.2699999999999996</v>
      </c>
      <c r="F32" s="2">
        <v>100</v>
      </c>
      <c r="G32" s="2">
        <f>((Table1[[#This Row],[تمرین اول از ۱۰۰]])/100*2.5)</f>
        <v>2.5</v>
      </c>
      <c r="H32" s="1">
        <v>100</v>
      </c>
      <c r="I32" s="2">
        <f>((H32/100)*2.5)</f>
        <v>2.5</v>
      </c>
      <c r="J32" s="2">
        <v>100</v>
      </c>
      <c r="K32" s="2">
        <f>((J32/100)*2.5)</f>
        <v>2.5</v>
      </c>
      <c r="L32" s="2">
        <v>0</v>
      </c>
      <c r="M32" s="2">
        <f>((L32/100)*2.5)</f>
        <v>0</v>
      </c>
      <c r="N32" s="1">
        <v>1.43</v>
      </c>
      <c r="O32" s="2">
        <f>((N32/100)*1)</f>
        <v>1.43E-2</v>
      </c>
      <c r="P32" s="2">
        <f>(Table1[[#This Row],[میان ترم ۵ نمره]]+Table1[[#This Row],[پایان ترم 5 نمره]]+Table1[[#This Row],[تمرین اول2/5]]+Table1[[#This Row],[تمرین دوم]]+Table1[[#This Row],[تمرین سوم]]+Table1[[#This Row],[تمرین چهارم]]+Table1[[#This Row],[نمره تشویقی + نمره امتیازی (سقف یک نمره)]])</f>
        <v>16.409299999999998</v>
      </c>
    </row>
    <row r="33" spans="1:16" ht="18.75" x14ac:dyDescent="0.45">
      <c r="A33" s="1" t="s">
        <v>38</v>
      </c>
      <c r="B33" s="4">
        <v>7.75</v>
      </c>
      <c r="C33" s="2">
        <f>SUM(Table1[[#This Row],[میان ترم 10 نمره]]/10*5)</f>
        <v>3.875</v>
      </c>
      <c r="D33" s="2">
        <v>13.75</v>
      </c>
      <c r="E33" s="2">
        <f>((D33/20)*5)</f>
        <v>3.4375</v>
      </c>
      <c r="F33" s="2">
        <v>100</v>
      </c>
      <c r="G33" s="2">
        <f>((Table1[[#This Row],[تمرین اول از ۱۰۰]])/100*2.5)</f>
        <v>2.5</v>
      </c>
      <c r="H33" s="1">
        <v>100</v>
      </c>
      <c r="I33" s="2">
        <f>((H33/100)*2.5)</f>
        <v>2.5</v>
      </c>
      <c r="J33" s="2">
        <v>100</v>
      </c>
      <c r="K33" s="2">
        <f>((J33/100)*2.5)</f>
        <v>2.5</v>
      </c>
      <c r="L33" s="2">
        <v>0</v>
      </c>
      <c r="M33" s="2">
        <f>((L33/100)*2.5)</f>
        <v>0</v>
      </c>
      <c r="N33" s="1">
        <v>2.86</v>
      </c>
      <c r="O33" s="2">
        <f>((N33/100)*1)</f>
        <v>2.86E-2</v>
      </c>
      <c r="P33" s="2">
        <f>(Table1[[#This Row],[میان ترم ۵ نمره]]+Table1[[#This Row],[پایان ترم 5 نمره]]+Table1[[#This Row],[تمرین اول2/5]]+Table1[[#This Row],[تمرین دوم]]+Table1[[#This Row],[تمرین سوم]]+Table1[[#This Row],[تمرین چهارم]]+Table1[[#This Row],[نمره تشویقی + نمره امتیازی (سقف یک نمره)]])</f>
        <v>14.841100000000001</v>
      </c>
    </row>
    <row r="34" spans="1:16" ht="18.75" x14ac:dyDescent="0.45">
      <c r="A34" s="1" t="s">
        <v>29</v>
      </c>
      <c r="B34" s="4">
        <v>9</v>
      </c>
      <c r="C34" s="2">
        <f>SUM(Table1[[#This Row],[میان ترم 10 نمره]]/10*5)</f>
        <v>4.5</v>
      </c>
      <c r="D34" s="2">
        <v>17.079999999999998</v>
      </c>
      <c r="E34" s="2">
        <f>((D34/20)*5)</f>
        <v>4.2699999999999996</v>
      </c>
      <c r="F34" s="2">
        <v>0</v>
      </c>
      <c r="G34" s="2">
        <f>((Table1[[#This Row],[تمرین اول از ۱۰۰]])/100*2.5)</f>
        <v>0</v>
      </c>
      <c r="H34" s="1">
        <v>0</v>
      </c>
      <c r="I34" s="2">
        <f>((H34/100)*2.5)</f>
        <v>0</v>
      </c>
      <c r="J34" s="2">
        <v>100</v>
      </c>
      <c r="K34" s="2">
        <f>((J34/100)*2.5)</f>
        <v>2.5</v>
      </c>
      <c r="L34" s="2">
        <v>0</v>
      </c>
      <c r="M34" s="2">
        <f>((L34/100)*2.5)</f>
        <v>0</v>
      </c>
      <c r="N34" s="2">
        <v>0</v>
      </c>
      <c r="O34" s="2">
        <f>((N34/100)*1)</f>
        <v>0</v>
      </c>
      <c r="P34" s="2">
        <f>(Table1[[#This Row],[میان ترم ۵ نمره]]+Table1[[#This Row],[پایان ترم 5 نمره]]+Table1[[#This Row],[تمرین اول2/5]]+Table1[[#This Row],[تمرین دوم]]+Table1[[#This Row],[تمرین سوم]]+Table1[[#This Row],[تمرین چهارم]]+Table1[[#This Row],[نمره تشویقی + نمره امتیازی (سقف یک نمره)]])</f>
        <v>11.27</v>
      </c>
    </row>
    <row r="35" spans="1:16" ht="18.75" x14ac:dyDescent="0.45">
      <c r="A35" s="1" t="s">
        <v>46</v>
      </c>
      <c r="B35" s="4">
        <v>8.25</v>
      </c>
      <c r="C35" s="2">
        <f>SUM(Table1[[#This Row],[میان ترم 10 نمره]]/10*5)</f>
        <v>4.125</v>
      </c>
      <c r="D35" s="2">
        <v>16.670000000000002</v>
      </c>
      <c r="E35" s="2">
        <f>((D35/20)*5)</f>
        <v>4.1675000000000004</v>
      </c>
      <c r="F35" s="2">
        <v>100</v>
      </c>
      <c r="G35" s="2">
        <f>((Table1[[#This Row],[تمرین اول از ۱۰۰]])/100*2.5)</f>
        <v>2.5</v>
      </c>
      <c r="H35" s="1">
        <v>100</v>
      </c>
      <c r="I35" s="2">
        <f>((H35/100)*2.5)</f>
        <v>2.5</v>
      </c>
      <c r="J35" s="2">
        <v>99</v>
      </c>
      <c r="K35" s="2">
        <f>((J35/100)*2.5)</f>
        <v>2.4750000000000001</v>
      </c>
      <c r="L35" s="2">
        <v>98.333333333333329</v>
      </c>
      <c r="M35" s="2">
        <f>((L35/100)*2.5)</f>
        <v>2.458333333333333</v>
      </c>
      <c r="N35" s="2">
        <v>32.777777777777779</v>
      </c>
      <c r="O35" s="2">
        <f>((N35/100)*1)</f>
        <v>0.32777777777777778</v>
      </c>
      <c r="P35" s="2">
        <f>(Table1[[#This Row],[میان ترم ۵ نمره]]+Table1[[#This Row],[پایان ترم 5 نمره]]+Table1[[#This Row],[تمرین اول2/5]]+Table1[[#This Row],[تمرین دوم]]+Table1[[#This Row],[تمرین سوم]]+Table1[[#This Row],[تمرین چهارم]]+Table1[[#This Row],[نمره تشویقی + نمره امتیازی (سقف یک نمره)]])</f>
        <v>18.553611111111113</v>
      </c>
    </row>
    <row r="36" spans="1:16" ht="18.75" x14ac:dyDescent="0.45">
      <c r="A36" s="1" t="s">
        <v>37</v>
      </c>
      <c r="B36" s="4">
        <v>8.25</v>
      </c>
      <c r="C36" s="2">
        <f>SUM(Table1[[#This Row],[میان ترم 10 نمره]]/10*5)</f>
        <v>4.125</v>
      </c>
      <c r="D36" s="2">
        <v>8.75</v>
      </c>
      <c r="E36" s="2">
        <f>((D36/20)*5)</f>
        <v>2.1875</v>
      </c>
      <c r="F36" s="2">
        <v>100</v>
      </c>
      <c r="G36" s="2">
        <f>((Table1[[#This Row],[تمرین اول از ۱۰۰]])/100*2.5)</f>
        <v>2.5</v>
      </c>
      <c r="H36" s="1">
        <v>69</v>
      </c>
      <c r="I36" s="2">
        <f>((H36/100)*2.5)</f>
        <v>1.7249999999999999</v>
      </c>
      <c r="J36" s="2"/>
      <c r="K36" s="2">
        <f>((J36/100)*2.5)</f>
        <v>0</v>
      </c>
      <c r="L36" s="2">
        <v>66.666666666666671</v>
      </c>
      <c r="M36" s="2">
        <f>((L36/100)*2.5)</f>
        <v>1.666666666666667</v>
      </c>
      <c r="N36" s="2">
        <v>44.444444444444443</v>
      </c>
      <c r="O36" s="2">
        <f>((N36/100)*1)</f>
        <v>0.44444444444444442</v>
      </c>
      <c r="P36" s="2">
        <f>(Table1[[#This Row],[میان ترم ۵ نمره]]+Table1[[#This Row],[پایان ترم 5 نمره]]+Table1[[#This Row],[تمرین اول2/5]]+Table1[[#This Row],[تمرین دوم]]+Table1[[#This Row],[تمرین سوم]]+Table1[[#This Row],[تمرین چهارم]]+Table1[[#This Row],[نمره تشویقی + نمره امتیازی (سقف یک نمره)]])</f>
        <v>12.64861111111111</v>
      </c>
    </row>
    <row r="37" spans="1:16" ht="18.75" x14ac:dyDescent="0.45">
      <c r="A37" s="1" t="s">
        <v>28</v>
      </c>
      <c r="B37" s="4">
        <v>9.25</v>
      </c>
      <c r="C37" s="2">
        <f>SUM(Table1[[#This Row],[میان ترم 10 نمره]]/10*5)</f>
        <v>4.625</v>
      </c>
      <c r="D37" s="2">
        <v>18.329999999999998</v>
      </c>
      <c r="E37" s="2">
        <f>((D37/20)*5)</f>
        <v>4.5824999999999996</v>
      </c>
      <c r="F37" s="2">
        <v>98.571428571428569</v>
      </c>
      <c r="G37" s="2">
        <f>((Table1[[#This Row],[تمرین اول از ۱۰۰]])/100*2.5)</f>
        <v>2.464285714285714</v>
      </c>
      <c r="H37" s="1">
        <v>100</v>
      </c>
      <c r="I37" s="2">
        <f>((H37/100)*2.5)</f>
        <v>2.5</v>
      </c>
      <c r="J37" s="2">
        <v>100</v>
      </c>
      <c r="K37" s="2">
        <f>((J37/100)*2.5)</f>
        <v>2.5</v>
      </c>
      <c r="L37" s="2">
        <v>100</v>
      </c>
      <c r="M37" s="2">
        <f>((L37/100)*2.5)</f>
        <v>2.5</v>
      </c>
      <c r="N37" s="2">
        <v>80</v>
      </c>
      <c r="O37" s="2">
        <f>((N37/100)*1)</f>
        <v>0.8</v>
      </c>
      <c r="P37" s="2">
        <f>(Table1[[#This Row],[میان ترم ۵ نمره]]+Table1[[#This Row],[پایان ترم 5 نمره]]+Table1[[#This Row],[تمرین اول2/5]]+Table1[[#This Row],[تمرین دوم]]+Table1[[#This Row],[تمرین سوم]]+Table1[[#This Row],[تمرین چهارم]]+Table1[[#This Row],[نمره تشویقی + نمره امتیازی (سقف یک نمره)]])</f>
        <v>19.971785714285712</v>
      </c>
    </row>
    <row r="38" spans="1:16" ht="18.75" x14ac:dyDescent="0.45">
      <c r="A38" s="1" t="s">
        <v>44</v>
      </c>
      <c r="B38" s="4">
        <v>9</v>
      </c>
      <c r="C38" s="2">
        <f>SUM(Table1[[#This Row],[میان ترم 10 نمره]]/10*5)</f>
        <v>4.5</v>
      </c>
      <c r="D38" s="2">
        <v>15</v>
      </c>
      <c r="E38" s="2">
        <f>((D38/20)*5)</f>
        <v>3.75</v>
      </c>
      <c r="F38" s="2">
        <v>100</v>
      </c>
      <c r="G38" s="2">
        <f>((Table1[[#This Row],[تمرین اول از ۱۰۰]])/100*2.5)</f>
        <v>2.5</v>
      </c>
      <c r="H38" s="1">
        <v>100</v>
      </c>
      <c r="I38" s="2">
        <f>((H38/100)*2.5)</f>
        <v>2.5</v>
      </c>
      <c r="J38" s="2">
        <v>95</v>
      </c>
      <c r="K38" s="2">
        <f>((J38/100)*2.5)</f>
        <v>2.375</v>
      </c>
      <c r="L38" s="2">
        <v>98.333333333333329</v>
      </c>
      <c r="M38" s="2">
        <f>((L38/100)*2.5)</f>
        <v>2.458333333333333</v>
      </c>
      <c r="N38" s="2">
        <v>32.777777777777779</v>
      </c>
      <c r="O38" s="2">
        <f>((N38/100)*1)</f>
        <v>0.32777777777777778</v>
      </c>
      <c r="P38" s="2">
        <f>(Table1[[#This Row],[میان ترم ۵ نمره]]+Table1[[#This Row],[پایان ترم 5 نمره]]+Table1[[#This Row],[تمرین اول2/5]]+Table1[[#This Row],[تمرین دوم]]+Table1[[#This Row],[تمرین سوم]]+Table1[[#This Row],[تمرین چهارم]]+Table1[[#This Row],[نمره تشویقی + نمره امتیازی (سقف یک نمره)]])</f>
        <v>18.411111111111111</v>
      </c>
    </row>
    <row r="39" spans="1:16" ht="18.75" x14ac:dyDescent="0.45">
      <c r="A39" s="1" t="s">
        <v>45</v>
      </c>
      <c r="B39" s="4">
        <v>5.5</v>
      </c>
      <c r="C39" s="2">
        <f>SUM(Table1[[#This Row],[میان ترم 10 نمره]]/10*5)</f>
        <v>2.75</v>
      </c>
      <c r="D39" s="2">
        <v>18.329999999999998</v>
      </c>
      <c r="E39" s="2">
        <f>((D39/20)*5)</f>
        <v>4.5824999999999996</v>
      </c>
      <c r="F39" s="2">
        <v>100</v>
      </c>
      <c r="G39" s="2">
        <f>((Table1[[#This Row],[تمرین اول از ۱۰۰]])/100*2.5)</f>
        <v>2.5</v>
      </c>
      <c r="H39" s="1">
        <v>100</v>
      </c>
      <c r="I39" s="2">
        <f>((H39/100)*2.5)</f>
        <v>2.5</v>
      </c>
      <c r="J39" s="2">
        <v>90</v>
      </c>
      <c r="K39" s="2">
        <f>((J39/100)*2.5)</f>
        <v>2.25</v>
      </c>
      <c r="L39" s="2">
        <v>86.666666666666671</v>
      </c>
      <c r="M39" s="2">
        <f>((L39/100)*2.5)</f>
        <v>2.166666666666667</v>
      </c>
      <c r="N39" s="2">
        <v>33.333333333333336</v>
      </c>
      <c r="O39" s="2">
        <f>((N39/100)*1)</f>
        <v>0.33333333333333337</v>
      </c>
      <c r="P39" s="2">
        <f>(Table1[[#This Row],[میان ترم ۵ نمره]]+Table1[[#This Row],[پایان ترم 5 نمره]]+Table1[[#This Row],[تمرین اول2/5]]+Table1[[#This Row],[تمرین دوم]]+Table1[[#This Row],[تمرین سوم]]+Table1[[#This Row],[تمرین چهارم]]+Table1[[#This Row],[نمره تشویقی + نمره امتیازی (سقف یک نمره)]])</f>
        <v>17.0825</v>
      </c>
    </row>
    <row r="40" spans="1:16" ht="18.75" x14ac:dyDescent="0.45">
      <c r="A40" s="1" t="s">
        <v>24</v>
      </c>
      <c r="B40" s="4">
        <v>6.5</v>
      </c>
      <c r="C40" s="2">
        <f>SUM(Table1[[#This Row],[میان ترم 10 نمره]]/10*5)</f>
        <v>3.25</v>
      </c>
      <c r="D40" s="2">
        <v>12.5</v>
      </c>
      <c r="E40" s="2">
        <f>((D40/20)*5)</f>
        <v>3.125</v>
      </c>
      <c r="F40" s="2">
        <v>100</v>
      </c>
      <c r="G40" s="2">
        <f>((Table1[[#This Row],[تمرین اول از ۱۰۰]])/100*2.5)</f>
        <v>2.5</v>
      </c>
      <c r="H40" s="1">
        <v>0</v>
      </c>
      <c r="I40" s="2">
        <f>((H40/100)*2.5)</f>
        <v>0</v>
      </c>
      <c r="J40" s="2">
        <v>0</v>
      </c>
      <c r="K40" s="2">
        <f>((J40/100)*2.5)</f>
        <v>0</v>
      </c>
      <c r="L40" s="2">
        <v>0</v>
      </c>
      <c r="M40" s="2">
        <f>((L40/100)*2.5)</f>
        <v>0</v>
      </c>
      <c r="N40" s="1">
        <v>2.86</v>
      </c>
      <c r="O40" s="2">
        <f>((N40/100)*1)</f>
        <v>2.86E-2</v>
      </c>
      <c r="P40" s="2">
        <f>(Table1[[#This Row],[میان ترم ۵ نمره]]+Table1[[#This Row],[پایان ترم 5 نمره]]+Table1[[#This Row],[تمرین اول2/5]]+Table1[[#This Row],[تمرین دوم]]+Table1[[#This Row],[تمرین سوم]]+Table1[[#This Row],[تمرین چهارم]]+Table1[[#This Row],[نمره تشویقی + نمره امتیازی (سقف یک نمره)]])</f>
        <v>8.9036000000000008</v>
      </c>
    </row>
    <row r="41" spans="1:16" ht="18.75" x14ac:dyDescent="0.45">
      <c r="A41" s="1" t="s">
        <v>32</v>
      </c>
      <c r="B41" s="4">
        <v>7</v>
      </c>
      <c r="C41" s="2">
        <f>SUM(Table1[[#This Row],[میان ترم 10 نمره]]/10*5)</f>
        <v>3.5</v>
      </c>
      <c r="D41" s="2">
        <v>7.92</v>
      </c>
      <c r="E41" s="2">
        <f>((D41/20)*5)</f>
        <v>1.98</v>
      </c>
      <c r="F41" s="2">
        <v>100</v>
      </c>
      <c r="G41" s="2">
        <f>((Table1[[#This Row],[تمرین اول از ۱۰۰]])/100*2.5)</f>
        <v>2.5</v>
      </c>
      <c r="H41" s="1">
        <v>100</v>
      </c>
      <c r="I41" s="2">
        <f>((H41/100)*2.5)</f>
        <v>2.5</v>
      </c>
      <c r="J41" s="2"/>
      <c r="K41" s="2">
        <f>((J41/100)*2.5)</f>
        <v>0</v>
      </c>
      <c r="L41" s="2">
        <v>79.166666666666671</v>
      </c>
      <c r="M41" s="2">
        <f>((L41/100)*2.5)</f>
        <v>1.979166666666667</v>
      </c>
      <c r="N41" s="2">
        <v>36.183333333333302</v>
      </c>
      <c r="O41" s="2">
        <f>((N41/100)*1)</f>
        <v>0.36183333333333301</v>
      </c>
      <c r="P41" s="2">
        <f>(Table1[[#This Row],[میان ترم ۵ نمره]]+Table1[[#This Row],[پایان ترم 5 نمره]]+Table1[[#This Row],[تمرین اول2/5]]+Table1[[#This Row],[تمرین دوم]]+Table1[[#This Row],[تمرین سوم]]+Table1[[#This Row],[تمرین چهارم]]+Table1[[#This Row],[نمره تشویقی + نمره امتیازی (سقف یک نمره)]])</f>
        <v>12.821000000000002</v>
      </c>
    </row>
    <row r="42" spans="1:16" ht="18.75" x14ac:dyDescent="0.45">
      <c r="A42" s="1" t="s">
        <v>20</v>
      </c>
      <c r="B42" s="4">
        <v>6.25</v>
      </c>
      <c r="C42" s="2">
        <f>SUM(Table1[[#This Row],[میان ترم 10 نمره]]/10*5)</f>
        <v>3.125</v>
      </c>
      <c r="D42" s="2">
        <v>13.33</v>
      </c>
      <c r="E42" s="2">
        <f>((D42/20)*5)</f>
        <v>3.3325</v>
      </c>
      <c r="F42" s="2">
        <v>20</v>
      </c>
      <c r="G42" s="2">
        <f>((Table1[[#This Row],[تمرین اول از ۱۰۰]])/100*2.5)</f>
        <v>0.5</v>
      </c>
      <c r="H42" s="1">
        <v>64</v>
      </c>
      <c r="I42" s="2">
        <f>((H42/100)*2.5)</f>
        <v>1.6</v>
      </c>
      <c r="J42" s="2">
        <v>68</v>
      </c>
      <c r="K42" s="2">
        <f>((J42/100)*2.5)</f>
        <v>1.7000000000000002</v>
      </c>
      <c r="L42" s="2">
        <v>86.666666666666671</v>
      </c>
      <c r="M42" s="2">
        <f>((L42/100)*2.5)</f>
        <v>2.166666666666667</v>
      </c>
      <c r="N42" s="2">
        <v>28.888888888888889</v>
      </c>
      <c r="O42" s="2">
        <f>((N42/100)*1)</f>
        <v>0.28888888888888892</v>
      </c>
      <c r="P42" s="2">
        <f>(Table1[[#This Row],[میان ترم ۵ نمره]]+Table1[[#This Row],[پایان ترم 5 نمره]]+Table1[[#This Row],[تمرین اول2/5]]+Table1[[#This Row],[تمرین دوم]]+Table1[[#This Row],[تمرین سوم]]+Table1[[#This Row],[تمرین چهارم]]+Table1[[#This Row],[نمره تشویقی + نمره امتیازی (سقف یک نمره)]])</f>
        <v>12.713055555555558</v>
      </c>
    </row>
    <row r="43" spans="1:16" ht="18.75" x14ac:dyDescent="0.45">
      <c r="A43" s="1" t="s">
        <v>36</v>
      </c>
      <c r="B43" s="4">
        <v>6.25</v>
      </c>
      <c r="C43" s="2">
        <f>SUM(Table1[[#This Row],[میان ترم 10 نمره]]/10*5)</f>
        <v>3.125</v>
      </c>
      <c r="D43" s="2">
        <v>17.920000000000002</v>
      </c>
      <c r="E43" s="2">
        <f>((D43/20)*5)</f>
        <v>4.4800000000000004</v>
      </c>
      <c r="F43" s="2">
        <v>100</v>
      </c>
      <c r="G43" s="2">
        <f>((Table1[[#This Row],[تمرین اول از ۱۰۰]])/100*2.5)</f>
        <v>2.5</v>
      </c>
      <c r="H43" s="1">
        <v>29</v>
      </c>
      <c r="I43" s="2">
        <f>((H43/100)*2.5)</f>
        <v>0.72499999999999998</v>
      </c>
      <c r="J43" s="2">
        <v>40</v>
      </c>
      <c r="K43" s="2">
        <f>((J43/100)*2.5)</f>
        <v>1</v>
      </c>
      <c r="L43" s="2">
        <v>53.333333333333336</v>
      </c>
      <c r="M43" s="2">
        <f>((L43/100)*2.5)</f>
        <v>1.3333333333333333</v>
      </c>
      <c r="N43" s="2">
        <v>33.333333333333336</v>
      </c>
      <c r="O43" s="2">
        <f>((N43/100)*1)</f>
        <v>0.33333333333333337</v>
      </c>
      <c r="P43" s="2">
        <f>(Table1[[#This Row],[میان ترم ۵ نمره]]+Table1[[#This Row],[پایان ترم 5 نمره]]+Table1[[#This Row],[تمرین اول2/5]]+Table1[[#This Row],[تمرین دوم]]+Table1[[#This Row],[تمرین سوم]]+Table1[[#This Row],[تمرین چهارم]]+Table1[[#This Row],[نمره تشویقی + نمره امتیازی (سقف یک نمره)]])</f>
        <v>13.496666666666668</v>
      </c>
    </row>
    <row r="44" spans="1:16" ht="18.75" x14ac:dyDescent="0.45">
      <c r="A44" s="1" t="s">
        <v>40</v>
      </c>
      <c r="B44" s="4">
        <v>8</v>
      </c>
      <c r="C44" s="2">
        <f>SUM(Table1[[#This Row],[میان ترم 10 نمره]]/10*5)</f>
        <v>4</v>
      </c>
      <c r="D44" s="2">
        <v>16.25</v>
      </c>
      <c r="E44" s="2">
        <f>((D44/20)*5)</f>
        <v>4.0625</v>
      </c>
      <c r="F44" s="2">
        <v>100</v>
      </c>
      <c r="G44" s="2">
        <f>((Table1[[#This Row],[تمرین اول از ۱۰۰]])/100*2.5)</f>
        <v>2.5</v>
      </c>
      <c r="H44" s="1">
        <v>96</v>
      </c>
      <c r="I44" s="2">
        <f>((H44/100)*2.5)</f>
        <v>2.4</v>
      </c>
      <c r="J44" s="2">
        <v>100</v>
      </c>
      <c r="K44" s="2">
        <f>((J44/100)*2.5)</f>
        <v>2.5</v>
      </c>
      <c r="L44" s="2">
        <v>70.833333333333329</v>
      </c>
      <c r="M44" s="2">
        <f>((L44/100)*2.5)</f>
        <v>1.770833333333333</v>
      </c>
      <c r="N44" s="2">
        <v>50</v>
      </c>
      <c r="O44" s="2">
        <f>((N44/100)*1)</f>
        <v>0.5</v>
      </c>
      <c r="P44" s="2">
        <f>(Table1[[#This Row],[میان ترم ۵ نمره]]+Table1[[#This Row],[پایان ترم 5 نمره]]+Table1[[#This Row],[تمرین اول2/5]]+Table1[[#This Row],[تمرین دوم]]+Table1[[#This Row],[تمرین سوم]]+Table1[[#This Row],[تمرین چهارم]]+Table1[[#This Row],[نمره تشویقی + نمره امتیازی (سقف یک نمره)]])</f>
        <v>17.733333333333334</v>
      </c>
    </row>
    <row r="45" spans="1:16" ht="18.75" x14ac:dyDescent="0.45">
      <c r="A45" s="1" t="s">
        <v>35</v>
      </c>
      <c r="B45" s="4">
        <v>8.75</v>
      </c>
      <c r="C45" s="2">
        <f>SUM(Table1[[#This Row],[میان ترم 10 نمره]]/10*5)</f>
        <v>4.375</v>
      </c>
      <c r="D45" s="2">
        <v>16.5</v>
      </c>
      <c r="E45" s="2">
        <f>((D45/20)*5)</f>
        <v>4.125</v>
      </c>
      <c r="F45" s="2">
        <v>63.214285714285722</v>
      </c>
      <c r="G45" s="2">
        <f>((Table1[[#This Row],[تمرین اول از ۱۰۰]])/100*2.5)</f>
        <v>1.580357142857143</v>
      </c>
      <c r="H45" s="1">
        <v>40</v>
      </c>
      <c r="I45" s="2">
        <f>((H45/100)*2.5)</f>
        <v>1</v>
      </c>
      <c r="J45" s="2">
        <v>100</v>
      </c>
      <c r="K45" s="2">
        <f>((J45/100)*2.5)</f>
        <v>2.5</v>
      </c>
      <c r="L45" s="2">
        <v>0</v>
      </c>
      <c r="M45" s="2">
        <f>((L45/100)*2.5)</f>
        <v>0</v>
      </c>
      <c r="N45" s="2">
        <v>0</v>
      </c>
      <c r="O45" s="2">
        <f>((N45/100)*1)</f>
        <v>0</v>
      </c>
      <c r="P45" s="2">
        <f>(Table1[[#This Row],[میان ترم ۵ نمره]]+Table1[[#This Row],[پایان ترم 5 نمره]]+Table1[[#This Row],[تمرین اول2/5]]+Table1[[#This Row],[تمرین دوم]]+Table1[[#This Row],[تمرین سوم]]+Table1[[#This Row],[تمرین چهارم]]+Table1[[#This Row],[نمره تشویقی + نمره امتیازی (سقف یک نمره)]])</f>
        <v>13.580357142857142</v>
      </c>
    </row>
    <row r="46" spans="1:16" ht="18.75" x14ac:dyDescent="0.45">
      <c r="A46" s="1" t="s">
        <v>26</v>
      </c>
      <c r="B46" s="4">
        <v>6.75</v>
      </c>
      <c r="C46" s="2">
        <f>SUM(Table1[[#This Row],[میان ترم 10 نمره]]/10*5)</f>
        <v>3.375</v>
      </c>
      <c r="D46" s="2">
        <v>13.75</v>
      </c>
      <c r="E46" s="2">
        <f>((D46/20)*5)</f>
        <v>3.4375</v>
      </c>
      <c r="F46" s="2">
        <v>100</v>
      </c>
      <c r="G46" s="2">
        <f>((Table1[[#This Row],[تمرین اول از ۱۰۰]])/100*2.5)</f>
        <v>2.5</v>
      </c>
      <c r="H46" s="1">
        <v>96</v>
      </c>
      <c r="I46" s="2">
        <f>((H46/100)*2.5)</f>
        <v>2.4</v>
      </c>
      <c r="J46" s="2">
        <v>89</v>
      </c>
      <c r="K46" s="2">
        <f>((J46/100)*2.5)</f>
        <v>2.2250000000000001</v>
      </c>
      <c r="L46" s="2">
        <v>70.833333333333329</v>
      </c>
      <c r="M46" s="2">
        <f>((L46/100)*2.5)</f>
        <v>1.770833333333333</v>
      </c>
      <c r="N46" s="2">
        <v>50</v>
      </c>
      <c r="O46" s="2">
        <f>((N46/100)*1)</f>
        <v>0.5</v>
      </c>
      <c r="P46" s="2">
        <f>(Table1[[#This Row],[میان ترم ۵ نمره]]+Table1[[#This Row],[پایان ترم 5 نمره]]+Table1[[#This Row],[تمرین اول2/5]]+Table1[[#This Row],[تمرین دوم]]+Table1[[#This Row],[تمرین سوم]]+Table1[[#This Row],[تمرین چهارم]]+Table1[[#This Row],[نمره تشویقی + نمره امتیازی (سقف یک نمره)]])</f>
        <v>16.208333333333332</v>
      </c>
    </row>
    <row r="47" spans="1:16" ht="18.75" x14ac:dyDescent="0.45">
      <c r="A47" s="1" t="s">
        <v>31</v>
      </c>
      <c r="B47" s="4">
        <v>7</v>
      </c>
      <c r="C47" s="2">
        <f>SUM(Table1[[#This Row],[میان ترم 10 نمره]]/10*5)</f>
        <v>3.5</v>
      </c>
      <c r="D47" s="2">
        <v>11.67</v>
      </c>
      <c r="E47" s="2">
        <f>((D47/20)*5)</f>
        <v>2.9175</v>
      </c>
      <c r="F47" s="2">
        <v>100</v>
      </c>
      <c r="G47" s="2">
        <f>((Table1[[#This Row],[تمرین اول از ۱۰۰]])/100*2.5)</f>
        <v>2.5</v>
      </c>
      <c r="H47" s="1">
        <v>96</v>
      </c>
      <c r="I47" s="2">
        <f>((H47/100)*2.5)</f>
        <v>2.4</v>
      </c>
      <c r="J47" s="2">
        <v>100</v>
      </c>
      <c r="K47" s="2">
        <f>((J47/100)*2.5)</f>
        <v>2.5</v>
      </c>
      <c r="L47" s="2">
        <v>70.833333333333329</v>
      </c>
      <c r="M47" s="2">
        <f>((L47/100)*2.5)</f>
        <v>1.770833333333333</v>
      </c>
      <c r="N47" s="2">
        <v>50</v>
      </c>
      <c r="O47" s="2">
        <f>((N47/100)*1)</f>
        <v>0.5</v>
      </c>
      <c r="P47" s="2">
        <f>(Table1[[#This Row],[میان ترم ۵ نمره]]+Table1[[#This Row],[پایان ترم 5 نمره]]+Table1[[#This Row],[تمرین اول2/5]]+Table1[[#This Row],[تمرین دوم]]+Table1[[#This Row],[تمرین سوم]]+Table1[[#This Row],[تمرین چهارم]]+Table1[[#This Row],[نمره تشویقی + نمره امتیازی (سقف یک نمره)]])</f>
        <v>16.088333333333335</v>
      </c>
    </row>
    <row r="48" spans="1:16" ht="18.75" x14ac:dyDescent="0.45">
      <c r="A48" s="1" t="s">
        <v>34</v>
      </c>
      <c r="B48" s="4">
        <v>9.5</v>
      </c>
      <c r="C48" s="2">
        <f>SUM(Table1[[#This Row],[میان ترم 10 نمره]]/10*5)</f>
        <v>4.75</v>
      </c>
      <c r="D48" s="2">
        <v>17.920000000000002</v>
      </c>
      <c r="E48" s="2">
        <f>((D48/20)*5)</f>
        <v>4.4800000000000004</v>
      </c>
      <c r="F48" s="2">
        <v>98.571428571428569</v>
      </c>
      <c r="G48" s="2">
        <f>((Table1[[#This Row],[تمرین اول از ۱۰۰]])/100*2.5)</f>
        <v>2.464285714285714</v>
      </c>
      <c r="H48" s="1">
        <v>100</v>
      </c>
      <c r="I48" s="2">
        <f>((H48/100)*2.5)</f>
        <v>2.5</v>
      </c>
      <c r="J48" s="2">
        <v>100</v>
      </c>
      <c r="K48" s="2">
        <f>((J48/100)*2.5)</f>
        <v>2.5</v>
      </c>
      <c r="L48" s="2">
        <v>100</v>
      </c>
      <c r="M48" s="2">
        <f>((L48/100)*2.5)</f>
        <v>2.5</v>
      </c>
      <c r="N48" s="2">
        <v>80</v>
      </c>
      <c r="O48" s="2">
        <f>((N48/100)*1)</f>
        <v>0.8</v>
      </c>
      <c r="P48" s="2">
        <f>(Table1[[#This Row],[میان ترم ۵ نمره]]+Table1[[#This Row],[پایان ترم 5 نمره]]+Table1[[#This Row],[تمرین اول2/5]]+Table1[[#This Row],[تمرین دوم]]+Table1[[#This Row],[تمرین سوم]]+Table1[[#This Row],[تمرین چهارم]]+Table1[[#This Row],[نمره تشویقی + نمره امتیازی (سقف یک نمره)]])</f>
        <v>19.994285714285713</v>
      </c>
    </row>
    <row r="49" spans="1:16" ht="18.75" x14ac:dyDescent="0.45">
      <c r="A49" s="1" t="s">
        <v>18</v>
      </c>
      <c r="B49" s="4">
        <v>8</v>
      </c>
      <c r="C49" s="2">
        <f>SUM(Table1[[#This Row],[میان ترم 10 نمره]]/10*5)</f>
        <v>4</v>
      </c>
      <c r="D49" s="2">
        <v>15</v>
      </c>
      <c r="E49" s="2">
        <f>((D49/20)*5)</f>
        <v>3.75</v>
      </c>
      <c r="F49" s="2">
        <v>98.571428571428569</v>
      </c>
      <c r="G49" s="2">
        <f>((Table1[[#This Row],[تمرین اول از ۱۰۰]])/100*2.5)</f>
        <v>2.464285714285714</v>
      </c>
      <c r="H49" s="1">
        <v>99</v>
      </c>
      <c r="I49" s="2">
        <f>((H49/100)*2.5)</f>
        <v>2.4750000000000001</v>
      </c>
      <c r="J49" s="2"/>
      <c r="K49" s="2">
        <f>((J49/100)*2.5)</f>
        <v>0</v>
      </c>
      <c r="L49" s="2">
        <v>96.666666666666671</v>
      </c>
      <c r="M49" s="2">
        <f>((L49/100)*2.5)</f>
        <v>2.4166666666666665</v>
      </c>
      <c r="N49" s="2">
        <v>32.222222222222221</v>
      </c>
      <c r="O49" s="2">
        <f>((N49/100)*1)</f>
        <v>0.32222222222222219</v>
      </c>
      <c r="P49" s="2">
        <f>(Table1[[#This Row],[میان ترم ۵ نمره]]+Table1[[#This Row],[پایان ترم 5 نمره]]+Table1[[#This Row],[تمرین اول2/5]]+Table1[[#This Row],[تمرین دوم]]+Table1[[#This Row],[تمرین سوم]]+Table1[[#This Row],[تمرین چهارم]]+Table1[[#This Row],[نمره تشویقی + نمره امتیازی (سقف یک نمره)]])</f>
        <v>15.428174603174602</v>
      </c>
    </row>
    <row r="50" spans="1:16" ht="18.75" x14ac:dyDescent="0.45">
      <c r="A50" s="1" t="s">
        <v>25</v>
      </c>
      <c r="B50" s="4">
        <v>8.5</v>
      </c>
      <c r="C50" s="2">
        <f>SUM(Table1[[#This Row],[میان ترم 10 نمره]]/10*5)</f>
        <v>4.25</v>
      </c>
      <c r="D50" s="2">
        <v>17.920000000000002</v>
      </c>
      <c r="E50" s="2">
        <f>((D50/20)*5)</f>
        <v>4.4800000000000004</v>
      </c>
      <c r="F50" s="2">
        <v>100</v>
      </c>
      <c r="G50" s="2">
        <f>((Table1[[#This Row],[تمرین اول از ۱۰۰]])/100*2.5)</f>
        <v>2.5</v>
      </c>
      <c r="H50" s="1">
        <v>0</v>
      </c>
      <c r="I50" s="2">
        <f>((H50/100)*2.5)</f>
        <v>0</v>
      </c>
      <c r="J50" s="2">
        <v>0</v>
      </c>
      <c r="K50" s="2">
        <f>((J50/100)*2.5)</f>
        <v>0</v>
      </c>
      <c r="L50" s="2">
        <v>0</v>
      </c>
      <c r="M50" s="2">
        <f>((L50/100)*2.5)</f>
        <v>0</v>
      </c>
      <c r="N50" s="1">
        <v>2.86</v>
      </c>
      <c r="O50" s="2">
        <f>((N50/100)*1)</f>
        <v>2.86E-2</v>
      </c>
      <c r="P50" s="2">
        <f>(Table1[[#This Row],[میان ترم ۵ نمره]]+Table1[[#This Row],[پایان ترم 5 نمره]]+Table1[[#This Row],[تمرین اول2/5]]+Table1[[#This Row],[تمرین دوم]]+Table1[[#This Row],[تمرین سوم]]+Table1[[#This Row],[تمرین چهارم]]+Table1[[#This Row],[نمره تشویقی + نمره امتیازی (سقف یک نمره)]])</f>
        <v>11.258600000000001</v>
      </c>
    </row>
    <row r="51" spans="1:16" ht="18.75" x14ac:dyDescent="0.45">
      <c r="A51" s="1" t="s">
        <v>23</v>
      </c>
      <c r="B51" s="4">
        <v>9</v>
      </c>
      <c r="C51" s="2">
        <f>SUM(Table1[[#This Row],[میان ترم 10 نمره]]/10*5)</f>
        <v>4.5</v>
      </c>
      <c r="D51" s="2">
        <v>18.75</v>
      </c>
      <c r="E51" s="2">
        <f>((D51/20)*5)</f>
        <v>4.6875</v>
      </c>
      <c r="F51" s="2">
        <v>100</v>
      </c>
      <c r="G51" s="2">
        <f>((Table1[[#This Row],[تمرین اول از ۱۰۰]])/100*2.5)</f>
        <v>2.5</v>
      </c>
      <c r="H51" s="1">
        <v>0</v>
      </c>
      <c r="I51" s="2">
        <f>((H51/100)*2.5)</f>
        <v>0</v>
      </c>
      <c r="J51" s="2">
        <v>0</v>
      </c>
      <c r="K51" s="2">
        <f>((J51/100)*2.5)</f>
        <v>0</v>
      </c>
      <c r="L51" s="2">
        <v>80</v>
      </c>
      <c r="M51" s="2">
        <f>((L51/100)*2.5)</f>
        <v>2</v>
      </c>
      <c r="N51" s="2">
        <v>0</v>
      </c>
      <c r="O51" s="2">
        <f>((N51/100)*1)</f>
        <v>0</v>
      </c>
      <c r="P51" s="2">
        <f>(Table1[[#This Row],[میان ترم ۵ نمره]]+Table1[[#This Row],[پایان ترم 5 نمره]]+Table1[[#This Row],[تمرین اول2/5]]+Table1[[#This Row],[تمرین دوم]]+Table1[[#This Row],[تمرین سوم]]+Table1[[#This Row],[تمرین چهارم]]+Table1[[#This Row],[نمره تشویقی + نمره امتیازی (سقف یک نمره)]])</f>
        <v>13.6875</v>
      </c>
    </row>
    <row r="52" spans="1:16" ht="18.75" x14ac:dyDescent="0.45">
      <c r="A52" s="1" t="s">
        <v>22</v>
      </c>
      <c r="B52" s="4">
        <v>6</v>
      </c>
      <c r="C52" s="2">
        <f>SUM(Table1[[#This Row],[میان ترم 10 نمره]]/10*5)</f>
        <v>3</v>
      </c>
      <c r="D52" s="2">
        <v>17.079999999999998</v>
      </c>
      <c r="E52" s="2">
        <f>((D52/20)*5)</f>
        <v>4.2699999999999996</v>
      </c>
      <c r="F52" s="2">
        <v>20</v>
      </c>
      <c r="G52" s="2">
        <f>((Table1[[#This Row],[تمرین اول از ۱۰۰]])/100*2.5)</f>
        <v>0.5</v>
      </c>
      <c r="H52" s="1">
        <v>64</v>
      </c>
      <c r="I52" s="2">
        <f>((H52/100)*2.5)</f>
        <v>1.6</v>
      </c>
      <c r="J52" s="2">
        <v>100</v>
      </c>
      <c r="K52" s="2">
        <f>((J52/100)*2.5)</f>
        <v>2.5</v>
      </c>
      <c r="L52" s="2">
        <v>86.666666666666671</v>
      </c>
      <c r="M52" s="2">
        <f>((L52/100)*2.5)</f>
        <v>2.166666666666667</v>
      </c>
      <c r="N52" s="2">
        <v>28.888888888888889</v>
      </c>
      <c r="O52" s="2">
        <f>((N52/100)*1)</f>
        <v>0.28888888888888892</v>
      </c>
      <c r="P52" s="2">
        <f>(Table1[[#This Row],[میان ترم ۵ نمره]]+Table1[[#This Row],[پایان ترم 5 نمره]]+Table1[[#This Row],[تمرین اول2/5]]+Table1[[#This Row],[تمرین دوم]]+Table1[[#This Row],[تمرین سوم]]+Table1[[#This Row],[تمرین چهارم]]+Table1[[#This Row],[نمره تشویقی + نمره امتیازی (سقف یک نمره)]])</f>
        <v>14.325555555555555</v>
      </c>
    </row>
    <row r="53" spans="1:16" ht="18.75" x14ac:dyDescent="0.45">
      <c r="A53" s="1" t="s">
        <v>21</v>
      </c>
      <c r="B53" s="4">
        <v>9</v>
      </c>
      <c r="C53" s="2">
        <f>SUM(Table1[[#This Row],[میان ترم 10 نمره]]/10*5)</f>
        <v>4.5</v>
      </c>
      <c r="D53" s="2">
        <v>17.5</v>
      </c>
      <c r="E53" s="2">
        <f>((D53/20)*5)</f>
        <v>4.375</v>
      </c>
      <c r="F53" s="2">
        <v>69.642857142857139</v>
      </c>
      <c r="G53" s="2">
        <f>((Table1[[#This Row],[تمرین اول از ۱۰۰]])/100*2.5)</f>
        <v>1.7410714285714284</v>
      </c>
      <c r="H53" s="1">
        <v>100</v>
      </c>
      <c r="I53" s="2">
        <f>((H53/100)*2.5)</f>
        <v>2.5</v>
      </c>
      <c r="J53" s="2">
        <v>100</v>
      </c>
      <c r="K53" s="2">
        <f>((J53/100)*2.5)</f>
        <v>2.5</v>
      </c>
      <c r="L53" s="2">
        <v>96.666666666666671</v>
      </c>
      <c r="M53" s="2">
        <f>((L53/100)*2.5)</f>
        <v>2.4166666666666665</v>
      </c>
      <c r="N53" s="2">
        <v>0</v>
      </c>
      <c r="O53" s="2">
        <f>((N53/100)*1)</f>
        <v>0</v>
      </c>
      <c r="P53" s="2">
        <f>(Table1[[#This Row],[میان ترم ۵ نمره]]+Table1[[#This Row],[پایان ترم 5 نمره]]+Table1[[#This Row],[تمرین اول2/5]]+Table1[[#This Row],[تمرین دوم]]+Table1[[#This Row],[تمرین سوم]]+Table1[[#This Row],[تمرین چهارم]]+Table1[[#This Row],[نمره تشویقی + نمره امتیازی (سقف یک نمره)]])</f>
        <v>18.032738095238095</v>
      </c>
    </row>
    <row r="54" spans="1:16" ht="18.75" x14ac:dyDescent="0.45">
      <c r="A54" s="1" t="s">
        <v>19</v>
      </c>
      <c r="B54" s="4">
        <v>6.75</v>
      </c>
      <c r="C54" s="2">
        <f>SUM(Table1[[#This Row],[میان ترم 10 نمره]]/10*5)</f>
        <v>3.375</v>
      </c>
      <c r="D54" s="2">
        <v>15</v>
      </c>
      <c r="E54" s="2">
        <f>((D54/20)*5)</f>
        <v>3.75</v>
      </c>
      <c r="F54" s="2">
        <v>98.571428571428569</v>
      </c>
      <c r="G54" s="2">
        <f>((Table1[[#This Row],[تمرین اول از ۱۰۰]])/100*2.5)</f>
        <v>2.464285714285714</v>
      </c>
      <c r="H54" s="1">
        <v>99</v>
      </c>
      <c r="I54" s="2">
        <f>((H54/100)*2.5)</f>
        <v>2.4750000000000001</v>
      </c>
      <c r="J54" s="2">
        <v>100</v>
      </c>
      <c r="K54" s="2">
        <f>((J54/100)*2.5)</f>
        <v>2.5</v>
      </c>
      <c r="L54" s="2">
        <v>96.666666666666671</v>
      </c>
      <c r="M54" s="2">
        <f>((L54/100)*2.5)</f>
        <v>2.4166666666666665</v>
      </c>
      <c r="N54" s="2">
        <v>32.222222222222221</v>
      </c>
      <c r="O54" s="2">
        <f>((N54/100)*1)</f>
        <v>0.32222222222222219</v>
      </c>
      <c r="P54" s="2">
        <f>(Table1[[#This Row],[میان ترم ۵ نمره]]+Table1[[#This Row],[پایان ترم 5 نمره]]+Table1[[#This Row],[تمرین اول2/5]]+Table1[[#This Row],[تمرین دوم]]+Table1[[#This Row],[تمرین سوم]]+Table1[[#This Row],[تمرین چهارم]]+Table1[[#This Row],[نمره تشویقی + نمره امتیازی (سقف یک نمره)]])</f>
        <v>17.303174603174604</v>
      </c>
    </row>
    <row r="55" spans="1:16" ht="18.75" x14ac:dyDescent="0.45">
      <c r="A55" s="1" t="s">
        <v>30</v>
      </c>
      <c r="B55" s="4">
        <v>7.25</v>
      </c>
      <c r="C55" s="2">
        <f>SUM(Table1[[#This Row],[میان ترم 10 نمره]]/10*5)</f>
        <v>3.625</v>
      </c>
      <c r="D55" s="2">
        <v>16.25</v>
      </c>
      <c r="E55" s="2">
        <f>((D55/20)*5)</f>
        <v>4.0625</v>
      </c>
      <c r="F55" s="2">
        <v>100</v>
      </c>
      <c r="G55" s="2">
        <f>((Table1[[#This Row],[تمرین اول از ۱۰۰]])/100*2.5)</f>
        <v>2.5</v>
      </c>
      <c r="H55" s="1">
        <v>60</v>
      </c>
      <c r="I55" s="2">
        <f>((H55/100)*2.5)</f>
        <v>1.5</v>
      </c>
      <c r="J55" s="2">
        <v>60</v>
      </c>
      <c r="K55" s="2">
        <f>((J55/100)*2.5)</f>
        <v>1.5</v>
      </c>
      <c r="L55" s="2">
        <v>0</v>
      </c>
      <c r="M55" s="2">
        <f>((L55/100)*2.5)</f>
        <v>0</v>
      </c>
      <c r="N55" s="1">
        <v>2.14</v>
      </c>
      <c r="O55" s="2">
        <f>((N55/100)*1)</f>
        <v>2.1400000000000002E-2</v>
      </c>
      <c r="P55" s="2">
        <f>(Table1[[#This Row],[میان ترم ۵ نمره]]+Table1[[#This Row],[پایان ترم 5 نمره]]+Table1[[#This Row],[تمرین اول2/5]]+Table1[[#This Row],[تمرین دوم]]+Table1[[#This Row],[تمرین سوم]]+Table1[[#This Row],[تمرین چهارم]]+Table1[[#This Row],[نمره تشویقی + نمره امتیازی (سقف یک نمره)]])</f>
        <v>13.2089</v>
      </c>
    </row>
    <row r="56" spans="1:16" ht="18.75" x14ac:dyDescent="0.45">
      <c r="A56" s="1" t="s">
        <v>33</v>
      </c>
      <c r="B56" s="4">
        <v>6</v>
      </c>
      <c r="C56" s="2">
        <f>SUM(Table1[[#This Row],[میان ترم 10 نمره]]/10*5)</f>
        <v>3</v>
      </c>
      <c r="D56" s="2">
        <v>10</v>
      </c>
      <c r="E56" s="2">
        <f>((D56/20)*5)</f>
        <v>2.5</v>
      </c>
      <c r="F56" s="2">
        <v>94.285714285714292</v>
      </c>
      <c r="G56" s="2">
        <f>((Table1[[#This Row],[تمرین اول از ۱۰۰]])/100*2.5)</f>
        <v>2.3571428571428572</v>
      </c>
      <c r="H56" s="1">
        <v>81</v>
      </c>
      <c r="I56" s="2">
        <f>((H56/100)*2.5)</f>
        <v>2.0250000000000004</v>
      </c>
      <c r="J56" s="2">
        <v>75</v>
      </c>
      <c r="K56" s="2">
        <f>((J56/100)*2.5)</f>
        <v>1.875</v>
      </c>
      <c r="L56" s="2">
        <v>100</v>
      </c>
      <c r="M56" s="2">
        <f>((L56/100)*2.5)</f>
        <v>2.5</v>
      </c>
      <c r="N56" s="2">
        <v>68.366666666666603</v>
      </c>
      <c r="O56" s="2">
        <f>((N56/100)*1)</f>
        <v>0.68366666666666598</v>
      </c>
      <c r="P56" s="2">
        <f>(Table1[[#This Row],[میان ترم ۵ نمره]]+Table1[[#This Row],[پایان ترم 5 نمره]]+Table1[[#This Row],[تمرین اول2/5]]+Table1[[#This Row],[تمرین دوم]]+Table1[[#This Row],[تمرین سوم]]+Table1[[#This Row],[تمرین چهارم]]+Table1[[#This Row],[نمره تشویقی + نمره امتیازی (سقف یک نمره)]])</f>
        <v>14.940809523809524</v>
      </c>
    </row>
    <row r="57" spans="1:16" ht="18.75" x14ac:dyDescent="0.45">
      <c r="A57" s="1" t="s">
        <v>27</v>
      </c>
      <c r="B57" s="4">
        <v>10</v>
      </c>
      <c r="C57" s="2">
        <f>SUM(Table1[[#This Row],[میان ترم 10 نمره]]/10*5)</f>
        <v>5</v>
      </c>
      <c r="D57" s="2">
        <v>17.079999999999998</v>
      </c>
      <c r="E57" s="2">
        <f>((D57/20)*5)</f>
        <v>4.2699999999999996</v>
      </c>
      <c r="F57" s="2">
        <v>100</v>
      </c>
      <c r="G57" s="2">
        <f>((Table1[[#This Row],[تمرین اول از ۱۰۰]])/100*2.5)</f>
        <v>2.5</v>
      </c>
      <c r="H57" s="1">
        <v>100</v>
      </c>
      <c r="I57" s="2">
        <f>((H57/100)*2.5)</f>
        <v>2.5</v>
      </c>
      <c r="J57" s="2">
        <v>100</v>
      </c>
      <c r="K57" s="2">
        <f>((J57/100)*2.5)</f>
        <v>2.5</v>
      </c>
      <c r="L57" s="2">
        <v>0</v>
      </c>
      <c r="M57" s="2">
        <f>((L57/100)*2.5)</f>
        <v>0</v>
      </c>
      <c r="N57" s="1">
        <v>2.86</v>
      </c>
      <c r="O57" s="2">
        <f>((N57/100)*1)</f>
        <v>2.86E-2</v>
      </c>
      <c r="P57" s="2">
        <f>(Table1[[#This Row],[میان ترم ۵ نمره]]+Table1[[#This Row],[پایان ترم 5 نمره]]+Table1[[#This Row],[تمرین اول2/5]]+Table1[[#This Row],[تمرین دوم]]+Table1[[#This Row],[تمرین سوم]]+Table1[[#This Row],[تمرین چهارم]]+Table1[[#This Row],[نمره تشویقی + نمره امتیازی (سقف یک نمره)]])</f>
        <v>16.7986</v>
      </c>
    </row>
    <row r="58" spans="1:16" ht="18.75" x14ac:dyDescent="0.45">
      <c r="A58" s="1" t="s">
        <v>41</v>
      </c>
      <c r="B58" s="4">
        <v>9</v>
      </c>
      <c r="C58" s="2">
        <f>SUM(Table1[[#This Row],[میان ترم 10 نمره]]/10*5)</f>
        <v>4.5</v>
      </c>
      <c r="D58" s="2">
        <v>14.17</v>
      </c>
      <c r="E58" s="2">
        <f>((D58/20)*5)</f>
        <v>3.5425</v>
      </c>
      <c r="F58" s="2">
        <v>100</v>
      </c>
      <c r="G58" s="2">
        <f>((Table1[[#This Row],[تمرین اول از ۱۰۰]])/100*2.5)</f>
        <v>2.5</v>
      </c>
      <c r="H58" s="1">
        <v>91</v>
      </c>
      <c r="I58" s="2">
        <f>((H58/100)*2.5)</f>
        <v>2.2749999999999999</v>
      </c>
      <c r="J58" s="2">
        <v>0</v>
      </c>
      <c r="K58" s="2">
        <f>((J58/100)*2.5)</f>
        <v>0</v>
      </c>
      <c r="L58" s="2">
        <v>0</v>
      </c>
      <c r="M58" s="2">
        <f>((L58/100)*2.5)</f>
        <v>0</v>
      </c>
      <c r="N58" s="2">
        <v>0</v>
      </c>
      <c r="O58" s="2">
        <f>((N58/100)*1)</f>
        <v>0</v>
      </c>
      <c r="P58" s="2">
        <f>(Table1[[#This Row],[میان ترم ۵ نمره]]+Table1[[#This Row],[پایان ترم 5 نمره]]+Table1[[#This Row],[تمرین اول2/5]]+Table1[[#This Row],[تمرین دوم]]+Table1[[#This Row],[تمرین سوم]]+Table1[[#This Row],[تمرین چهارم]]+Table1[[#This Row],[نمره تشویقی + نمره امتیازی (سقف یک نمره)]])</f>
        <v>12.817500000000001</v>
      </c>
    </row>
    <row r="59" spans="1:16" ht="18.75" x14ac:dyDescent="0.45">
      <c r="A59" s="1" t="s">
        <v>76</v>
      </c>
      <c r="B59" s="4">
        <v>9.25</v>
      </c>
      <c r="C59" s="2">
        <f>SUM(Table1[[#This Row],[میان ترم 10 نمره]]/10*5)</f>
        <v>4.625</v>
      </c>
      <c r="D59" s="2">
        <v>19.170000000000002</v>
      </c>
      <c r="E59" s="2">
        <f>((D59/20)*5)</f>
        <v>4.7925000000000004</v>
      </c>
      <c r="F59" s="2">
        <v>100</v>
      </c>
      <c r="G59" s="2">
        <f>((Table1[[#This Row],[تمرین اول از ۱۰۰]])/100*2.5)</f>
        <v>2.5</v>
      </c>
      <c r="H59" s="1">
        <v>97</v>
      </c>
      <c r="I59" s="2">
        <f>((H59/100)*2.5)</f>
        <v>2.4249999999999998</v>
      </c>
      <c r="J59" s="2">
        <v>92</v>
      </c>
      <c r="K59" s="2">
        <f>((J59/100)*2.5)</f>
        <v>2.3000000000000003</v>
      </c>
      <c r="L59" s="2">
        <v>100</v>
      </c>
      <c r="M59" s="2">
        <f>((L59/100)*2.5)</f>
        <v>2.5</v>
      </c>
      <c r="N59" s="2">
        <v>100</v>
      </c>
      <c r="O59" s="2">
        <f>((N59/100)*1)</f>
        <v>1</v>
      </c>
      <c r="P59" s="2">
        <f>(Table1[[#This Row],[میان ترم ۵ نمره]]+Table1[[#This Row],[پایان ترم 5 نمره]]+Table1[[#This Row],[تمرین اول2/5]]+Table1[[#This Row],[تمرین دوم]]+Table1[[#This Row],[تمرین سوم]]+Table1[[#This Row],[تمرین چهارم]]+Table1[[#This Row],[نمره تشویقی + نمره امتیازی (سقف یک نمره)]])</f>
        <v>20.142500000000002</v>
      </c>
    </row>
    <row r="60" spans="1:16" ht="18.75" x14ac:dyDescent="0.45">
      <c r="A60" s="1" t="s">
        <v>42</v>
      </c>
      <c r="B60" s="4">
        <v>8.25</v>
      </c>
      <c r="C60" s="2">
        <f>SUM(Table1[[#This Row],[میان ترم 10 نمره]]/10*5)</f>
        <v>4.125</v>
      </c>
      <c r="D60" s="2">
        <v>15</v>
      </c>
      <c r="E60" s="2">
        <f>((D60/20)*5)</f>
        <v>3.75</v>
      </c>
      <c r="F60" s="2">
        <v>100</v>
      </c>
      <c r="G60" s="2">
        <f>((Table1[[#This Row],[تمرین اول از ۱۰۰]])/100*2.5)</f>
        <v>2.5</v>
      </c>
      <c r="H60" s="1">
        <v>100</v>
      </c>
      <c r="I60" s="2">
        <f>((H60/100)*2.5)</f>
        <v>2.5</v>
      </c>
      <c r="J60" s="2">
        <v>88</v>
      </c>
      <c r="K60" s="2">
        <f>((J60/100)*2.5)</f>
        <v>2.2000000000000002</v>
      </c>
      <c r="L60" s="2">
        <v>79.166666666666671</v>
      </c>
      <c r="M60" s="2">
        <f>((L60/100)*2.5)</f>
        <v>1.979166666666667</v>
      </c>
      <c r="N60" s="2">
        <v>36.183333333333302</v>
      </c>
      <c r="O60" s="2">
        <f>((N60/100)*1)</f>
        <v>0.36183333333333301</v>
      </c>
      <c r="P60" s="2">
        <f>(Table1[[#This Row],[میان ترم ۵ نمره]]+Table1[[#This Row],[پایان ترم 5 نمره]]+Table1[[#This Row],[تمرین اول2/5]]+Table1[[#This Row],[تمرین دوم]]+Table1[[#This Row],[تمرین سوم]]+Table1[[#This Row],[تمرین چهارم]]+Table1[[#This Row],[نمره تشویقی + نمره امتیازی (سقف یک نمره)]])</f>
        <v>17.416</v>
      </c>
    </row>
    <row r="61" spans="1:16" ht="18.75" x14ac:dyDescent="0.45">
      <c r="A61" s="1" t="s">
        <v>17</v>
      </c>
      <c r="B61" s="4">
        <v>9.75</v>
      </c>
      <c r="C61" s="2">
        <f>SUM(Table1[[#This Row],[میان ترم 10 نمره]]/10*5)</f>
        <v>4.875</v>
      </c>
      <c r="D61" s="2">
        <v>16.25</v>
      </c>
      <c r="E61" s="2">
        <f>((D61/20)*5)</f>
        <v>4.0625</v>
      </c>
      <c r="F61" s="2">
        <v>94.285714285714292</v>
      </c>
      <c r="G61" s="2">
        <f>((Table1[[#This Row],[تمرین اول از ۱۰۰]])/100*2.5)</f>
        <v>2.3571428571428572</v>
      </c>
      <c r="H61" s="1">
        <v>95</v>
      </c>
      <c r="I61" s="2">
        <f>((H61/100)*2.5)</f>
        <v>2.375</v>
      </c>
      <c r="J61" s="2">
        <v>75</v>
      </c>
      <c r="K61" s="2">
        <f>((J61/100)*2.5)</f>
        <v>1.875</v>
      </c>
      <c r="L61" s="2">
        <v>100</v>
      </c>
      <c r="M61" s="2">
        <f>((L61/100)*2.5)</f>
        <v>2.5</v>
      </c>
      <c r="N61" s="2">
        <v>68</v>
      </c>
      <c r="O61" s="2">
        <f>((N61/100)*1)</f>
        <v>0.68</v>
      </c>
      <c r="P61" s="2">
        <f>(Table1[[#This Row],[میان ترم ۵ نمره]]+Table1[[#This Row],[پایان ترم 5 نمره]]+Table1[[#This Row],[تمرین اول2/5]]+Table1[[#This Row],[تمرین دوم]]+Table1[[#This Row],[تمرین سوم]]+Table1[[#This Row],[تمرین چهارم]]+Table1[[#This Row],[نمره تشویقی + نمره امتیازی (سقف یک نمره)]])</f>
        <v>18.724642857142857</v>
      </c>
    </row>
    <row r="62" spans="1:16" ht="18.75" x14ac:dyDescent="0.45">
      <c r="A62" s="1" t="s">
        <v>39</v>
      </c>
      <c r="B62" s="4">
        <v>7.5</v>
      </c>
      <c r="C62" s="2">
        <f>SUM(Table1[[#This Row],[میان ترم 10 نمره]]/10*5)</f>
        <v>3.75</v>
      </c>
      <c r="D62" s="2">
        <v>16.670000000000002</v>
      </c>
      <c r="E62" s="2">
        <f>((D62/20)*5)</f>
        <v>4.1675000000000004</v>
      </c>
      <c r="F62" s="2">
        <v>81.428571428571431</v>
      </c>
      <c r="G62" s="2">
        <f>((Table1[[#This Row],[تمرین اول از ۱۰۰]])/100*2.5)</f>
        <v>2.0357142857142856</v>
      </c>
      <c r="H62" s="1">
        <v>83</v>
      </c>
      <c r="I62" s="2">
        <f>((H62/100)*2.5)</f>
        <v>2.0749999999999997</v>
      </c>
      <c r="J62" s="2">
        <v>85</v>
      </c>
      <c r="K62" s="2">
        <f>((J62/100)*2.5)</f>
        <v>2.125</v>
      </c>
      <c r="L62" s="2">
        <v>35</v>
      </c>
      <c r="M62" s="2">
        <f>((L62/100)*2.5)</f>
        <v>0.875</v>
      </c>
      <c r="N62" s="2">
        <v>0</v>
      </c>
      <c r="O62" s="2">
        <f>((N62/100)*1)</f>
        <v>0</v>
      </c>
      <c r="P62" s="2">
        <f>(Table1[[#This Row],[میان ترم ۵ نمره]]+Table1[[#This Row],[پایان ترم 5 نمره]]+Table1[[#This Row],[تمرین اول2/5]]+Table1[[#This Row],[تمرین دوم]]+Table1[[#This Row],[تمرین سوم]]+Table1[[#This Row],[تمرین چهارم]]+Table1[[#This Row],[نمره تشویقی + نمره امتیازی (سقف یک نمره)]])</f>
        <v>15.028214285714284</v>
      </c>
    </row>
    <row r="63" spans="1:16" ht="18.75" x14ac:dyDescent="0.45">
      <c r="A63" s="1" t="s">
        <v>47</v>
      </c>
      <c r="B63" s="4">
        <v>7.25</v>
      </c>
      <c r="C63" s="2">
        <f>SUM(Table1[[#This Row],[میان ترم 10 نمره]]/10*5)</f>
        <v>3.625</v>
      </c>
      <c r="D63" s="2">
        <v>12.83</v>
      </c>
      <c r="E63" s="2">
        <f>((D63/20)*5)</f>
        <v>3.2074999999999996</v>
      </c>
      <c r="F63" s="2">
        <v>100</v>
      </c>
      <c r="G63" s="2">
        <f>((Table1[[#This Row],[تمرین اول از ۱۰۰]])/100*2.5)</f>
        <v>2.5</v>
      </c>
      <c r="H63" s="1">
        <v>0</v>
      </c>
      <c r="I63" s="2">
        <f>((H63/100)*2.5)</f>
        <v>0</v>
      </c>
      <c r="J63" s="2">
        <v>95</v>
      </c>
      <c r="K63" s="2">
        <f>((J63/100)*2.5)</f>
        <v>2.375</v>
      </c>
      <c r="L63" s="2">
        <v>0</v>
      </c>
      <c r="M63" s="2">
        <f>((L63/100)*2.5)</f>
        <v>0</v>
      </c>
      <c r="N63" s="1">
        <v>2.86</v>
      </c>
      <c r="O63" s="2">
        <f>((N63/100)*1)</f>
        <v>2.86E-2</v>
      </c>
      <c r="P63" s="2">
        <f>(Table1[[#This Row],[میان ترم ۵ نمره]]+Table1[[#This Row],[پایان ترم 5 نمره]]+Table1[[#This Row],[تمرین اول2/5]]+Table1[[#This Row],[تمرین دوم]]+Table1[[#This Row],[تمرین سوم]]+Table1[[#This Row],[تمرین چهارم]]+Table1[[#This Row],[نمره تشویقی + نمره امتیازی (سقف یک نمره)]])</f>
        <v>11.7361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IoT grades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jaberALU</dc:creator>
  <cp:lastModifiedBy>jaberALU</cp:lastModifiedBy>
  <dcterms:created xsi:type="dcterms:W3CDTF">2021-02-12T13:07:52Z</dcterms:created>
  <dcterms:modified xsi:type="dcterms:W3CDTF">2022-01-28T09:09:03Z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2021-02-12T13:41:14+03:30</dcterms:created>
  <dcterms:modified xsi:type="dcterms:W3CDTF">2021-02-12T13:41:14+03:30</dcterms:modified>
  <cp:revision>0</cp:revision>
</cp:coreProperties>
</file>