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qezelbashc_jaber_ufl_edu/Documents/Educational/Chapters/Chapter1_Abstain/"/>
    </mc:Choice>
  </mc:AlternateContent>
  <xr:revisionPtr revIDLastSave="864" documentId="13_ncr:1_{584DDCAE-54A9-4E14-927D-B87A07EA0BE7}" xr6:coauthVersionLast="47" xr6:coauthVersionMax="47" xr10:uidLastSave="{1E1C3E3D-65F5-4C70-829E-E669B9B1375E}"/>
  <bookViews>
    <workbookView xWindow="-120" yWindow="-120" windowWidth="29040" windowHeight="15720" tabRatio="790" xr2:uid="{00000000-000D-0000-FFFF-FFFF00000000}"/>
  </bookViews>
  <sheets>
    <sheet name="Recap" sheetId="9" r:id="rId1"/>
    <sheet name="TL-PCA" sheetId="1" r:id="rId2"/>
    <sheet name="TL-Autoencoder" sheetId="7" r:id="rId3"/>
    <sheet name="RNN-PCA" sheetId="4" r:id="rId4"/>
    <sheet name="RNN-Autoencoder" sheetId="5" r:id="rId5"/>
    <sheet name="Transformer-Autoencoder" sheetId="2" r:id="rId6"/>
    <sheet name="Transformer-PCA" sheetId="6" r:id="rId7"/>
    <sheet name="RF-PCA" sheetId="3" r:id="rId8"/>
    <sheet name="RF-Autoencod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H50" i="8"/>
  <c r="G50" i="8"/>
  <c r="F50" i="8"/>
  <c r="E50" i="8"/>
  <c r="M8" i="7"/>
  <c r="M9" i="2"/>
  <c r="H50" i="7"/>
  <c r="G50" i="7"/>
  <c r="F50" i="7"/>
  <c r="E50" i="7"/>
  <c r="H50" i="6"/>
  <c r="G50" i="6"/>
  <c r="F50" i="6"/>
  <c r="E50" i="6"/>
  <c r="H50" i="5"/>
  <c r="G50" i="5"/>
  <c r="F50" i="5"/>
  <c r="E50" i="5"/>
  <c r="H50" i="3"/>
  <c r="G50" i="3"/>
  <c r="F50" i="3"/>
  <c r="E50" i="3"/>
  <c r="L9" i="2"/>
  <c r="L8" i="2"/>
  <c r="M8" i="2"/>
  <c r="L9" i="1"/>
  <c r="G50" i="1"/>
  <c r="L8" i="1"/>
  <c r="M8" i="1" s="1"/>
  <c r="H50" i="4"/>
  <c r="G50" i="4"/>
  <c r="F50" i="4"/>
  <c r="E50" i="4"/>
  <c r="H50" i="2"/>
  <c r="G50" i="2"/>
  <c r="F50" i="2"/>
  <c r="E50" i="2"/>
  <c r="E50" i="1"/>
  <c r="F50" i="1"/>
  <c r="H50" i="1"/>
  <c r="L9" i="5" l="1"/>
  <c r="M9" i="5" s="1"/>
  <c r="L8" i="5"/>
  <c r="M8" i="5" s="1"/>
  <c r="L9" i="8"/>
  <c r="M9" i="8" s="1"/>
  <c r="L8" i="8"/>
  <c r="M8" i="8" s="1"/>
  <c r="L9" i="7"/>
  <c r="M9" i="7" s="1"/>
  <c r="L8" i="7"/>
  <c r="L9" i="6"/>
  <c r="M9" i="6" s="1"/>
  <c r="L8" i="6"/>
  <c r="L9" i="4"/>
  <c r="M9" i="4" s="1"/>
  <c r="L8" i="4"/>
  <c r="M8" i="4" s="1"/>
  <c r="L9" i="3"/>
  <c r="M9" i="3" s="1"/>
  <c r="L8" i="3"/>
  <c r="M8" i="3" s="1"/>
  <c r="M8" i="6" l="1"/>
</calcChain>
</file>

<file path=xl/sharedStrings.xml><?xml version="1.0" encoding="utf-8"?>
<sst xmlns="http://schemas.openxmlformats.org/spreadsheetml/2006/main" count="547" uniqueCount="77">
  <si>
    <t xml:space="preserve">Fold </t>
  </si>
  <si>
    <t>Patient</t>
  </si>
  <si>
    <t>Signal_14c</t>
  </si>
  <si>
    <t>Signal_10c</t>
  </si>
  <si>
    <t>Signal_13S</t>
  </si>
  <si>
    <t>Signal_15c</t>
  </si>
  <si>
    <t>Signal_16s</t>
  </si>
  <si>
    <t>Signal_17s</t>
  </si>
  <si>
    <t>Signal_18c</t>
  </si>
  <si>
    <t>Signal_20s</t>
  </si>
  <si>
    <t>Signal_21s</t>
  </si>
  <si>
    <t>Signal_23c</t>
  </si>
  <si>
    <t>Signal_25s</t>
  </si>
  <si>
    <t>Signal_26c</t>
  </si>
  <si>
    <t>Signal_27c</t>
  </si>
  <si>
    <t>Signal_28s</t>
  </si>
  <si>
    <t>Signal_30s</t>
  </si>
  <si>
    <t>Signal_34s</t>
  </si>
  <si>
    <t>Signal_35c</t>
  </si>
  <si>
    <t>Signal_36c</t>
  </si>
  <si>
    <t>Signal_37c</t>
  </si>
  <si>
    <t>Signal_39s</t>
  </si>
  <si>
    <t>Signal_3c</t>
  </si>
  <si>
    <t>Signal_40s</t>
  </si>
  <si>
    <t>Signal_41c</t>
  </si>
  <si>
    <t>Signal_42c</t>
  </si>
  <si>
    <t>Signal_43s</t>
  </si>
  <si>
    <t>Signal_44s</t>
  </si>
  <si>
    <t>Signal_45s</t>
  </si>
  <si>
    <t>Signal_46s</t>
  </si>
  <si>
    <t>Signal_47s</t>
  </si>
  <si>
    <t>Signal_48s</t>
  </si>
  <si>
    <t>Signal_49s</t>
  </si>
  <si>
    <t>Signal_50s</t>
  </si>
  <si>
    <t>Signal_53s</t>
  </si>
  <si>
    <t>Signal_54c</t>
  </si>
  <si>
    <t>Signal_55c</t>
  </si>
  <si>
    <t>Signal_56c</t>
  </si>
  <si>
    <t>Signal_57c</t>
  </si>
  <si>
    <t>Signal_58c</t>
  </si>
  <si>
    <t>Signal_59c</t>
  </si>
  <si>
    <t>Signal_5s</t>
  </si>
  <si>
    <t>Signal_61c</t>
  </si>
  <si>
    <t>Signal_62c</t>
  </si>
  <si>
    <t>Signal_6c</t>
  </si>
  <si>
    <t>Signal_7s</t>
  </si>
  <si>
    <t>Total number of correct predictions =</t>
  </si>
  <si>
    <t>Abstained threshold</t>
  </si>
  <si>
    <t>FP (c but predicted nc)</t>
  </si>
  <si>
    <t>FN (nc but predicted  c)</t>
  </si>
  <si>
    <t>TP (nc)- Normal/Normal</t>
  </si>
  <si>
    <t>TN (c) - Abnormal/Abnormal</t>
  </si>
  <si>
    <t>TP (nc) - Normal/Normal</t>
  </si>
  <si>
    <t>TP</t>
  </si>
  <si>
    <t>NC</t>
  </si>
  <si>
    <t>C</t>
  </si>
  <si>
    <t>FN</t>
  </si>
  <si>
    <t>FP</t>
  </si>
  <si>
    <t>TN</t>
  </si>
  <si>
    <t>Actual</t>
  </si>
  <si>
    <t>Predicted</t>
  </si>
  <si>
    <t>Normal</t>
  </si>
  <si>
    <t>Abnormal</t>
  </si>
  <si>
    <t>NC =</t>
  </si>
  <si>
    <t>C =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</si>
  <si>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: We have an RNN (LSTM) model that is designed and trained on the public available dataset.
</t>
    </r>
    <r>
      <rPr>
        <b/>
        <sz val="11"/>
        <color theme="1"/>
        <rFont val="Calibri"/>
        <family val="2"/>
        <scheme val="minor"/>
      </rPr>
      <t xml:space="preserve">Step 2: </t>
    </r>
    <r>
      <rPr>
        <sz val="11"/>
        <color theme="1"/>
        <rFont val="Calibri"/>
        <family val="2"/>
        <scheme val="minor"/>
      </rPr>
      <t xml:space="preserve">The pretrained model from Step 1 is utilized and overtrained on Shands’ 44 samples 
o  At 0.85 abstention, the model achieves 100% performance for samples the model does prediction.
o  21 samples out of 44 samples have 100% accuracy for their predictions
o  23 samples out pf 44 are abstained and we need to make a decision about them (Cathegory II maybe)
o  We only used one Lambda (abstain parameter) for decidion making
</t>
    </r>
  </si>
  <si>
    <t>Percentage</t>
  </si>
  <si>
    <t>Total number of incorrect predictions =</t>
  </si>
  <si>
    <t>Sum</t>
  </si>
  <si>
    <t>Model</t>
  </si>
  <si>
    <t>Dimensionality reduction metod</t>
  </si>
  <si>
    <t xml:space="preserve">PCA </t>
  </si>
  <si>
    <t>Transformer</t>
  </si>
  <si>
    <t>RNN (LSTM)</t>
  </si>
  <si>
    <t>Transfer Learning based RNN (LSTM)</t>
  </si>
  <si>
    <t>Random Forest</t>
  </si>
  <si>
    <t>Autoencoder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</si>
</sst>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8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1B69-F1DC-40F8-9392-DEA15B0A446E}">
  <sheetPr>
    <tabColor theme="8" tint="0.39997558519241921"/>
  </sheetPr>
  <dimension ref="E8:G13"/>
  <sheetViews>
    <sheetView tabSelected="1" workbookViewId="0">
      <selection activeCell="I18" sqref="I18"/>
    </sheetView>
  </sheetViews>
  <sheetFormatPr defaultRowHeight="15" x14ac:dyDescent="0.25"/>
  <cols>
    <col min="1" max="4" width="9.140625" style="3"/>
    <col min="5" max="5" width="34" style="3" customWidth="1"/>
    <col min="6" max="6" width="15.140625" style="3" customWidth="1"/>
    <col min="7" max="7" width="16.5703125" style="3" customWidth="1"/>
    <col min="8" max="16384" width="9.140625" style="3"/>
  </cols>
  <sheetData>
    <row r="8" spans="5:7" x14ac:dyDescent="0.25">
      <c r="F8" s="19" t="s">
        <v>70</v>
      </c>
      <c r="G8" s="19"/>
    </row>
    <row r="9" spans="5:7" x14ac:dyDescent="0.25">
      <c r="E9" s="4" t="s">
        <v>69</v>
      </c>
      <c r="F9" s="1" t="s">
        <v>71</v>
      </c>
      <c r="G9" s="1" t="s">
        <v>76</v>
      </c>
    </row>
    <row r="10" spans="5:7" x14ac:dyDescent="0.25">
      <c r="E10" s="3" t="s">
        <v>74</v>
      </c>
      <c r="F10" s="16">
        <v>0.4773</v>
      </c>
      <c r="G10" s="18">
        <v>0.61360000000000003</v>
      </c>
    </row>
    <row r="11" spans="5:7" x14ac:dyDescent="0.25">
      <c r="E11" s="3" t="s">
        <v>73</v>
      </c>
      <c r="F11" s="16">
        <v>0.45450000000000002</v>
      </c>
      <c r="G11" s="16">
        <v>0.56820000000000004</v>
      </c>
    </row>
    <row r="12" spans="5:7" x14ac:dyDescent="0.25">
      <c r="E12" s="3" t="s">
        <v>72</v>
      </c>
      <c r="F12" s="16">
        <v>0.5</v>
      </c>
      <c r="G12" s="18">
        <v>0.61360000000000003</v>
      </c>
    </row>
    <row r="13" spans="5:7" x14ac:dyDescent="0.25">
      <c r="E13" s="3" t="s">
        <v>75</v>
      </c>
      <c r="F13" s="16">
        <v>0.45450000000000002</v>
      </c>
      <c r="G13" s="16">
        <v>0.59089999999999998</v>
      </c>
    </row>
  </sheetData>
  <mergeCells count="1">
    <mergeCell ref="F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R50"/>
  <sheetViews>
    <sheetView topLeftCell="B2" zoomScaleNormal="100" workbookViewId="0">
      <pane xSplit="2" ySplit="4" topLeftCell="D6" activePane="bottomRight" state="frozen"/>
      <selection activeCell="B2" sqref="B2"/>
      <selection pane="topRight" activeCell="G2" sqref="G2"/>
      <selection pane="bottomLeft" activeCell="B9" sqref="B9"/>
      <selection pane="bottomRight" activeCell="L15" sqref="L15"/>
    </sheetView>
  </sheetViews>
  <sheetFormatPr defaultRowHeight="15" x14ac:dyDescent="0.25"/>
  <cols>
    <col min="1" max="3" width="9.140625" style="1"/>
    <col min="4" max="4" width="12.85546875" style="1" customWidth="1"/>
    <col min="5" max="5" width="22.5703125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50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6" t="s">
        <v>3</v>
      </c>
      <c r="E6" s="8">
        <v>1</v>
      </c>
      <c r="F6" s="6"/>
      <c r="G6" s="6"/>
      <c r="H6" s="6"/>
      <c r="I6" s="6"/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23</v>
      </c>
      <c r="M8" s="16">
        <f>L8/44</f>
        <v>0.52272727272727271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4">
        <f>SUM(E50:F50)</f>
        <v>21</v>
      </c>
      <c r="M9" s="16">
        <f>L9/44</f>
        <v>0.47727272727272729</v>
      </c>
    </row>
    <row r="10" spans="3:18" x14ac:dyDescent="0.25">
      <c r="C10" s="1">
        <v>5</v>
      </c>
      <c r="D10" s="1" t="s">
        <v>6</v>
      </c>
      <c r="F10" s="1">
        <v>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ht="135" customHeight="1" x14ac:dyDescent="0.25">
      <c r="C13" s="1">
        <v>8</v>
      </c>
      <c r="D13" s="1" t="s">
        <v>9</v>
      </c>
      <c r="F13" s="1">
        <v>1</v>
      </c>
      <c r="K13" s="20" t="s">
        <v>65</v>
      </c>
      <c r="L13" s="20"/>
      <c r="M13" s="20"/>
      <c r="N13" s="20"/>
      <c r="O13" s="20"/>
      <c r="P13" s="20"/>
      <c r="Q13" s="20"/>
      <c r="R13" s="20"/>
    </row>
    <row r="14" spans="3:18" x14ac:dyDescent="0.25">
      <c r="C14" s="1">
        <v>9</v>
      </c>
      <c r="D14" s="1" t="s">
        <v>10</v>
      </c>
      <c r="G14" s="1">
        <v>1</v>
      </c>
      <c r="I14" s="1">
        <v>0.55000000000000004</v>
      </c>
    </row>
    <row r="15" spans="3:18" x14ac:dyDescent="0.25">
      <c r="C15" s="1">
        <v>10</v>
      </c>
      <c r="D15" s="1" t="s">
        <v>11</v>
      </c>
      <c r="H15" s="1">
        <v>1</v>
      </c>
      <c r="I15" s="5">
        <v>0.65</v>
      </c>
    </row>
    <row r="16" spans="3:18" x14ac:dyDescent="0.25">
      <c r="C16" s="1">
        <v>11</v>
      </c>
      <c r="D16" s="1" t="s">
        <v>12</v>
      </c>
      <c r="G16" s="1">
        <v>1</v>
      </c>
      <c r="I16" s="1">
        <v>0.55000000000000004</v>
      </c>
    </row>
    <row r="17" spans="3:9" x14ac:dyDescent="0.25">
      <c r="C17" s="1">
        <v>12</v>
      </c>
      <c r="D17" s="1" t="s">
        <v>13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5">
        <v>0.6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5">
        <v>0.65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G25" s="1">
        <v>1</v>
      </c>
      <c r="I25" s="1">
        <v>0.55000000000000004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6" t="s">
        <v>25</v>
      </c>
      <c r="E29" s="6"/>
      <c r="F29" s="6"/>
      <c r="G29" s="6"/>
      <c r="H29" s="7">
        <v>1</v>
      </c>
      <c r="I29" s="6">
        <v>0.6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">
        <v>44</v>
      </c>
      <c r="D49" s="1" t="s">
        <v>45</v>
      </c>
      <c r="F49" s="1">
        <v>1</v>
      </c>
    </row>
    <row r="50" spans="3:9" x14ac:dyDescent="0.25">
      <c r="C50" s="2" t="s">
        <v>68</v>
      </c>
      <c r="D50" s="2"/>
      <c r="E50" s="2">
        <f>SUM(E6:E49)</f>
        <v>11</v>
      </c>
      <c r="F50" s="2">
        <f>SUM(F6:F49)</f>
        <v>10</v>
      </c>
      <c r="G50" s="2">
        <f t="shared" ref="G50:H50" si="0">SUM(G6:G49)</f>
        <v>12</v>
      </c>
      <c r="H50" s="2">
        <f t="shared" si="0"/>
        <v>11</v>
      </c>
      <c r="I50" s="2"/>
    </row>
  </sheetData>
  <mergeCells count="1">
    <mergeCell ref="K13:R1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2C7A-A169-41AC-B294-DEB62B791FB3}">
  <sheetPr>
    <tabColor theme="9" tint="-0.249977111117893"/>
  </sheetPr>
  <dimension ref="C5:R50"/>
  <sheetViews>
    <sheetView topLeftCell="A4" workbookViewId="0">
      <pane xSplit="3" ySplit="2" topLeftCell="D23" activePane="bottomRight" state="frozen"/>
      <selection activeCell="A4" sqref="A4"/>
      <selection pane="topRight" activeCell="D4" sqref="D4"/>
      <selection pane="bottomLeft" activeCell="A6" sqref="A6"/>
      <selection pane="bottomRight" activeCell="I39" sqref="I39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710937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0.6</v>
      </c>
      <c r="K8" s="4" t="s">
        <v>67</v>
      </c>
      <c r="L8" s="4">
        <f>SUM(G50:H50)</f>
        <v>17</v>
      </c>
      <c r="M8" s="16">
        <f>L8/44</f>
        <v>0.38636363636363635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27</v>
      </c>
      <c r="M9" s="16">
        <f>L9/44</f>
        <v>0.61363636363636365</v>
      </c>
    </row>
    <row r="10" spans="3:18" x14ac:dyDescent="0.25">
      <c r="C10" s="1">
        <v>5</v>
      </c>
      <c r="D10" s="1" t="s">
        <v>6</v>
      </c>
      <c r="F10" s="1">
        <v>1</v>
      </c>
      <c r="K10" s="4"/>
      <c r="M10" s="16"/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0.65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0.75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0.7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0.6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H39" s="1">
        <v>1</v>
      </c>
      <c r="I39" s="17">
        <v>0.9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0.55000000000000004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0.55000000000000004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11</v>
      </c>
      <c r="F50" s="2">
        <f>SUM(F6:F49)</f>
        <v>16</v>
      </c>
      <c r="G50" s="2">
        <f t="shared" ref="G50:H50" si="0">SUM(G6:G49)</f>
        <v>6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EF0B-6A75-4211-8433-F4F10FC8726C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5" sqref="K15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E6" s="1">
        <v>1</v>
      </c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24</v>
      </c>
      <c r="M8" s="16">
        <f>L8/44</f>
        <v>0.54545454545454541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20</v>
      </c>
      <c r="M9" s="16">
        <f>L9/44</f>
        <v>0.45454545454545453</v>
      </c>
    </row>
    <row r="10" spans="3:18" x14ac:dyDescent="0.25">
      <c r="C10" s="1">
        <v>5</v>
      </c>
      <c r="D10" s="1" t="s">
        <v>6</v>
      </c>
      <c r="G10" s="1">
        <v>1</v>
      </c>
      <c r="I10" s="1">
        <v>0.55000000000000004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H15" s="1">
        <v>1</v>
      </c>
      <c r="I15" s="17">
        <v>0.85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G16" s="1">
        <v>1</v>
      </c>
      <c r="I16" s="1">
        <v>0.55000000000000004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F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0.65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H26" s="1">
        <v>1</v>
      </c>
      <c r="I26" s="1">
        <v>0.55000000000000004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0.6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0.6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E44" s="1">
        <v>1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/>
      <c r="G49" s="14">
        <v>1</v>
      </c>
      <c r="H49" s="14"/>
      <c r="I49" s="14">
        <v>0.55000000000000004</v>
      </c>
    </row>
    <row r="50" spans="3:9" x14ac:dyDescent="0.25">
      <c r="C50" s="2" t="s">
        <v>68</v>
      </c>
      <c r="D50" s="2"/>
      <c r="E50" s="2">
        <f>SUM(E6:E49)</f>
        <v>10</v>
      </c>
      <c r="F50" s="2">
        <f>SUM(F6:F49)</f>
        <v>10</v>
      </c>
      <c r="G50" s="2">
        <f t="shared" ref="G50:H50" si="0">SUM(G6:G49)</f>
        <v>13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F59-837F-4189-89AC-73D5F638EAB3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0.6</v>
      </c>
      <c r="K8" s="4" t="s">
        <v>67</v>
      </c>
      <c r="L8" s="4">
        <f>SUM(G50:H50)</f>
        <v>19</v>
      </c>
      <c r="M8" s="16">
        <f>L8/44</f>
        <v>0.43181818181818182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15">
        <f>SUM(E50:F50)</f>
        <v>25</v>
      </c>
      <c r="M9" s="16">
        <f>L9/44</f>
        <v>0.56818181818181823</v>
      </c>
    </row>
    <row r="10" spans="3:18" x14ac:dyDescent="0.25">
      <c r="C10" s="1">
        <v>5</v>
      </c>
      <c r="D10" s="1" t="s">
        <v>6</v>
      </c>
      <c r="G10" s="1">
        <v>1</v>
      </c>
      <c r="I10" s="1">
        <v>0.55000000000000004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0.8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0.6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0.55000000000000004</v>
      </c>
    </row>
    <row r="39" spans="3:9" x14ac:dyDescent="0.25">
      <c r="C39" s="1">
        <v>34</v>
      </c>
      <c r="D39" s="1" t="s">
        <v>35</v>
      </c>
      <c r="H39" s="1">
        <v>1</v>
      </c>
      <c r="I39" s="1">
        <v>0.7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0.55000000000000004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0.6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10</v>
      </c>
      <c r="F50" s="2">
        <f>SUM(F6:F49)</f>
        <v>15</v>
      </c>
      <c r="G50" s="2">
        <f t="shared" ref="G50:H50" si="0">SUM(G6:G49)</f>
        <v>7</v>
      </c>
      <c r="H50" s="2">
        <f t="shared" si="0"/>
        <v>12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1C0B-FC07-4895-BFBE-B3D40D787D01}">
  <sheetPr>
    <tabColor theme="9" tint="0.59999389629810485"/>
  </sheetPr>
  <dimension ref="C5:R50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28" sqref="G28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425781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0.6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0.65</v>
      </c>
      <c r="K8" s="4" t="s">
        <v>67</v>
      </c>
      <c r="L8" s="4">
        <f>SUM(G50:H50)</f>
        <v>17</v>
      </c>
      <c r="M8" s="16">
        <f>17/44</f>
        <v>0.38636363636363635</v>
      </c>
    </row>
    <row r="9" spans="3:18" x14ac:dyDescent="0.25">
      <c r="C9" s="1">
        <v>4</v>
      </c>
      <c r="D9" s="1" t="s">
        <v>5</v>
      </c>
      <c r="E9" s="1">
        <v>1</v>
      </c>
      <c r="K9" s="4" t="s">
        <v>46</v>
      </c>
      <c r="L9" s="15">
        <f>SUM(E50:F50)</f>
        <v>27</v>
      </c>
      <c r="M9" s="16">
        <f>27/44</f>
        <v>0.61363636363636365</v>
      </c>
    </row>
    <row r="10" spans="3:18" x14ac:dyDescent="0.25">
      <c r="C10" s="1">
        <v>5</v>
      </c>
      <c r="D10" s="1" t="s">
        <v>6</v>
      </c>
      <c r="F10" s="1">
        <v>1</v>
      </c>
      <c r="K10" s="4"/>
      <c r="M10" s="16"/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E12" s="1">
        <v>1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0.7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7">
        <v>0.9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0.6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0.7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0.6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0.6</v>
      </c>
    </row>
    <row r="39" spans="3:9" x14ac:dyDescent="0.25">
      <c r="C39" s="1">
        <v>34</v>
      </c>
      <c r="D39" s="1" t="s">
        <v>35</v>
      </c>
      <c r="H39" s="1">
        <v>1</v>
      </c>
      <c r="I39" s="17">
        <v>0.9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0.75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0.55000000000000004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0.6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0.65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12</v>
      </c>
      <c r="F50" s="2">
        <f>SUM(F6:F49)</f>
        <v>15</v>
      </c>
      <c r="G50" s="2">
        <f t="shared" ref="G50:H50" si="0">SUM(G6:G49)</f>
        <v>7</v>
      </c>
      <c r="H50" s="2">
        <f t="shared" si="0"/>
        <v>10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3B55-C727-449A-91AE-CFB6BEFAC58A}">
  <dimension ref="C5:R50"/>
  <sheetViews>
    <sheetView topLeftCell="A4" zoomScaleNormal="100" workbookViewId="0">
      <pane xSplit="3" ySplit="2" topLeftCell="D6" activePane="bottomRight" state="frozen"/>
      <selection activeCell="A4" sqref="A4"/>
      <selection pane="topRight" activeCell="D4" sqref="D4"/>
      <selection pane="bottomLeft" activeCell="A6" sqref="A6"/>
      <selection pane="bottomRight" activeCell="K19" sqref="K19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41.425781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0.7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22</v>
      </c>
      <c r="M8" s="16">
        <f>L8/44</f>
        <v>0.5</v>
      </c>
    </row>
    <row r="9" spans="3:18" x14ac:dyDescent="0.25">
      <c r="C9" s="1">
        <v>4</v>
      </c>
      <c r="D9" s="1" t="s">
        <v>5</v>
      </c>
      <c r="H9" s="1">
        <v>1</v>
      </c>
      <c r="K9" s="4" t="s">
        <v>46</v>
      </c>
      <c r="L9" s="4">
        <f>SUM(E50:F50)</f>
        <v>22</v>
      </c>
      <c r="M9" s="16">
        <f>L9/44</f>
        <v>0.5</v>
      </c>
    </row>
    <row r="10" spans="3:18" x14ac:dyDescent="0.25">
      <c r="C10" s="1">
        <v>5</v>
      </c>
      <c r="D10" s="1" t="s">
        <v>6</v>
      </c>
      <c r="F10" s="1">
        <v>1</v>
      </c>
      <c r="K10" s="4"/>
      <c r="M10" s="16"/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0.6</v>
      </c>
    </row>
    <row r="13" spans="3:18" x14ac:dyDescent="0.25">
      <c r="C13" s="1">
        <v>8</v>
      </c>
      <c r="D13" s="1" t="s">
        <v>9</v>
      </c>
      <c r="G13" s="1">
        <v>1</v>
      </c>
      <c r="I13" s="1">
        <v>0.65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F19" s="1">
        <v>1</v>
      </c>
    </row>
    <row r="20" spans="3:9" x14ac:dyDescent="0.25">
      <c r="C20" s="1">
        <v>15</v>
      </c>
      <c r="D20" s="1" t="s">
        <v>16</v>
      </c>
      <c r="G20" s="1">
        <v>1</v>
      </c>
      <c r="I20" s="17">
        <v>0.9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0.65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0.65</v>
      </c>
    </row>
    <row r="24" spans="3:9" x14ac:dyDescent="0.25">
      <c r="C24" s="1">
        <v>19</v>
      </c>
      <c r="D24" s="1" t="s">
        <v>20</v>
      </c>
      <c r="H24" s="1">
        <v>1</v>
      </c>
      <c r="I24" s="1">
        <v>0.75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H26" s="1">
        <v>1</v>
      </c>
      <c r="I26" s="1">
        <v>0.55000000000000004</v>
      </c>
    </row>
    <row r="27" spans="3:9" x14ac:dyDescent="0.25">
      <c r="C27" s="1">
        <v>22</v>
      </c>
      <c r="D27" s="1" t="s">
        <v>23</v>
      </c>
      <c r="G27" s="1">
        <v>1</v>
      </c>
      <c r="I27" s="1">
        <v>0.55000000000000004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0.55000000000000004</v>
      </c>
    </row>
    <row r="30" spans="3:9" x14ac:dyDescent="0.25">
      <c r="C30" s="1">
        <v>25</v>
      </c>
      <c r="D30" s="1" t="s">
        <v>26</v>
      </c>
      <c r="G30" s="1">
        <v>1</v>
      </c>
      <c r="I30" s="1">
        <v>0.7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F32" s="1">
        <v>1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G34" s="1">
        <v>1</v>
      </c>
      <c r="I34" s="1">
        <v>0.65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F38" s="1">
        <v>1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H40" s="1">
        <v>1</v>
      </c>
      <c r="I40" s="1">
        <v>0.55000000000000004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0.6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H46" s="1">
        <v>1</v>
      </c>
      <c r="I46" s="1">
        <v>0.6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7">
        <v>0.8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8</v>
      </c>
      <c r="F50" s="2">
        <f>SUM(F6:F49)</f>
        <v>14</v>
      </c>
      <c r="G50" s="2">
        <f t="shared" ref="G50:H50" si="0">SUM(G6:G49)</f>
        <v>8</v>
      </c>
      <c r="H50" s="2">
        <f t="shared" si="0"/>
        <v>14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757E-003F-43CD-960A-A5A987B9A674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23" sqref="K23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E6" s="1">
        <v>1</v>
      </c>
    </row>
    <row r="7" spans="3:18" x14ac:dyDescent="0.25">
      <c r="C7" s="1">
        <v>2</v>
      </c>
      <c r="D7" s="1" t="s">
        <v>4</v>
      </c>
      <c r="G7" s="1">
        <v>1</v>
      </c>
      <c r="I7" s="1">
        <v>0.55000000000000004</v>
      </c>
      <c r="M7" s="1" t="s">
        <v>66</v>
      </c>
    </row>
    <row r="8" spans="3:18" x14ac:dyDescent="0.25">
      <c r="C8" s="1">
        <v>3</v>
      </c>
      <c r="D8" s="1" t="s">
        <v>2</v>
      </c>
      <c r="E8" s="1">
        <v>1</v>
      </c>
      <c r="K8" s="4" t="s">
        <v>67</v>
      </c>
      <c r="L8" s="4">
        <f>SUM(G50:H50)</f>
        <v>24</v>
      </c>
      <c r="M8" s="16">
        <f>L8/44</f>
        <v>0.54545454545454541</v>
      </c>
    </row>
    <row r="9" spans="3:18" x14ac:dyDescent="0.25">
      <c r="C9" s="1">
        <v>4</v>
      </c>
      <c r="D9" s="1" t="s">
        <v>5</v>
      </c>
      <c r="H9" s="1">
        <v>1</v>
      </c>
      <c r="I9" s="1">
        <v>0.6</v>
      </c>
      <c r="K9" s="4" t="s">
        <v>46</v>
      </c>
      <c r="L9" s="15">
        <f>SUM(E50:F50)</f>
        <v>20</v>
      </c>
      <c r="M9" s="16">
        <f>L9/44</f>
        <v>0.45454545454545453</v>
      </c>
    </row>
    <row r="10" spans="3:18" x14ac:dyDescent="0.25">
      <c r="C10" s="1">
        <v>5</v>
      </c>
      <c r="D10" s="1" t="s">
        <v>6</v>
      </c>
      <c r="F10" s="1">
        <v>1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G11" s="1">
        <v>1</v>
      </c>
      <c r="I11" s="1">
        <v>0.55000000000000004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0.55000000000000004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H15" s="1">
        <v>1</v>
      </c>
      <c r="I15" s="1">
        <v>0.65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G16" s="1">
        <v>1</v>
      </c>
      <c r="I16" s="1">
        <v>0.55000000000000004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H17" s="1">
        <v>1</v>
      </c>
      <c r="I17" s="1">
        <v>0.55000000000000004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0.55000000000000004</v>
      </c>
    </row>
    <row r="21" spans="3:9" x14ac:dyDescent="0.25">
      <c r="C21" s="1">
        <v>16</v>
      </c>
      <c r="D21" s="1" t="s">
        <v>17</v>
      </c>
      <c r="F21" s="1">
        <v>1</v>
      </c>
    </row>
    <row r="22" spans="3:9" x14ac:dyDescent="0.25">
      <c r="C22" s="1">
        <v>17</v>
      </c>
      <c r="D22" s="1" t="s">
        <v>18</v>
      </c>
      <c r="H22" s="1">
        <v>1</v>
      </c>
      <c r="I22" s="1">
        <v>0.55000000000000004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0.6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G27" s="1">
        <v>1</v>
      </c>
      <c r="I27" s="1">
        <v>0.55000000000000004</v>
      </c>
    </row>
    <row r="28" spans="3:9" x14ac:dyDescent="0.25">
      <c r="C28" s="1">
        <v>23</v>
      </c>
      <c r="D28" s="1" t="s">
        <v>24</v>
      </c>
      <c r="H28" s="1">
        <v>1</v>
      </c>
      <c r="I28" s="1">
        <v>0.55000000000000004</v>
      </c>
    </row>
    <row r="29" spans="3:9" x14ac:dyDescent="0.25">
      <c r="C29" s="1">
        <v>24</v>
      </c>
      <c r="D29" s="1" t="s">
        <v>25</v>
      </c>
      <c r="H29" s="1">
        <v>1</v>
      </c>
      <c r="I29" s="1">
        <v>0.55000000000000004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G31" s="1">
        <v>1</v>
      </c>
      <c r="I31" s="1">
        <v>0.55000000000000004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0.55000000000000004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F35" s="1">
        <v>1</v>
      </c>
    </row>
    <row r="36" spans="3:9" x14ac:dyDescent="0.25">
      <c r="C36" s="1">
        <v>31</v>
      </c>
      <c r="D36" s="1" t="s">
        <v>32</v>
      </c>
      <c r="G36" s="1">
        <v>1</v>
      </c>
      <c r="I36" s="1">
        <v>0.55000000000000004</v>
      </c>
    </row>
    <row r="37" spans="3:9" x14ac:dyDescent="0.25">
      <c r="C37" s="1">
        <v>32</v>
      </c>
      <c r="D37" s="1" t="s">
        <v>33</v>
      </c>
      <c r="G37" s="1">
        <v>1</v>
      </c>
      <c r="I37" s="1">
        <v>0.55000000000000004</v>
      </c>
    </row>
    <row r="38" spans="3:9" x14ac:dyDescent="0.25">
      <c r="C38" s="1">
        <v>33</v>
      </c>
      <c r="D38" s="1" t="s">
        <v>34</v>
      </c>
      <c r="F38" s="1">
        <v>1</v>
      </c>
    </row>
    <row r="39" spans="3:9" x14ac:dyDescent="0.25">
      <c r="C39" s="1">
        <v>34</v>
      </c>
      <c r="D39" s="1" t="s">
        <v>35</v>
      </c>
      <c r="E39" s="1">
        <v>1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E41" s="1">
        <v>1</v>
      </c>
    </row>
    <row r="42" spans="3:9" x14ac:dyDescent="0.25">
      <c r="C42" s="1">
        <v>37</v>
      </c>
      <c r="D42" s="1" t="s">
        <v>38</v>
      </c>
      <c r="H42" s="1">
        <v>1</v>
      </c>
      <c r="I42" s="1">
        <v>0.55000000000000004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0.55000000000000004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E47" s="1">
        <v>1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0.55000000000000004</v>
      </c>
    </row>
    <row r="49" spans="3:9" x14ac:dyDescent="0.25">
      <c r="C49" s="14">
        <v>44</v>
      </c>
      <c r="D49" s="14" t="s">
        <v>45</v>
      </c>
      <c r="E49" s="14"/>
      <c r="F49" s="14"/>
      <c r="G49" s="14">
        <v>1</v>
      </c>
      <c r="H49" s="14"/>
      <c r="I49" s="14">
        <v>0.55000000000000004</v>
      </c>
    </row>
    <row r="50" spans="3:9" x14ac:dyDescent="0.25">
      <c r="C50" s="2" t="s">
        <v>68</v>
      </c>
      <c r="D50" s="2"/>
      <c r="E50" s="2">
        <f>SUM(E6:E49)</f>
        <v>10</v>
      </c>
      <c r="F50" s="2">
        <f>SUM(F6:F49)</f>
        <v>10</v>
      </c>
      <c r="G50" s="2">
        <f t="shared" ref="G50:H50" si="0">SUM(G6:G49)</f>
        <v>12</v>
      </c>
      <c r="H50" s="2">
        <f t="shared" si="0"/>
        <v>12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4CEF-1D0C-42EB-BBC1-65D97F1ED09B}">
  <dimension ref="C5:R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21" sqref="K21"/>
    </sheetView>
  </sheetViews>
  <sheetFormatPr defaultRowHeight="15" x14ac:dyDescent="0.25"/>
  <cols>
    <col min="1" max="3" width="9.140625" style="1"/>
    <col min="4" max="4" width="12.85546875" style="1" customWidth="1"/>
    <col min="5" max="5" width="23" style="1" bestFit="1" customWidth="1"/>
    <col min="6" max="6" width="26.5703125" style="1" bestFit="1" customWidth="1"/>
    <col min="7" max="7" width="21" style="1" bestFit="1" customWidth="1"/>
    <col min="8" max="8" width="21.85546875" style="1" bestFit="1" customWidth="1"/>
    <col min="9" max="9" width="18.85546875" style="1" customWidth="1"/>
    <col min="10" max="10" width="9.140625" style="1"/>
    <col min="11" max="11" width="36.140625" style="3" bestFit="1" customWidth="1"/>
    <col min="12" max="12" width="9.140625" style="3"/>
    <col min="13" max="13" width="11" style="1" bestFit="1" customWidth="1"/>
    <col min="14" max="16384" width="9.140625" style="1"/>
  </cols>
  <sheetData>
    <row r="5" spans="3:18" x14ac:dyDescent="0.25">
      <c r="C5" s="2" t="s">
        <v>0</v>
      </c>
      <c r="D5" s="2" t="s">
        <v>1</v>
      </c>
      <c r="E5" s="2" t="s">
        <v>52</v>
      </c>
      <c r="F5" s="2" t="s">
        <v>51</v>
      </c>
      <c r="G5" s="2" t="s">
        <v>48</v>
      </c>
      <c r="H5" s="2" t="s">
        <v>49</v>
      </c>
      <c r="I5" s="2" t="s">
        <v>47</v>
      </c>
    </row>
    <row r="6" spans="3:18" x14ac:dyDescent="0.25">
      <c r="C6" s="1">
        <v>1</v>
      </c>
      <c r="D6" s="1" t="s">
        <v>3</v>
      </c>
      <c r="H6" s="1">
        <v>1</v>
      </c>
      <c r="I6" s="1">
        <v>0.55000000000000004</v>
      </c>
    </row>
    <row r="7" spans="3:18" x14ac:dyDescent="0.25">
      <c r="C7" s="1">
        <v>2</v>
      </c>
      <c r="D7" s="1" t="s">
        <v>4</v>
      </c>
      <c r="F7" s="1">
        <v>1</v>
      </c>
      <c r="M7" s="1" t="s">
        <v>66</v>
      </c>
    </row>
    <row r="8" spans="3:18" x14ac:dyDescent="0.25">
      <c r="C8" s="1">
        <v>3</v>
      </c>
      <c r="D8" s="1" t="s">
        <v>2</v>
      </c>
      <c r="H8" s="1">
        <v>1</v>
      </c>
      <c r="I8" s="1">
        <v>0.55000000000000004</v>
      </c>
      <c r="K8" s="4" t="s">
        <v>67</v>
      </c>
      <c r="L8" s="4">
        <f>SUM(G50:H50)</f>
        <v>18</v>
      </c>
      <c r="M8" s="16">
        <f>L8/44</f>
        <v>0.40909090909090912</v>
      </c>
    </row>
    <row r="9" spans="3:18" x14ac:dyDescent="0.25">
      <c r="C9" s="1">
        <v>4</v>
      </c>
      <c r="D9" s="1" t="s">
        <v>5</v>
      </c>
      <c r="H9" s="1">
        <v>1</v>
      </c>
      <c r="I9" s="1">
        <v>0.55000000000000004</v>
      </c>
      <c r="K9" s="4" t="s">
        <v>46</v>
      </c>
      <c r="L9" s="4">
        <f>SUM(E50:F50)</f>
        <v>26</v>
      </c>
      <c r="M9" s="16">
        <f>L9/44</f>
        <v>0.59090909090909094</v>
      </c>
    </row>
    <row r="10" spans="3:18" x14ac:dyDescent="0.25">
      <c r="C10" s="1">
        <v>5</v>
      </c>
      <c r="D10" s="1" t="s">
        <v>6</v>
      </c>
      <c r="F10" s="1">
        <v>1</v>
      </c>
      <c r="O10" s="11" t="s">
        <v>63</v>
      </c>
      <c r="P10" s="3" t="s">
        <v>61</v>
      </c>
    </row>
    <row r="11" spans="3:18" x14ac:dyDescent="0.25">
      <c r="C11" s="1">
        <v>6</v>
      </c>
      <c r="D11" s="1" t="s">
        <v>7</v>
      </c>
      <c r="F11" s="1">
        <v>1</v>
      </c>
      <c r="O11" s="11" t="s">
        <v>64</v>
      </c>
      <c r="P11" s="3" t="s">
        <v>62</v>
      </c>
    </row>
    <row r="12" spans="3:18" x14ac:dyDescent="0.25">
      <c r="C12" s="1">
        <v>7</v>
      </c>
      <c r="D12" s="1" t="s">
        <v>8</v>
      </c>
      <c r="H12" s="1">
        <v>1</v>
      </c>
      <c r="I12" s="1">
        <v>0.55000000000000004</v>
      </c>
    </row>
    <row r="13" spans="3:18" x14ac:dyDescent="0.25">
      <c r="C13" s="1">
        <v>8</v>
      </c>
      <c r="D13" s="1" t="s">
        <v>9</v>
      </c>
      <c r="F13" s="1">
        <v>1</v>
      </c>
      <c r="K13" s="9"/>
      <c r="L13" s="9"/>
      <c r="M13" s="9"/>
      <c r="N13" s="9"/>
      <c r="O13" s="21" t="s">
        <v>60</v>
      </c>
      <c r="P13" s="21"/>
      <c r="Q13" s="9"/>
      <c r="R13" s="9"/>
    </row>
    <row r="14" spans="3:18" ht="15.75" thickBot="1" x14ac:dyDescent="0.3">
      <c r="C14" s="1">
        <v>9</v>
      </c>
      <c r="D14" s="1" t="s">
        <v>10</v>
      </c>
      <c r="G14" s="1">
        <v>1</v>
      </c>
      <c r="I14" s="1">
        <v>0.6</v>
      </c>
      <c r="O14" s="1" t="s">
        <v>54</v>
      </c>
      <c r="P14" s="1" t="s">
        <v>55</v>
      </c>
    </row>
    <row r="15" spans="3:18" ht="15.75" thickBot="1" x14ac:dyDescent="0.3">
      <c r="C15" s="1">
        <v>10</v>
      </c>
      <c r="D15" s="1" t="s">
        <v>11</v>
      </c>
      <c r="E15" s="1">
        <v>1</v>
      </c>
      <c r="M15" s="22" t="s">
        <v>59</v>
      </c>
      <c r="N15" s="1" t="s">
        <v>54</v>
      </c>
      <c r="O15" s="12" t="s">
        <v>53</v>
      </c>
      <c r="P15" s="10" t="s">
        <v>56</v>
      </c>
    </row>
    <row r="16" spans="3:18" ht="15.75" thickBot="1" x14ac:dyDescent="0.3">
      <c r="C16" s="1">
        <v>11</v>
      </c>
      <c r="D16" s="1" t="s">
        <v>12</v>
      </c>
      <c r="F16" s="1">
        <v>1</v>
      </c>
      <c r="M16" s="22"/>
      <c r="N16" s="1" t="s">
        <v>55</v>
      </c>
      <c r="O16" s="10" t="s">
        <v>57</v>
      </c>
      <c r="P16" s="13" t="s">
        <v>58</v>
      </c>
    </row>
    <row r="17" spans="3:9" x14ac:dyDescent="0.25">
      <c r="C17" s="1">
        <v>12</v>
      </c>
      <c r="D17" s="1" t="s">
        <v>13</v>
      </c>
      <c r="E17" s="1">
        <v>1</v>
      </c>
    </row>
    <row r="18" spans="3:9" x14ac:dyDescent="0.25">
      <c r="C18" s="1">
        <v>13</v>
      </c>
      <c r="D18" s="1" t="s">
        <v>14</v>
      </c>
      <c r="E18" s="1">
        <v>1</v>
      </c>
    </row>
    <row r="19" spans="3:9" x14ac:dyDescent="0.25">
      <c r="C19" s="1">
        <v>14</v>
      </c>
      <c r="D19" s="1" t="s">
        <v>15</v>
      </c>
      <c r="G19" s="1">
        <v>1</v>
      </c>
      <c r="I19" s="1">
        <v>0.55000000000000004</v>
      </c>
    </row>
    <row r="20" spans="3:9" x14ac:dyDescent="0.25">
      <c r="C20" s="1">
        <v>15</v>
      </c>
      <c r="D20" s="1" t="s">
        <v>16</v>
      </c>
      <c r="G20" s="1">
        <v>1</v>
      </c>
      <c r="I20" s="1">
        <v>0.65</v>
      </c>
    </row>
    <row r="21" spans="3:9" x14ac:dyDescent="0.25">
      <c r="C21" s="1">
        <v>16</v>
      </c>
      <c r="D21" s="1" t="s">
        <v>17</v>
      </c>
      <c r="G21" s="1">
        <v>1</v>
      </c>
      <c r="I21" s="1">
        <v>0.55000000000000004</v>
      </c>
    </row>
    <row r="22" spans="3:9" x14ac:dyDescent="0.25">
      <c r="C22" s="1">
        <v>17</v>
      </c>
      <c r="D22" s="1" t="s">
        <v>18</v>
      </c>
      <c r="E22" s="1">
        <v>1</v>
      </c>
    </row>
    <row r="23" spans="3:9" x14ac:dyDescent="0.25">
      <c r="C23" s="1">
        <v>18</v>
      </c>
      <c r="D23" s="1" t="s">
        <v>19</v>
      </c>
      <c r="H23" s="1">
        <v>1</v>
      </c>
      <c r="I23" s="1">
        <v>0.55000000000000004</v>
      </c>
    </row>
    <row r="24" spans="3:9" x14ac:dyDescent="0.25">
      <c r="C24" s="1">
        <v>19</v>
      </c>
      <c r="D24" s="1" t="s">
        <v>20</v>
      </c>
      <c r="E24" s="1">
        <v>1</v>
      </c>
    </row>
    <row r="25" spans="3:9" x14ac:dyDescent="0.25">
      <c r="C25" s="1">
        <v>20</v>
      </c>
      <c r="D25" s="1" t="s">
        <v>21</v>
      </c>
      <c r="F25" s="1">
        <v>1</v>
      </c>
    </row>
    <row r="26" spans="3:9" x14ac:dyDescent="0.25">
      <c r="C26" s="1">
        <v>21</v>
      </c>
      <c r="D26" s="1" t="s">
        <v>22</v>
      </c>
      <c r="E26" s="1">
        <v>1</v>
      </c>
    </row>
    <row r="27" spans="3:9" x14ac:dyDescent="0.25">
      <c r="C27" s="1">
        <v>22</v>
      </c>
      <c r="D27" s="1" t="s">
        <v>23</v>
      </c>
      <c r="F27" s="1">
        <v>1</v>
      </c>
    </row>
    <row r="28" spans="3:9" x14ac:dyDescent="0.25">
      <c r="C28" s="1">
        <v>23</v>
      </c>
      <c r="D28" s="1" t="s">
        <v>24</v>
      </c>
      <c r="E28" s="1">
        <v>1</v>
      </c>
    </row>
    <row r="29" spans="3:9" x14ac:dyDescent="0.25">
      <c r="C29" s="1">
        <v>24</v>
      </c>
      <c r="D29" s="1" t="s">
        <v>25</v>
      </c>
      <c r="E29" s="1">
        <v>1</v>
      </c>
    </row>
    <row r="30" spans="3:9" x14ac:dyDescent="0.25">
      <c r="C30" s="1">
        <v>25</v>
      </c>
      <c r="D30" s="1" t="s">
        <v>26</v>
      </c>
      <c r="F30" s="1">
        <v>1</v>
      </c>
    </row>
    <row r="31" spans="3:9" x14ac:dyDescent="0.25">
      <c r="C31" s="1">
        <v>26</v>
      </c>
      <c r="D31" s="1" t="s">
        <v>27</v>
      </c>
      <c r="F31" s="1">
        <v>1</v>
      </c>
    </row>
    <row r="32" spans="3:9" x14ac:dyDescent="0.25">
      <c r="C32" s="1">
        <v>27</v>
      </c>
      <c r="D32" s="1" t="s">
        <v>28</v>
      </c>
      <c r="G32" s="1">
        <v>1</v>
      </c>
      <c r="I32" s="1">
        <v>0.6</v>
      </c>
    </row>
    <row r="33" spans="3:9" x14ac:dyDescent="0.25">
      <c r="C33" s="1">
        <v>28</v>
      </c>
      <c r="D33" s="1" t="s">
        <v>29</v>
      </c>
      <c r="F33" s="1">
        <v>1</v>
      </c>
    </row>
    <row r="34" spans="3:9" x14ac:dyDescent="0.25">
      <c r="C34" s="1">
        <v>29</v>
      </c>
      <c r="D34" s="1" t="s">
        <v>30</v>
      </c>
      <c r="F34" s="1">
        <v>1</v>
      </c>
    </row>
    <row r="35" spans="3:9" x14ac:dyDescent="0.25">
      <c r="C35" s="1">
        <v>30</v>
      </c>
      <c r="D35" s="1" t="s">
        <v>31</v>
      </c>
      <c r="G35" s="1">
        <v>1</v>
      </c>
      <c r="I35" s="1">
        <v>0.55000000000000004</v>
      </c>
    </row>
    <row r="36" spans="3:9" x14ac:dyDescent="0.25">
      <c r="C36" s="1">
        <v>31</v>
      </c>
      <c r="D36" s="1" t="s">
        <v>32</v>
      </c>
      <c r="F36" s="1">
        <v>1</v>
      </c>
    </row>
    <row r="37" spans="3:9" x14ac:dyDescent="0.25">
      <c r="C37" s="1">
        <v>32</v>
      </c>
      <c r="D37" s="1" t="s">
        <v>33</v>
      </c>
      <c r="F37" s="1">
        <v>1</v>
      </c>
    </row>
    <row r="38" spans="3:9" x14ac:dyDescent="0.25">
      <c r="C38" s="1">
        <v>33</v>
      </c>
      <c r="D38" s="1" t="s">
        <v>34</v>
      </c>
      <c r="G38" s="1">
        <v>1</v>
      </c>
      <c r="I38" s="1">
        <v>0.6</v>
      </c>
    </row>
    <row r="39" spans="3:9" x14ac:dyDescent="0.25">
      <c r="C39" s="1">
        <v>34</v>
      </c>
      <c r="D39" s="1" t="s">
        <v>35</v>
      </c>
      <c r="H39" s="1">
        <v>1</v>
      </c>
      <c r="I39" s="1">
        <v>0.6</v>
      </c>
    </row>
    <row r="40" spans="3:9" x14ac:dyDescent="0.25">
      <c r="C40" s="1">
        <v>35</v>
      </c>
      <c r="D40" s="1" t="s">
        <v>36</v>
      </c>
      <c r="E40" s="1">
        <v>1</v>
      </c>
    </row>
    <row r="41" spans="3:9" x14ac:dyDescent="0.25">
      <c r="C41" s="1">
        <v>36</v>
      </c>
      <c r="D41" s="1" t="s">
        <v>37</v>
      </c>
      <c r="H41" s="1">
        <v>1</v>
      </c>
      <c r="I41" s="1">
        <v>0.6</v>
      </c>
    </row>
    <row r="42" spans="3:9" x14ac:dyDescent="0.25">
      <c r="C42" s="1">
        <v>37</v>
      </c>
      <c r="D42" s="1" t="s">
        <v>38</v>
      </c>
      <c r="E42" s="1">
        <v>1</v>
      </c>
    </row>
    <row r="43" spans="3:9" x14ac:dyDescent="0.25">
      <c r="C43" s="1">
        <v>38</v>
      </c>
      <c r="D43" s="1" t="s">
        <v>39</v>
      </c>
      <c r="H43" s="1">
        <v>1</v>
      </c>
      <c r="I43" s="1">
        <v>0.65</v>
      </c>
    </row>
    <row r="44" spans="3:9" x14ac:dyDescent="0.25">
      <c r="C44" s="1">
        <v>39</v>
      </c>
      <c r="D44" s="1" t="s">
        <v>40</v>
      </c>
      <c r="H44" s="1">
        <v>1</v>
      </c>
      <c r="I44" s="1">
        <v>0.55000000000000004</v>
      </c>
    </row>
    <row r="45" spans="3:9" x14ac:dyDescent="0.25">
      <c r="C45" s="1">
        <v>40</v>
      </c>
      <c r="D45" s="1" t="s">
        <v>41</v>
      </c>
      <c r="F45" s="1">
        <v>1</v>
      </c>
    </row>
    <row r="46" spans="3:9" x14ac:dyDescent="0.25">
      <c r="C46" s="1">
        <v>41</v>
      </c>
      <c r="D46" s="1" t="s">
        <v>42</v>
      </c>
      <c r="E46" s="1">
        <v>1</v>
      </c>
    </row>
    <row r="47" spans="3:9" x14ac:dyDescent="0.25">
      <c r="C47" s="1">
        <v>42</v>
      </c>
      <c r="D47" s="1" t="s">
        <v>43</v>
      </c>
      <c r="H47" s="1">
        <v>1</v>
      </c>
      <c r="I47" s="1">
        <v>0.55000000000000004</v>
      </c>
    </row>
    <row r="48" spans="3:9" x14ac:dyDescent="0.25">
      <c r="C48" s="1">
        <v>43</v>
      </c>
      <c r="D48" s="1" t="s">
        <v>44</v>
      </c>
      <c r="H48" s="1">
        <v>1</v>
      </c>
      <c r="I48" s="1">
        <v>0.6</v>
      </c>
    </row>
    <row r="49" spans="3:9" x14ac:dyDescent="0.25">
      <c r="C49" s="14">
        <v>44</v>
      </c>
      <c r="D49" s="14" t="s">
        <v>45</v>
      </c>
      <c r="E49" s="14"/>
      <c r="F49" s="14">
        <v>1</v>
      </c>
      <c r="G49" s="14"/>
      <c r="H49" s="14"/>
      <c r="I49" s="14"/>
    </row>
    <row r="50" spans="3:9" x14ac:dyDescent="0.25">
      <c r="C50" s="2" t="s">
        <v>68</v>
      </c>
      <c r="D50" s="2"/>
      <c r="E50" s="2">
        <f>SUM(E6:E49)</f>
        <v>11</v>
      </c>
      <c r="F50" s="2">
        <f>SUM(F6:F49)</f>
        <v>15</v>
      </c>
      <c r="G50" s="2">
        <f t="shared" ref="G50:H50" si="0">SUM(G6:G49)</f>
        <v>7</v>
      </c>
      <c r="H50" s="2">
        <f t="shared" si="0"/>
        <v>11</v>
      </c>
      <c r="I50" s="2"/>
    </row>
  </sheetData>
  <mergeCells count="2">
    <mergeCell ref="O13:P13"/>
    <mergeCell ref="M15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Recap</vt:lpstr>
      <vt:lpstr>TL-PCA</vt:lpstr>
      <vt:lpstr>TL-Autoencoder</vt:lpstr>
      <vt:lpstr>RNN-PCA</vt:lpstr>
      <vt:lpstr>RNN-Autoencoder</vt:lpstr>
      <vt:lpstr>Transformer-Autoencoder</vt:lpstr>
      <vt:lpstr>Transformer-PCA</vt:lpstr>
      <vt:lpstr>RF-PCA</vt:lpstr>
      <vt:lpstr>RF-Autoencoder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Jaber Qezelbash</dc:creator>
  <cp:lastModifiedBy>Qezelbash-Chamak, Jaber</cp:lastModifiedBy>
  <dcterms:created xsi:type="dcterms:W3CDTF">2015-06-05T18:17:20Z</dcterms:created>
  <dcterms:modified xsi:type="dcterms:W3CDTF">2024-09-28T16:46:59Z</dcterms:modified>
</cp:coreProperties>
</file>